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showInkAnnotation="0" codeName="ThisWorkbook"/>
  <mc:AlternateContent xmlns:mc="http://schemas.openxmlformats.org/markup-compatibility/2006">
    <mc:Choice Requires="x15">
      <x15ac:absPath xmlns:x15ac="http://schemas.microsoft.com/office/spreadsheetml/2010/11/ac" url="\\133.86.102.32\share\15 HP関係\3_toshikan\8-1_kaikei_zenpan\"/>
    </mc:Choice>
  </mc:AlternateContent>
  <xr:revisionPtr revIDLastSave="0" documentId="13_ncr:1_{579A961F-65D2-4C11-AC8A-748D0A97C28A}" xr6:coauthVersionLast="45" xr6:coauthVersionMax="45" xr10:uidLastSave="{00000000-0000-0000-0000-000000000000}"/>
  <bookViews>
    <workbookView xWindow="3405" yWindow="15" windowWidth="25200" windowHeight="14865" tabRatio="812" xr2:uid="{00000000-000D-0000-FFFF-FFFF00000000}"/>
  </bookViews>
  <sheets>
    <sheet name="物品購入" sheetId="26" r:id="rId1"/>
    <sheet name="立替通知書" sheetId="29" r:id="rId2"/>
    <sheet name="謝金" sheetId="27" r:id="rId3"/>
    <sheet name="旅費申請書" sheetId="28" state="hidden" r:id="rId4"/>
    <sheet name="リスト" sheetId="17" state="hidden" r:id="rId5"/>
  </sheets>
  <definedNames>
    <definedName name="_xlnm._FilterDatabase" localSheetId="4" hidden="1">リスト!$I$1:$I$3</definedName>
    <definedName name="B">リスト!$N$13</definedName>
    <definedName name="C_">リスト!$N$15</definedName>
    <definedName name="D">リスト!$N$16</definedName>
    <definedName name="E">リスト!$N$17</definedName>
    <definedName name="ＯＵ・ヘルプロ">リスト!$G$2:$G$4</definedName>
    <definedName name="_xlnm.Print_Area" localSheetId="2">謝金!$A$1:$AH$42</definedName>
    <definedName name="_xlnm.Print_Area" localSheetId="0">物品購入!$A$1:$AD$51</definedName>
    <definedName name="_xlnm.Print_Area" localSheetId="1">立替通知書!$A$1:$AR$51</definedName>
    <definedName name="_xlnm.Print_Area" localSheetId="3">旅費申請書!$A$1:$AC$53</definedName>
    <definedName name="コース" localSheetId="4">リスト!$A$1:$F$30</definedName>
    <definedName name="コース">リスト!$A$1:$L$1</definedName>
    <definedName name="コース名">リスト!$A$1:$F$30</definedName>
    <definedName name="ヘルプロ">リスト!$L$2:$L$12</definedName>
    <definedName name="化学コース">リスト!$C$2:$C$32</definedName>
    <definedName name="学術情報基盤センター">リスト!$J$2:$J$6</definedName>
    <definedName name="環境応用化学科" localSheetId="4">リスト!$F$1</definedName>
    <definedName name="環境応用化学科">リスト!$F$2:$F$30</definedName>
    <definedName name="観光科学科">リスト!$B$2:$B$16</definedName>
    <definedName name="機械工学コース">リスト!$F$8:$F$22</definedName>
    <definedName name="教育費">リスト!$T$2</definedName>
    <definedName name="教員名" localSheetId="4">リスト!$A$2:$F$30</definedName>
    <definedName name="建築学科">リスト!$D$2:$D$23</definedName>
    <definedName name="建築都市コース">リスト!$D$9:$D$23</definedName>
    <definedName name="固定資産">リスト!$Q$2:$Q$6</definedName>
    <definedName name="資産登録名">リスト!$N$1:$R$1</definedName>
    <definedName name="自然・文化ツーリズムコース">リスト!$B$4:$B$14</definedName>
    <definedName name="所属" localSheetId="4">リスト!$A$1:$F$30</definedName>
    <definedName name="少額資産">リスト!$P$2:$P$6</definedName>
    <definedName name="図書登録">リスト!$R$2:$R$6</definedName>
    <definedName name="図書登録のみ">リスト!$N$1:$O$1</definedName>
    <definedName name="図書登録のみ明細">リスト!$O$13:$O$17</definedName>
    <definedName name="数理科学コース">リスト!$A$3:$A$26</definedName>
    <definedName name="生命科学コース">リスト!$D$9:$D$32</definedName>
    <definedName name="戦略研究センター">リスト!$L$2:$L$12</definedName>
    <definedName name="大学教育センター・ヘルプロ">リスト!$H$2:$H$9</definedName>
    <definedName name="大学教育センター・情報">リスト!$I$2:$I$3</definedName>
    <definedName name="地理環境コース">リスト!$A$3:$A$16</definedName>
    <definedName name="地理環境学科">リスト!$A$2:$A$20</definedName>
    <definedName name="電気電子工学コース">リスト!$E$2:$E$27</definedName>
    <definedName name="都市システム科学域">リスト!$E$2:$E$13</definedName>
    <definedName name="都市基盤環境コース">リスト!$C$2:$C$21</definedName>
    <definedName name="都市基盤環境学科">リスト!$C$2:$C$21</definedName>
    <definedName name="都市政策科学科" localSheetId="4">リスト!$E$1</definedName>
    <definedName name="都市政策科学科">リスト!$E$2:$E$17</definedName>
    <definedName name="物理学コース">リスト!$B$4:$B$32</definedName>
    <definedName name="分子応用化学コース">リスト!$F$8:$F$32</definedName>
    <definedName name="無">リスト!$O$2:$O$6</definedName>
    <definedName name="無1">リスト!$N$12:$O$17</definedName>
    <definedName name="理系事務室">リスト!$K$2:$K$3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6" i="26" l="1"/>
  <c r="S41" i="26"/>
  <c r="AB35" i="26"/>
  <c r="AE25" i="27" l="1"/>
  <c r="W20" i="27"/>
  <c r="E1" i="27"/>
  <c r="R29" i="29"/>
  <c r="Q27" i="26" l="1"/>
  <c r="AN35" i="29" l="1"/>
  <c r="F3" i="29"/>
  <c r="D1" i="26" l="1"/>
  <c r="I10" i="28"/>
  <c r="Y1" i="28"/>
  <c r="AD1" i="27"/>
  <c r="V7" i="28"/>
  <c r="A1" i="28" s="1"/>
  <c r="F42" i="28"/>
  <c r="F41" i="28"/>
  <c r="F40" i="28"/>
  <c r="F39" i="28"/>
  <c r="F38" i="28"/>
  <c r="F37" i="28"/>
  <c r="W31" i="28"/>
  <c r="H31" i="28"/>
  <c r="A10" i="28"/>
  <c r="K8" i="28"/>
  <c r="K7" i="28"/>
  <c r="A1" i="27"/>
  <c r="J1" i="26"/>
  <c r="T38" i="28" l="1"/>
  <c r="D1" i="28"/>
  <c r="A17" i="28"/>
  <c r="T36" i="28"/>
  <c r="T43" i="28"/>
  <c r="V46" i="28"/>
  <c r="T37" i="28"/>
  <c r="T42" i="28"/>
  <c r="C20" i="28"/>
  <c r="Q40" i="28"/>
  <c r="AA35" i="28"/>
  <c r="C19" i="28"/>
  <c r="V40" i="28"/>
  <c r="N44" i="28"/>
  <c r="Q46" i="28"/>
  <c r="T44"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首都大学東京</author>
    <author>堀内牧子</author>
    <author>jimu</author>
    <author>JIMU</author>
  </authors>
  <commentList>
    <comment ref="E3" authorId="0" shapeId="0" xr:uid="{00000000-0006-0000-0000-000001000000}">
      <text>
        <r>
          <rPr>
            <b/>
            <sz val="12"/>
            <color indexed="81"/>
            <rFont val="ＭＳ Ｐゴシック"/>
            <family val="3"/>
            <charset val="128"/>
          </rPr>
          <t>プルダウンから選択</t>
        </r>
      </text>
    </comment>
    <comment ref="V9" authorId="1" shapeId="0" xr:uid="{00000000-0006-0000-0000-000002000000}">
      <text>
        <r>
          <rPr>
            <sz val="9"/>
            <color indexed="81"/>
            <rFont val="MS P ゴシック"/>
            <family val="3"/>
            <charset val="128"/>
          </rPr>
          <t xml:space="preserve">【プロジェクトコード】
科研費または外部資金の場合、プロジェクトコードを記入してください
</t>
        </r>
      </text>
    </comment>
    <comment ref="E18" authorId="2" shapeId="0" xr:uid="{00000000-0006-0000-0000-000003000000}">
      <text>
        <r>
          <rPr>
            <b/>
            <sz val="12"/>
            <color indexed="81"/>
            <rFont val="ＭＳ Ｐゴシック"/>
            <family val="3"/>
            <charset val="128"/>
          </rPr>
          <t>【金額】
金額の数値のみを入力</t>
        </r>
      </text>
    </comment>
    <comment ref="E27" authorId="3" shapeId="0" xr:uid="{00000000-0006-0000-0000-000004000000}">
      <text>
        <r>
          <rPr>
            <b/>
            <sz val="12"/>
            <color indexed="81"/>
            <rFont val="ＭＳ Ｐゴシック"/>
            <family val="3"/>
            <charset val="128"/>
          </rPr>
          <t>プルダウンから選択
小額資産→税込み単価10万円以上50万円未満
固定資産→税込み単価50万円以上</t>
        </r>
      </text>
    </comment>
    <comment ref="E32" authorId="0" shapeId="0" xr:uid="{00000000-0006-0000-0000-000005000000}">
      <text>
        <r>
          <rPr>
            <b/>
            <sz val="12"/>
            <color indexed="81"/>
            <rFont val="ＭＳ Ｐゴシック"/>
            <family val="3"/>
            <charset val="128"/>
          </rPr>
          <t>できるだけ具体的に記載して下さい。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堀内牧子</author>
  </authors>
  <commentList>
    <comment ref="AC4" authorId="0" shapeId="0" xr:uid="{F970C272-1201-496C-831D-011737722A62}">
      <text>
        <r>
          <rPr>
            <sz val="11"/>
            <color indexed="81"/>
            <rFont val="MS P ゴシック"/>
            <family val="3"/>
            <charset val="128"/>
          </rPr>
          <t>財務会計システムから印刷された「立替払通知書」の申請No.（バーコード下の番号）を記入ください。</t>
        </r>
      </text>
    </comment>
    <comment ref="AF12" authorId="0" shapeId="0" xr:uid="{B24D80D8-1EDD-4C3F-8CD3-7737E1634989}">
      <text>
        <r>
          <rPr>
            <sz val="12"/>
            <color indexed="81"/>
            <rFont val="MS P ゴシック"/>
            <family val="3"/>
            <charset val="128"/>
          </rPr>
          <t xml:space="preserve">【プロジェクトコード（科研費／外部資金の場合）】
科研費または外部資金の場合、プロジェクトコードを記入してください
</t>
        </r>
      </text>
    </comment>
    <comment ref="G19" authorId="0" shapeId="0" xr:uid="{50A38210-57CE-40B9-ADF7-70E13D5E6F4B}">
      <text>
        <r>
          <rPr>
            <b/>
            <sz val="9"/>
            <color indexed="81"/>
            <rFont val="MS P ゴシック"/>
            <family val="3"/>
            <charset val="128"/>
          </rPr>
          <t>金額の数値のみを入力</t>
        </r>
        <r>
          <rPr>
            <sz val="9"/>
            <color indexed="81"/>
            <rFont val="MS P ゴシック"/>
            <family val="3"/>
            <charset val="128"/>
          </rPr>
          <t xml:space="preserve">
</t>
        </r>
      </text>
    </comment>
    <comment ref="W21" authorId="0" shapeId="0" xr:uid="{A904B89D-6EFA-4777-92E4-AE9DCF792706}">
      <text>
        <r>
          <rPr>
            <sz val="14"/>
            <color indexed="81"/>
            <rFont val="MS P ゴシック"/>
            <family val="3"/>
            <charset val="128"/>
          </rPr>
          <t xml:space="preserve">【立替払日】は以下の日付を入力してください
　●現金の場合：立替払をした日
　●クレジットカード（法人カード含む）：立替払者の口座からの引落予定日の前月末日（7/26に引落の場合、「6/30」と記載してください）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首都大学東京</author>
    <author>堀内牧子</author>
    <author>JIMU</author>
  </authors>
  <commentList>
    <comment ref="E3" authorId="0" shapeId="0" xr:uid="{00000000-0006-0000-0400-000001000000}">
      <text>
        <r>
          <rPr>
            <b/>
            <sz val="12"/>
            <color indexed="81"/>
            <rFont val="ＭＳ Ｐゴシック"/>
            <family val="3"/>
            <charset val="128"/>
          </rPr>
          <t>プルダウンから選択</t>
        </r>
      </text>
    </comment>
    <comment ref="Y8" authorId="1" shapeId="0" xr:uid="{11B22800-86FF-4A86-9F81-2EA45501C5A6}">
      <text>
        <r>
          <rPr>
            <b/>
            <sz val="9"/>
            <color indexed="81"/>
            <rFont val="MS P ゴシック"/>
            <family val="3"/>
            <charset val="128"/>
          </rPr>
          <t>【プロジェクトコード（科研費／外部資金の場合）】
科研費または外部資金の場合、プロジェクトコードを記入してください</t>
        </r>
        <r>
          <rPr>
            <sz val="9"/>
            <color indexed="81"/>
            <rFont val="MS P ゴシック"/>
            <family val="3"/>
            <charset val="128"/>
          </rPr>
          <t xml:space="preserve">
</t>
        </r>
      </text>
    </comment>
    <comment ref="H18" authorId="1" shapeId="0" xr:uid="{19481EE9-9CD8-45DB-906E-071BF37051B7}">
      <text>
        <r>
          <rPr>
            <b/>
            <sz val="9"/>
            <color indexed="81"/>
            <rFont val="MS P ゴシック"/>
            <family val="3"/>
            <charset val="128"/>
          </rPr>
          <t>「謝金内訳書」で確定した≪総支給額≫を入力してください。
※100円未満の端数は切り上げしてください。
※必須項目ではありませんがご提出のタイミングで確定していればご入力願います。</t>
        </r>
        <r>
          <rPr>
            <sz val="9"/>
            <color indexed="81"/>
            <rFont val="MS P ゴシック"/>
            <family val="3"/>
            <charset val="128"/>
          </rPr>
          <t xml:space="preserve">
</t>
        </r>
      </text>
    </comment>
    <comment ref="H20" authorId="2" shapeId="0" xr:uid="{00000000-0006-0000-0400-000005000000}">
      <text>
        <r>
          <rPr>
            <b/>
            <sz val="12"/>
            <color indexed="81"/>
            <rFont val="ＭＳ Ｐゴシック"/>
            <family val="3"/>
            <charset val="128"/>
          </rPr>
          <t>「謝金内訳書」で確定した≪源泉税額≫を入力してください。
　　　</t>
        </r>
        <r>
          <rPr>
            <b/>
            <sz val="9"/>
            <color indexed="81"/>
            <rFont val="ＭＳ Ｐゴシック"/>
            <family val="3"/>
            <charset val="128"/>
          </rPr>
          <t>※必須項目ではありませんがご提出のタイミングで確定していればご入力願います。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s>
  <commentList>
    <comment ref="E3" authorId="0" shapeId="0" xr:uid="{00000000-0006-0000-0300-000001000000}">
      <text>
        <r>
          <rPr>
            <b/>
            <sz val="12"/>
            <color indexed="81"/>
            <rFont val="ＭＳ Ｐゴシック"/>
            <family val="3"/>
            <charset val="128"/>
          </rPr>
          <t>プルダウンから選択</t>
        </r>
      </text>
    </comment>
    <comment ref="A7" authorId="0" shapeId="0" xr:uid="{00000000-0006-0000-0300-000002000000}">
      <text>
        <r>
          <rPr>
            <b/>
            <sz val="12"/>
            <color indexed="81"/>
            <rFont val="ＭＳ Ｐゴシック"/>
            <family val="3"/>
            <charset val="128"/>
          </rPr>
          <t>予算コード（半角英数字）を入力</t>
        </r>
      </text>
    </comment>
    <comment ref="E22" authorId="0" shapeId="0" xr:uid="{00000000-0006-0000-0300-000003000000}">
      <text>
        <r>
          <rPr>
            <b/>
            <sz val="12"/>
            <color indexed="81"/>
            <rFont val="ＭＳ Ｐゴシック"/>
            <family val="3"/>
            <charset val="128"/>
          </rPr>
          <t xml:space="preserve">教員はプルダウンから選択してください。
学生その他の方は、氏名を入力してください。
</t>
        </r>
      </text>
    </comment>
    <comment ref="H23" authorId="1" shapeId="0" xr:uid="{00000000-0006-0000-0300-000004000000}">
      <text>
        <r>
          <rPr>
            <b/>
            <sz val="12"/>
            <color indexed="81"/>
            <rFont val="ＭＳ Ｐゴシック"/>
            <family val="3"/>
            <charset val="128"/>
          </rPr>
          <t>教職員、学修番号、債主番号のいずれかを入力する。</t>
        </r>
      </text>
    </comment>
    <comment ref="Q23" authorId="0" shapeId="0" xr:uid="{00000000-0006-0000-0300-000005000000}">
      <text>
        <r>
          <rPr>
            <b/>
            <sz val="12"/>
            <color indexed="81"/>
            <rFont val="ＭＳ Ｐゴシック"/>
            <family val="3"/>
            <charset val="128"/>
          </rPr>
          <t>プルダウンから選択</t>
        </r>
      </text>
    </comment>
    <comment ref="F26" authorId="1" shapeId="0" xr:uid="{00000000-0006-0000-0300-000006000000}">
      <text>
        <r>
          <rPr>
            <b/>
            <sz val="12"/>
            <color indexed="81"/>
            <rFont val="ＭＳ Ｐゴシック"/>
            <family val="3"/>
            <charset val="128"/>
          </rPr>
          <t>例：4/30と入力すると
４月３０日と表示されます</t>
        </r>
      </text>
    </comment>
    <comment ref="O27" authorId="0" shapeId="0" xr:uid="{00000000-0006-0000-0300-000007000000}">
      <text>
        <r>
          <rPr>
            <b/>
            <sz val="12"/>
            <color indexed="81"/>
            <rFont val="ＭＳ Ｐゴシック"/>
            <family val="3"/>
            <charset val="128"/>
          </rPr>
          <t>【入力例】
○○学会名
○○調査詳細
○○打合せ詳細   など・・・）</t>
        </r>
      </text>
    </comment>
    <comment ref="J28" authorId="0" shapeId="0" xr:uid="{00000000-0006-0000-0300-000008000000}">
      <text>
        <r>
          <rPr>
            <b/>
            <sz val="12"/>
            <color indexed="81"/>
            <rFont val="ＭＳ Ｐゴシック"/>
            <family val="3"/>
            <charset val="128"/>
          </rPr>
          <t>【入力例】
○○大学○○キャンパス
○○山周辺
○○株式会社○○工場　　など・・・</t>
        </r>
      </text>
    </comment>
    <comment ref="M30" authorId="0" shapeId="0" xr:uid="{00000000-0006-0000-0300-000009000000}">
      <text>
        <r>
          <rPr>
            <b/>
            <sz val="12"/>
            <color indexed="81"/>
            <rFont val="ＭＳ Ｐゴシック"/>
            <family val="3"/>
            <charset val="128"/>
          </rPr>
          <t>プルダウンから選択</t>
        </r>
      </text>
    </comment>
    <comment ref="S30" authorId="0" shapeId="0" xr:uid="{00000000-0006-0000-0300-00000A000000}">
      <text>
        <r>
          <rPr>
            <b/>
            <sz val="12"/>
            <color indexed="81"/>
            <rFont val="ＭＳ Ｐゴシック"/>
            <family val="3"/>
            <charset val="128"/>
          </rPr>
          <t>出張先最寄駅を入力してください。
【入力例】
国内＝○○駅、バス停名等
国外＝駅名または空港名又は都市名等</t>
        </r>
      </text>
    </comment>
  </commentList>
</comments>
</file>

<file path=xl/sharedStrings.xml><?xml version="1.0" encoding="utf-8"?>
<sst xmlns="http://schemas.openxmlformats.org/spreadsheetml/2006/main" count="629" uniqueCount="491">
  <si>
    <t>繰越基本研究費</t>
    <rPh sb="0" eb="2">
      <t>クリコシ</t>
    </rPh>
    <rPh sb="2" eb="4">
      <t>キホン</t>
    </rPh>
    <rPh sb="4" eb="7">
      <t>ケンキュウヒ</t>
    </rPh>
    <phoneticPr fontId="3"/>
  </si>
  <si>
    <t>繰基</t>
    <rPh sb="0" eb="1">
      <t>ク</t>
    </rPh>
    <rPh sb="1" eb="2">
      <t>モト</t>
    </rPh>
    <phoneticPr fontId="3"/>
  </si>
  <si>
    <t>～</t>
    <phoneticPr fontId="3"/>
  </si>
  <si>
    <t>泊</t>
    <rPh sb="0" eb="1">
      <t>ハク</t>
    </rPh>
    <phoneticPr fontId="3"/>
  </si>
  <si>
    <t>特</t>
    <rPh sb="0" eb="1">
      <t>トク</t>
    </rPh>
    <phoneticPr fontId="3"/>
  </si>
  <si>
    <t>受事</t>
    <rPh sb="0" eb="1">
      <t>ウケ</t>
    </rPh>
    <rPh sb="1" eb="2">
      <t>コト</t>
    </rPh>
    <phoneticPr fontId="3"/>
  </si>
  <si>
    <t>大学院GP（国庫）</t>
    <rPh sb="0" eb="3">
      <t>ダイガクイン</t>
    </rPh>
    <rPh sb="6" eb="8">
      <t>コッコ</t>
    </rPh>
    <phoneticPr fontId="3"/>
  </si>
  <si>
    <t>G国</t>
    <rPh sb="1" eb="2">
      <t>クニ</t>
    </rPh>
    <phoneticPr fontId="3"/>
  </si>
  <si>
    <t>大学院GP（法人）</t>
    <rPh sb="0" eb="3">
      <t>ダイガクイン</t>
    </rPh>
    <rPh sb="6" eb="8">
      <t>ホウジン</t>
    </rPh>
    <phoneticPr fontId="3"/>
  </si>
  <si>
    <t>G法</t>
    <rPh sb="1" eb="2">
      <t>ホウ</t>
    </rPh>
    <phoneticPr fontId="3"/>
  </si>
  <si>
    <t>科間</t>
    <rPh sb="0" eb="1">
      <t>カ</t>
    </rPh>
    <rPh sb="1" eb="2">
      <t>アイダ</t>
    </rPh>
    <phoneticPr fontId="3"/>
  </si>
  <si>
    <t>提間</t>
    <rPh sb="0" eb="1">
      <t>ツツミ</t>
    </rPh>
    <rPh sb="1" eb="2">
      <t>アイダ</t>
    </rPh>
    <phoneticPr fontId="3"/>
  </si>
  <si>
    <t>繰越受託研究費</t>
    <rPh sb="0" eb="2">
      <t>クリコシ</t>
    </rPh>
    <rPh sb="2" eb="4">
      <t>ジュタク</t>
    </rPh>
    <rPh sb="4" eb="6">
      <t>ケンキュウ</t>
    </rPh>
    <rPh sb="6" eb="7">
      <t>ヒ</t>
    </rPh>
    <phoneticPr fontId="3"/>
  </si>
  <si>
    <t>繰越特定寄附金</t>
    <rPh sb="0" eb="2">
      <t>クリコシ</t>
    </rPh>
    <rPh sb="2" eb="4">
      <t>トクテイ</t>
    </rPh>
    <rPh sb="4" eb="7">
      <t>キフキン</t>
    </rPh>
    <phoneticPr fontId="3"/>
  </si>
  <si>
    <t>繰越提案公募型研究費</t>
    <rPh sb="0" eb="2">
      <t>クリコシ</t>
    </rPh>
    <rPh sb="2" eb="4">
      <t>テイアン</t>
    </rPh>
    <rPh sb="4" eb="6">
      <t>コウボ</t>
    </rPh>
    <rPh sb="6" eb="7">
      <t>ガタ</t>
    </rPh>
    <rPh sb="7" eb="9">
      <t>ケンキュウ</t>
    </rPh>
    <rPh sb="9" eb="10">
      <t>ヒ</t>
    </rPh>
    <phoneticPr fontId="3"/>
  </si>
  <si>
    <t>繰越共同研究費</t>
    <rPh sb="0" eb="2">
      <t>クリコシ</t>
    </rPh>
    <rPh sb="2" eb="4">
      <t>キョウドウ</t>
    </rPh>
    <rPh sb="4" eb="6">
      <t>ケンキュウ</t>
    </rPh>
    <rPh sb="6" eb="7">
      <t>ヒ</t>
    </rPh>
    <phoneticPr fontId="3"/>
  </si>
  <si>
    <t>繰共</t>
    <rPh sb="0" eb="1">
      <t>クリ</t>
    </rPh>
    <rPh sb="1" eb="2">
      <t>キョウ</t>
    </rPh>
    <phoneticPr fontId="3"/>
  </si>
  <si>
    <t>繰提</t>
    <rPh sb="0" eb="1">
      <t>クリ</t>
    </rPh>
    <rPh sb="1" eb="2">
      <t>テイ</t>
    </rPh>
    <phoneticPr fontId="3"/>
  </si>
  <si>
    <t>繰特</t>
    <rPh sb="0" eb="1">
      <t>クリ</t>
    </rPh>
    <rPh sb="1" eb="2">
      <t>トク</t>
    </rPh>
    <phoneticPr fontId="3"/>
  </si>
  <si>
    <t>繰受</t>
    <rPh sb="0" eb="1">
      <t>クリ</t>
    </rPh>
    <rPh sb="1" eb="2">
      <t>ジュ</t>
    </rPh>
    <phoneticPr fontId="3"/>
  </si>
  <si>
    <t>企画政策費</t>
    <rPh sb="0" eb="2">
      <t>キカク</t>
    </rPh>
    <rPh sb="2" eb="4">
      <t>セイサク</t>
    </rPh>
    <rPh sb="4" eb="5">
      <t>ヒ</t>
    </rPh>
    <phoneticPr fontId="3"/>
  </si>
  <si>
    <t>改革推進費</t>
    <rPh sb="0" eb="2">
      <t>カイカク</t>
    </rPh>
    <rPh sb="2" eb="4">
      <t>スイシン</t>
    </rPh>
    <rPh sb="4" eb="5">
      <t>ヒ</t>
    </rPh>
    <phoneticPr fontId="3"/>
  </si>
  <si>
    <t>企</t>
    <rPh sb="0" eb="1">
      <t>クワダ</t>
    </rPh>
    <phoneticPr fontId="3"/>
  </si>
  <si>
    <t>予算コード</t>
    <rPh sb="0" eb="2">
      <t>ヨサン</t>
    </rPh>
    <phoneticPr fontId="3"/>
  </si>
  <si>
    <t>南大沢（大学）</t>
    <rPh sb="0" eb="3">
      <t>ミナミオオサワ</t>
    </rPh>
    <rPh sb="4" eb="6">
      <t>ダイガク</t>
    </rPh>
    <phoneticPr fontId="3"/>
  </si>
  <si>
    <t>線</t>
    <rPh sb="0" eb="1">
      <t>セン</t>
    </rPh>
    <phoneticPr fontId="3"/>
  </si>
  <si>
    <t>駅</t>
    <rPh sb="0" eb="1">
      <t>エキ</t>
    </rPh>
    <phoneticPr fontId="3"/>
  </si>
  <si>
    <t>業務内容</t>
    <rPh sb="0" eb="2">
      <t>ギョウム</t>
    </rPh>
    <rPh sb="2" eb="4">
      <t>ナイヨウ</t>
    </rPh>
    <phoneticPr fontId="3"/>
  </si>
  <si>
    <t>負担部門</t>
    <rPh sb="0" eb="2">
      <t>フタン</t>
    </rPh>
    <rPh sb="2" eb="4">
      <t>ブモン</t>
    </rPh>
    <phoneticPr fontId="3"/>
  </si>
  <si>
    <t>予算科目</t>
    <rPh sb="0" eb="2">
      <t>ヨサン</t>
    </rPh>
    <rPh sb="2" eb="4">
      <t>カモク</t>
    </rPh>
    <phoneticPr fontId="3"/>
  </si>
  <si>
    <t>財源</t>
    <rPh sb="0" eb="2">
      <t>ザイゲン</t>
    </rPh>
    <phoneticPr fontId="3"/>
  </si>
  <si>
    <t>業務区分</t>
    <rPh sb="0" eb="2">
      <t>ギョウム</t>
    </rPh>
    <rPh sb="2" eb="4">
      <t>クブン</t>
    </rPh>
    <phoneticPr fontId="3"/>
  </si>
  <si>
    <t>適用・項</t>
    <rPh sb="0" eb="2">
      <t>テキヨウ</t>
    </rPh>
    <rPh sb="3" eb="4">
      <t>コウ</t>
    </rPh>
    <phoneticPr fontId="3"/>
  </si>
  <si>
    <t>適用・目</t>
    <rPh sb="0" eb="2">
      <t>テキヨウ</t>
    </rPh>
    <rPh sb="3" eb="4">
      <t>モク</t>
    </rPh>
    <phoneticPr fontId="3"/>
  </si>
  <si>
    <t>勘定科目（借方）</t>
    <rPh sb="0" eb="2">
      <t>カンジョウ</t>
    </rPh>
    <rPh sb="2" eb="4">
      <t>カモク</t>
    </rPh>
    <rPh sb="5" eb="6">
      <t>カ</t>
    </rPh>
    <rPh sb="6" eb="7">
      <t>カタ</t>
    </rPh>
    <phoneticPr fontId="3"/>
  </si>
  <si>
    <t>勘定科目（貸方）</t>
    <rPh sb="0" eb="2">
      <t>カンジョウ</t>
    </rPh>
    <rPh sb="2" eb="4">
      <t>カモク</t>
    </rPh>
    <rPh sb="5" eb="7">
      <t>カシカタ</t>
    </rPh>
    <phoneticPr fontId="3"/>
  </si>
  <si>
    <t>うち
源泉税額</t>
    <rPh sb="3" eb="5">
      <t>ゲンセン</t>
    </rPh>
    <rPh sb="5" eb="7">
      <t>ゼイガク</t>
    </rPh>
    <phoneticPr fontId="3"/>
  </si>
  <si>
    <t>予算種別</t>
    <rPh sb="0" eb="2">
      <t>ヨサン</t>
    </rPh>
    <rPh sb="2" eb="4">
      <t>シュベツ</t>
    </rPh>
    <phoneticPr fontId="3"/>
  </si>
  <si>
    <t>備品管理番号</t>
    <rPh sb="0" eb="2">
      <t>ビヒン</t>
    </rPh>
    <rPh sb="2" eb="4">
      <t>カンリ</t>
    </rPh>
    <rPh sb="4" eb="6">
      <t>バンゴウ</t>
    </rPh>
    <phoneticPr fontId="3"/>
  </si>
  <si>
    <t>保管場所</t>
    <rPh sb="0" eb="2">
      <t>ホカン</t>
    </rPh>
    <rPh sb="2" eb="4">
      <t>バショ</t>
    </rPh>
    <phoneticPr fontId="3"/>
  </si>
  <si>
    <t>＜チェック欄＞</t>
    <rPh sb="5" eb="6">
      <t>ラン</t>
    </rPh>
    <phoneticPr fontId="3"/>
  </si>
  <si>
    <t>□</t>
    <phoneticPr fontId="3"/>
  </si>
  <si>
    <t>件　　　　　　名</t>
    <rPh sb="0" eb="1">
      <t>ケン</t>
    </rPh>
    <rPh sb="7" eb="8">
      <t>メイ</t>
    </rPh>
    <phoneticPr fontId="3"/>
  </si>
  <si>
    <t>区　　　　　　分</t>
    <rPh sb="0" eb="1">
      <t>ク</t>
    </rPh>
    <rPh sb="7" eb="8">
      <t>ブン</t>
    </rPh>
    <phoneticPr fontId="3"/>
  </si>
  <si>
    <t>名　　　称</t>
    <rPh sb="0" eb="1">
      <t>ナ</t>
    </rPh>
    <rPh sb="4" eb="5">
      <t>ショウ</t>
    </rPh>
    <phoneticPr fontId="3"/>
  </si>
  <si>
    <t>教育費</t>
    <rPh sb="0" eb="2">
      <t>キョウイク</t>
    </rPh>
    <rPh sb="2" eb="3">
      <t>ヒ</t>
    </rPh>
    <phoneticPr fontId="3"/>
  </si>
  <si>
    <t>教育研究支援費</t>
    <rPh sb="0" eb="2">
      <t>キョウイク</t>
    </rPh>
    <rPh sb="2" eb="4">
      <t>ケンキュウ</t>
    </rPh>
    <rPh sb="4" eb="6">
      <t>シエン</t>
    </rPh>
    <rPh sb="6" eb="7">
      <t>ヒ</t>
    </rPh>
    <phoneticPr fontId="3"/>
  </si>
  <si>
    <t>基本研究費</t>
    <rPh sb="0" eb="2">
      <t>キホン</t>
    </rPh>
    <rPh sb="2" eb="4">
      <t>ケンキュウ</t>
    </rPh>
    <rPh sb="4" eb="5">
      <t>ヒ</t>
    </rPh>
    <phoneticPr fontId="3"/>
  </si>
  <si>
    <t>傾斜的研究費</t>
    <rPh sb="0" eb="3">
      <t>ケイシャテキ</t>
    </rPh>
    <rPh sb="3" eb="5">
      <t>ケンキュウ</t>
    </rPh>
    <rPh sb="5" eb="6">
      <t>ヒ</t>
    </rPh>
    <phoneticPr fontId="3"/>
  </si>
  <si>
    <t>受託研究費</t>
    <rPh sb="0" eb="2">
      <t>ジュタク</t>
    </rPh>
    <rPh sb="2" eb="4">
      <t>ケンキュウ</t>
    </rPh>
    <rPh sb="4" eb="5">
      <t>ヒ</t>
    </rPh>
    <phoneticPr fontId="3"/>
  </si>
  <si>
    <t>特定寄附金</t>
    <rPh sb="0" eb="2">
      <t>トクテイ</t>
    </rPh>
    <rPh sb="2" eb="5">
      <t>キフキン</t>
    </rPh>
    <phoneticPr fontId="3"/>
  </si>
  <si>
    <t>提案公募型研究費</t>
    <rPh sb="0" eb="2">
      <t>テイアン</t>
    </rPh>
    <rPh sb="2" eb="4">
      <t>コウボ</t>
    </rPh>
    <rPh sb="4" eb="5">
      <t>ガタ</t>
    </rPh>
    <rPh sb="5" eb="7">
      <t>ケンキュウ</t>
    </rPh>
    <rPh sb="7" eb="8">
      <t>ヒ</t>
    </rPh>
    <phoneticPr fontId="3"/>
  </si>
  <si>
    <t>共同研究費</t>
    <rPh sb="0" eb="2">
      <t>キョウドウ</t>
    </rPh>
    <rPh sb="2" eb="4">
      <t>ケンキュウ</t>
    </rPh>
    <rPh sb="4" eb="5">
      <t>ヒ</t>
    </rPh>
    <phoneticPr fontId="3"/>
  </si>
  <si>
    <t>取引番号</t>
    <rPh sb="0" eb="2">
      <t>トリヒキ</t>
    </rPh>
    <rPh sb="2" eb="4">
      <t>バンゴウ</t>
    </rPh>
    <phoneticPr fontId="3"/>
  </si>
  <si>
    <t>支 払 予 定 日</t>
    <rPh sb="0" eb="1">
      <t>ササ</t>
    </rPh>
    <rPh sb="2" eb="3">
      <t>バライ</t>
    </rPh>
    <rPh sb="4" eb="5">
      <t>ヨ</t>
    </rPh>
    <rPh sb="6" eb="7">
      <t>サダム</t>
    </rPh>
    <rPh sb="8" eb="9">
      <t>ヒ</t>
    </rPh>
    <phoneticPr fontId="3"/>
  </si>
  <si>
    <t>基</t>
    <rPh sb="0" eb="1">
      <t>キ</t>
    </rPh>
    <phoneticPr fontId="3"/>
  </si>
  <si>
    <t>列1</t>
  </si>
  <si>
    <t>傾</t>
    <rPh sb="0" eb="1">
      <t>ケイ</t>
    </rPh>
    <phoneticPr fontId="3"/>
  </si>
  <si>
    <t>受</t>
    <rPh sb="0" eb="1">
      <t>ジュ</t>
    </rPh>
    <phoneticPr fontId="3"/>
  </si>
  <si>
    <t>教</t>
    <rPh sb="0" eb="1">
      <t>キョウ</t>
    </rPh>
    <phoneticPr fontId="3"/>
  </si>
  <si>
    <t>提</t>
    <rPh sb="0" eb="1">
      <t>テイ</t>
    </rPh>
    <phoneticPr fontId="3"/>
  </si>
  <si>
    <t>共</t>
    <rPh sb="0" eb="1">
      <t>キョウ</t>
    </rPh>
    <phoneticPr fontId="3"/>
  </si>
  <si>
    <t>支</t>
    <rPh sb="0" eb="1">
      <t>シ</t>
    </rPh>
    <phoneticPr fontId="3"/>
  </si>
  <si>
    <t>改</t>
    <rPh sb="0" eb="1">
      <t>アラタ</t>
    </rPh>
    <phoneticPr fontId="3"/>
  </si>
  <si>
    <t>（精算）
確定払</t>
    <rPh sb="1" eb="3">
      <t>セイサン</t>
    </rPh>
    <rPh sb="5" eb="7">
      <t>カクテイ</t>
    </rPh>
    <phoneticPr fontId="3"/>
  </si>
  <si>
    <t>支払先</t>
    <rPh sb="0" eb="2">
      <t>シハライ</t>
    </rPh>
    <rPh sb="2" eb="3">
      <t>サキ</t>
    </rPh>
    <phoneticPr fontId="3"/>
  </si>
  <si>
    <t>日　　程</t>
    <rPh sb="0" eb="1">
      <t>ヒ</t>
    </rPh>
    <rPh sb="3" eb="4">
      <t>ホド</t>
    </rPh>
    <phoneticPr fontId="3"/>
  </si>
  <si>
    <t>※ 詳細については、別紙「謝金内訳書」等を参照のこと。</t>
    <rPh sb="2" eb="4">
      <t>ショウサイ</t>
    </rPh>
    <rPh sb="10" eb="12">
      <t>ベッシ</t>
    </rPh>
    <rPh sb="13" eb="15">
      <t>シャキン</t>
    </rPh>
    <rPh sb="15" eb="18">
      <t>ウチワケショ</t>
    </rPh>
    <rPh sb="19" eb="20">
      <t>トウ</t>
    </rPh>
    <rPh sb="21" eb="23">
      <t>サンショウ</t>
    </rPh>
    <phoneticPr fontId="3"/>
  </si>
  <si>
    <t>〔摘　　　要〕</t>
    <rPh sb="1" eb="2">
      <t>テキ</t>
    </rPh>
    <rPh sb="5" eb="6">
      <t>ヨウ</t>
    </rPh>
    <phoneticPr fontId="3"/>
  </si>
  <si>
    <t>固定資産</t>
    <rPh sb="0" eb="2">
      <t>コテイ</t>
    </rPh>
    <rPh sb="2" eb="4">
      <t>シサン</t>
    </rPh>
    <phoneticPr fontId="3"/>
  </si>
  <si>
    <t>図書登録</t>
    <rPh sb="0" eb="2">
      <t>トショ</t>
    </rPh>
    <rPh sb="2" eb="4">
      <t>トウロク</t>
    </rPh>
    <phoneticPr fontId="3"/>
  </si>
  <si>
    <t>無</t>
    <rPh sb="0" eb="1">
      <t>ナシ</t>
    </rPh>
    <phoneticPr fontId="3"/>
  </si>
  <si>
    <t>件　　　　名</t>
    <rPh sb="0" eb="1">
      <t>ケン</t>
    </rPh>
    <rPh sb="5" eb="6">
      <t>メイ</t>
    </rPh>
    <phoneticPr fontId="3"/>
  </si>
  <si>
    <t>支払予定日</t>
    <rPh sb="0" eb="2">
      <t>シハライ</t>
    </rPh>
    <rPh sb="2" eb="5">
      <t>ヨテイビ</t>
    </rPh>
    <phoneticPr fontId="3"/>
  </si>
  <si>
    <t>支払区分</t>
    <rPh sb="0" eb="2">
      <t>シハライ</t>
    </rPh>
    <rPh sb="2" eb="4">
      <t>クブン</t>
    </rPh>
    <phoneticPr fontId="3"/>
  </si>
  <si>
    <t>外国出張申請書</t>
    <rPh sb="0" eb="2">
      <t>ガイコク</t>
    </rPh>
    <rPh sb="2" eb="4">
      <t>シュッチョウ</t>
    </rPh>
    <rPh sb="4" eb="7">
      <t>シンセイショ</t>
    </rPh>
    <phoneticPr fontId="3"/>
  </si>
  <si>
    <t>旅行命令簿</t>
    <rPh sb="0" eb="2">
      <t>リョコウ</t>
    </rPh>
    <rPh sb="2" eb="4">
      <t>メイレイ</t>
    </rPh>
    <rPh sb="4" eb="5">
      <t>ボ</t>
    </rPh>
    <phoneticPr fontId="3"/>
  </si>
  <si>
    <t>（前渡金）
概算払</t>
    <rPh sb="1" eb="3">
      <t>マエワタ</t>
    </rPh>
    <rPh sb="3" eb="4">
      <t>キン</t>
    </rPh>
    <phoneticPr fontId="3"/>
  </si>
  <si>
    <t>行程表</t>
    <rPh sb="0" eb="2">
      <t>コウテイ</t>
    </rPh>
    <rPh sb="2" eb="3">
      <t>ヒョウ</t>
    </rPh>
    <phoneticPr fontId="3"/>
  </si>
  <si>
    <t>（用務地が複数ある場合）</t>
    <rPh sb="1" eb="3">
      <t>ヨウム</t>
    </rPh>
    <rPh sb="3" eb="4">
      <t>チ</t>
    </rPh>
    <rPh sb="5" eb="7">
      <t>フクスウ</t>
    </rPh>
    <rPh sb="9" eb="11">
      <t>バアイ</t>
    </rPh>
    <phoneticPr fontId="3"/>
  </si>
  <si>
    <t>学会等の案内の写し</t>
    <rPh sb="0" eb="2">
      <t>ガッカイ</t>
    </rPh>
    <rPh sb="2" eb="3">
      <t>トウ</t>
    </rPh>
    <rPh sb="4" eb="6">
      <t>アンナイ</t>
    </rPh>
    <rPh sb="7" eb="8">
      <t>ウツ</t>
    </rPh>
    <phoneticPr fontId="3"/>
  </si>
  <si>
    <t>（名称、日時、場所のわかるもの）</t>
    <rPh sb="1" eb="3">
      <t>メイショウ</t>
    </rPh>
    <rPh sb="4" eb="6">
      <t>ニチジ</t>
    </rPh>
    <rPh sb="7" eb="9">
      <t>バショ</t>
    </rPh>
    <phoneticPr fontId="3"/>
  </si>
  <si>
    <t>申請者の参加を示すもの</t>
    <rPh sb="0" eb="3">
      <t>シンセイシャ</t>
    </rPh>
    <rPh sb="4" eb="6">
      <t>サンカ</t>
    </rPh>
    <rPh sb="7" eb="8">
      <t>シメ</t>
    </rPh>
    <phoneticPr fontId="3"/>
  </si>
  <si>
    <t>（タイムテーブル・名簿・ネームプレート等）</t>
    <rPh sb="9" eb="11">
      <t>メイボ</t>
    </rPh>
    <rPh sb="19" eb="20">
      <t>トウ</t>
    </rPh>
    <phoneticPr fontId="3"/>
  </si>
  <si>
    <t>報告書</t>
    <rPh sb="0" eb="3">
      <t>ホウコクショ</t>
    </rPh>
    <phoneticPr fontId="3"/>
  </si>
  <si>
    <t>現地でのみ入手可能なもの</t>
    <rPh sb="0" eb="2">
      <t>ゲンチ</t>
    </rPh>
    <rPh sb="5" eb="7">
      <t>ニュウシュ</t>
    </rPh>
    <rPh sb="7" eb="9">
      <t>カノウ</t>
    </rPh>
    <phoneticPr fontId="3"/>
  </si>
  <si>
    <t>航空券の半券および領収書</t>
    <rPh sb="0" eb="3">
      <t>コウクウケン</t>
    </rPh>
    <rPh sb="4" eb="6">
      <t>ハンケン</t>
    </rPh>
    <rPh sb="9" eb="12">
      <t>リョウシュウショ</t>
    </rPh>
    <phoneticPr fontId="3"/>
  </si>
  <si>
    <t>（航空機・船舶利用の場合）</t>
    <rPh sb="1" eb="4">
      <t>コウクウキ</t>
    </rPh>
    <rPh sb="5" eb="7">
      <t>センパク</t>
    </rPh>
    <rPh sb="7" eb="9">
      <t>リヨウ</t>
    </rPh>
    <rPh sb="10" eb="12">
      <t>バアイ</t>
    </rPh>
    <phoneticPr fontId="3"/>
  </si>
  <si>
    <t>職</t>
    <rPh sb="0" eb="1">
      <t>ショク</t>
    </rPh>
    <phoneticPr fontId="3"/>
  </si>
  <si>
    <t>旅行期間</t>
    <rPh sb="0" eb="2">
      <t>リョコウ</t>
    </rPh>
    <rPh sb="2" eb="4">
      <t>キカン</t>
    </rPh>
    <phoneticPr fontId="3"/>
  </si>
  <si>
    <t>旅　行　地</t>
    <rPh sb="0" eb="1">
      <t>タビ</t>
    </rPh>
    <rPh sb="2" eb="3">
      <t>ギョウ</t>
    </rPh>
    <rPh sb="4" eb="5">
      <t>チ</t>
    </rPh>
    <phoneticPr fontId="3"/>
  </si>
  <si>
    <t>帰　着　地</t>
    <rPh sb="0" eb="1">
      <t>キ</t>
    </rPh>
    <rPh sb="2" eb="3">
      <t>キ</t>
    </rPh>
    <rPh sb="4" eb="5">
      <t>チ</t>
    </rPh>
    <phoneticPr fontId="3"/>
  </si>
  <si>
    <t>通勤手段</t>
    <rPh sb="0" eb="2">
      <t>ツウキン</t>
    </rPh>
    <rPh sb="2" eb="4">
      <t>シュダン</t>
    </rPh>
    <phoneticPr fontId="3"/>
  </si>
  <si>
    <t>その他</t>
    <rPh sb="2" eb="3">
      <t>タ</t>
    </rPh>
    <phoneticPr fontId="3"/>
  </si>
  <si>
    <t>日当・旅行雑費</t>
    <rPh sb="0" eb="2">
      <t>ニットウ</t>
    </rPh>
    <rPh sb="3" eb="5">
      <t>リョコウ</t>
    </rPh>
    <rPh sb="5" eb="7">
      <t>ザッピ</t>
    </rPh>
    <phoneticPr fontId="3"/>
  </si>
  <si>
    <t>宿泊料・食卓料</t>
    <rPh sb="0" eb="2">
      <t>シュクハク</t>
    </rPh>
    <rPh sb="2" eb="3">
      <t>リョウ</t>
    </rPh>
    <rPh sb="4" eb="6">
      <t>ショクタク</t>
    </rPh>
    <rPh sb="6" eb="7">
      <t>リョウ</t>
    </rPh>
    <phoneticPr fontId="3"/>
  </si>
  <si>
    <t>　</t>
    <phoneticPr fontId="3"/>
  </si>
  <si>
    <t>産学公連携推進ﾌﾟﾛｼﾞｪｸﾄ</t>
    <rPh sb="0" eb="2">
      <t>サンガク</t>
    </rPh>
    <rPh sb="2" eb="3">
      <t>コウ</t>
    </rPh>
    <rPh sb="3" eb="5">
      <t>レンケイ</t>
    </rPh>
    <rPh sb="5" eb="7">
      <t>スイシン</t>
    </rPh>
    <phoneticPr fontId="3"/>
  </si>
  <si>
    <t>産学</t>
    <rPh sb="0" eb="2">
      <t>サンガク</t>
    </rPh>
    <phoneticPr fontId="3"/>
  </si>
  <si>
    <t>日</t>
    <rPh sb="0" eb="1">
      <t>ニチ</t>
    </rPh>
    <phoneticPr fontId="3"/>
  </si>
  <si>
    <t>月</t>
    <rPh sb="0" eb="1">
      <t>ツキ</t>
    </rPh>
    <phoneticPr fontId="3"/>
  </si>
  <si>
    <t>（</t>
    <phoneticPr fontId="3"/>
  </si>
  <si>
    <t>）</t>
    <phoneticPr fontId="3"/>
  </si>
  <si>
    <t>研究環</t>
    <rPh sb="0" eb="2">
      <t>ケンキュウ</t>
    </rPh>
    <rPh sb="2" eb="3">
      <t>カン</t>
    </rPh>
    <phoneticPr fontId="3"/>
  </si>
  <si>
    <t>環</t>
    <rPh sb="0" eb="1">
      <t>カン</t>
    </rPh>
    <phoneticPr fontId="3"/>
  </si>
  <si>
    <t>受託事業費等</t>
    <rPh sb="0" eb="2">
      <t>ジュタク</t>
    </rPh>
    <rPh sb="2" eb="4">
      <t>ジギョウ</t>
    </rPh>
    <rPh sb="4" eb="5">
      <t>ヒ</t>
    </rPh>
    <rPh sb="5" eb="6">
      <t>トウ</t>
    </rPh>
    <phoneticPr fontId="3"/>
  </si>
  <si>
    <t>補</t>
    <rPh sb="0" eb="1">
      <t>ホ</t>
    </rPh>
    <phoneticPr fontId="3"/>
  </si>
  <si>
    <t>受託研究等間接経費財源費</t>
    <rPh sb="0" eb="2">
      <t>ジュタク</t>
    </rPh>
    <rPh sb="2" eb="5">
      <t>ケンキュウトウ</t>
    </rPh>
    <rPh sb="5" eb="7">
      <t>カンセツ</t>
    </rPh>
    <rPh sb="7" eb="9">
      <t>ケイヒ</t>
    </rPh>
    <rPh sb="9" eb="11">
      <t>ザイゲン</t>
    </rPh>
    <rPh sb="11" eb="12">
      <t>ヒ</t>
    </rPh>
    <phoneticPr fontId="3"/>
  </si>
  <si>
    <t>先端研究助成間接経費</t>
    <rPh sb="0" eb="2">
      <t>センタン</t>
    </rPh>
    <rPh sb="2" eb="4">
      <t>ケンキュウ</t>
    </rPh>
    <rPh sb="4" eb="6">
      <t>ジョセイ</t>
    </rPh>
    <rPh sb="6" eb="8">
      <t>カンセツ</t>
    </rPh>
    <rPh sb="8" eb="10">
      <t>ケイヒ</t>
    </rPh>
    <phoneticPr fontId="3"/>
  </si>
  <si>
    <t>補間</t>
    <rPh sb="0" eb="2">
      <t>ホカン</t>
    </rPh>
    <phoneticPr fontId="3"/>
  </si>
  <si>
    <t>科研費間接経費</t>
    <rPh sb="0" eb="2">
      <t>カケン</t>
    </rPh>
    <rPh sb="2" eb="3">
      <t>ヒ</t>
    </rPh>
    <rPh sb="3" eb="5">
      <t>カンセツ</t>
    </rPh>
    <rPh sb="5" eb="7">
      <t>ケイヒ</t>
    </rPh>
    <phoneticPr fontId="3"/>
  </si>
  <si>
    <t>繰越改革推進費</t>
    <rPh sb="0" eb="2">
      <t>クリコシ</t>
    </rPh>
    <rPh sb="2" eb="4">
      <t>カイカク</t>
    </rPh>
    <rPh sb="4" eb="6">
      <t>スイシン</t>
    </rPh>
    <rPh sb="6" eb="7">
      <t>ヒ</t>
    </rPh>
    <phoneticPr fontId="3"/>
  </si>
  <si>
    <t>繰改</t>
    <rPh sb="0" eb="1">
      <t>クリ</t>
    </rPh>
    <rPh sb="1" eb="2">
      <t>カイ</t>
    </rPh>
    <phoneticPr fontId="3"/>
  </si>
  <si>
    <t>金　　　　額</t>
    <rPh sb="0" eb="1">
      <t>キン</t>
    </rPh>
    <rPh sb="5" eb="6">
      <t>ガク</t>
    </rPh>
    <phoneticPr fontId="3"/>
  </si>
  <si>
    <t>一般管理費</t>
    <rPh sb="0" eb="2">
      <t>イッパン</t>
    </rPh>
    <rPh sb="2" eb="5">
      <t>カンリヒ</t>
    </rPh>
    <phoneticPr fontId="3"/>
  </si>
  <si>
    <t>一般</t>
    <rPh sb="0" eb="2">
      <t>イッパン</t>
    </rPh>
    <phoneticPr fontId="3"/>
  </si>
  <si>
    <t>教育機器更新費</t>
    <rPh sb="0" eb="2">
      <t>キョウイク</t>
    </rPh>
    <rPh sb="2" eb="4">
      <t>キキ</t>
    </rPh>
    <rPh sb="4" eb="6">
      <t>コウシン</t>
    </rPh>
    <rPh sb="6" eb="7">
      <t>ヒ</t>
    </rPh>
    <phoneticPr fontId="3"/>
  </si>
  <si>
    <t>教機</t>
    <rPh sb="0" eb="1">
      <t>キョウ</t>
    </rPh>
    <rPh sb="1" eb="2">
      <t>キ</t>
    </rPh>
    <phoneticPr fontId="3"/>
  </si>
  <si>
    <t>起案</t>
    <rPh sb="0" eb="2">
      <t>キアン</t>
    </rPh>
    <phoneticPr fontId="3"/>
  </si>
  <si>
    <t>少額・固定資産
図書登録</t>
    <rPh sb="0" eb="2">
      <t>ショウガク</t>
    </rPh>
    <rPh sb="3" eb="5">
      <t>コテイ</t>
    </rPh>
    <rPh sb="5" eb="7">
      <t>シサン</t>
    </rPh>
    <rPh sb="8" eb="10">
      <t>トショ</t>
    </rPh>
    <rPh sb="10" eb="12">
      <t>トウロク</t>
    </rPh>
    <phoneticPr fontId="3"/>
  </si>
  <si>
    <t>少額資産</t>
    <rPh sb="0" eb="2">
      <t>ショウガク</t>
    </rPh>
    <rPh sb="2" eb="4">
      <t>シサン</t>
    </rPh>
    <phoneticPr fontId="3"/>
  </si>
  <si>
    <t>総支給額</t>
    <rPh sb="0" eb="1">
      <t>ソウ</t>
    </rPh>
    <rPh sb="1" eb="3">
      <t>シキュウ</t>
    </rPh>
    <rPh sb="3" eb="4">
      <t>ガク</t>
    </rPh>
    <phoneticPr fontId="3"/>
  </si>
  <si>
    <t>差引支払額</t>
    <rPh sb="0" eb="2">
      <t>サシヒキ</t>
    </rPh>
    <rPh sb="2" eb="4">
      <t>シハライ</t>
    </rPh>
    <rPh sb="4" eb="5">
      <t>ガク</t>
    </rPh>
    <phoneticPr fontId="3"/>
  </si>
  <si>
    <t>氏　　名</t>
    <rPh sb="0" eb="1">
      <t>シ</t>
    </rPh>
    <rPh sb="3" eb="4">
      <t>メイ</t>
    </rPh>
    <phoneticPr fontId="3"/>
  </si>
  <si>
    <t>先端研究助成繰越間接経費</t>
    <rPh sb="0" eb="2">
      <t>センタン</t>
    </rPh>
    <rPh sb="2" eb="4">
      <t>ケンキュウ</t>
    </rPh>
    <rPh sb="4" eb="6">
      <t>ジョセイ</t>
    </rPh>
    <rPh sb="6" eb="8">
      <t>クリコシ</t>
    </rPh>
    <rPh sb="8" eb="10">
      <t>カンセツ</t>
    </rPh>
    <rPh sb="10" eb="12">
      <t>ケイヒ</t>
    </rPh>
    <phoneticPr fontId="3"/>
  </si>
  <si>
    <t>学術相談経費</t>
    <rPh sb="0" eb="2">
      <t>ガクジュツ</t>
    </rPh>
    <rPh sb="2" eb="4">
      <t>ソウダン</t>
    </rPh>
    <rPh sb="4" eb="6">
      <t>ケイヒ</t>
    </rPh>
    <phoneticPr fontId="3"/>
  </si>
  <si>
    <t>学</t>
    <rPh sb="0" eb="1">
      <t>ガク</t>
    </rPh>
    <phoneticPr fontId="3"/>
  </si>
  <si>
    <t>ｱｼﾞｱ基準認証推進事業費補助金</t>
    <rPh sb="4" eb="6">
      <t>キジュン</t>
    </rPh>
    <rPh sb="6" eb="8">
      <t>ニンショウ</t>
    </rPh>
    <rPh sb="8" eb="10">
      <t>スイシン</t>
    </rPh>
    <rPh sb="10" eb="13">
      <t>ジギョウヒ</t>
    </rPh>
    <rPh sb="13" eb="16">
      <t>ホジョキン</t>
    </rPh>
    <phoneticPr fontId="3"/>
  </si>
  <si>
    <t>繰補間</t>
    <rPh sb="0" eb="1">
      <t>ク</t>
    </rPh>
    <rPh sb="1" eb="2">
      <t>ホ</t>
    </rPh>
    <rPh sb="2" eb="3">
      <t>カン</t>
    </rPh>
    <phoneticPr fontId="3"/>
  </si>
  <si>
    <t>立替金額</t>
    <rPh sb="0" eb="2">
      <t>タテカエ</t>
    </rPh>
    <rPh sb="2" eb="4">
      <t>キンガク</t>
    </rPh>
    <phoneticPr fontId="3"/>
  </si>
  <si>
    <t>立 替 払 先</t>
    <rPh sb="0" eb="1">
      <t>タテ</t>
    </rPh>
    <rPh sb="2" eb="3">
      <t>タイ</t>
    </rPh>
    <rPh sb="4" eb="5">
      <t>ハラ</t>
    </rPh>
    <rPh sb="6" eb="7">
      <t>サキ</t>
    </rPh>
    <phoneticPr fontId="3"/>
  </si>
  <si>
    <t>立替者氏名</t>
    <rPh sb="0" eb="2">
      <t>タテカエ</t>
    </rPh>
    <rPh sb="2" eb="3">
      <t>シャ</t>
    </rPh>
    <rPh sb="3" eb="5">
      <t>シメイ</t>
    </rPh>
    <phoneticPr fontId="3"/>
  </si>
  <si>
    <t>支払予定日</t>
    <rPh sb="0" eb="2">
      <t>シハラ</t>
    </rPh>
    <rPh sb="2" eb="5">
      <t>ヨテイビ</t>
    </rPh>
    <phoneticPr fontId="3"/>
  </si>
  <si>
    <t>調査研究費（外特・サマープログラム）</t>
    <rPh sb="0" eb="2">
      <t>チョウサ</t>
    </rPh>
    <rPh sb="2" eb="5">
      <t>ケンキュウヒ</t>
    </rPh>
    <rPh sb="6" eb="7">
      <t>ガイ</t>
    </rPh>
    <rPh sb="7" eb="8">
      <t>トク</t>
    </rPh>
    <phoneticPr fontId="3"/>
  </si>
  <si>
    <t>年</t>
    <rPh sb="0" eb="1">
      <t>ネン</t>
    </rPh>
    <phoneticPr fontId="3"/>
  </si>
  <si>
    <t>月</t>
    <rPh sb="0" eb="1">
      <t>ツキ</t>
    </rPh>
    <phoneticPr fontId="3"/>
  </si>
  <si>
    <t>日</t>
    <rPh sb="0" eb="1">
      <t>ニチ</t>
    </rPh>
    <phoneticPr fontId="3"/>
  </si>
  <si>
    <t>必　須！
登録をしない理由⇒</t>
    <rPh sb="0" eb="1">
      <t>ヒツ</t>
    </rPh>
    <rPh sb="2" eb="3">
      <t>ス</t>
    </rPh>
    <rPh sb="5" eb="7">
      <t>トウロク</t>
    </rPh>
    <rPh sb="11" eb="13">
      <t>リユウ</t>
    </rPh>
    <phoneticPr fontId="3"/>
  </si>
  <si>
    <t>）</t>
    <phoneticPr fontId="3"/>
  </si>
  <si>
    <t>(</t>
    <phoneticPr fontId="3"/>
  </si>
  <si>
    <t>【資産登録】</t>
    <rPh sb="1" eb="3">
      <t>シサン</t>
    </rPh>
    <rPh sb="3" eb="5">
      <t>トウロク</t>
    </rPh>
    <phoneticPr fontId="3"/>
  </si>
  <si>
    <t>【件名】</t>
    <rPh sb="1" eb="3">
      <t>ケンメイ</t>
    </rPh>
    <phoneticPr fontId="3"/>
  </si>
  <si>
    <t>【支出財源】</t>
    <rPh sb="1" eb="3">
      <t>シシュツ</t>
    </rPh>
    <rPh sb="3" eb="5">
      <t>ザイゲン</t>
    </rPh>
    <phoneticPr fontId="3"/>
  </si>
  <si>
    <t>【仕訳】</t>
    <rPh sb="1" eb="3">
      <t>シワケ</t>
    </rPh>
    <phoneticPr fontId="3"/>
  </si>
  <si>
    <t>【内容】</t>
    <rPh sb="1" eb="3">
      <t>ナイヨウ</t>
    </rPh>
    <phoneticPr fontId="3"/>
  </si>
  <si>
    <t>年　度</t>
    <rPh sb="0" eb="1">
      <t>ネン</t>
    </rPh>
    <rPh sb="2" eb="3">
      <t>ド</t>
    </rPh>
    <phoneticPr fontId="3"/>
  </si>
  <si>
    <t>区　　　分</t>
    <rPh sb="0" eb="1">
      <t>ク</t>
    </rPh>
    <rPh sb="4" eb="5">
      <t>ブン</t>
    </rPh>
    <phoneticPr fontId="3"/>
  </si>
  <si>
    <t>支払額</t>
    <rPh sb="0" eb="2">
      <t>シハライ</t>
    </rPh>
    <rPh sb="2" eb="3">
      <t>ガク</t>
    </rPh>
    <phoneticPr fontId="3"/>
  </si>
  <si>
    <t>精算額</t>
    <rPh sb="0" eb="3">
      <t>セイサンガク</t>
    </rPh>
    <phoneticPr fontId="3"/>
  </si>
  <si>
    <t>差額</t>
    <rPh sb="0" eb="2">
      <t>サガク</t>
    </rPh>
    <phoneticPr fontId="3"/>
  </si>
  <si>
    <t>【支出計算】</t>
    <rPh sb="1" eb="3">
      <t>シシュツ</t>
    </rPh>
    <rPh sb="3" eb="5">
      <t>ケイサン</t>
    </rPh>
    <phoneticPr fontId="3"/>
  </si>
  <si>
    <t>【旅行者】</t>
    <rPh sb="1" eb="4">
      <t>リョコウシャ</t>
    </rPh>
    <phoneticPr fontId="3"/>
  </si>
  <si>
    <t>【旅行内容】</t>
    <rPh sb="1" eb="3">
      <t>リョコウ</t>
    </rPh>
    <rPh sb="3" eb="5">
      <t>ナイヨウ</t>
    </rPh>
    <phoneticPr fontId="3"/>
  </si>
  <si>
    <t>【調整】</t>
    <rPh sb="1" eb="3">
      <t>チョウセイ</t>
    </rPh>
    <phoneticPr fontId="3"/>
  </si>
  <si>
    <t>必須項目※⇒</t>
    <rPh sb="0" eb="2">
      <t>ヒッス</t>
    </rPh>
    <rPh sb="2" eb="4">
      <t>コウモク</t>
    </rPh>
    <phoneticPr fontId="3"/>
  </si>
  <si>
    <t>→</t>
    <phoneticPr fontId="3"/>
  </si>
  <si>
    <t>自　宅</t>
    <rPh sb="0" eb="1">
      <t>ジ</t>
    </rPh>
    <rPh sb="2" eb="3">
      <t>タク</t>
    </rPh>
    <phoneticPr fontId="3"/>
  </si>
  <si>
    <t>定期区間
（通勤経路）</t>
    <rPh sb="0" eb="2">
      <t>テイキ</t>
    </rPh>
    <rPh sb="2" eb="4">
      <t>クカン</t>
    </rPh>
    <rPh sb="6" eb="8">
      <t>ツウキン</t>
    </rPh>
    <rPh sb="8" eb="10">
      <t>ケイロ</t>
    </rPh>
    <phoneticPr fontId="3"/>
  </si>
  <si>
    <t>学外者の
所属先</t>
    <rPh sb="0" eb="2">
      <t>ガクガイ</t>
    </rPh>
    <rPh sb="2" eb="3">
      <t>シャ</t>
    </rPh>
    <rPh sb="5" eb="6">
      <t>ショ</t>
    </rPh>
    <rPh sb="6" eb="7">
      <t>ゾク</t>
    </rPh>
    <rPh sb="7" eb="8">
      <t>サキ</t>
    </rPh>
    <phoneticPr fontId="3"/>
  </si>
  <si>
    <t>支払日</t>
    <rPh sb="0" eb="3">
      <t>シハライビ</t>
    </rPh>
    <phoneticPr fontId="3"/>
  </si>
  <si>
    <t>伝票日付：</t>
    <rPh sb="0" eb="2">
      <t>デンピョウ</t>
    </rPh>
    <rPh sb="2" eb="3">
      <t>ニチ</t>
    </rPh>
    <rPh sb="3" eb="4">
      <t>ツ</t>
    </rPh>
    <phoneticPr fontId="3"/>
  </si>
  <si>
    <t>契約日：</t>
    <rPh sb="0" eb="2">
      <t>ケイヤク</t>
    </rPh>
    <rPh sb="2" eb="3">
      <t>ニチ</t>
    </rPh>
    <phoneticPr fontId="3"/>
  </si>
  <si>
    <t>受入期日：</t>
    <rPh sb="0" eb="2">
      <t>ウケイレ</t>
    </rPh>
    <rPh sb="2" eb="4">
      <t>キジツ</t>
    </rPh>
    <phoneticPr fontId="3"/>
  </si>
  <si>
    <t>旅行最終日</t>
    <rPh sb="0" eb="2">
      <t>リョコウ</t>
    </rPh>
    <rPh sb="2" eb="5">
      <t>サイシュウビ</t>
    </rPh>
    <phoneticPr fontId="3"/>
  </si>
  <si>
    <t>内訳</t>
    <phoneticPr fontId="3"/>
  </si>
  <si>
    <r>
      <rPr>
        <b/>
        <sz val="9"/>
        <color indexed="10"/>
        <rFont val="ＭＳ Ｐゴシック"/>
        <family val="3"/>
        <charset val="128"/>
      </rPr>
      <t>※</t>
    </r>
    <r>
      <rPr>
        <sz val="9"/>
        <rFont val="ＭＳ Ｐゴシック"/>
        <family val="3"/>
        <charset val="128"/>
      </rPr>
      <t>債主番号
(職員・学修）</t>
    </r>
    <rPh sb="1" eb="3">
      <t>サイシュ</t>
    </rPh>
    <rPh sb="3" eb="5">
      <t>バンゴウ</t>
    </rPh>
    <rPh sb="7" eb="9">
      <t>ショクイン</t>
    </rPh>
    <rPh sb="10" eb="11">
      <t>ガク</t>
    </rPh>
    <rPh sb="11" eb="12">
      <t>シュウ</t>
    </rPh>
    <phoneticPr fontId="3"/>
  </si>
  <si>
    <r>
      <rPr>
        <b/>
        <sz val="9"/>
        <color indexed="10"/>
        <rFont val="ＭＳ Ｐゴシック"/>
        <family val="3"/>
        <charset val="128"/>
      </rPr>
      <t>※</t>
    </r>
    <r>
      <rPr>
        <sz val="9"/>
        <rFont val="ＭＳ Ｐゴシック"/>
        <family val="3"/>
        <charset val="128"/>
      </rPr>
      <t>自宅
最寄駅</t>
    </r>
    <rPh sb="1" eb="3">
      <t>ジタク</t>
    </rPh>
    <rPh sb="4" eb="6">
      <t>モヨリ</t>
    </rPh>
    <rPh sb="6" eb="7">
      <t>エキ</t>
    </rPh>
    <phoneticPr fontId="3"/>
  </si>
  <si>
    <t xml:space="preserve"> </t>
    <phoneticPr fontId="3"/>
  </si>
  <si>
    <t>立替支払　入力用シート</t>
    <rPh sb="0" eb="2">
      <t>タテカエ</t>
    </rPh>
    <rPh sb="2" eb="4">
      <t>シハライ</t>
    </rPh>
    <rPh sb="5" eb="8">
      <t>ニュウリョクヨウ</t>
    </rPh>
    <phoneticPr fontId="3"/>
  </si>
  <si>
    <t>〔注意〕</t>
    <rPh sb="1" eb="3">
      <t>チュウイ</t>
    </rPh>
    <phoneticPr fontId="3"/>
  </si>
  <si>
    <t>＜例：単行本・全集・文庫・新書・参考図書・逐次刊行物・製本雑誌・電子的資料（DVD・CD-ROM）、ﾏｲｸﾛ資料、ﾋﾞﾃﾞｵﾃｰﾌﾟ、新聞縮刷版、ﾃﾞｰﾀﾍﾞｰｽ等＞</t>
    <rPh sb="1" eb="2">
      <t>レイ</t>
    </rPh>
    <rPh sb="3" eb="6">
      <t>タンコウボン</t>
    </rPh>
    <rPh sb="7" eb="9">
      <t>ゼンシュウ</t>
    </rPh>
    <rPh sb="10" eb="12">
      <t>ブンコ</t>
    </rPh>
    <rPh sb="13" eb="15">
      <t>シンショ</t>
    </rPh>
    <rPh sb="16" eb="18">
      <t>サンコウ</t>
    </rPh>
    <rPh sb="18" eb="20">
      <t>トショ</t>
    </rPh>
    <rPh sb="21" eb="23">
      <t>チクジ</t>
    </rPh>
    <rPh sb="23" eb="26">
      <t>カンコウブツ</t>
    </rPh>
    <rPh sb="27" eb="29">
      <t>セイホン</t>
    </rPh>
    <rPh sb="29" eb="31">
      <t>ザッシ</t>
    </rPh>
    <rPh sb="32" eb="35">
      <t>デンシテキ</t>
    </rPh>
    <rPh sb="35" eb="37">
      <t>シリョウ</t>
    </rPh>
    <rPh sb="54" eb="56">
      <t>シリョウ</t>
    </rPh>
    <rPh sb="67" eb="69">
      <t>シンブン</t>
    </rPh>
    <rPh sb="69" eb="71">
      <t>シュクサツ</t>
    </rPh>
    <rPh sb="71" eb="72">
      <t>バン</t>
    </rPh>
    <rPh sb="81" eb="82">
      <t>トウ</t>
    </rPh>
    <phoneticPr fontId="3"/>
  </si>
  <si>
    <r>
      <rPr>
        <sz val="11"/>
        <color indexed="8"/>
        <rFont val="ＭＳ 明朝"/>
        <family val="1"/>
        <charset val="128"/>
      </rPr>
      <t>〔図書を購入した場合〕</t>
    </r>
    <r>
      <rPr>
        <u/>
        <sz val="11"/>
        <color indexed="56"/>
        <rFont val="ＭＳ 明朝"/>
        <family val="1"/>
        <charset val="128"/>
      </rPr>
      <t xml:space="preserve">
</t>
    </r>
    <r>
      <rPr>
        <u/>
        <sz val="11"/>
        <color indexed="10"/>
        <rFont val="ＭＳ 明朝"/>
        <family val="1"/>
        <charset val="128"/>
      </rPr>
      <t>【重要】</t>
    </r>
    <r>
      <rPr>
        <b/>
        <u/>
        <sz val="11"/>
        <color indexed="10"/>
        <rFont val="ＭＳ 明朝"/>
        <family val="1"/>
        <charset val="128"/>
      </rPr>
      <t>教育・研究の用で供され、物理的に1年以上使用できる図書は『図書登録』が必要です。</t>
    </r>
    <rPh sb="13" eb="15">
      <t>ジュウヨウ</t>
    </rPh>
    <rPh sb="16" eb="18">
      <t>キョウイク</t>
    </rPh>
    <rPh sb="19" eb="21">
      <t>ケンキュウ</t>
    </rPh>
    <rPh sb="22" eb="23">
      <t>ヨウ</t>
    </rPh>
    <rPh sb="24" eb="25">
      <t>キョウ</t>
    </rPh>
    <rPh sb="28" eb="31">
      <t>ブツリテキ</t>
    </rPh>
    <rPh sb="33" eb="36">
      <t>ネンイジョウ</t>
    </rPh>
    <rPh sb="36" eb="38">
      <t>シヨウ</t>
    </rPh>
    <rPh sb="41" eb="43">
      <t>トショ</t>
    </rPh>
    <rPh sb="45" eb="47">
      <t>トショ</t>
    </rPh>
    <rPh sb="47" eb="49">
      <t>トウロク</t>
    </rPh>
    <rPh sb="51" eb="53">
      <t>ヒツヨウ</t>
    </rPh>
    <phoneticPr fontId="3"/>
  </si>
  <si>
    <t>※【資産登録をしない場合の理由】</t>
    <rPh sb="2" eb="4">
      <t>シサン</t>
    </rPh>
    <rPh sb="4" eb="6">
      <t>トウロク</t>
    </rPh>
    <rPh sb="13" eb="15">
      <t>リユウ</t>
    </rPh>
    <phoneticPr fontId="3"/>
  </si>
  <si>
    <t>少額資産
固定資産</t>
    <rPh sb="0" eb="2">
      <t>ショウガク</t>
    </rPh>
    <rPh sb="2" eb="4">
      <t>シサン</t>
    </rPh>
    <rPh sb="5" eb="7">
      <t>コテイ</t>
    </rPh>
    <rPh sb="7" eb="9">
      <t>シサン</t>
    </rPh>
    <phoneticPr fontId="3"/>
  </si>
  <si>
    <r>
      <t xml:space="preserve">物理的減耗により１年以上の使用が見込めないもの
</t>
    </r>
    <r>
      <rPr>
        <sz val="10"/>
        <rFont val="ＭＳ 明朝"/>
        <family val="1"/>
        <charset val="128"/>
      </rPr>
      <t>&lt;切り離し、書き込み、講義・実験で頻繁に使用、抜刷など&gt;</t>
    </r>
    <rPh sb="25" eb="26">
      <t>キ</t>
    </rPh>
    <rPh sb="27" eb="28">
      <t>ハナ</t>
    </rPh>
    <rPh sb="30" eb="31">
      <t>カ</t>
    </rPh>
    <rPh sb="32" eb="33">
      <t>コ</t>
    </rPh>
    <rPh sb="35" eb="37">
      <t>コウギ</t>
    </rPh>
    <rPh sb="38" eb="40">
      <t>ジッケン</t>
    </rPh>
    <rPh sb="41" eb="43">
      <t>ヒンパン</t>
    </rPh>
    <rPh sb="44" eb="46">
      <t>シヨウ</t>
    </rPh>
    <rPh sb="47" eb="48">
      <t>ヌ</t>
    </rPh>
    <rPh sb="48" eb="49">
      <t>ズ</t>
    </rPh>
    <phoneticPr fontId="3"/>
  </si>
  <si>
    <r>
      <t xml:space="preserve">単体では、独立した内容的価値を有さないもの
</t>
    </r>
    <r>
      <rPr>
        <sz val="10"/>
        <rFont val="ＭＳ 明朝"/>
        <family val="1"/>
        <charset val="128"/>
      </rPr>
      <t xml:space="preserve"> &lt;ｺﾝﾋﾟｭｰﾀｿﾌﾄｳｪｱ・加除式資料の追録部分など&gt;</t>
    </r>
    <rPh sb="0" eb="2">
      <t>タンタイ</t>
    </rPh>
    <phoneticPr fontId="3"/>
  </si>
  <si>
    <t>A</t>
    <phoneticPr fontId="3"/>
  </si>
  <si>
    <t>B</t>
    <phoneticPr fontId="3"/>
  </si>
  <si>
    <t>C</t>
    <phoneticPr fontId="3"/>
  </si>
  <si>
    <t>D</t>
    <phoneticPr fontId="3"/>
  </si>
  <si>
    <t>A</t>
    <phoneticPr fontId="3"/>
  </si>
  <si>
    <t>他</t>
    <rPh sb="0" eb="1">
      <t>ホカ</t>
    </rPh>
    <phoneticPr fontId="3"/>
  </si>
  <si>
    <t>E</t>
    <phoneticPr fontId="3"/>
  </si>
  <si>
    <t>　その他の理由は下記『その他』欄に理由詳細を記載</t>
    <rPh sb="3" eb="4">
      <t>タ</t>
    </rPh>
    <rPh sb="5" eb="7">
      <t>リユウ</t>
    </rPh>
    <rPh sb="8" eb="10">
      <t>カキ</t>
    </rPh>
    <rPh sb="13" eb="14">
      <t>タ</t>
    </rPh>
    <rPh sb="15" eb="16">
      <t>ラン</t>
    </rPh>
    <rPh sb="17" eb="19">
      <t>リユウ</t>
    </rPh>
    <rPh sb="19" eb="21">
      <t>ショウサイ</t>
    </rPh>
    <rPh sb="22" eb="24">
      <t>キサイ</t>
    </rPh>
    <phoneticPr fontId="3"/>
  </si>
  <si>
    <r>
      <t>【換金性の高い物品　とは】
　　</t>
    </r>
    <r>
      <rPr>
        <b/>
        <sz val="11"/>
        <color indexed="10"/>
        <rFont val="ＭＳ Ｐゴシック"/>
        <family val="3"/>
        <charset val="128"/>
      </rPr>
      <t>☆固定資産・少額資産とならないもの</t>
    </r>
    <rPh sb="1" eb="4">
      <t>カンキンセイ</t>
    </rPh>
    <rPh sb="5" eb="6">
      <t>タカ</t>
    </rPh>
    <rPh sb="7" eb="9">
      <t>ブッピン</t>
    </rPh>
    <phoneticPr fontId="3"/>
  </si>
  <si>
    <t>　・金券類</t>
    <phoneticPr fontId="3"/>
  </si>
  <si>
    <t>換）</t>
    <rPh sb="0" eb="1">
      <t>カン</t>
    </rPh>
    <phoneticPr fontId="3"/>
  </si>
  <si>
    <t>金）</t>
    <rPh sb="0" eb="1">
      <t>キン</t>
    </rPh>
    <phoneticPr fontId="3"/>
  </si>
  <si>
    <t>納品日・
履行完了日</t>
    <phoneticPr fontId="3"/>
  </si>
  <si>
    <t>代 表 者　　　氏 名</t>
    <rPh sb="0" eb="1">
      <t>ダイ</t>
    </rPh>
    <rPh sb="2" eb="3">
      <t>オモテ</t>
    </rPh>
    <rPh sb="4" eb="5">
      <t>シャ</t>
    </rPh>
    <rPh sb="8" eb="9">
      <t>シ</t>
    </rPh>
    <rPh sb="10" eb="11">
      <t>メイ</t>
    </rPh>
    <phoneticPr fontId="3"/>
  </si>
  <si>
    <t>所属</t>
    <rPh sb="0" eb="2">
      <t>ショゾク</t>
    </rPh>
    <phoneticPr fontId="3"/>
  </si>
  <si>
    <t>※↓『予算コード』を入力すると所属・代表者氏名・予算名称・予算種別が表示されます。</t>
    <rPh sb="3" eb="5">
      <t>ヨサン</t>
    </rPh>
    <rPh sb="10" eb="12">
      <t>ニュウリョク</t>
    </rPh>
    <rPh sb="15" eb="17">
      <t>ショゾク</t>
    </rPh>
    <rPh sb="18" eb="21">
      <t>ダイヒョウシャ</t>
    </rPh>
    <rPh sb="21" eb="23">
      <t>シメイ</t>
    </rPh>
    <rPh sb="24" eb="26">
      <t>ヨサン</t>
    </rPh>
    <rPh sb="26" eb="28">
      <t>メイショウ</t>
    </rPh>
    <rPh sb="29" eb="31">
      <t>ヨサン</t>
    </rPh>
    <rPh sb="31" eb="33">
      <t>シュベツ</t>
    </rPh>
    <rPh sb="34" eb="36">
      <t>ヒョウジ</t>
    </rPh>
    <phoneticPr fontId="3"/>
  </si>
  <si>
    <t>予算名称　(執行期間）</t>
    <rPh sb="0" eb="2">
      <t>ヨサン</t>
    </rPh>
    <rPh sb="2" eb="4">
      <t>メイショウ</t>
    </rPh>
    <phoneticPr fontId="3"/>
  </si>
  <si>
    <r>
      <t>予算詳細</t>
    </r>
    <r>
      <rPr>
        <sz val="10"/>
        <rFont val="ＭＳ Ｐゴシック"/>
        <family val="3"/>
        <charset val="128"/>
      </rPr>
      <t>コード</t>
    </r>
    <rPh sb="0" eb="2">
      <t>ヨサン</t>
    </rPh>
    <rPh sb="2" eb="4">
      <t>ショウサイ</t>
    </rPh>
    <phoneticPr fontId="3"/>
  </si>
  <si>
    <t>担   当　教  員  名</t>
    <rPh sb="0" eb="1">
      <t>タン</t>
    </rPh>
    <rPh sb="4" eb="5">
      <t>トウ</t>
    </rPh>
    <rPh sb="6" eb="7">
      <t>キョウ</t>
    </rPh>
    <rPh sb="9" eb="10">
      <t>イン</t>
    </rPh>
    <rPh sb="12" eb="13">
      <t>メイ</t>
    </rPh>
    <phoneticPr fontId="3"/>
  </si>
  <si>
    <t>【図書登録】</t>
    <rPh sb="1" eb="3">
      <t>トショ</t>
    </rPh>
    <phoneticPr fontId="3"/>
  </si>
  <si>
    <t>用務地・名称</t>
    <rPh sb="0" eb="2">
      <t>ヨウム</t>
    </rPh>
    <rPh sb="2" eb="3">
      <t>チ</t>
    </rPh>
    <rPh sb="4" eb="6">
      <t>メイショウ</t>
    </rPh>
    <phoneticPr fontId="3"/>
  </si>
  <si>
    <t>旅行先最寄駅</t>
    <rPh sb="0" eb="2">
      <t>リョコウ</t>
    </rPh>
    <rPh sb="2" eb="3">
      <t>サキ</t>
    </rPh>
    <phoneticPr fontId="3"/>
  </si>
  <si>
    <t>所　在　地</t>
    <rPh sb="0" eb="1">
      <t>ショ</t>
    </rPh>
    <rPh sb="2" eb="3">
      <t>ザイ</t>
    </rPh>
    <rPh sb="4" eb="5">
      <t>チ</t>
    </rPh>
    <phoneticPr fontId="3"/>
  </si>
  <si>
    <t>出　発　地</t>
    <phoneticPr fontId="3"/>
  </si>
  <si>
    <t>↓選択下さい！</t>
    <rPh sb="1" eb="3">
      <t>センタク</t>
    </rPh>
    <rPh sb="3" eb="4">
      <t>クダ</t>
    </rPh>
    <phoneticPr fontId="3"/>
  </si>
  <si>
    <r>
      <t xml:space="preserve">目的・用務内容
</t>
    </r>
    <r>
      <rPr>
        <b/>
        <sz val="9"/>
        <color indexed="10"/>
        <rFont val="ＭＳ Ｐゴシック"/>
        <family val="3"/>
        <charset val="128"/>
      </rPr>
      <t>※目的を選択下さい⇒</t>
    </r>
    <rPh sb="0" eb="2">
      <t>モクテキ</t>
    </rPh>
    <rPh sb="3" eb="5">
      <t>ヨウム</t>
    </rPh>
    <rPh sb="5" eb="7">
      <t>ナイヨウ</t>
    </rPh>
    <rPh sb="9" eb="11">
      <t>モクテキ</t>
    </rPh>
    <rPh sb="12" eb="15">
      <t>センタククダ</t>
    </rPh>
    <phoneticPr fontId="3"/>
  </si>
  <si>
    <r>
      <t>※↓研究費で換金性の高い物品の購入時は　</t>
    </r>
    <r>
      <rPr>
        <b/>
        <sz val="12"/>
        <color indexed="56"/>
        <rFont val="ＭＳ Ｐゴシック"/>
        <family val="3"/>
        <charset val="128"/>
      </rPr>
      <t>換）</t>
    </r>
    <r>
      <rPr>
        <b/>
        <sz val="9"/>
        <color indexed="10"/>
        <rFont val="ＭＳ Ｐゴシック"/>
        <family val="3"/>
        <charset val="128"/>
      </rPr>
      <t>か</t>
    </r>
    <r>
      <rPr>
        <b/>
        <sz val="12"/>
        <color indexed="56"/>
        <rFont val="ＭＳ Ｐゴシック"/>
        <family val="3"/>
        <charset val="128"/>
      </rPr>
      <t>金）</t>
    </r>
    <r>
      <rPr>
        <b/>
        <sz val="9"/>
        <color indexed="10"/>
        <rFont val="ＭＳ Ｐゴシック"/>
        <family val="3"/>
        <charset val="128"/>
      </rPr>
      <t>　を選んでください。（右表をご参照ください）</t>
    </r>
    <rPh sb="36" eb="37">
      <t>ミギ</t>
    </rPh>
    <rPh sb="37" eb="38">
      <t>ヒョウ</t>
    </rPh>
    <rPh sb="40" eb="42">
      <t>サンショウ</t>
    </rPh>
    <phoneticPr fontId="3"/>
  </si>
  <si>
    <t>口座振替</t>
  </si>
  <si>
    <r>
      <t>↓</t>
    </r>
    <r>
      <rPr>
        <b/>
        <sz val="9"/>
        <color indexed="10"/>
        <rFont val="ＭＳ Ｐゴシック"/>
        <family val="3"/>
        <charset val="128"/>
      </rPr>
      <t>必ず選択下さい。</t>
    </r>
    <rPh sb="1" eb="2">
      <t>カナラ</t>
    </rPh>
    <rPh sb="3" eb="5">
      <t>センタク</t>
    </rPh>
    <rPh sb="5" eb="6">
      <t>クダ</t>
    </rPh>
    <phoneticPr fontId="3"/>
  </si>
  <si>
    <t>寄附講座</t>
    <rPh sb="0" eb="2">
      <t>キフ</t>
    </rPh>
    <rPh sb="2" eb="4">
      <t>コウザ</t>
    </rPh>
    <phoneticPr fontId="3"/>
  </si>
  <si>
    <t>・</t>
  </si>
  <si>
    <t>定額</t>
  </si>
  <si>
    <t>確定払(国内)</t>
  </si>
  <si>
    <t>※レート計算</t>
    <rPh sb="4" eb="6">
      <t>ケイサン</t>
    </rPh>
    <phoneticPr fontId="3"/>
  </si>
  <si>
    <t>科研費</t>
    <rPh sb="0" eb="2">
      <t>カケン</t>
    </rPh>
    <rPh sb="2" eb="3">
      <t>ヒ</t>
    </rPh>
    <phoneticPr fontId="3"/>
  </si>
  <si>
    <t>債主コード</t>
    <phoneticPr fontId="3"/>
  </si>
  <si>
    <t xml:space="preserve">謝金支払通知書 </t>
    <rPh sb="4" eb="6">
      <t>ツウチ</t>
    </rPh>
    <phoneticPr fontId="3"/>
  </si>
  <si>
    <t>旅費支払通知書</t>
    <rPh sb="0" eb="1">
      <t>リョ</t>
    </rPh>
    <rPh sb="1" eb="2">
      <t>ヒ</t>
    </rPh>
    <rPh sb="2" eb="4">
      <t>シハライ</t>
    </rPh>
    <rPh sb="4" eb="7">
      <t>ツウチショ</t>
    </rPh>
    <phoneticPr fontId="3"/>
  </si>
  <si>
    <t>日</t>
    <rPh sb="0" eb="1">
      <t>ヒ</t>
    </rPh>
    <phoneticPr fontId="3"/>
  </si>
  <si>
    <r>
      <t>↓必ず選択ください</t>
    </r>
    <r>
      <rPr>
        <b/>
        <sz val="9"/>
        <color indexed="10"/>
        <rFont val="ＭＳ Ｐゴシック"/>
        <family val="3"/>
        <charset val="128"/>
      </rPr>
      <t>。</t>
    </r>
    <rPh sb="1" eb="2">
      <t>カナラ</t>
    </rPh>
    <rPh sb="3" eb="5">
      <t>センタク</t>
    </rPh>
    <phoneticPr fontId="3"/>
  </si>
  <si>
    <t>小根山裕之</t>
  </si>
  <si>
    <t>加藤　俊吾</t>
  </si>
  <si>
    <t>稲垣　佑亮</t>
  </si>
  <si>
    <t>嶋田　哲也</t>
  </si>
  <si>
    <t>三浦　大樹</t>
  </si>
  <si>
    <t>乗富　秀富</t>
  </si>
  <si>
    <t>中山　大地</t>
  </si>
  <si>
    <t>小田　義也</t>
  </si>
  <si>
    <t>岸　　祐介</t>
  </si>
  <si>
    <t>石倉　智樹</t>
    <rPh sb="0" eb="1">
      <t>イシ</t>
    </rPh>
    <rPh sb="1" eb="2">
      <t>クラ</t>
    </rPh>
    <rPh sb="3" eb="5">
      <t>トモキ</t>
    </rPh>
    <phoneticPr fontId="5"/>
  </si>
  <si>
    <t>上野　　敦</t>
  </si>
  <si>
    <t>市古　太郎</t>
  </si>
  <si>
    <t>荒井　康裕</t>
  </si>
  <si>
    <t>横山　勝英</t>
  </si>
  <si>
    <t>宇治　公隆</t>
  </si>
  <si>
    <t>繰越寄附講座</t>
    <rPh sb="0" eb="2">
      <t>クリコシ</t>
    </rPh>
    <rPh sb="2" eb="4">
      <t>キフ</t>
    </rPh>
    <rPh sb="4" eb="6">
      <t>コウザ</t>
    </rPh>
    <phoneticPr fontId="3"/>
  </si>
  <si>
    <t>受託研究費等間接経費</t>
    <rPh sb="0" eb="2">
      <t>ジュタク</t>
    </rPh>
    <rPh sb="2" eb="5">
      <t>ケンキュウヒ</t>
    </rPh>
    <rPh sb="5" eb="6">
      <t>ナド</t>
    </rPh>
    <rPh sb="6" eb="8">
      <t>カンセツ</t>
    </rPh>
    <rPh sb="8" eb="10">
      <t>ケイヒ</t>
    </rPh>
    <phoneticPr fontId="3"/>
  </si>
  <si>
    <t>朝山章一郎</t>
  </si>
  <si>
    <t>鳥海　基樹</t>
  </si>
  <si>
    <t>若林　芳樹</t>
  </si>
  <si>
    <t>新谷　哲也</t>
  </si>
  <si>
    <t>竹宮　健司</t>
  </si>
  <si>
    <t>清水　哲夫</t>
  </si>
  <si>
    <t>菊地　俊夫</t>
  </si>
  <si>
    <t>多幾山　法子</t>
  </si>
  <si>
    <t>列2</t>
  </si>
  <si>
    <t>列3</t>
  </si>
  <si>
    <t>北山　和宏</t>
  </si>
  <si>
    <t>伊藤　史子</t>
    <rPh sb="0" eb="2">
      <t>イトウ</t>
    </rPh>
    <rPh sb="3" eb="5">
      <t>フミコ</t>
    </rPh>
    <phoneticPr fontId="3"/>
  </si>
  <si>
    <t>内山　一美</t>
  </si>
  <si>
    <t>高橋日出男</t>
    <rPh sb="0" eb="1">
      <t>タカ</t>
    </rPh>
    <rPh sb="1" eb="2">
      <t>ハシ</t>
    </rPh>
    <rPh sb="2" eb="5">
      <t>ヒデオ</t>
    </rPh>
    <phoneticPr fontId="5"/>
  </si>
  <si>
    <t>橘髙　義典</t>
  </si>
  <si>
    <t>玉川　英則</t>
  </si>
  <si>
    <t>金村　聖志</t>
  </si>
  <si>
    <t>B</t>
    <phoneticPr fontId="3"/>
  </si>
  <si>
    <t>松本　　淳</t>
    <rPh sb="0" eb="1">
      <t>マツ</t>
    </rPh>
    <rPh sb="1" eb="2">
      <t>モト</t>
    </rPh>
    <rPh sb="4" eb="5">
      <t>ジュン</t>
    </rPh>
    <phoneticPr fontId="5"/>
  </si>
  <si>
    <t>小泉　雅生</t>
  </si>
  <si>
    <t>饗庭　  伸</t>
  </si>
  <si>
    <t>川上　浩良</t>
  </si>
  <si>
    <t>C</t>
    <phoneticPr fontId="3"/>
  </si>
  <si>
    <t>松山　　洋</t>
  </si>
  <si>
    <t>川原　　晋</t>
    <rPh sb="0" eb="2">
      <t>カワハラ</t>
    </rPh>
    <rPh sb="4" eb="5">
      <t>ススム</t>
    </rPh>
    <phoneticPr fontId="5"/>
  </si>
  <si>
    <t>久保　由治</t>
    <rPh sb="0" eb="2">
      <t>クボ</t>
    </rPh>
    <rPh sb="3" eb="4">
      <t>ユウ</t>
    </rPh>
    <rPh sb="4" eb="5">
      <t>ジ</t>
    </rPh>
    <phoneticPr fontId="5"/>
  </si>
  <si>
    <t>D</t>
    <phoneticPr fontId="3"/>
  </si>
  <si>
    <t>倉田　陽平</t>
    <rPh sb="0" eb="2">
      <t>クラタ</t>
    </rPh>
    <rPh sb="3" eb="5">
      <t>ヨウヘイ</t>
    </rPh>
    <phoneticPr fontId="5"/>
  </si>
  <si>
    <t>河村　　明</t>
  </si>
  <si>
    <t>長野　基</t>
    <rPh sb="0" eb="2">
      <t>ナガノ</t>
    </rPh>
    <rPh sb="3" eb="4">
      <t>キ</t>
    </rPh>
    <phoneticPr fontId="3"/>
  </si>
  <si>
    <t>宍戸　哲也</t>
  </si>
  <si>
    <t>E</t>
    <phoneticPr fontId="3"/>
  </si>
  <si>
    <t>渡邊眞紀子</t>
    <rPh sb="0" eb="2">
      <t>ワタナベ</t>
    </rPh>
    <rPh sb="2" eb="3">
      <t>マ</t>
    </rPh>
    <rPh sb="3" eb="4">
      <t>キ</t>
    </rPh>
    <rPh sb="4" eb="5">
      <t>コ</t>
    </rPh>
    <phoneticPr fontId="5"/>
  </si>
  <si>
    <t>直井　岳人</t>
    <rPh sb="0" eb="2">
      <t>ナオイ</t>
    </rPh>
    <rPh sb="3" eb="4">
      <t>タケ</t>
    </rPh>
    <rPh sb="4" eb="5">
      <t>ヒト</t>
    </rPh>
    <phoneticPr fontId="5"/>
  </si>
  <si>
    <t>村越　潤</t>
    <rPh sb="0" eb="2">
      <t>ムラコシ</t>
    </rPh>
    <rPh sb="3" eb="4">
      <t>ジュン</t>
    </rPh>
    <phoneticPr fontId="5"/>
  </si>
  <si>
    <t>山本　薫子</t>
  </si>
  <si>
    <t>髙木　慎介</t>
  </si>
  <si>
    <t>川東　正幸</t>
    <rPh sb="0" eb="2">
      <t>カワヒガシ</t>
    </rPh>
    <rPh sb="3" eb="5">
      <t>マサユキ</t>
    </rPh>
    <phoneticPr fontId="5"/>
  </si>
  <si>
    <t>沼田　真也</t>
    <rPh sb="0" eb="2">
      <t>ヌマタ</t>
    </rPh>
    <rPh sb="3" eb="5">
      <t>シンヤ</t>
    </rPh>
    <phoneticPr fontId="5"/>
  </si>
  <si>
    <t>角田　　誠</t>
  </si>
  <si>
    <t>杉原　陽子</t>
    <rPh sb="0" eb="2">
      <t>スギハラ</t>
    </rPh>
    <rPh sb="3" eb="5">
      <t>ヨウコ</t>
    </rPh>
    <phoneticPr fontId="5"/>
  </si>
  <si>
    <t>白井　正明</t>
    <rPh sb="0" eb="2">
      <t>シライ</t>
    </rPh>
    <rPh sb="3" eb="5">
      <t>マサアキ</t>
    </rPh>
    <phoneticPr fontId="5"/>
  </si>
  <si>
    <t>岡村　　祐</t>
    <rPh sb="0" eb="2">
      <t>オカムラ</t>
    </rPh>
    <rPh sb="4" eb="5">
      <t>ユウ</t>
    </rPh>
    <phoneticPr fontId="5"/>
  </si>
  <si>
    <t>永田　明寛</t>
  </si>
  <si>
    <t>滝波　章弘</t>
    <rPh sb="0" eb="2">
      <t>タキナミ</t>
    </rPh>
    <rPh sb="3" eb="5">
      <t>アキヒロ</t>
    </rPh>
    <phoneticPr fontId="5"/>
  </si>
  <si>
    <t>矢部　直人</t>
    <rPh sb="0" eb="2">
      <t>ヤベ</t>
    </rPh>
    <rPh sb="3" eb="5">
      <t>ナオト</t>
    </rPh>
    <phoneticPr fontId="5"/>
  </si>
  <si>
    <t>吉川　　徹</t>
  </si>
  <si>
    <t>石村　大輔</t>
    <rPh sb="0" eb="2">
      <t>イシムラ</t>
    </rPh>
    <rPh sb="3" eb="5">
      <t>ダイスケ</t>
    </rPh>
    <phoneticPr fontId="5"/>
  </si>
  <si>
    <t>髙木　悦郎</t>
    <rPh sb="0" eb="2">
      <t>タカギ</t>
    </rPh>
    <rPh sb="3" eb="5">
      <t>エツロウ</t>
    </rPh>
    <phoneticPr fontId="5"/>
  </si>
  <si>
    <t>中村　一史</t>
  </si>
  <si>
    <t>一ノ瀬雅之</t>
    <rPh sb="3" eb="5">
      <t>マサユキ</t>
    </rPh>
    <phoneticPr fontId="4"/>
  </si>
  <si>
    <t>梶原　浩一</t>
    <rPh sb="0" eb="1">
      <t>カジ</t>
    </rPh>
    <rPh sb="1" eb="2">
      <t>ハラ</t>
    </rPh>
    <rPh sb="3" eb="4">
      <t>ヒロシ</t>
    </rPh>
    <rPh sb="4" eb="5">
      <t>イチ</t>
    </rPh>
    <phoneticPr fontId="5"/>
  </si>
  <si>
    <t>泉　　岳樹</t>
  </si>
  <si>
    <t>壁谷澤　寿一</t>
    <rPh sb="0" eb="3">
      <t>カベヤザワ</t>
    </rPh>
    <rPh sb="4" eb="6">
      <t>ヒサカズ</t>
    </rPh>
    <phoneticPr fontId="5"/>
  </si>
  <si>
    <t>産学共同研究費</t>
    <rPh sb="0" eb="2">
      <t>サンガク</t>
    </rPh>
    <rPh sb="2" eb="4">
      <t>キョウドウ</t>
    </rPh>
    <rPh sb="4" eb="7">
      <t>ケンキュウヒ</t>
    </rPh>
    <phoneticPr fontId="3"/>
  </si>
  <si>
    <t>共</t>
    <rPh sb="0" eb="1">
      <t>キョウ</t>
    </rPh>
    <phoneticPr fontId="3"/>
  </si>
  <si>
    <t>高橋　　洋</t>
    <rPh sb="0" eb="2">
      <t>タカハシ</t>
    </rPh>
    <rPh sb="4" eb="5">
      <t>ヒロシ</t>
    </rPh>
    <phoneticPr fontId="5"/>
  </si>
  <si>
    <t>吉嶺　充俊</t>
  </si>
  <si>
    <t>佐藤　　潔</t>
  </si>
  <si>
    <t>坪本　裕之</t>
  </si>
  <si>
    <t>天口　英雄</t>
  </si>
  <si>
    <t>高木　次郎</t>
    <rPh sb="0" eb="2">
      <t>タカギ</t>
    </rPh>
    <rPh sb="3" eb="5">
      <t>ジロウ</t>
    </rPh>
    <phoneticPr fontId="5"/>
  </si>
  <si>
    <t>瀨髙　　渉</t>
  </si>
  <si>
    <t>大野健太郎</t>
    <rPh sb="0" eb="2">
      <t>オオノ</t>
    </rPh>
    <rPh sb="2" eb="5">
      <t>ケンタロウ</t>
    </rPh>
    <phoneticPr fontId="5"/>
  </si>
  <si>
    <t>武井　　孝</t>
  </si>
  <si>
    <t>中嶋　　秀</t>
    <rPh sb="0" eb="2">
      <t>ナカジマ</t>
    </rPh>
    <rPh sb="4" eb="5">
      <t>シュウ</t>
    </rPh>
    <phoneticPr fontId="5"/>
  </si>
  <si>
    <t>猪熊　　純</t>
    <rPh sb="0" eb="2">
      <t>イノクマ</t>
    </rPh>
    <rPh sb="4" eb="5">
      <t>ジュン</t>
    </rPh>
    <phoneticPr fontId="5"/>
  </si>
  <si>
    <t>柳下　　崇</t>
    <rPh sb="0" eb="2">
      <t>ヤナギシタ</t>
    </rPh>
    <rPh sb="4" eb="5">
      <t>タカシ</t>
    </rPh>
    <phoneticPr fontId="5"/>
  </si>
  <si>
    <t>先導的創造科学技術開発費補助金</t>
    <rPh sb="0" eb="3">
      <t>センドウテキ</t>
    </rPh>
    <rPh sb="3" eb="5">
      <t>ソウゾウ</t>
    </rPh>
    <rPh sb="5" eb="7">
      <t>カガク</t>
    </rPh>
    <rPh sb="7" eb="9">
      <t>ギジュツ</t>
    </rPh>
    <rPh sb="9" eb="11">
      <t>カイハツ</t>
    </rPh>
    <rPh sb="11" eb="12">
      <t>ヒ</t>
    </rPh>
    <rPh sb="12" eb="15">
      <t>ホジョキン</t>
    </rPh>
    <phoneticPr fontId="3"/>
  </si>
  <si>
    <t>木下　　央</t>
  </si>
  <si>
    <t>山登　正文</t>
  </si>
  <si>
    <t>柳原　正実</t>
    <rPh sb="0" eb="2">
      <t>ヤナギハラ</t>
    </rPh>
    <rPh sb="3" eb="4">
      <t>タダ</t>
    </rPh>
    <rPh sb="4" eb="5">
      <t>ミノル</t>
    </rPh>
    <phoneticPr fontId="5"/>
  </si>
  <si>
    <t>讃岐　　亮</t>
  </si>
  <si>
    <t>松本　真澄</t>
  </si>
  <si>
    <t>山村　一繁</t>
  </si>
  <si>
    <t>國枝　陽一郎</t>
    <rPh sb="0" eb="2">
      <t>クニエダ</t>
    </rPh>
    <rPh sb="3" eb="6">
      <t>ヨウイチロウ</t>
    </rPh>
    <phoneticPr fontId="3"/>
  </si>
  <si>
    <t>田中　　学</t>
    <rPh sb="0" eb="2">
      <t>タナカ</t>
    </rPh>
    <rPh sb="4" eb="5">
      <t>マナ</t>
    </rPh>
    <phoneticPr fontId="5"/>
  </si>
  <si>
    <t>西藪　隆平</t>
    <rPh sb="0" eb="1">
      <t>ニシ</t>
    </rPh>
    <rPh sb="1" eb="2">
      <t>ヤブ</t>
    </rPh>
    <rPh sb="3" eb="5">
      <t>リュウヘイ</t>
    </rPh>
    <phoneticPr fontId="5"/>
  </si>
  <si>
    <t>繰越産学共同研究費</t>
    <rPh sb="0" eb="2">
      <t>クリコシ</t>
    </rPh>
    <rPh sb="2" eb="4">
      <t>サンガク</t>
    </rPh>
    <rPh sb="4" eb="6">
      <t>キョウドウ</t>
    </rPh>
    <rPh sb="6" eb="8">
      <t>ケンキュウ</t>
    </rPh>
    <rPh sb="8" eb="9">
      <t>ヒ</t>
    </rPh>
    <phoneticPr fontId="3"/>
  </si>
  <si>
    <t>繰越教育機器更新費</t>
    <rPh sb="0" eb="2">
      <t>クリコシ</t>
    </rPh>
    <rPh sb="2" eb="4">
      <t>キョウイク</t>
    </rPh>
    <rPh sb="4" eb="6">
      <t>キキ</t>
    </rPh>
    <rPh sb="6" eb="9">
      <t>コウシンヒ</t>
    </rPh>
    <phoneticPr fontId="3"/>
  </si>
  <si>
    <t>繰教</t>
    <rPh sb="0" eb="1">
      <t>ク</t>
    </rPh>
    <rPh sb="1" eb="2">
      <t>キョウ</t>
    </rPh>
    <phoneticPr fontId="3"/>
  </si>
  <si>
    <t>棟方　裕一</t>
    <rPh sb="0" eb="2">
      <t>ムナカタ</t>
    </rPh>
    <rPh sb="3" eb="5">
      <t>ヒロカズ</t>
    </rPh>
    <phoneticPr fontId="5"/>
  </si>
  <si>
    <t>間EV</t>
    <rPh sb="0" eb="1">
      <t>カン</t>
    </rPh>
    <phoneticPr fontId="3"/>
  </si>
  <si>
    <t>間EW</t>
    <rPh sb="0" eb="1">
      <t>カン</t>
    </rPh>
    <phoneticPr fontId="3"/>
  </si>
  <si>
    <t>その他外部資金</t>
  </si>
  <si>
    <t>補助金財源費</t>
    <rPh sb="0" eb="3">
      <t>ホジョキン</t>
    </rPh>
    <rPh sb="3" eb="5">
      <t>ザイゲン</t>
    </rPh>
    <rPh sb="5" eb="6">
      <t>ヒ</t>
    </rPh>
    <phoneticPr fontId="3"/>
  </si>
  <si>
    <t>建物維持管理費</t>
    <rPh sb="0" eb="2">
      <t>タテモノ</t>
    </rPh>
    <rPh sb="2" eb="4">
      <t>イジ</t>
    </rPh>
    <rPh sb="4" eb="7">
      <t>カンリヒ</t>
    </rPh>
    <phoneticPr fontId="3"/>
  </si>
  <si>
    <t>建</t>
    <rPh sb="0" eb="1">
      <t>ケン</t>
    </rPh>
    <phoneticPr fontId="3"/>
  </si>
  <si>
    <t>科</t>
    <rPh sb="0" eb="1">
      <t>カ</t>
    </rPh>
    <phoneticPr fontId="3"/>
  </si>
  <si>
    <t>講</t>
    <rPh sb="0" eb="1">
      <t>コウ</t>
    </rPh>
    <phoneticPr fontId="3"/>
  </si>
  <si>
    <t>繰講</t>
    <rPh sb="0" eb="1">
      <t>クリ</t>
    </rPh>
    <rPh sb="1" eb="2">
      <t>コウ</t>
    </rPh>
    <phoneticPr fontId="3"/>
  </si>
  <si>
    <t>補助金間接経費</t>
    <rPh sb="0" eb="3">
      <t>ホジョキン</t>
    </rPh>
    <rPh sb="3" eb="5">
      <t>カンセツ</t>
    </rPh>
    <rPh sb="5" eb="7">
      <t>ケイヒ</t>
    </rPh>
    <phoneticPr fontId="3"/>
  </si>
  <si>
    <t>間補</t>
    <rPh sb="0" eb="1">
      <t>カン</t>
    </rPh>
    <rPh sb="1" eb="2">
      <t>ホ</t>
    </rPh>
    <phoneticPr fontId="3"/>
  </si>
  <si>
    <t>図書登録</t>
    <rPh sb="0" eb="2">
      <t>トショ</t>
    </rPh>
    <rPh sb="2" eb="4">
      <t>トウロク</t>
    </rPh>
    <phoneticPr fontId="3"/>
  </si>
  <si>
    <t>登録をしない理由⇒</t>
    <rPh sb="0" eb="2">
      <t>トウロク</t>
    </rPh>
    <rPh sb="6" eb="8">
      <t>リユウ</t>
    </rPh>
    <phoneticPr fontId="3"/>
  </si>
  <si>
    <t>野田　満</t>
    <rPh sb="0" eb="2">
      <t>ノダ</t>
    </rPh>
    <rPh sb="3" eb="4">
      <t>ミツル</t>
    </rPh>
    <phoneticPr fontId="5"/>
  </si>
  <si>
    <t>酒井　宏治</t>
    <rPh sb="0" eb="2">
      <t>サカイ</t>
    </rPh>
    <rPh sb="3" eb="4">
      <t>ヒロシ</t>
    </rPh>
    <rPh sb="4" eb="5">
      <t>オサ</t>
    </rPh>
    <phoneticPr fontId="3"/>
  </si>
  <si>
    <t>□ 会計管理課完了</t>
    <rPh sb="2" eb="4">
      <t>カイケイ</t>
    </rPh>
    <rPh sb="4" eb="7">
      <t>カンリカ</t>
    </rPh>
    <rPh sb="7" eb="9">
      <t>カンリョウ</t>
    </rPh>
    <phoneticPr fontId="3"/>
  </si>
  <si>
    <t>会計係　担当</t>
    <rPh sb="0" eb="2">
      <t>カイケイ</t>
    </rPh>
    <rPh sb="2" eb="3">
      <t>カカリ</t>
    </rPh>
    <rPh sb="4" eb="6">
      <t>タントウ</t>
    </rPh>
    <phoneticPr fontId="3"/>
  </si>
  <si>
    <t>その他</t>
  </si>
  <si>
    <t>有</t>
    <rPh sb="0" eb="1">
      <t>ア</t>
    </rPh>
    <phoneticPr fontId="3"/>
  </si>
  <si>
    <t xml:space="preserve"> 受入備考</t>
    <rPh sb="1" eb="3">
      <t>ウケイ</t>
    </rPh>
    <rPh sb="3" eb="5">
      <t>ビコウ</t>
    </rPh>
    <phoneticPr fontId="3"/>
  </si>
  <si>
    <t>ダミー予算</t>
    <rPh sb="3" eb="5">
      <t>ヨサン</t>
    </rPh>
    <phoneticPr fontId="3"/>
  </si>
  <si>
    <t>ﾀﾞﾐｰ</t>
    <phoneticPr fontId="3"/>
  </si>
  <si>
    <t>繰越学術相談経費</t>
    <rPh sb="0" eb="2">
      <t>クリコシ</t>
    </rPh>
    <rPh sb="2" eb="4">
      <t>ガクジュツ</t>
    </rPh>
    <rPh sb="4" eb="6">
      <t>ソウダン</t>
    </rPh>
    <rPh sb="6" eb="8">
      <t>ケイヒ</t>
    </rPh>
    <phoneticPr fontId="3"/>
  </si>
  <si>
    <t>繰学</t>
    <rPh sb="0" eb="1">
      <t>クリ</t>
    </rPh>
    <rPh sb="1" eb="2">
      <t>ガク</t>
    </rPh>
    <phoneticPr fontId="3"/>
  </si>
  <si>
    <t>地理環境学科</t>
    <rPh sb="0" eb="2">
      <t>チリ</t>
    </rPh>
    <rPh sb="2" eb="4">
      <t>カンキョウ</t>
    </rPh>
    <rPh sb="4" eb="6">
      <t>ガッカ</t>
    </rPh>
    <phoneticPr fontId="3"/>
  </si>
  <si>
    <t>都市基盤環境学科</t>
    <rPh sb="0" eb="2">
      <t>トシ</t>
    </rPh>
    <rPh sb="2" eb="4">
      <t>キバン</t>
    </rPh>
    <rPh sb="4" eb="6">
      <t>カンキョウ</t>
    </rPh>
    <rPh sb="6" eb="8">
      <t>ガッカ</t>
    </rPh>
    <phoneticPr fontId="3"/>
  </si>
  <si>
    <t>建築学科</t>
    <rPh sb="2" eb="4">
      <t>ガッカ</t>
    </rPh>
    <phoneticPr fontId="3"/>
  </si>
  <si>
    <t>環境応用化学科</t>
    <rPh sb="0" eb="2">
      <t>カンキョウ</t>
    </rPh>
    <rPh sb="6" eb="7">
      <t>カ</t>
    </rPh>
    <phoneticPr fontId="3"/>
  </si>
  <si>
    <t>観光科学科</t>
    <rPh sb="0" eb="2">
      <t>カンコウ</t>
    </rPh>
    <rPh sb="2" eb="4">
      <t>カガク</t>
    </rPh>
    <rPh sb="4" eb="5">
      <t>カ</t>
    </rPh>
    <phoneticPr fontId="3"/>
  </si>
  <si>
    <t>都市政策科学科</t>
    <rPh sb="0" eb="2">
      <t>トシ</t>
    </rPh>
    <rPh sb="2" eb="4">
      <t>セイサク</t>
    </rPh>
    <rPh sb="4" eb="6">
      <t>カガク</t>
    </rPh>
    <rPh sb="6" eb="7">
      <t>カ</t>
    </rPh>
    <phoneticPr fontId="3"/>
  </si>
  <si>
    <t>砂金　伸治</t>
    <rPh sb="0" eb="2">
      <t>イサゴ</t>
    </rPh>
    <rPh sb="3" eb="5">
      <t>ノブハル</t>
    </rPh>
    <phoneticPr fontId="3"/>
  </si>
  <si>
    <t>首藤　登志夫</t>
    <rPh sb="0" eb="2">
      <t>シュドウ</t>
    </rPh>
    <rPh sb="3" eb="6">
      <t>トシオ</t>
    </rPh>
    <phoneticPr fontId="3"/>
  </si>
  <si>
    <t>石田　玉青</t>
    <rPh sb="0" eb="2">
      <t>イシダ</t>
    </rPh>
    <rPh sb="3" eb="5">
      <t>タマオ</t>
    </rPh>
    <phoneticPr fontId="3"/>
  </si>
  <si>
    <t>大澤　剛士</t>
    <rPh sb="0" eb="2">
      <t>オオサワ</t>
    </rPh>
    <rPh sb="3" eb="5">
      <t>ツヨシ</t>
    </rPh>
    <phoneticPr fontId="3"/>
  </si>
  <si>
    <t>日原　勝也</t>
    <rPh sb="0" eb="2">
      <t>ヒハラ</t>
    </rPh>
    <rPh sb="3" eb="5">
      <t>カツヤ</t>
    </rPh>
    <phoneticPr fontId="3"/>
  </si>
  <si>
    <t>小笠原　悠</t>
    <rPh sb="0" eb="3">
      <t>オガサワラ</t>
    </rPh>
    <rPh sb="4" eb="5">
      <t>ユウ</t>
    </rPh>
    <phoneticPr fontId="3"/>
  </si>
  <si>
    <t>朝日　ちさと</t>
    <rPh sb="0" eb="2">
      <t>アサヒ</t>
    </rPh>
    <phoneticPr fontId="3"/>
  </si>
  <si>
    <t>奥　真美</t>
    <rPh sb="0" eb="1">
      <t>オク</t>
    </rPh>
    <rPh sb="2" eb="4">
      <t>マサミ</t>
    </rPh>
    <phoneticPr fontId="3"/>
  </si>
  <si>
    <t>白石　賢</t>
    <rPh sb="0" eb="2">
      <t>シライシ</t>
    </rPh>
    <rPh sb="3" eb="4">
      <t>ケン</t>
    </rPh>
    <phoneticPr fontId="3"/>
  </si>
  <si>
    <t>松井　望</t>
    <rPh sb="0" eb="2">
      <t>マツイ</t>
    </rPh>
    <rPh sb="3" eb="4">
      <t>ノゾ</t>
    </rPh>
    <phoneticPr fontId="3"/>
  </si>
  <si>
    <t>和田　清美</t>
    <rPh sb="0" eb="2">
      <t>ワダ</t>
    </rPh>
    <rPh sb="3" eb="5">
      <t>キヨミ</t>
    </rPh>
    <phoneticPr fontId="3"/>
  </si>
  <si>
    <t>金子　憲</t>
    <rPh sb="0" eb="2">
      <t>カネコ</t>
    </rPh>
    <rPh sb="3" eb="4">
      <t>ケン</t>
    </rPh>
    <phoneticPr fontId="3"/>
  </si>
  <si>
    <t>高道　昌志</t>
    <rPh sb="0" eb="2">
      <t>タカミチ</t>
    </rPh>
    <rPh sb="3" eb="5">
      <t>マサシ</t>
    </rPh>
    <phoneticPr fontId="3"/>
  </si>
  <si>
    <r>
      <t>↓宿泊の場合</t>
    </r>
    <r>
      <rPr>
        <b/>
        <sz val="9"/>
        <color indexed="10"/>
        <rFont val="ＭＳ Ｐゴシック"/>
        <family val="3"/>
        <charset val="128"/>
      </rPr>
      <t>「～」　日帰りの場合「・」</t>
    </r>
    <rPh sb="1" eb="3">
      <t>シュクハク</t>
    </rPh>
    <rPh sb="4" eb="6">
      <t>バアイ</t>
    </rPh>
    <rPh sb="10" eb="12">
      <t>ヒガエ</t>
    </rPh>
    <rPh sb="14" eb="16">
      <t>バアイ</t>
    </rPh>
    <phoneticPr fontId="3"/>
  </si>
  <si>
    <t>事案決定日</t>
    <rPh sb="0" eb="2">
      <t>ジアン</t>
    </rPh>
    <rPh sb="2" eb="4">
      <t>ケッテイ</t>
    </rPh>
    <rPh sb="4" eb="5">
      <t>ビ</t>
    </rPh>
    <phoneticPr fontId="3"/>
  </si>
  <si>
    <t>※　↓　物品の場合、税込単価10万円未満は資産登録が不要ですので、ブランクでご提出ください。</t>
    <rPh sb="4" eb="6">
      <t>ブッピン</t>
    </rPh>
    <rPh sb="7" eb="9">
      <t>バアイ</t>
    </rPh>
    <rPh sb="10" eb="12">
      <t>ゼイコミ</t>
    </rPh>
    <rPh sb="12" eb="14">
      <t>タンカ</t>
    </rPh>
    <rPh sb="16" eb="18">
      <t>マンエン</t>
    </rPh>
    <rPh sb="18" eb="20">
      <t>ミマン</t>
    </rPh>
    <rPh sb="21" eb="23">
      <t>シサン</t>
    </rPh>
    <rPh sb="23" eb="25">
      <t>トウロク</t>
    </rPh>
    <rPh sb="26" eb="28">
      <t>フヨウ</t>
    </rPh>
    <rPh sb="39" eb="41">
      <t>テイシュツ</t>
    </rPh>
    <phoneticPr fontId="3"/>
  </si>
  <si>
    <t>□ 学科へ送付</t>
    <rPh sb="2" eb="4">
      <t>ガッカ</t>
    </rPh>
    <rPh sb="5" eb="7">
      <t>ソウフ</t>
    </rPh>
    <phoneticPr fontId="3"/>
  </si>
  <si>
    <t>単価が税込１０万円以上で、１年以上の使用が見込めないもの</t>
    <rPh sb="0" eb="2">
      <t>タンカ</t>
    </rPh>
    <rPh sb="3" eb="5">
      <t>ゼイコミ</t>
    </rPh>
    <rPh sb="7" eb="9">
      <t>マンエン</t>
    </rPh>
    <rPh sb="9" eb="11">
      <t>イジョウ</t>
    </rPh>
    <rPh sb="14" eb="17">
      <t>ネンイジョウ</t>
    </rPh>
    <rPh sb="18" eb="20">
      <t>シヨウ</t>
    </rPh>
    <rPh sb="21" eb="23">
      <t>ミコ</t>
    </rPh>
    <phoneticPr fontId="3"/>
  </si>
  <si>
    <t>年度</t>
    <rPh sb="0" eb="1">
      <t>ネン</t>
    </rPh>
    <rPh sb="1" eb="2">
      <t>ド</t>
    </rPh>
    <phoneticPr fontId="3"/>
  </si>
  <si>
    <t>年度</t>
    <rPh sb="0" eb="1">
      <t>トシ</t>
    </rPh>
    <rPh sb="1" eb="2">
      <t>ド</t>
    </rPh>
    <phoneticPr fontId="3"/>
  </si>
  <si>
    <t>一般寄付金</t>
    <rPh sb="0" eb="2">
      <t>イッパン</t>
    </rPh>
    <rPh sb="2" eb="5">
      <t>キフキン</t>
    </rPh>
    <phoneticPr fontId="3"/>
  </si>
  <si>
    <t>一寄</t>
    <rPh sb="0" eb="1">
      <t>イチ</t>
    </rPh>
    <rPh sb="1" eb="2">
      <t>キ</t>
    </rPh>
    <phoneticPr fontId="3"/>
  </si>
  <si>
    <t>R2（2020）年度</t>
    <rPh sb="8" eb="10">
      <t>ネンド</t>
    </rPh>
    <phoneticPr fontId="3"/>
  </si>
  <si>
    <t>鈴木　毅彦</t>
    <phoneticPr fontId="3"/>
  </si>
  <si>
    <t>研究・予算代 表 者　　　氏 名</t>
    <rPh sb="0" eb="2">
      <t>ケンキュウ</t>
    </rPh>
    <rPh sb="3" eb="5">
      <t>ヨサン</t>
    </rPh>
    <rPh sb="5" eb="6">
      <t>ダイ</t>
    </rPh>
    <rPh sb="7" eb="8">
      <t>オモテ</t>
    </rPh>
    <rPh sb="9" eb="10">
      <t>シャ</t>
    </rPh>
    <rPh sb="13" eb="14">
      <t>シ</t>
    </rPh>
    <rPh sb="15" eb="16">
      <t>メイ</t>
    </rPh>
    <phoneticPr fontId="3"/>
  </si>
  <si>
    <t>環境応用化学科</t>
    <phoneticPr fontId="3"/>
  </si>
  <si>
    <t>観光科学科</t>
    <phoneticPr fontId="3"/>
  </si>
  <si>
    <t>都市政策科学科</t>
    <phoneticPr fontId="3"/>
  </si>
  <si>
    <t>都市環境学部</t>
    <rPh sb="0" eb="2">
      <t>トシ</t>
    </rPh>
    <rPh sb="2" eb="4">
      <t>カンキョウ</t>
    </rPh>
    <rPh sb="4" eb="6">
      <t>ガクブ</t>
    </rPh>
    <phoneticPr fontId="3"/>
  </si>
  <si>
    <t>村山　徹</t>
    <rPh sb="0" eb="2">
      <t>ムラヤマ</t>
    </rPh>
    <rPh sb="3" eb="4">
      <t>トオル</t>
    </rPh>
    <phoneticPr fontId="3"/>
  </si>
  <si>
    <t>立花　宏</t>
    <rPh sb="0" eb="2">
      <t>タチバナ</t>
    </rPh>
    <rPh sb="3" eb="4">
      <t>ヒロシ</t>
    </rPh>
    <phoneticPr fontId="3"/>
  </si>
  <si>
    <t>所属名</t>
    <rPh sb="0" eb="2">
      <t>ショゾク</t>
    </rPh>
    <rPh sb="2" eb="3">
      <t>メイ</t>
    </rPh>
    <phoneticPr fontId="3"/>
  </si>
  <si>
    <t>都市基盤環境学科</t>
    <phoneticPr fontId="3"/>
  </si>
  <si>
    <t>建築学科</t>
    <phoneticPr fontId="3"/>
  </si>
  <si>
    <t>研究費特例　/　購入依頼・部局　/　購入依頼・本部</t>
    <rPh sb="0" eb="3">
      <t>ケンキュウヒ</t>
    </rPh>
    <rPh sb="3" eb="5">
      <t>トクレイ</t>
    </rPh>
    <rPh sb="8" eb="10">
      <t>コウニュウ</t>
    </rPh>
    <rPh sb="10" eb="12">
      <t>イライ</t>
    </rPh>
    <rPh sb="13" eb="15">
      <t>ブキョク</t>
    </rPh>
    <rPh sb="18" eb="20">
      <t>コウニュウ</t>
    </rPh>
    <rPh sb="20" eb="22">
      <t>イライ</t>
    </rPh>
    <rPh sb="23" eb="25">
      <t>ホンブ</t>
    </rPh>
    <phoneticPr fontId="3"/>
  </si>
  <si>
    <t>≪行１≫</t>
    <rPh sb="1" eb="2">
      <t>ギョウ</t>
    </rPh>
    <phoneticPr fontId="3"/>
  </si>
  <si>
    <t>勘定科目</t>
    <rPh sb="0" eb="2">
      <t>カンジョウ</t>
    </rPh>
    <rPh sb="2" eb="4">
      <t>カモク</t>
    </rPh>
    <phoneticPr fontId="3"/>
  </si>
  <si>
    <t>税区分</t>
    <rPh sb="0" eb="3">
      <t>ゼイクブン</t>
    </rPh>
    <phoneticPr fontId="3"/>
  </si>
  <si>
    <t>名称</t>
    <rPh sb="0" eb="2">
      <t>メイショウ</t>
    </rPh>
    <phoneticPr fontId="3"/>
  </si>
  <si>
    <t>10％税込　　　/　　　不課税仕入　　　/　　　対象外　　　/　　　特定課税仕入</t>
    <rPh sb="3" eb="5">
      <t>ゼイコミ</t>
    </rPh>
    <rPh sb="12" eb="15">
      <t>フカゼイ</t>
    </rPh>
    <rPh sb="15" eb="17">
      <t>シイ</t>
    </rPh>
    <rPh sb="24" eb="27">
      <t>タイショウガイ</t>
    </rPh>
    <rPh sb="34" eb="36">
      <t>トクテイ</t>
    </rPh>
    <rPh sb="36" eb="38">
      <t>カゼイ</t>
    </rPh>
    <rPh sb="38" eb="40">
      <t>シイ</t>
    </rPh>
    <phoneticPr fontId="3"/>
  </si>
  <si>
    <t>≪行２≫</t>
    <rPh sb="1" eb="2">
      <t>ギョウ</t>
    </rPh>
    <phoneticPr fontId="3"/>
  </si>
  <si>
    <t>財源</t>
    <rPh sb="0" eb="2">
      <t>ザイゲン</t>
    </rPh>
    <phoneticPr fontId="3"/>
  </si>
  <si>
    <t>一般財源</t>
    <rPh sb="0" eb="2">
      <t>イッパン</t>
    </rPh>
    <rPh sb="2" eb="4">
      <t>ザイゲン</t>
    </rPh>
    <phoneticPr fontId="3"/>
  </si>
  <si>
    <t>科研費</t>
    <rPh sb="0" eb="2">
      <t>カケン</t>
    </rPh>
    <rPh sb="2" eb="3">
      <t>ヒ</t>
    </rPh>
    <phoneticPr fontId="3"/>
  </si>
  <si>
    <t>予算科目(目的別）</t>
    <phoneticPr fontId="3"/>
  </si>
  <si>
    <t>プロジェクトコード（科研費／外部資金の場合）</t>
    <phoneticPr fontId="3"/>
  </si>
  <si>
    <t>外部資金
財源</t>
    <rPh sb="0" eb="2">
      <t>ガイブ</t>
    </rPh>
    <rPh sb="2" eb="4">
      <t>シキン</t>
    </rPh>
    <rPh sb="5" eb="7">
      <t>ザイゲン</t>
    </rPh>
    <phoneticPr fontId="3"/>
  </si>
  <si>
    <t>研究費
（基本研究費）</t>
    <rPh sb="0" eb="3">
      <t>ケンキュウヒ</t>
    </rPh>
    <rPh sb="5" eb="7">
      <t>キホン</t>
    </rPh>
    <rPh sb="7" eb="10">
      <t>ケンキュウヒ</t>
    </rPh>
    <phoneticPr fontId="4"/>
  </si>
  <si>
    <t>研究費
（傾斜的研究費）</t>
    <rPh sb="0" eb="3">
      <t>ケンキュウヒ</t>
    </rPh>
    <rPh sb="5" eb="11">
      <t>ケイシャテキケンキュウヒ</t>
    </rPh>
    <phoneticPr fontId="4"/>
  </si>
  <si>
    <t>教育費</t>
    <rPh sb="0" eb="3">
      <t>キョウイクヒ</t>
    </rPh>
    <phoneticPr fontId="4"/>
  </si>
  <si>
    <t>改革推進費</t>
    <rPh sb="0" eb="2">
      <t>カイカク</t>
    </rPh>
    <rPh sb="2" eb="4">
      <t>スイシン</t>
    </rPh>
    <rPh sb="4" eb="5">
      <t>ヒ</t>
    </rPh>
    <phoneticPr fontId="4"/>
  </si>
  <si>
    <t>企画政策費</t>
    <rPh sb="0" eb="2">
      <t>キカク</t>
    </rPh>
    <rPh sb="2" eb="4">
      <t>セイサク</t>
    </rPh>
    <rPh sb="4" eb="5">
      <t>ヒ</t>
    </rPh>
    <phoneticPr fontId="4"/>
  </si>
  <si>
    <t>共同研究費等</t>
    <rPh sb="0" eb="2">
      <t>キョウドウ</t>
    </rPh>
    <rPh sb="2" eb="4">
      <t>ケンキュウ</t>
    </rPh>
    <rPh sb="4" eb="5">
      <t>ヒ</t>
    </rPh>
    <rPh sb="5" eb="6">
      <t>トウ</t>
    </rPh>
    <phoneticPr fontId="4"/>
  </si>
  <si>
    <t>受託事業費等</t>
    <rPh sb="0" eb="2">
      <t>ジュタク</t>
    </rPh>
    <rPh sb="2" eb="4">
      <t>ジギョウ</t>
    </rPh>
    <rPh sb="4" eb="5">
      <t>ヒ</t>
    </rPh>
    <rPh sb="5" eb="6">
      <t>トウ</t>
    </rPh>
    <phoneticPr fontId="4"/>
  </si>
  <si>
    <t>寄附金財源費</t>
    <rPh sb="0" eb="3">
      <t>キフキン</t>
    </rPh>
    <rPh sb="3" eb="5">
      <t>ザイゲン</t>
    </rPh>
    <rPh sb="5" eb="6">
      <t>ヒ</t>
    </rPh>
    <phoneticPr fontId="4"/>
  </si>
  <si>
    <t>補助金財源費</t>
    <rPh sb="0" eb="3">
      <t>ホジョキン</t>
    </rPh>
    <rPh sb="3" eb="5">
      <t>ザイゲン</t>
    </rPh>
    <rPh sb="5" eb="6">
      <t>ヒ</t>
    </rPh>
    <phoneticPr fontId="4"/>
  </si>
  <si>
    <t>一般管理費</t>
    <rPh sb="0" eb="2">
      <t>イッパン</t>
    </rPh>
    <rPh sb="2" eb="5">
      <t>カンリヒ</t>
    </rPh>
    <phoneticPr fontId="4"/>
  </si>
  <si>
    <t>人件費</t>
    <rPh sb="0" eb="3">
      <t>ジンケンヒ</t>
    </rPh>
    <phoneticPr fontId="4"/>
  </si>
  <si>
    <t>研究費
（管理費）</t>
    <rPh sb="0" eb="3">
      <t>ケンキュウヒ</t>
    </rPh>
    <rPh sb="5" eb="7">
      <t>カンリ</t>
    </rPh>
    <rPh sb="7" eb="8">
      <t>ヒ</t>
    </rPh>
    <phoneticPr fontId="4"/>
  </si>
  <si>
    <t>予算科目（目的別）</t>
    <rPh sb="0" eb="2">
      <t>ヨサン</t>
    </rPh>
    <rPh sb="2" eb="4">
      <t>カモク</t>
    </rPh>
    <rPh sb="5" eb="7">
      <t>モクテキ</t>
    </rPh>
    <rPh sb="7" eb="8">
      <t>ベツ</t>
    </rPh>
    <phoneticPr fontId="3"/>
  </si>
  <si>
    <t>請求書番号</t>
    <rPh sb="0" eb="5">
      <t>セイキュウショバンゴウ</t>
    </rPh>
    <phoneticPr fontId="3"/>
  </si>
  <si>
    <t>年</t>
    <rPh sb="0" eb="1">
      <t>ネン</t>
    </rPh>
    <phoneticPr fontId="3"/>
  </si>
  <si>
    <t>　・パソコン（本体、ディスプレイ、増設メモリ、外付ＨＤＤ、外付SSD）
　・プリンタ、スキャナ（複合機含）
　・タブレット型コンピュータ
　・携帯電話、スマートフォン
　・カメラ（フィルムカメラ、デジタルカメラ、ビデオカメラ、交換レンズ）
　・テレビ
　・録画機器、録音機器</t>
    <rPh sb="7" eb="9">
      <t>ホンタイ</t>
    </rPh>
    <rPh sb="17" eb="19">
      <t>ゾウセツ</t>
    </rPh>
    <rPh sb="23" eb="24">
      <t>ソト</t>
    </rPh>
    <rPh sb="24" eb="25">
      <t>ヅ</t>
    </rPh>
    <rPh sb="29" eb="30">
      <t>ソト</t>
    </rPh>
    <rPh sb="30" eb="31">
      <t>ヅ</t>
    </rPh>
    <rPh sb="48" eb="51">
      <t>フクゴウキ</t>
    </rPh>
    <rPh sb="51" eb="52">
      <t>フク</t>
    </rPh>
    <rPh sb="61" eb="62">
      <t>ガタ</t>
    </rPh>
    <rPh sb="71" eb="73">
      <t>ケイタイ</t>
    </rPh>
    <rPh sb="73" eb="75">
      <t>デンワ</t>
    </rPh>
    <rPh sb="113" eb="115">
      <t>コウカン</t>
    </rPh>
    <rPh sb="128" eb="130">
      <t>ロクガ</t>
    </rPh>
    <rPh sb="130" eb="132">
      <t>キキ</t>
    </rPh>
    <rPh sb="133" eb="135">
      <t>ロクオン</t>
    </rPh>
    <rPh sb="135" eb="137">
      <t>キキ</t>
    </rPh>
    <phoneticPr fontId="3"/>
  </si>
  <si>
    <t>【会計係記入欄】</t>
    <rPh sb="1" eb="3">
      <t>カイケイ</t>
    </rPh>
    <rPh sb="3" eb="4">
      <t>カカリ</t>
    </rPh>
    <rPh sb="4" eb="6">
      <t>キニュウ</t>
    </rPh>
    <rPh sb="6" eb="7">
      <t>ラン</t>
    </rPh>
    <phoneticPr fontId="3"/>
  </si>
  <si>
    <t>□ 確定済</t>
    <phoneticPr fontId="3"/>
  </si>
  <si>
    <t>契約内容</t>
    <rPh sb="0" eb="2">
      <t>ケイヤク</t>
    </rPh>
    <rPh sb="2" eb="4">
      <t>ナイヨウ</t>
    </rPh>
    <phoneticPr fontId="3"/>
  </si>
  <si>
    <t>状況区分</t>
    <phoneticPr fontId="3"/>
  </si>
  <si>
    <t>1.物品調達　　/　　2.工事　　/　　3.役務　　/　　4.図書購入</t>
    <rPh sb="2" eb="4">
      <t>ブッピン</t>
    </rPh>
    <rPh sb="4" eb="6">
      <t>チョウタツ</t>
    </rPh>
    <rPh sb="13" eb="15">
      <t>コウジ</t>
    </rPh>
    <rPh sb="22" eb="24">
      <t>エキム</t>
    </rPh>
    <rPh sb="31" eb="33">
      <t>トショ</t>
    </rPh>
    <rPh sb="33" eb="35">
      <t>コウニュウ</t>
    </rPh>
    <phoneticPr fontId="3"/>
  </si>
  <si>
    <t>資産管理区分</t>
    <rPh sb="0" eb="2">
      <t>シサン</t>
    </rPh>
    <rPh sb="2" eb="4">
      <t>カンリ</t>
    </rPh>
    <rPh sb="4" eb="6">
      <t>クブン</t>
    </rPh>
    <phoneticPr fontId="3"/>
  </si>
  <si>
    <r>
      <t xml:space="preserve">検収日
</t>
    </r>
    <r>
      <rPr>
        <sz val="9"/>
        <rFont val="ＭＳ Ｐゴシック"/>
        <family val="3"/>
        <charset val="128"/>
      </rPr>
      <t>（＝債務計上日）</t>
    </r>
    <rPh sb="0" eb="2">
      <t>ケンシュウ</t>
    </rPh>
    <rPh sb="2" eb="3">
      <t>ビ</t>
    </rPh>
    <rPh sb="6" eb="8">
      <t>サイム</t>
    </rPh>
    <rPh sb="8" eb="11">
      <t>ケイジョウビ</t>
    </rPh>
    <phoneticPr fontId="3"/>
  </si>
  <si>
    <r>
      <t xml:space="preserve">見積日
</t>
    </r>
    <r>
      <rPr>
        <sz val="8"/>
        <rFont val="ＭＳ Ｐゴシック"/>
        <family val="3"/>
        <charset val="128"/>
      </rPr>
      <t>(＝契約日/起案日）</t>
    </r>
    <rPh sb="0" eb="2">
      <t>ミツモリ</t>
    </rPh>
    <rPh sb="2" eb="3">
      <t>ビ</t>
    </rPh>
    <rPh sb="6" eb="9">
      <t>ケイヤクビ</t>
    </rPh>
    <rPh sb="10" eb="12">
      <t>キアン</t>
    </rPh>
    <rPh sb="12" eb="13">
      <t>ビ</t>
    </rPh>
    <phoneticPr fontId="3"/>
  </si>
  <si>
    <t>会計係担当者</t>
    <rPh sb="0" eb="2">
      <t>カイケイ</t>
    </rPh>
    <rPh sb="2" eb="3">
      <t>カカリ</t>
    </rPh>
    <rPh sb="3" eb="6">
      <t>タントウシャ</t>
    </rPh>
    <phoneticPr fontId="3"/>
  </si>
  <si>
    <t>入力
担当者</t>
    <rPh sb="0" eb="2">
      <t>ニュウリョク</t>
    </rPh>
    <rPh sb="3" eb="6">
      <t>タントウシャ</t>
    </rPh>
    <phoneticPr fontId="3"/>
  </si>
  <si>
    <t>資産登録</t>
    <rPh sb="0" eb="2">
      <t>シサン</t>
    </rPh>
    <rPh sb="2" eb="4">
      <t>トウロク</t>
    </rPh>
    <phoneticPr fontId="3"/>
  </si>
  <si>
    <t>《資産の購入の場合》　カタログ等添付</t>
    <phoneticPr fontId="3"/>
  </si>
  <si>
    <t>内容的に一時的な利用価値のみを有するもの
 &lt;ﾏﾆｭｱﾙ本・未製本雑誌・速報雑報類、広告宣伝物など&gt;</t>
    <phoneticPr fontId="3"/>
  </si>
  <si>
    <t>0.対象外　　/　　1.有形固定資産　　/　　4.少額資産　　/　　7.換金性の高い消耗品　</t>
    <rPh sb="2" eb="5">
      <t>タイショウガイ</t>
    </rPh>
    <rPh sb="12" eb="14">
      <t>ユウケイ</t>
    </rPh>
    <rPh sb="14" eb="16">
      <t>コテイ</t>
    </rPh>
    <rPh sb="16" eb="18">
      <t>シサン</t>
    </rPh>
    <rPh sb="25" eb="27">
      <t>ショウガク</t>
    </rPh>
    <rPh sb="27" eb="29">
      <t>シサン</t>
    </rPh>
    <rPh sb="36" eb="39">
      <t>カンキンセイ</t>
    </rPh>
    <rPh sb="40" eb="41">
      <t>タカ</t>
    </rPh>
    <rPh sb="42" eb="45">
      <t>ショウモウヒン</t>
    </rPh>
    <phoneticPr fontId="3"/>
  </si>
  <si>
    <t>　一管　　/　　教　　/　　教支　　/　研</t>
    <rPh sb="1" eb="2">
      <t>イチ</t>
    </rPh>
    <rPh sb="2" eb="3">
      <t>カン</t>
    </rPh>
    <rPh sb="8" eb="9">
      <t>キョウ</t>
    </rPh>
    <rPh sb="14" eb="15">
      <t>キョウ</t>
    </rPh>
    <rPh sb="15" eb="16">
      <t>シ</t>
    </rPh>
    <rPh sb="20" eb="21">
      <t>ケン</t>
    </rPh>
    <phoneticPr fontId="3"/>
  </si>
  <si>
    <t>伝票No.</t>
    <rPh sb="0" eb="2">
      <t>デンピョウ</t>
    </rPh>
    <phoneticPr fontId="3"/>
  </si>
  <si>
    <t>↓プルダウンから選択してください。</t>
    <rPh sb="8" eb="10">
      <t>センタク</t>
    </rPh>
    <phoneticPr fontId="3"/>
  </si>
  <si>
    <t>プロジェクトコード（科研費／外部資金の場合）</t>
    <rPh sb="10" eb="13">
      <t>カケンヒ</t>
    </rPh>
    <rPh sb="14" eb="16">
      <t>ガイブ</t>
    </rPh>
    <rPh sb="16" eb="18">
      <t>シキン</t>
    </rPh>
    <rPh sb="19" eb="21">
      <t>バアイ</t>
    </rPh>
    <phoneticPr fontId="3"/>
  </si>
  <si>
    <t>研究・予算代表者　氏名</t>
    <rPh sb="0" eb="2">
      <t>ケンキュウ</t>
    </rPh>
    <rPh sb="3" eb="5">
      <t>ヨサン</t>
    </rPh>
    <rPh sb="5" eb="8">
      <t>ダイヒョウシャ</t>
    </rPh>
    <rPh sb="9" eb="11">
      <t>シメイ</t>
    </rPh>
    <phoneticPr fontId="3"/>
  </si>
  <si>
    <t>伊藤　喜彦</t>
    <rPh sb="0" eb="2">
      <t>イトウ</t>
    </rPh>
    <rPh sb="3" eb="4">
      <t>ヨシ</t>
    </rPh>
    <rPh sb="4" eb="5">
      <t>ヒコ</t>
    </rPh>
    <phoneticPr fontId="3"/>
  </si>
  <si>
    <t>尾方　壮行</t>
    <rPh sb="0" eb="2">
      <t>オガタ</t>
    </rPh>
    <rPh sb="3" eb="4">
      <t>ソウ</t>
    </rPh>
    <rPh sb="4" eb="5">
      <t>イ</t>
    </rPh>
    <phoneticPr fontId="3"/>
  </si>
  <si>
    <t>Mao Sifeng</t>
    <phoneticPr fontId="3"/>
  </si>
  <si>
    <t>Wu Lingling</t>
    <phoneticPr fontId="3"/>
  </si>
  <si>
    <t>科研費</t>
    <rPh sb="0" eb="2">
      <t>カケン</t>
    </rPh>
    <rPh sb="2" eb="3">
      <t>ヒ</t>
    </rPh>
    <phoneticPr fontId="4"/>
  </si>
  <si>
    <t>□ 確定済</t>
    <rPh sb="2" eb="4">
      <t>カクテイ</t>
    </rPh>
    <rPh sb="4" eb="5">
      <t>ズ</t>
    </rPh>
    <phoneticPr fontId="3"/>
  </si>
  <si>
    <t>物理的減耗により１年以上の使用が見込めないもの
&lt;切り離し、書き込み、講義・実験で頻繁に使用、抜刷など&gt;</t>
    <phoneticPr fontId="3"/>
  </si>
  <si>
    <t>単体では、独立した内容的価値を有さないもの
 &lt;ｺﾝﾋﾟｭｰﾀｿﾌﾄｳｪｱ・加除式資料の追録部分など&gt;</t>
    <phoneticPr fontId="3"/>
  </si>
  <si>
    <t>)</t>
    <phoneticPr fontId="3"/>
  </si>
  <si>
    <t>【その他】下記に理由を記入してください。</t>
    <rPh sb="3" eb="4">
      <t>タ</t>
    </rPh>
    <rPh sb="5" eb="7">
      <t>カキ</t>
    </rPh>
    <rPh sb="8" eb="10">
      <t>リユウ</t>
    </rPh>
    <rPh sb="11" eb="13">
      <t>キニュウ</t>
    </rPh>
    <phoneticPr fontId="3"/>
  </si>
  <si>
    <t>R2（2020）年度</t>
    <phoneticPr fontId="3"/>
  </si>
  <si>
    <t>申請No.</t>
    <rPh sb="0" eb="2">
      <t>シンセイ</t>
    </rPh>
    <phoneticPr fontId="3"/>
  </si>
  <si>
    <t>10％税込　　　/　　　不課税仕入　　　/　　　　　特定課税仕入</t>
    <rPh sb="3" eb="5">
      <t>ゼイコミ</t>
    </rPh>
    <rPh sb="12" eb="15">
      <t>フカゼイ</t>
    </rPh>
    <rPh sb="15" eb="17">
      <t>シイ</t>
    </rPh>
    <rPh sb="26" eb="28">
      <t>トクテイ</t>
    </rPh>
    <rPh sb="28" eb="30">
      <t>カゼイ</t>
    </rPh>
    <rPh sb="30" eb="32">
      <t>シイ</t>
    </rPh>
    <phoneticPr fontId="3"/>
  </si>
  <si>
    <r>
      <rPr>
        <sz val="10"/>
        <rFont val="ＭＳ 明朝"/>
        <family val="1"/>
        <charset val="128"/>
      </rPr>
      <t>形態別科目</t>
    </r>
    <r>
      <rPr>
        <sz val="6"/>
        <rFont val="ＭＳ 明朝"/>
        <family val="1"/>
        <charset val="128"/>
      </rPr>
      <t>（※科研費の場合）</t>
    </r>
    <rPh sb="0" eb="3">
      <t>ケイタイベツ</t>
    </rPh>
    <rPh sb="3" eb="5">
      <t>カモク</t>
    </rPh>
    <rPh sb="7" eb="9">
      <t>カケン</t>
    </rPh>
    <rPh sb="9" eb="10">
      <t>ヒ</t>
    </rPh>
    <rPh sb="11" eb="13">
      <t>バアイ</t>
    </rPh>
    <phoneticPr fontId="3"/>
  </si>
  <si>
    <t>　物品費　/　旅費　/　人件費・謝金　/　その他　/　左記以外（　   　　　　　）</t>
    <phoneticPr fontId="3"/>
  </si>
  <si>
    <t>【換金性の高い物品】とは・・・、</t>
    <rPh sb="1" eb="4">
      <t>カンキンセイ</t>
    </rPh>
    <rPh sb="5" eb="6">
      <t>タカ</t>
    </rPh>
    <rPh sb="7" eb="9">
      <t>ブッピン</t>
    </rPh>
    <phoneticPr fontId="3"/>
  </si>
  <si>
    <t>　・パソコン（本体、ディスプレイ、増設メモリ、外付ＨＤＤ、外付SSD）
　・プリンタ、スキャナ（複合機含）
　・タブレット型コンピュータ
　・携帯電話、スマートフォン
　・カメラ（フィルムカメラ、デジタルカメラ、ビデオカメラ、交換レンズ）
　・テレビ
　・録画機器、録音機器</t>
    <phoneticPr fontId="3"/>
  </si>
  <si>
    <t>・金券類</t>
    <rPh sb="1" eb="3">
      <t>キンケン</t>
    </rPh>
    <rPh sb="3" eb="4">
      <t>ルイ</t>
    </rPh>
    <phoneticPr fontId="3"/>
  </si>
  <si>
    <t>換金性の高い物品</t>
    <rPh sb="0" eb="3">
      <t>カンキンセイ</t>
    </rPh>
    <rPh sb="4" eb="5">
      <t>タカ</t>
    </rPh>
    <rPh sb="6" eb="8">
      <t>ブッピン</t>
    </rPh>
    <phoneticPr fontId="3"/>
  </si>
  <si>
    <t>職員番号・
債主番号</t>
    <rPh sb="2" eb="4">
      <t>バンゴウ</t>
    </rPh>
    <phoneticPr fontId="3"/>
  </si>
  <si>
    <r>
      <t>↓研究費で換金性の高い物品の購入時は　</t>
    </r>
    <r>
      <rPr>
        <sz val="12"/>
        <color indexed="56"/>
        <rFont val="ＭＳ Ｐゴシック"/>
        <family val="3"/>
        <charset val="128"/>
      </rPr>
      <t>換）</t>
    </r>
    <r>
      <rPr>
        <sz val="12"/>
        <color indexed="10"/>
        <rFont val="ＭＳ Ｐゴシック"/>
        <family val="3"/>
        <charset val="128"/>
      </rPr>
      <t>か</t>
    </r>
    <r>
      <rPr>
        <sz val="12"/>
        <color indexed="56"/>
        <rFont val="ＭＳ Ｐゴシック"/>
        <family val="3"/>
        <charset val="128"/>
      </rPr>
      <t>金）</t>
    </r>
    <r>
      <rPr>
        <sz val="12"/>
        <color indexed="10"/>
        <rFont val="ＭＳ Ｐゴシック"/>
        <family val="3"/>
        <charset val="128"/>
      </rPr>
      <t>　を選んでください（右表参照）。</t>
    </r>
    <rPh sb="34" eb="35">
      <t>ミギ</t>
    </rPh>
    <rPh sb="35" eb="36">
      <t>ヒョウ</t>
    </rPh>
    <rPh sb="36" eb="38">
      <t>サンショウ</t>
    </rPh>
    <phoneticPr fontId="3"/>
  </si>
  <si>
    <t>図書登録をしない場合の理由</t>
    <rPh sb="0" eb="2">
      <t>トショ</t>
    </rPh>
    <rPh sb="2" eb="4">
      <t>トウロク</t>
    </rPh>
    <rPh sb="8" eb="10">
      <t>バアイ</t>
    </rPh>
    <rPh sb="11" eb="13">
      <t>リユウ</t>
    </rPh>
    <phoneticPr fontId="3"/>
  </si>
  <si>
    <t>◆　図書を購入した場合</t>
    <rPh sb="2" eb="4">
      <t>トショ</t>
    </rPh>
    <rPh sb="5" eb="7">
      <t>コウニュウ</t>
    </rPh>
    <rPh sb="9" eb="11">
      <t>バアイ</t>
    </rPh>
    <phoneticPr fontId="3"/>
  </si>
  <si>
    <t>＜例＞
単行本・全集・文庫・新書・参考図書・逐次刊行物・製本雑誌・電子的資料（DVD・CD-ROM）、ﾏｲｸﾛ資料、ﾋﾞﾃﾞｵﾃｰﾌﾟ、新聞縮刷版、ﾃﾞｰﾀﾍﾞｰｽ等＞</t>
    <phoneticPr fontId="3"/>
  </si>
  <si>
    <t>￥</t>
    <phoneticPr fontId="3"/>
  </si>
  <si>
    <t>立替払日
（＝経費精算日）</t>
    <rPh sb="0" eb="2">
      <t>タテカエ</t>
    </rPh>
    <rPh sb="2" eb="3">
      <t>バライ</t>
    </rPh>
    <rPh sb="3" eb="4">
      <t>ヒ</t>
    </rPh>
    <rPh sb="7" eb="9">
      <t>ケイヒ</t>
    </rPh>
    <rPh sb="9" eb="11">
      <t>セイサン</t>
    </rPh>
    <rPh sb="11" eb="12">
      <t>ヒ</t>
    </rPh>
    <phoneticPr fontId="3"/>
  </si>
  <si>
    <r>
      <rPr>
        <b/>
        <sz val="11"/>
        <color rgb="FFFF0000"/>
        <rFont val="ＭＳ Ｐゴシック"/>
        <family val="3"/>
        <charset val="128"/>
        <scheme val="minor"/>
      </rPr>
      <t>【重要</t>
    </r>
    <r>
      <rPr>
        <b/>
        <sz val="11"/>
        <color theme="1"/>
        <rFont val="ＭＳ Ｐゴシック"/>
        <family val="3"/>
        <charset val="128"/>
        <scheme val="minor"/>
      </rPr>
      <t>】教育・研究の用で供され、物理的に1年以上使用できる図書は、『図書登録』が必要です。</t>
    </r>
    <phoneticPr fontId="3"/>
  </si>
  <si>
    <t>入力方法：クリーム色のセルに入力してください</t>
    <rPh sb="0" eb="2">
      <t>ニュウリョク</t>
    </rPh>
    <rPh sb="2" eb="4">
      <t>ホウホウ</t>
    </rPh>
    <phoneticPr fontId="3"/>
  </si>
  <si>
    <t>形態別科目（※科研費の場合）</t>
    <phoneticPr fontId="3"/>
  </si>
  <si>
    <t>物品費　/　その他　/　左記以外（　   　　　　　　　　　　　　　　　）</t>
    <phoneticPr fontId="3"/>
  </si>
  <si>
    <t>勘定科目</t>
    <rPh sb="0" eb="4">
      <t>カンジョウカモク</t>
    </rPh>
    <phoneticPr fontId="3"/>
  </si>
  <si>
    <t>課税　/　非・不課税</t>
    <phoneticPr fontId="3"/>
  </si>
  <si>
    <r>
      <t>研）消耗品費（41201000）　　   　研）出版物費（41224000）　　　　　　   　図書－図書（11106100）　　　　　 
研）諸会費（41215000）            研）支払手数料（41217000）           　 研）委託費（41217400）　
研）通信運搬費国内（41206100） 　　　　　    研）通信運搬費国外（41206200）             　
その他（　　　　　　　　　　　　　　　　　　　　　　　　　　　　　　　　　　　　　　　　　　）</t>
    </r>
    <r>
      <rPr>
        <u/>
        <sz val="11"/>
        <rFont val="ＭＳ 明朝"/>
        <family val="1"/>
        <charset val="128"/>
      </rPr>
      <t>　　　　　　　　　　　　　　　　　　　　　　　　　　　　　　　　　　　　　　　　　　　　　　</t>
    </r>
    <r>
      <rPr>
        <sz val="11"/>
        <rFont val="ＭＳ 明朝"/>
        <family val="1"/>
        <charset val="128"/>
      </rPr>
      <t>　　　　　　　　　　　　　</t>
    </r>
    <rPh sb="0" eb="1">
      <t>ケン</t>
    </rPh>
    <rPh sb="2" eb="5">
      <t>ショウモウヒン</t>
    </rPh>
    <rPh sb="5" eb="6">
      <t>ヒ</t>
    </rPh>
    <rPh sb="22" eb="23">
      <t>ケン</t>
    </rPh>
    <rPh sb="24" eb="27">
      <t>シュッパンブツ</t>
    </rPh>
    <rPh sb="27" eb="28">
      <t>ヒ</t>
    </rPh>
    <rPh sb="48" eb="50">
      <t>トショ</t>
    </rPh>
    <rPh sb="51" eb="53">
      <t>トショ</t>
    </rPh>
    <rPh sb="70" eb="71">
      <t>ケン</t>
    </rPh>
    <rPh sb="72" eb="75">
      <t>ショカイヒ</t>
    </rPh>
    <rPh sb="97" eb="98">
      <t>ケン</t>
    </rPh>
    <rPh sb="99" eb="101">
      <t>シハライ</t>
    </rPh>
    <rPh sb="101" eb="104">
      <t>テスウリョウ</t>
    </rPh>
    <rPh sb="173" eb="174">
      <t>ケン</t>
    </rPh>
    <rPh sb="175" eb="177">
      <t>ツウシン</t>
    </rPh>
    <rPh sb="177" eb="179">
      <t>ウンパン</t>
    </rPh>
    <rPh sb="179" eb="180">
      <t>ヒ</t>
    </rPh>
    <rPh sb="180" eb="182">
      <t>コクガイ</t>
    </rPh>
    <rPh sb="208" eb="209">
      <t>タ</t>
    </rPh>
    <phoneticPr fontId="3"/>
  </si>
  <si>
    <t>区分</t>
    <rPh sb="0" eb="1">
      <t>ク</t>
    </rPh>
    <rPh sb="1" eb="2">
      <t>ブン</t>
    </rPh>
    <phoneticPr fontId="3"/>
  </si>
  <si>
    <t>経費精算No.</t>
    <rPh sb="0" eb="2">
      <t>ケイヒ</t>
    </rPh>
    <rPh sb="2" eb="4">
      <t>セイサン</t>
    </rPh>
    <phoneticPr fontId="3"/>
  </si>
  <si>
    <t>研究・予算代表者　氏名</t>
    <phoneticPr fontId="3"/>
  </si>
  <si>
    <t>予算科目(目的別）</t>
    <rPh sb="0" eb="2">
      <t>ヨサン</t>
    </rPh>
    <rPh sb="2" eb="4">
      <t>カモク</t>
    </rPh>
    <rPh sb="5" eb="7">
      <t>モクテキ</t>
    </rPh>
    <rPh sb="7" eb="8">
      <t>ベツ</t>
    </rPh>
    <phoneticPr fontId="3"/>
  </si>
  <si>
    <t>学修番号又は
債主コード</t>
    <rPh sb="0" eb="2">
      <t>ガクシュウ</t>
    </rPh>
    <rPh sb="2" eb="4">
      <t>バンゴウ</t>
    </rPh>
    <rPh sb="4" eb="5">
      <t>マタ</t>
    </rPh>
    <rPh sb="7" eb="9">
      <t>サイシュ</t>
    </rPh>
    <phoneticPr fontId="3"/>
  </si>
  <si>
    <t>◆　本人支給額</t>
    <rPh sb="2" eb="4">
      <t>ホンニン</t>
    </rPh>
    <rPh sb="4" eb="7">
      <t>シキュウガク</t>
    </rPh>
    <phoneticPr fontId="3"/>
  </si>
  <si>
    <t>↓プルダウンから選択してください。</t>
    <phoneticPr fontId="3"/>
  </si>
  <si>
    <r>
      <t>研）消耗品費（41201000）　　   　研）出版物費（41224000）　　　　　　   　図書－図書（11106100）　　　　　 
研）諸会費（41215000）           研）支払手数料（41217000）           　 研）委託費（41217400）　
研）通信運搬費国内（41206100） 　　　　　    研）通信運搬費国外（41206200）             　
その他（　　　　　　　　　　　　　　　　　　　　　　　　　　　　　　　　　　　　　　　　　　）</t>
    </r>
    <r>
      <rPr>
        <u/>
        <sz val="11"/>
        <rFont val="ＭＳ 明朝"/>
        <family val="1"/>
        <charset val="128"/>
      </rPr>
      <t>　　　　　　　　　　　　　　　　　　　　　　　　　　　　　　　　　　　　　　　　　　　　　　</t>
    </r>
    <r>
      <rPr>
        <sz val="11"/>
        <rFont val="ＭＳ 明朝"/>
        <family val="1"/>
        <charset val="128"/>
      </rPr>
      <t>　　　　　　　　　　　　　</t>
    </r>
    <rPh sb="0" eb="1">
      <t>ケン</t>
    </rPh>
    <rPh sb="2" eb="5">
      <t>ショウモウヒン</t>
    </rPh>
    <rPh sb="5" eb="6">
      <t>ヒ</t>
    </rPh>
    <rPh sb="22" eb="23">
      <t>ケン</t>
    </rPh>
    <rPh sb="24" eb="27">
      <t>シュッパンブツ</t>
    </rPh>
    <rPh sb="27" eb="28">
      <t>ヒ</t>
    </rPh>
    <rPh sb="48" eb="50">
      <t>トショ</t>
    </rPh>
    <rPh sb="51" eb="53">
      <t>トショ</t>
    </rPh>
    <rPh sb="70" eb="71">
      <t>ケン</t>
    </rPh>
    <rPh sb="72" eb="75">
      <t>ショカイヒ</t>
    </rPh>
    <rPh sb="96" eb="97">
      <t>ケン</t>
    </rPh>
    <rPh sb="98" eb="100">
      <t>シハライ</t>
    </rPh>
    <rPh sb="100" eb="103">
      <t>テスウリョウ</t>
    </rPh>
    <rPh sb="172" eb="173">
      <t>ケン</t>
    </rPh>
    <rPh sb="174" eb="176">
      <t>ツウシン</t>
    </rPh>
    <rPh sb="176" eb="178">
      <t>ウンパン</t>
    </rPh>
    <rPh sb="178" eb="179">
      <t>ヒ</t>
    </rPh>
    <rPh sb="179" eb="181">
      <t>コクガイ</t>
    </rPh>
    <rPh sb="207" eb="208">
      <t>タ</t>
    </rPh>
    <phoneticPr fontId="3"/>
  </si>
  <si>
    <t>源泉徴収税区分</t>
  </si>
  <si>
    <t>租税条約</t>
  </si>
  <si>
    <t>有　/　無</t>
  </si>
  <si>
    <t>経費区分</t>
    <rPh sb="0" eb="2">
      <t>ケイヒ</t>
    </rPh>
    <rPh sb="2" eb="4">
      <t>クブン</t>
    </rPh>
    <phoneticPr fontId="3"/>
  </si>
  <si>
    <t>謝金　/　給与</t>
  </si>
  <si>
    <t>形態別科目（科研費の場合のみ）</t>
    <rPh sb="0" eb="3">
      <t>ケイタイベツ</t>
    </rPh>
    <rPh sb="3" eb="5">
      <t>カモク</t>
    </rPh>
    <rPh sb="6" eb="9">
      <t>カケンヒ</t>
    </rPh>
    <rPh sb="10" eb="12">
      <t>バアイ</t>
    </rPh>
    <phoneticPr fontId="3"/>
  </si>
  <si>
    <t>人件費・謝金　　　　左記以外（　　　　　　　　　　　　　　　　　　　　）</t>
    <rPh sb="0" eb="3">
      <t>ジンケンヒ</t>
    </rPh>
    <rPh sb="4" eb="6">
      <t>シャキン</t>
    </rPh>
    <rPh sb="10" eb="12">
      <t>サキ</t>
    </rPh>
    <rPh sb="12" eb="14">
      <t>イガイ</t>
    </rPh>
    <phoneticPr fontId="3"/>
  </si>
  <si>
    <t>教育経費－謝金（41117100）　研究経費－謝金（41217100）　現金（前渡金）（1121090）　</t>
    <phoneticPr fontId="3"/>
  </si>
  <si>
    <t>課税　　/　　非・不課税</t>
    <rPh sb="0" eb="2">
      <t>カゼイ</t>
    </rPh>
    <rPh sb="7" eb="8">
      <t>ヒ</t>
    </rPh>
    <rPh sb="9" eb="12">
      <t>フカゼイ</t>
    </rPh>
    <phoneticPr fontId="3"/>
  </si>
  <si>
    <t>◆　支出起案の決定日（＝申請日）</t>
    <rPh sb="2" eb="4">
      <t>シシュツ</t>
    </rPh>
    <rPh sb="4" eb="6">
      <t>キアン</t>
    </rPh>
    <rPh sb="7" eb="10">
      <t>ケッテイビ</t>
    </rPh>
    <rPh sb="12" eb="14">
      <t>シンセイ</t>
    </rPh>
    <rPh sb="14" eb="15">
      <t>ビ</t>
    </rPh>
    <phoneticPr fontId="3"/>
  </si>
  <si>
    <t>◆　所得税額</t>
    <rPh sb="2" eb="5">
      <t>ショトクゼイ</t>
    </rPh>
    <rPh sb="5" eb="6">
      <t>ガク</t>
    </rPh>
    <phoneticPr fontId="3"/>
  </si>
  <si>
    <t>令和</t>
    <rPh sb="0" eb="2">
      <t>レイワ</t>
    </rPh>
    <phoneticPr fontId="3"/>
  </si>
  <si>
    <t>月　　　　　　　　日　　　</t>
    <rPh sb="0" eb="1">
      <t>ツキヒ</t>
    </rPh>
    <phoneticPr fontId="3"/>
  </si>
  <si>
    <t>月</t>
    <rPh sb="0" eb="1">
      <t>ガツ</t>
    </rPh>
    <phoneticPr fontId="3"/>
  </si>
  <si>
    <r>
      <t xml:space="preserve">３：講師・講演・教授料等（居住者）　　４：翻訳：通訳・校正料等（居住者）
１２：講師･講演･教授料等(内国法人)　１３：翻訳･通訳･校正料等(内国法人)
</t>
    </r>
    <r>
      <rPr>
        <sz val="11"/>
        <color rgb="FF0066FF"/>
        <rFont val="ＭＳ 明朝"/>
        <family val="1"/>
        <charset val="128"/>
      </rPr>
      <t>１６：人的役務提供事業（非居住者等）　</t>
    </r>
    <r>
      <rPr>
        <sz val="11"/>
        <rFont val="ＭＳ 明朝"/>
        <family val="1"/>
        <charset val="128"/>
      </rPr>
      <t xml:space="preserve">２０：法定調書対象外
</t>
    </r>
    <r>
      <rPr>
        <sz val="11"/>
        <color rgb="FF0066FF"/>
        <rFont val="ＭＳ 明朝"/>
        <family val="1"/>
        <charset val="128"/>
      </rPr>
      <t>２１：租税条約適用（謝金）　</t>
    </r>
    <r>
      <rPr>
        <sz val="11"/>
        <rFont val="ＭＳ 明朝"/>
        <family val="1"/>
        <charset val="128"/>
      </rPr>
      <t>２２：教職員（月額乙） 
２５：日額丙（アルバイト等）　上記以外（　　　　　　　　　　　　　　　　）</t>
    </r>
    <rPh sb="2" eb="4">
      <t>コウシ</t>
    </rPh>
    <rPh sb="5" eb="7">
      <t>コウエン</t>
    </rPh>
    <rPh sb="8" eb="10">
      <t>キョウジュ</t>
    </rPh>
    <rPh sb="10" eb="11">
      <t>リョウ</t>
    </rPh>
    <rPh sb="11" eb="12">
      <t>トウ</t>
    </rPh>
    <rPh sb="13" eb="16">
      <t>キョジュウシャ</t>
    </rPh>
    <rPh sb="21" eb="23">
      <t>ホンヤク</t>
    </rPh>
    <rPh sb="24" eb="26">
      <t>ツウヤク</t>
    </rPh>
    <rPh sb="27" eb="29">
      <t>コウセイ</t>
    </rPh>
    <rPh sb="29" eb="30">
      <t>リョウ</t>
    </rPh>
    <rPh sb="30" eb="31">
      <t>トウ</t>
    </rPh>
    <rPh sb="32" eb="35">
      <t>キョジュウシャ</t>
    </rPh>
    <rPh sb="40" eb="42">
      <t>コウシ</t>
    </rPh>
    <rPh sb="43" eb="45">
      <t>コウエン</t>
    </rPh>
    <rPh sb="46" eb="48">
      <t>キョウジュ</t>
    </rPh>
    <rPh sb="48" eb="49">
      <t>リョウ</t>
    </rPh>
    <rPh sb="49" eb="50">
      <t>トウ</t>
    </rPh>
    <rPh sb="51" eb="53">
      <t>ナイコク</t>
    </rPh>
    <rPh sb="53" eb="55">
      <t>ホウジン</t>
    </rPh>
    <rPh sb="60" eb="62">
      <t>ホンヤク</t>
    </rPh>
    <rPh sb="63" eb="65">
      <t>ツウヤク</t>
    </rPh>
    <rPh sb="66" eb="68">
      <t>コウセイ</t>
    </rPh>
    <rPh sb="68" eb="69">
      <t>リョウ</t>
    </rPh>
    <rPh sb="69" eb="70">
      <t>トウ</t>
    </rPh>
    <rPh sb="71" eb="73">
      <t>ナイコク</t>
    </rPh>
    <rPh sb="73" eb="75">
      <t>ホウジン</t>
    </rPh>
    <rPh sb="80" eb="82">
      <t>ジンテキ</t>
    </rPh>
    <rPh sb="82" eb="84">
      <t>エキム</t>
    </rPh>
    <rPh sb="84" eb="86">
      <t>テイキョウ</t>
    </rPh>
    <rPh sb="86" eb="88">
      <t>ジギョウ</t>
    </rPh>
    <rPh sb="89" eb="93">
      <t>ヒキョジュウシャ</t>
    </rPh>
    <rPh sb="93" eb="94">
      <t>トウ</t>
    </rPh>
    <rPh sb="99" eb="101">
      <t>ホウテイ</t>
    </rPh>
    <rPh sb="101" eb="103">
      <t>チョウショ</t>
    </rPh>
    <rPh sb="103" eb="105">
      <t>タイショウ</t>
    </rPh>
    <rPh sb="105" eb="106">
      <t>ガイ</t>
    </rPh>
    <rPh sb="109" eb="111">
      <t>ソゼイ</t>
    </rPh>
    <rPh sb="111" eb="113">
      <t>ジョウヤク</t>
    </rPh>
    <rPh sb="113" eb="115">
      <t>テキヨウ</t>
    </rPh>
    <rPh sb="116" eb="118">
      <t>シャキン</t>
    </rPh>
    <rPh sb="122" eb="125">
      <t>キョウショクイン</t>
    </rPh>
    <rPh sb="126" eb="128">
      <t>ゲツガク</t>
    </rPh>
    <rPh sb="128" eb="129">
      <t>オツ</t>
    </rPh>
    <rPh sb="135" eb="137">
      <t>ニチガク</t>
    </rPh>
    <rPh sb="137" eb="138">
      <t>ヘイ</t>
    </rPh>
    <rPh sb="144" eb="145">
      <t>トウ</t>
    </rPh>
    <rPh sb="149" eb="151">
      <t>イガイ</t>
    </rPh>
    <rPh sb="151" eb="153">
      <t>イガイ</t>
    </rPh>
    <phoneticPr fontId="3"/>
  </si>
  <si>
    <t>人件費・謝金　/　左記以外（　　　　　　　　　　　　　　　　　　）</t>
    <rPh sb="0" eb="3">
      <t>ジンケンヒ</t>
    </rPh>
    <rPh sb="4" eb="6">
      <t>シャキン</t>
    </rPh>
    <rPh sb="9" eb="11">
      <t>サキ</t>
    </rPh>
    <rPh sb="11" eb="13">
      <t>イガイ</t>
    </rPh>
    <phoneticPr fontId="3"/>
  </si>
  <si>
    <t>杉浦　芳夫</t>
    <phoneticPr fontId="3"/>
  </si>
  <si>
    <t>三上　岳彦</t>
    <phoneticPr fontId="3"/>
  </si>
  <si>
    <t>受託研究費等間接経費</t>
    <rPh sb="0" eb="2">
      <t>ジュタク</t>
    </rPh>
    <rPh sb="2" eb="4">
      <t>ケンキュウ</t>
    </rPh>
    <rPh sb="4" eb="5">
      <t>ヒ</t>
    </rPh>
    <rPh sb="5" eb="6">
      <t>トウ</t>
    </rPh>
    <rPh sb="6" eb="8">
      <t>カンセツ</t>
    </rPh>
    <rPh sb="8" eb="10">
      <t>ケイヒ</t>
    </rPh>
    <phoneticPr fontId="3"/>
  </si>
  <si>
    <t>科研費
間接経費</t>
    <rPh sb="0" eb="2">
      <t>カケン</t>
    </rPh>
    <rPh sb="2" eb="3">
      <t>ヒ</t>
    </rPh>
    <rPh sb="4" eb="6">
      <t>カンセツ</t>
    </rPh>
    <rPh sb="6" eb="8">
      <t>ケイヒ</t>
    </rPh>
    <phoneticPr fontId="4"/>
  </si>
  <si>
    <t>補助金
間接経費</t>
    <phoneticPr fontId="4"/>
  </si>
  <si>
    <t>受託研究費等
間接経費</t>
    <rPh sb="0" eb="2">
      <t>ジュタク</t>
    </rPh>
    <rPh sb="2" eb="4">
      <t>ケンキュウ</t>
    </rPh>
    <rPh sb="4" eb="5">
      <t>ヒ</t>
    </rPh>
    <rPh sb="5" eb="6">
      <t>トウ</t>
    </rPh>
    <rPh sb="7" eb="9">
      <t>カンセツ</t>
    </rPh>
    <rPh sb="9" eb="11">
      <t>ケイヒ</t>
    </rPh>
    <phoneticPr fontId="4"/>
  </si>
  <si>
    <t>受託研究費等（提案公募、学術相談含む）</t>
    <rPh sb="0" eb="2">
      <t>ジュタク</t>
    </rPh>
    <rPh sb="2" eb="4">
      <t>ケンキュウ</t>
    </rPh>
    <rPh sb="4" eb="5">
      <t>ヒ</t>
    </rPh>
    <rPh sb="5" eb="6">
      <t>トウ</t>
    </rPh>
    <rPh sb="7" eb="9">
      <t>テイアン</t>
    </rPh>
    <rPh sb="9" eb="11">
      <t>コウボ</t>
    </rPh>
    <rPh sb="12" eb="14">
      <t>ガクジュツ</t>
    </rPh>
    <rPh sb="14" eb="16">
      <t>ソウダン</t>
    </rPh>
    <rPh sb="16" eb="17">
      <t>フク</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</si>
</sst>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quot;¥&quot;\-#,##0"/>
    <numFmt numFmtId="176" formatCode="&quot;¥&quot;#,##0;[Red]&quot;¥&quot;#,##0"/>
    <numFmt numFmtId="177" formatCode="m&quot;月&quot;d&quot;日&quot;;@"/>
    <numFmt numFmtId="178" formatCode="m&quot;月&quot;d&quot;日(&quot;aaa&quot;)&quot;"/>
    <numFmt numFmtId="179" formatCode="0;\-0;;@"/>
    <numFmt numFmtId="180" formatCode="m/d;@"/>
  </numFmts>
  <fonts count="84">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b/>
      <sz val="14"/>
      <name val="ＭＳ Ｐゴシック"/>
      <family val="3"/>
      <charset val="128"/>
    </font>
    <font>
      <sz val="9"/>
      <name val="ＭＳ Ｐゴシック"/>
      <family val="3"/>
      <charset val="128"/>
    </font>
    <font>
      <sz val="8.5"/>
      <name val="ＭＳ Ｐゴシック"/>
      <family val="3"/>
      <charset val="128"/>
    </font>
    <font>
      <sz val="10"/>
      <name val="ＭＳ Ｐゴシック"/>
      <family val="3"/>
      <charset val="128"/>
    </font>
    <font>
      <b/>
      <sz val="16"/>
      <name val="ＭＳ Ｐゴシック"/>
      <family val="3"/>
      <charset val="128"/>
    </font>
    <font>
      <b/>
      <sz val="24"/>
      <name val="ＭＳ Ｐゴシック"/>
      <family val="3"/>
      <charset val="128"/>
    </font>
    <font>
      <b/>
      <sz val="12"/>
      <name val="ＭＳ Ｐゴシック"/>
      <family val="3"/>
      <charset val="128"/>
    </font>
    <font>
      <sz val="12"/>
      <name val="ＭＳ Ｐゴシック"/>
      <family val="3"/>
      <charset val="128"/>
    </font>
    <font>
      <sz val="14"/>
      <name val="ＭＳ Ｐゴシック"/>
      <family val="3"/>
      <charset val="128"/>
    </font>
    <font>
      <b/>
      <sz val="12"/>
      <color indexed="81"/>
      <name val="ＭＳ Ｐゴシック"/>
      <family val="3"/>
      <charset val="128"/>
    </font>
    <font>
      <sz val="28"/>
      <name val="ＭＳ Ｐゴシック"/>
      <family val="3"/>
      <charset val="128"/>
    </font>
    <font>
      <sz val="26"/>
      <name val="ＭＳ Ｐゴシック"/>
      <family val="3"/>
      <charset val="128"/>
    </font>
    <font>
      <b/>
      <sz val="26"/>
      <name val="ＭＳ Ｐゴシック"/>
      <family val="3"/>
      <charset val="128"/>
    </font>
    <font>
      <sz val="11"/>
      <name val="ＭＳ 明朝"/>
      <family val="1"/>
      <charset val="128"/>
    </font>
    <font>
      <sz val="11"/>
      <name val="ＭＳ Ｐ明朝"/>
      <family val="1"/>
      <charset val="128"/>
    </font>
    <font>
      <b/>
      <sz val="20"/>
      <name val="ＭＳ Ｐゴシック"/>
      <family val="3"/>
      <charset val="128"/>
    </font>
    <font>
      <b/>
      <sz val="18"/>
      <name val="ＭＳ Ｐゴシック"/>
      <family val="3"/>
      <charset val="128"/>
    </font>
    <font>
      <sz val="16"/>
      <name val="ＭＳ Ｐゴシック"/>
      <family val="3"/>
      <charset val="128"/>
    </font>
    <font>
      <sz val="18"/>
      <name val="ＭＳ Ｐゴシック"/>
      <family val="3"/>
      <charset val="128"/>
    </font>
    <font>
      <sz val="22"/>
      <name val="ＭＳ Ｐゴシック"/>
      <family val="3"/>
      <charset val="128"/>
    </font>
    <font>
      <b/>
      <sz val="9"/>
      <name val="ＭＳ Ｐゴシック"/>
      <family val="3"/>
      <charset val="128"/>
    </font>
    <font>
      <b/>
      <sz val="22"/>
      <name val="ＭＳ Ｐゴシック"/>
      <family val="3"/>
      <charset val="128"/>
    </font>
    <font>
      <b/>
      <sz val="9"/>
      <color indexed="10"/>
      <name val="ＭＳ Ｐゴシック"/>
      <family val="3"/>
      <charset val="128"/>
    </font>
    <font>
      <u/>
      <sz val="11"/>
      <color indexed="10"/>
      <name val="ＭＳ 明朝"/>
      <family val="1"/>
      <charset val="128"/>
    </font>
    <font>
      <b/>
      <u/>
      <sz val="11"/>
      <color indexed="10"/>
      <name val="ＭＳ 明朝"/>
      <family val="1"/>
      <charset val="128"/>
    </font>
    <font>
      <sz val="10"/>
      <name val="ＭＳ 明朝"/>
      <family val="1"/>
      <charset val="128"/>
    </font>
    <font>
      <u/>
      <sz val="11"/>
      <color indexed="56"/>
      <name val="ＭＳ 明朝"/>
      <family val="1"/>
      <charset val="128"/>
    </font>
    <font>
      <sz val="11"/>
      <color indexed="8"/>
      <name val="ＭＳ 明朝"/>
      <family val="1"/>
      <charset val="128"/>
    </font>
    <font>
      <b/>
      <sz val="11"/>
      <color indexed="10"/>
      <name val="ＭＳ Ｐゴシック"/>
      <family val="3"/>
      <charset val="128"/>
    </font>
    <font>
      <b/>
      <sz val="12"/>
      <name val="HGP教科書体"/>
      <family val="1"/>
      <charset val="128"/>
    </font>
    <font>
      <b/>
      <sz val="9"/>
      <color indexed="81"/>
      <name val="ＭＳ Ｐゴシック"/>
      <family val="3"/>
      <charset val="128"/>
    </font>
    <font>
      <b/>
      <sz val="12"/>
      <color indexed="56"/>
      <name val="ＭＳ Ｐゴシック"/>
      <family val="3"/>
      <charset val="128"/>
    </font>
    <font>
      <sz val="11"/>
      <name val="HGP創英ﾌﾟﾚｾﾞﾝｽEB"/>
      <family val="1"/>
      <charset val="128"/>
    </font>
    <font>
      <b/>
      <sz val="18"/>
      <name val="HGS明朝E"/>
      <family val="1"/>
      <charset val="128"/>
    </font>
    <font>
      <b/>
      <sz val="20"/>
      <name val="HGS明朝E"/>
      <family val="1"/>
      <charset val="128"/>
    </font>
    <font>
      <b/>
      <sz val="14"/>
      <name val="HGS明朝E"/>
      <family val="1"/>
      <charset val="128"/>
    </font>
    <font>
      <sz val="9"/>
      <color indexed="81"/>
      <name val="MS P ゴシック"/>
      <family val="3"/>
      <charset val="128"/>
    </font>
    <font>
      <sz val="8"/>
      <name val="ＭＳ Ｐゴシック"/>
      <family val="3"/>
      <charset val="128"/>
    </font>
    <font>
      <sz val="11"/>
      <color theme="1"/>
      <name val="ＭＳ Ｐゴシック"/>
      <family val="3"/>
      <charset val="128"/>
      <scheme val="minor"/>
    </font>
    <font>
      <b/>
      <sz val="11"/>
      <color theme="1"/>
      <name val="ＭＳ Ｐゴシック"/>
      <family val="3"/>
      <charset val="128"/>
      <scheme val="minor"/>
    </font>
    <font>
      <b/>
      <sz val="10"/>
      <color rgb="FFFF0000"/>
      <name val="ＭＳ Ｐゴシック"/>
      <family val="3"/>
      <charset val="128"/>
    </font>
    <font>
      <b/>
      <u/>
      <sz val="11"/>
      <color rgb="FFC00000"/>
      <name val="ＭＳ 明朝"/>
      <family val="1"/>
      <charset val="128"/>
    </font>
    <font>
      <b/>
      <sz val="9"/>
      <color rgb="FFFF0000"/>
      <name val="ＭＳ Ｐゴシック"/>
      <family val="3"/>
      <charset val="128"/>
    </font>
    <font>
      <sz val="11"/>
      <color rgb="FFFF0000"/>
      <name val="ＭＳ Ｐゴシック"/>
      <family val="3"/>
      <charset val="128"/>
    </font>
    <font>
      <b/>
      <sz val="14"/>
      <color theme="1"/>
      <name val="ＭＳ Ｐゴシック"/>
      <family val="3"/>
      <charset val="128"/>
    </font>
    <font>
      <sz val="9"/>
      <color rgb="FF222222"/>
      <name val="Arial"/>
      <family val="2"/>
    </font>
    <font>
      <sz val="22"/>
      <color rgb="FF002060"/>
      <name val="ＭＳ Ｐゴシック"/>
      <family val="3"/>
      <charset val="128"/>
    </font>
    <font>
      <sz val="9"/>
      <color theme="1"/>
      <name val="ＭＳ Ｐゴシック"/>
      <family val="3"/>
      <charset val="128"/>
      <scheme val="minor"/>
    </font>
    <font>
      <sz val="12"/>
      <color theme="1"/>
      <name val="ＭＳ Ｐゴシック"/>
      <family val="3"/>
      <charset val="128"/>
      <scheme val="minor"/>
    </font>
    <font>
      <b/>
      <sz val="12"/>
      <color theme="1"/>
      <name val="ＭＳ Ｐゴシック"/>
      <family val="3"/>
      <charset val="128"/>
      <scheme val="minor"/>
    </font>
    <font>
      <b/>
      <sz val="9"/>
      <color theme="1"/>
      <name val="ＭＳ Ｐゴシック"/>
      <family val="3"/>
      <charset val="128"/>
      <scheme val="minor"/>
    </font>
    <font>
      <sz val="12"/>
      <color rgb="FFFF0000"/>
      <name val="ＭＳ Ｐゴシック"/>
      <family val="3"/>
      <charset val="128"/>
    </font>
    <font>
      <b/>
      <sz val="11"/>
      <color rgb="FFFF0000"/>
      <name val="ＭＳ Ｐゴシック"/>
      <family val="3"/>
      <charset val="128"/>
      <scheme val="minor"/>
    </font>
    <font>
      <sz val="16"/>
      <color theme="0"/>
      <name val="HGS明朝B"/>
      <family val="1"/>
      <charset val="128"/>
    </font>
    <font>
      <sz val="18"/>
      <color theme="0"/>
      <name val="ＭＳ Ｐゴシック"/>
      <family val="3"/>
      <charset val="128"/>
    </font>
    <font>
      <u/>
      <sz val="11"/>
      <color rgb="FFFF0000"/>
      <name val="ＭＳ 明朝"/>
      <family val="1"/>
      <charset val="128"/>
    </font>
    <font>
      <sz val="16"/>
      <color theme="1"/>
      <name val="ＭＳ Ｐゴシック"/>
      <family val="3"/>
      <charset val="128"/>
      <scheme val="minor"/>
    </font>
    <font>
      <sz val="18"/>
      <color theme="0"/>
      <name val="HGS明朝B"/>
      <family val="1"/>
      <charset val="128"/>
    </font>
    <font>
      <sz val="14"/>
      <color theme="1"/>
      <name val="ＭＳ Ｐゴシック"/>
      <family val="3"/>
      <charset val="128"/>
      <scheme val="minor"/>
    </font>
    <font>
      <b/>
      <sz val="9"/>
      <color rgb="FF002060"/>
      <name val="ＭＳ Ｐゴシック"/>
      <family val="3"/>
      <charset val="128"/>
    </font>
    <font>
      <b/>
      <sz val="9"/>
      <color indexed="81"/>
      <name val="MS P ゴシック"/>
      <family val="3"/>
      <charset val="128"/>
    </font>
    <font>
      <sz val="12"/>
      <color indexed="56"/>
      <name val="ＭＳ Ｐゴシック"/>
      <family val="3"/>
      <charset val="128"/>
    </font>
    <font>
      <sz val="12"/>
      <color indexed="10"/>
      <name val="ＭＳ Ｐゴシック"/>
      <family val="3"/>
      <charset val="128"/>
    </font>
    <font>
      <sz val="12"/>
      <name val="ＭＳ Ｐ明朝"/>
      <family val="1"/>
      <charset val="128"/>
    </font>
    <font>
      <sz val="6"/>
      <name val="ＭＳ 明朝"/>
      <family val="1"/>
      <charset val="128"/>
    </font>
    <font>
      <sz val="10"/>
      <color rgb="FFFF0000"/>
      <name val="ＭＳ Ｐゴシック"/>
      <family val="3"/>
      <charset val="128"/>
    </font>
    <font>
      <sz val="14"/>
      <color indexed="81"/>
      <name val="MS P ゴシック"/>
      <family val="3"/>
      <charset val="128"/>
    </font>
    <font>
      <sz val="12"/>
      <color indexed="81"/>
      <name val="MS P ゴシック"/>
      <family val="3"/>
      <charset val="128"/>
    </font>
    <font>
      <b/>
      <sz val="11"/>
      <name val="ＭＳ Ｐゴシック"/>
      <family val="3"/>
      <charset val="128"/>
      <scheme val="minor"/>
    </font>
    <font>
      <b/>
      <sz val="15"/>
      <color rgb="FF0070C0"/>
      <name val="ＭＳ Ｐゴシック"/>
      <family val="3"/>
      <charset val="128"/>
      <scheme val="minor"/>
    </font>
    <font>
      <sz val="9"/>
      <color rgb="FF0066FF"/>
      <name val="ＭＳ Ｐゴシック"/>
      <family val="3"/>
      <charset val="128"/>
      <scheme val="minor"/>
    </font>
    <font>
      <u/>
      <sz val="11"/>
      <name val="ＭＳ 明朝"/>
      <family val="1"/>
      <charset val="128"/>
    </font>
    <font>
      <sz val="11"/>
      <color indexed="81"/>
      <name val="MS P ゴシック"/>
      <family val="3"/>
      <charset val="128"/>
    </font>
    <font>
      <sz val="9"/>
      <color rgb="FFFF0000"/>
      <name val="ＭＳ Ｐゴシック"/>
      <family val="3"/>
      <charset val="128"/>
    </font>
    <font>
      <b/>
      <sz val="11"/>
      <name val="ＭＳ 明朝"/>
      <family val="1"/>
      <charset val="128"/>
    </font>
    <font>
      <sz val="12"/>
      <name val="ＭＳ 明朝"/>
      <family val="1"/>
      <charset val="128"/>
    </font>
    <font>
      <sz val="28"/>
      <name val="ＭＳ 明朝"/>
      <family val="1"/>
      <charset val="128"/>
    </font>
    <font>
      <sz val="18"/>
      <name val="ＭＳ 明朝"/>
      <family val="1"/>
      <charset val="128"/>
    </font>
    <font>
      <sz val="11"/>
      <color rgb="FF0066FF"/>
      <name val="ＭＳ 明朝"/>
      <family val="1"/>
      <charset val="128"/>
    </font>
  </fonts>
  <fills count="12">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1"/>
        <bgColor indexed="64"/>
      </patternFill>
    </fill>
    <fill>
      <patternFill patternType="solid">
        <fgColor indexed="45"/>
        <bgColor indexed="64"/>
      </patternFill>
    </fill>
    <fill>
      <patternFill patternType="solid">
        <fgColor rgb="FFFFFF99"/>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0" tint="-4.9989318521683403E-2"/>
        <bgColor indexed="64"/>
      </patternFill>
    </fill>
  </fills>
  <borders count="16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right/>
      <top style="double">
        <color indexed="64"/>
      </top>
      <bottom/>
      <diagonal/>
    </border>
    <border>
      <left style="medium">
        <color indexed="64"/>
      </left>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style="double">
        <color indexed="64"/>
      </top>
      <bottom/>
      <diagonal/>
    </border>
    <border>
      <left/>
      <right style="medium">
        <color indexed="64"/>
      </right>
      <top style="double">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medium">
        <color indexed="64"/>
      </right>
      <top style="medium">
        <color indexed="64"/>
      </top>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right style="thin">
        <color indexed="64"/>
      </right>
      <top style="hair">
        <color indexed="64"/>
      </top>
      <bottom style="thin">
        <color indexed="64"/>
      </bottom>
      <diagonal/>
    </border>
    <border>
      <left style="thin">
        <color indexed="64"/>
      </left>
      <right/>
      <top style="medium">
        <color indexed="64"/>
      </top>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n">
        <color indexed="64"/>
      </left>
      <right style="thin">
        <color indexed="64"/>
      </right>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hair">
        <color indexed="64"/>
      </right>
      <top style="medium">
        <color indexed="64"/>
      </top>
      <bottom/>
      <diagonal/>
    </border>
    <border>
      <left/>
      <right style="hair">
        <color indexed="64"/>
      </right>
      <top/>
      <bottom style="medium">
        <color indexed="64"/>
      </bottom>
      <diagonal/>
    </border>
    <border>
      <left style="hair">
        <color indexed="64"/>
      </left>
      <right/>
      <top style="medium">
        <color indexed="64"/>
      </top>
      <bottom/>
      <diagonal/>
    </border>
    <border>
      <left style="hair">
        <color indexed="64"/>
      </left>
      <right/>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hair">
        <color indexed="64"/>
      </left>
      <right/>
      <top style="medium">
        <color indexed="64"/>
      </top>
      <bottom style="thin">
        <color indexed="64"/>
      </bottom>
      <diagonal/>
    </border>
    <border>
      <left/>
      <right style="hair">
        <color indexed="64"/>
      </right>
      <top style="medium">
        <color indexed="64"/>
      </top>
      <bottom style="thin">
        <color indexed="64"/>
      </bottom>
      <diagonal/>
    </border>
    <border>
      <left style="thin">
        <color indexed="64"/>
      </left>
      <right/>
      <top style="thin">
        <color indexed="64"/>
      </top>
      <bottom style="medium">
        <color indexed="64"/>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style="thin">
        <color indexed="64"/>
      </top>
      <bottom style="hair">
        <color indexed="64"/>
      </bottom>
      <diagonal/>
    </border>
    <border>
      <left style="medium">
        <color indexed="64"/>
      </left>
      <right/>
      <top style="hair">
        <color indexed="64"/>
      </top>
      <bottom style="medium">
        <color indexed="64"/>
      </bottom>
      <diagonal/>
    </border>
    <border>
      <left/>
      <right style="thin">
        <color indexed="64"/>
      </right>
      <top style="hair">
        <color indexed="64"/>
      </top>
      <bottom style="medium">
        <color indexed="64"/>
      </bottom>
      <diagonal/>
    </border>
    <border>
      <left/>
      <right style="thin">
        <color indexed="64"/>
      </right>
      <top style="hair">
        <color indexed="64"/>
      </top>
      <bottom style="hair">
        <color indexed="64"/>
      </bottom>
      <diagonal/>
    </border>
    <border>
      <left/>
      <right style="hair">
        <color indexed="64"/>
      </right>
      <top style="thin">
        <color indexed="64"/>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medium">
        <color indexed="64"/>
      </top>
      <bottom style="thin">
        <color indexed="64"/>
      </bottom>
      <diagonal/>
    </border>
    <border>
      <left style="hair">
        <color indexed="64"/>
      </left>
      <right style="medium">
        <color indexed="64"/>
      </right>
      <top style="thin">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medium">
        <color indexed="64"/>
      </bottom>
      <diagonal/>
    </border>
    <border>
      <left style="hair">
        <color theme="0" tint="-0.14996795556505021"/>
      </left>
      <right/>
      <top style="thin">
        <color indexed="64"/>
      </top>
      <bottom style="thin">
        <color indexed="64"/>
      </bottom>
      <diagonal/>
    </border>
    <border>
      <left/>
      <right style="hair">
        <color theme="0" tint="-0.14996795556505021"/>
      </right>
      <top style="thin">
        <color indexed="64"/>
      </top>
      <bottom style="thin">
        <color indexed="64"/>
      </bottom>
      <diagonal/>
    </border>
    <border>
      <left style="hair">
        <color theme="0" tint="-0.14996795556505021"/>
      </left>
      <right/>
      <top style="thin">
        <color indexed="64"/>
      </top>
      <bottom style="hair">
        <color indexed="64"/>
      </bottom>
      <diagonal/>
    </border>
    <border>
      <left/>
      <right style="hair">
        <color theme="0" tint="-0.14996795556505021"/>
      </right>
      <top style="thin">
        <color indexed="64"/>
      </top>
      <bottom style="hair">
        <color indexed="64"/>
      </bottom>
      <diagonal/>
    </border>
    <border>
      <left style="hair">
        <color theme="0" tint="-0.14996795556505021"/>
      </left>
      <right/>
      <top/>
      <bottom style="medium">
        <color indexed="64"/>
      </bottom>
      <diagonal/>
    </border>
    <border>
      <left/>
      <right style="hair">
        <color theme="0" tint="-0.14996795556505021"/>
      </right>
      <top/>
      <bottom style="medium">
        <color indexed="64"/>
      </bottom>
      <diagonal/>
    </border>
    <border>
      <left style="hair">
        <color theme="0" tint="-0.14996795556505021"/>
      </left>
      <right/>
      <top/>
      <bottom style="hair">
        <color indexed="64"/>
      </bottom>
      <diagonal/>
    </border>
    <border>
      <left/>
      <right style="hair">
        <color theme="0" tint="-0.14996795556505021"/>
      </right>
      <top/>
      <bottom style="hair">
        <color indexed="64"/>
      </bottom>
      <diagonal/>
    </border>
    <border>
      <left style="hair">
        <color theme="0" tint="-0.14996795556505021"/>
      </left>
      <right/>
      <top style="thin">
        <color indexed="64"/>
      </top>
      <bottom style="thick">
        <color indexed="64"/>
      </bottom>
      <diagonal/>
    </border>
    <border>
      <left/>
      <right style="hair">
        <color theme="0" tint="-0.14996795556505021"/>
      </right>
      <top style="thin">
        <color indexed="64"/>
      </top>
      <bottom style="thick">
        <color indexed="64"/>
      </bottom>
      <diagonal/>
    </border>
    <border>
      <left/>
      <right/>
      <top style="hair">
        <color indexed="64"/>
      </top>
      <bottom/>
      <diagonal/>
    </border>
    <border>
      <left/>
      <right style="medium">
        <color indexed="64"/>
      </right>
      <top style="hair">
        <color indexed="64"/>
      </top>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style="hair">
        <color auto="1"/>
      </left>
      <right style="hair">
        <color auto="1"/>
      </right>
      <top/>
      <bottom/>
      <diagonal/>
    </border>
    <border>
      <left style="hair">
        <color auto="1"/>
      </left>
      <right style="medium">
        <color indexed="64"/>
      </right>
      <top/>
      <bottom/>
      <diagonal/>
    </border>
    <border>
      <left/>
      <right/>
      <top style="medium">
        <color indexed="64"/>
      </top>
      <bottom style="hair">
        <color auto="1"/>
      </bottom>
      <diagonal/>
    </border>
    <border>
      <left/>
      <right style="medium">
        <color indexed="64"/>
      </right>
      <top style="medium">
        <color indexed="64"/>
      </top>
      <bottom style="hair">
        <color auto="1"/>
      </bottom>
      <diagonal/>
    </border>
    <border>
      <left style="thin">
        <color indexed="64"/>
      </left>
      <right/>
      <top style="medium">
        <color indexed="64"/>
      </top>
      <bottom style="hair">
        <color indexed="64"/>
      </bottom>
      <diagonal/>
    </border>
  </borders>
  <cellStyleXfs count="8">
    <xf numFmtId="0" fontId="0" fillId="0" borderId="0">
      <alignment vertical="center"/>
    </xf>
    <xf numFmtId="38" fontId="2" fillId="0" borderId="0" applyFont="0" applyFill="0" applyBorder="0" applyAlignment="0" applyProtection="0">
      <alignment vertical="center"/>
    </xf>
    <xf numFmtId="38" fontId="43" fillId="0" borderId="0" applyFont="0" applyFill="0" applyBorder="0" applyAlignment="0" applyProtection="0">
      <alignment vertical="center"/>
    </xf>
    <xf numFmtId="38" fontId="2" fillId="0" borderId="0" applyFont="0" applyFill="0" applyBorder="0" applyAlignment="0" applyProtection="0">
      <alignment vertical="center"/>
    </xf>
    <xf numFmtId="0" fontId="43" fillId="0" borderId="0">
      <alignment vertical="center"/>
    </xf>
    <xf numFmtId="0" fontId="1" fillId="0" borderId="0"/>
    <xf numFmtId="0" fontId="43" fillId="0" borderId="0">
      <alignment vertical="center"/>
    </xf>
    <xf numFmtId="0" fontId="2" fillId="0" borderId="0"/>
  </cellStyleXfs>
  <cellXfs count="1193">
    <xf numFmtId="0" fontId="0" fillId="0" borderId="0" xfId="0">
      <alignment vertical="center"/>
    </xf>
    <xf numFmtId="0" fontId="0" fillId="0" borderId="0" xfId="0" applyBorder="1">
      <alignment vertical="center"/>
    </xf>
    <xf numFmtId="0" fontId="0" fillId="0" borderId="1" xfId="0" applyBorder="1">
      <alignment vertical="center"/>
    </xf>
    <xf numFmtId="0" fontId="4" fillId="2" borderId="2" xfId="0" applyFont="1" applyFill="1" applyBorder="1">
      <alignment vertical="center"/>
    </xf>
    <xf numFmtId="0" fontId="0" fillId="0" borderId="2" xfId="0" applyBorder="1">
      <alignment vertical="center"/>
    </xf>
    <xf numFmtId="0" fontId="0" fillId="0" borderId="2" xfId="0" applyFill="1" applyBorder="1">
      <alignment vertical="center"/>
    </xf>
    <xf numFmtId="0" fontId="0" fillId="0" borderId="3" xfId="0" applyBorder="1">
      <alignment vertical="center"/>
    </xf>
    <xf numFmtId="0" fontId="0" fillId="0" borderId="3" xfId="0" applyFill="1" applyBorder="1">
      <alignment vertical="center"/>
    </xf>
    <xf numFmtId="0" fontId="0" fillId="0" borderId="0" xfId="0" applyProtection="1">
      <alignment vertical="center"/>
      <protection locked="0"/>
    </xf>
    <xf numFmtId="0" fontId="0" fillId="0" borderId="0" xfId="0" applyBorder="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Protection="1">
      <alignment vertical="center"/>
      <protection locked="0"/>
    </xf>
    <xf numFmtId="0" fontId="0" fillId="0" borderId="0" xfId="0" applyFill="1" applyProtection="1">
      <alignment vertical="center"/>
      <protection locked="0"/>
    </xf>
    <xf numFmtId="0" fontId="0" fillId="0" borderId="0" xfId="0" applyFill="1" applyBorder="1" applyAlignment="1" applyProtection="1">
      <alignment vertical="center"/>
      <protection locked="0"/>
    </xf>
    <xf numFmtId="0" fontId="2" fillId="0" borderId="0" xfId="0" applyFont="1" applyFill="1" applyBorder="1" applyAlignment="1" applyProtection="1">
      <alignment horizontal="right" vertical="center"/>
      <protection locked="0"/>
    </xf>
    <xf numFmtId="0" fontId="4" fillId="2" borderId="4" xfId="0" applyFont="1" applyFill="1" applyBorder="1">
      <alignment vertical="center"/>
    </xf>
    <xf numFmtId="0" fontId="0" fillId="0" borderId="1" xfId="0" applyFill="1" applyBorder="1">
      <alignment vertical="center"/>
    </xf>
    <xf numFmtId="0" fontId="4" fillId="2" borderId="5" xfId="0" applyFont="1" applyFill="1" applyBorder="1">
      <alignment vertical="center"/>
    </xf>
    <xf numFmtId="0" fontId="4" fillId="2" borderId="6" xfId="0" applyFont="1" applyFill="1" applyBorder="1">
      <alignment vertical="center"/>
    </xf>
    <xf numFmtId="0" fontId="0" fillId="0" borderId="0" xfId="0" applyFill="1" applyBorder="1">
      <alignment vertical="center"/>
    </xf>
    <xf numFmtId="0" fontId="0" fillId="0" borderId="2" xfId="0" applyBorder="1" applyAlignment="1">
      <alignment vertical="center" wrapText="1"/>
    </xf>
    <xf numFmtId="0" fontId="4" fillId="2" borderId="1" xfId="0" applyNumberFormat="1" applyFont="1" applyFill="1" applyBorder="1">
      <alignment vertical="center"/>
    </xf>
    <xf numFmtId="0" fontId="0" fillId="0" borderId="0" xfId="0" applyNumberFormat="1" applyFill="1" applyBorder="1" applyAlignment="1" applyProtection="1">
      <alignment vertical="center"/>
    </xf>
    <xf numFmtId="0" fontId="0" fillId="0" borderId="0" xfId="0" applyNumberFormat="1" applyFill="1" applyBorder="1" applyAlignment="1" applyProtection="1">
      <alignment vertical="center" shrinkToFit="1"/>
    </xf>
    <xf numFmtId="178" fontId="0" fillId="0" borderId="0" xfId="0" applyNumberFormat="1" applyProtection="1">
      <alignment vertical="center"/>
      <protection locked="0"/>
    </xf>
    <xf numFmtId="0" fontId="0" fillId="0" borderId="0" xfId="0" applyAlignment="1" applyProtection="1">
      <protection locked="0"/>
    </xf>
    <xf numFmtId="0" fontId="9" fillId="0" borderId="0" xfId="0" applyFont="1" applyFill="1" applyBorder="1" applyAlignment="1" applyProtection="1">
      <alignment horizontal="center" vertical="center" shrinkToFit="1"/>
    </xf>
    <xf numFmtId="0" fontId="5" fillId="0" borderId="0" xfId="0" applyFont="1" applyAlignment="1" applyProtection="1">
      <alignment vertical="center"/>
    </xf>
    <xf numFmtId="0" fontId="0" fillId="0" borderId="0" xfId="0" applyProtection="1">
      <alignment vertical="center"/>
    </xf>
    <xf numFmtId="0" fontId="5" fillId="0" borderId="0" xfId="0" applyFont="1" applyBorder="1" applyAlignment="1" applyProtection="1">
      <alignment vertical="center"/>
    </xf>
    <xf numFmtId="49" fontId="0" fillId="0" borderId="0" xfId="0" applyNumberFormat="1" applyFill="1" applyBorder="1" applyAlignment="1" applyProtection="1">
      <alignment horizontal="center"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9" fillId="0" borderId="0" xfId="0" applyFont="1" applyFill="1" applyBorder="1" applyAlignment="1" applyProtection="1">
      <alignment horizontal="center" vertical="center"/>
    </xf>
    <xf numFmtId="0" fontId="0" fillId="0" borderId="0" xfId="0" applyFill="1" applyBorder="1" applyAlignment="1" applyProtection="1">
      <alignment vertical="center" shrinkToFit="1"/>
    </xf>
    <xf numFmtId="0" fontId="0" fillId="0" borderId="0" xfId="0" applyBorder="1" applyProtection="1">
      <alignment vertical="center"/>
    </xf>
    <xf numFmtId="0" fontId="0" fillId="0" borderId="7" xfId="0" applyBorder="1" applyProtection="1">
      <alignment vertical="center"/>
    </xf>
    <xf numFmtId="0" fontId="0" fillId="0" borderId="8" xfId="0" applyBorder="1" applyProtection="1">
      <alignment vertical="center"/>
    </xf>
    <xf numFmtId="0" fontId="0" fillId="0" borderId="9" xfId="0" applyBorder="1" applyProtection="1">
      <alignment vertical="center"/>
    </xf>
    <xf numFmtId="0" fontId="0" fillId="0" borderId="0" xfId="0" applyFill="1" applyBorder="1" applyAlignment="1" applyProtection="1">
      <alignment horizontal="center" vertical="center"/>
    </xf>
    <xf numFmtId="0" fontId="8" fillId="0" borderId="0" xfId="0" applyFont="1" applyBorder="1" applyProtection="1">
      <alignment vertical="center"/>
    </xf>
    <xf numFmtId="0" fontId="0" fillId="0" borderId="10" xfId="0" applyBorder="1" applyProtection="1">
      <alignment vertical="center"/>
    </xf>
    <xf numFmtId="0" fontId="0" fillId="0" borderId="11" xfId="0" applyFill="1" applyBorder="1" applyAlignment="1" applyProtection="1">
      <alignment horizontal="center" vertical="center"/>
    </xf>
    <xf numFmtId="0" fontId="0" fillId="0" borderId="11" xfId="0" applyNumberFormat="1" applyFill="1" applyBorder="1" applyAlignment="1" applyProtection="1">
      <alignment horizontal="center" vertical="center"/>
    </xf>
    <xf numFmtId="0" fontId="0" fillId="0" borderId="12" xfId="0" applyBorder="1" applyProtection="1">
      <alignment vertical="center"/>
    </xf>
    <xf numFmtId="0" fontId="0" fillId="0" borderId="13" xfId="0" applyBorder="1" applyProtection="1">
      <alignment vertical="center"/>
    </xf>
    <xf numFmtId="0" fontId="0" fillId="0" borderId="14" xfId="0" applyBorder="1" applyProtection="1">
      <alignment vertical="center"/>
    </xf>
    <xf numFmtId="0" fontId="0" fillId="0" borderId="15" xfId="0" applyBorder="1" applyProtection="1">
      <alignment vertical="center"/>
    </xf>
    <xf numFmtId="0" fontId="0" fillId="0" borderId="0" xfId="0" applyBorder="1" applyAlignment="1" applyProtection="1">
      <alignment horizontal="center" vertical="center"/>
    </xf>
    <xf numFmtId="0" fontId="0" fillId="0" borderId="16" xfId="0" applyBorder="1" applyProtection="1">
      <alignment vertical="center"/>
    </xf>
    <xf numFmtId="0" fontId="0" fillId="0" borderId="11" xfId="0" applyBorder="1" applyProtection="1">
      <alignment vertical="center"/>
    </xf>
    <xf numFmtId="0" fontId="26" fillId="0" borderId="0" xfId="0" applyFont="1" applyBorder="1" applyAlignment="1" applyProtection="1">
      <alignment vertical="center"/>
    </xf>
    <xf numFmtId="49" fontId="0" fillId="0" borderId="9" xfId="0" applyNumberFormat="1" applyFill="1" applyBorder="1" applyAlignment="1" applyProtection="1">
      <alignment horizontal="center" vertical="center"/>
    </xf>
    <xf numFmtId="0" fontId="0" fillId="0" borderId="8" xfId="0" applyFill="1" applyBorder="1" applyAlignment="1" applyProtection="1">
      <alignment vertical="center"/>
    </xf>
    <xf numFmtId="5" fontId="15" fillId="0" borderId="8" xfId="0" applyNumberFormat="1" applyFont="1" applyFill="1" applyBorder="1" applyAlignment="1" applyProtection="1">
      <alignment horizontal="center" vertical="center"/>
    </xf>
    <xf numFmtId="0" fontId="0" fillId="0" borderId="10" xfId="0" applyBorder="1" applyAlignment="1" applyProtection="1">
      <alignment vertical="center"/>
    </xf>
    <xf numFmtId="0" fontId="0" fillId="0" borderId="9" xfId="0" applyFill="1" applyBorder="1" applyProtection="1">
      <alignment vertical="center"/>
    </xf>
    <xf numFmtId="0" fontId="0" fillId="0" borderId="0" xfId="0" applyFill="1" applyBorder="1" applyProtection="1">
      <alignment vertical="center"/>
    </xf>
    <xf numFmtId="0" fontId="0" fillId="0" borderId="10" xfId="0" applyFill="1" applyBorder="1" applyProtection="1">
      <alignment vertical="center"/>
    </xf>
    <xf numFmtId="0" fontId="0" fillId="0" borderId="8" xfId="0" applyBorder="1" applyAlignment="1" applyProtection="1">
      <alignment horizontal="center" vertical="center"/>
    </xf>
    <xf numFmtId="0" fontId="0" fillId="0" borderId="0" xfId="0" applyFill="1" applyProtection="1">
      <alignment vertical="center"/>
    </xf>
    <xf numFmtId="178" fontId="0" fillId="0" borderId="0" xfId="0" applyNumberFormat="1" applyFill="1" applyBorder="1" applyProtection="1">
      <alignment vertical="center"/>
      <protection locked="0"/>
    </xf>
    <xf numFmtId="0" fontId="9" fillId="0" borderId="11" xfId="0" applyFont="1" applyBorder="1" applyAlignment="1" applyProtection="1">
      <alignment vertical="center"/>
    </xf>
    <xf numFmtId="0" fontId="0" fillId="0" borderId="11" xfId="0" applyBorder="1" applyAlignment="1" applyProtection="1">
      <alignment vertical="center"/>
    </xf>
    <xf numFmtId="0" fontId="0" fillId="0" borderId="0" xfId="0" applyFill="1" applyBorder="1" applyAlignment="1" applyProtection="1">
      <alignment vertical="center" wrapText="1"/>
    </xf>
    <xf numFmtId="0" fontId="8" fillId="0" borderId="11" xfId="0" applyFont="1" applyBorder="1" applyAlignment="1" applyProtection="1">
      <alignment horizontal="center" vertical="center" wrapText="1"/>
    </xf>
    <xf numFmtId="0" fontId="6" fillId="0" borderId="0" xfId="0" applyFont="1" applyBorder="1" applyAlignment="1" applyProtection="1">
      <alignment vertical="center" wrapText="1"/>
    </xf>
    <xf numFmtId="0" fontId="12" fillId="0" borderId="0" xfId="0" applyFont="1" applyFill="1" applyBorder="1" applyAlignment="1" applyProtection="1">
      <alignment horizontal="center" vertical="center" wrapText="1"/>
    </xf>
    <xf numFmtId="5" fontId="15" fillId="0" borderId="0" xfId="0" applyNumberFormat="1" applyFont="1" applyFill="1" applyBorder="1" applyAlignment="1" applyProtection="1">
      <alignment horizontal="center" vertical="center"/>
    </xf>
    <xf numFmtId="0" fontId="0" fillId="0" borderId="4" xfId="0" applyBorder="1" applyProtection="1">
      <alignment vertical="center"/>
    </xf>
    <xf numFmtId="0" fontId="12" fillId="0" borderId="26" xfId="0" applyFont="1" applyFill="1" applyBorder="1" applyAlignment="1" applyProtection="1">
      <alignment horizontal="center" vertical="center" wrapText="1"/>
    </xf>
    <xf numFmtId="0" fontId="0" fillId="0" borderId="26" xfId="0" applyFill="1" applyBorder="1" applyAlignment="1" applyProtection="1">
      <alignment vertical="center"/>
    </xf>
    <xf numFmtId="5" fontId="15" fillId="0" borderId="26" xfId="0" applyNumberFormat="1" applyFont="1" applyFill="1" applyBorder="1" applyAlignment="1" applyProtection="1">
      <alignment horizontal="center" vertical="center"/>
    </xf>
    <xf numFmtId="0" fontId="22" fillId="0" borderId="0" xfId="0" applyFont="1" applyBorder="1" applyAlignment="1" applyProtection="1">
      <alignment vertical="center"/>
    </xf>
    <xf numFmtId="0" fontId="45" fillId="0" borderId="0" xfId="0" applyFont="1" applyFill="1" applyBorder="1" applyAlignment="1" applyProtection="1">
      <alignment vertical="top"/>
    </xf>
    <xf numFmtId="0" fontId="5" fillId="0" borderId="0" xfId="0" applyFont="1" applyFill="1" applyBorder="1" applyAlignment="1" applyProtection="1">
      <alignment horizontal="center" vertical="center"/>
    </xf>
    <xf numFmtId="0" fontId="9" fillId="0" borderId="27" xfId="0" applyFont="1" applyFill="1" applyBorder="1" applyAlignment="1" applyProtection="1">
      <alignment vertical="center"/>
    </xf>
    <xf numFmtId="0" fontId="9" fillId="0" borderId="28" xfId="0" applyFont="1" applyFill="1" applyBorder="1" applyAlignment="1" applyProtection="1">
      <alignment vertical="center"/>
    </xf>
    <xf numFmtId="0" fontId="9" fillId="0" borderId="11" xfId="0" applyFont="1" applyFill="1" applyBorder="1" applyAlignment="1" applyProtection="1">
      <alignment vertical="center"/>
    </xf>
    <xf numFmtId="0" fontId="9" fillId="0" borderId="29" xfId="0" applyFont="1" applyFill="1" applyBorder="1" applyAlignment="1" applyProtection="1">
      <alignment vertical="center"/>
    </xf>
    <xf numFmtId="0" fontId="4" fillId="0" borderId="25" xfId="0" applyFont="1" applyBorder="1" applyAlignment="1" applyProtection="1">
      <alignment horizontal="center" vertical="center"/>
    </xf>
    <xf numFmtId="0" fontId="4" fillId="0" borderId="11" xfId="0" applyFont="1" applyBorder="1" applyAlignment="1" applyProtection="1">
      <alignment horizontal="center" vertical="center"/>
    </xf>
    <xf numFmtId="0" fontId="13" fillId="3" borderId="30" xfId="0" applyFont="1" applyFill="1" applyBorder="1" applyAlignment="1" applyProtection="1">
      <alignment vertical="center"/>
    </xf>
    <xf numFmtId="0" fontId="0" fillId="0" borderId="31" xfId="0" applyBorder="1" applyAlignment="1" applyProtection="1">
      <alignment horizontal="center" vertical="center"/>
    </xf>
    <xf numFmtId="0" fontId="0" fillId="0" borderId="32" xfId="0" applyBorder="1" applyAlignment="1" applyProtection="1">
      <alignment horizontal="center" vertical="center"/>
    </xf>
    <xf numFmtId="0" fontId="8" fillId="0" borderId="33" xfId="0" applyFont="1" applyBorder="1" applyProtection="1">
      <alignment vertical="center"/>
    </xf>
    <xf numFmtId="0" fontId="8" fillId="0" borderId="34" xfId="0" applyFont="1" applyBorder="1" applyProtection="1">
      <alignment vertical="center"/>
    </xf>
    <xf numFmtId="0" fontId="8" fillId="0" borderId="35" xfId="0" applyFont="1" applyBorder="1" applyProtection="1">
      <alignment vertical="center"/>
    </xf>
    <xf numFmtId="0" fontId="8" fillId="0" borderId="0" xfId="0" applyFont="1" applyProtection="1">
      <alignment vertical="center"/>
    </xf>
    <xf numFmtId="0" fontId="8" fillId="0" borderId="0" xfId="0" applyFont="1" applyBorder="1" applyAlignment="1" applyProtection="1">
      <alignment horizontal="right" vertical="center"/>
    </xf>
    <xf numFmtId="0" fontId="8" fillId="0" borderId="0" xfId="0" applyFont="1" applyBorder="1" applyAlignment="1" applyProtection="1">
      <alignment vertical="center"/>
    </xf>
    <xf numFmtId="0" fontId="8" fillId="0" borderId="36" xfId="0" applyFont="1" applyBorder="1" applyAlignment="1" applyProtection="1">
      <alignment vertical="center"/>
    </xf>
    <xf numFmtId="0" fontId="8" fillId="0" borderId="37" xfId="0" applyFont="1" applyBorder="1" applyProtection="1">
      <alignment vertical="center"/>
    </xf>
    <xf numFmtId="0" fontId="8" fillId="0" borderId="36" xfId="0" applyFont="1" applyBorder="1" applyProtection="1">
      <alignment vertical="center"/>
    </xf>
    <xf numFmtId="0" fontId="8" fillId="0" borderId="6" xfId="0" applyFont="1" applyBorder="1" applyProtection="1">
      <alignment vertical="center"/>
    </xf>
    <xf numFmtId="0" fontId="8" fillId="0" borderId="4" xfId="0" applyFont="1" applyBorder="1" applyProtection="1">
      <alignment vertical="center"/>
    </xf>
    <xf numFmtId="0" fontId="8" fillId="0" borderId="5" xfId="0" applyFont="1" applyBorder="1" applyProtection="1">
      <alignment vertical="center"/>
    </xf>
    <xf numFmtId="0" fontId="0" fillId="0" borderId="10" xfId="0" applyFill="1" applyBorder="1" applyAlignment="1" applyProtection="1">
      <alignment horizontal="center" vertical="center"/>
    </xf>
    <xf numFmtId="0" fontId="0" fillId="0" borderId="38" xfId="0" applyBorder="1" applyProtection="1">
      <alignment vertical="center"/>
    </xf>
    <xf numFmtId="0" fontId="2" fillId="0" borderId="15" xfId="0" applyFont="1" applyBorder="1" applyAlignment="1" applyProtection="1">
      <alignment vertical="center"/>
    </xf>
    <xf numFmtId="0" fontId="2" fillId="0" borderId="39" xfId="0" applyFont="1" applyBorder="1" applyAlignment="1" applyProtection="1">
      <alignment vertical="center"/>
    </xf>
    <xf numFmtId="0" fontId="2" fillId="0" borderId="0" xfId="0" applyFont="1" applyBorder="1" applyAlignment="1" applyProtection="1">
      <alignment vertical="center"/>
    </xf>
    <xf numFmtId="0" fontId="2" fillId="0" borderId="10" xfId="0" applyFont="1" applyBorder="1" applyAlignment="1" applyProtection="1">
      <alignment vertical="center"/>
    </xf>
    <xf numFmtId="0" fontId="7" fillId="0" borderId="0" xfId="0" applyFont="1" applyBorder="1" applyProtection="1">
      <alignment vertical="center"/>
    </xf>
    <xf numFmtId="0" fontId="0" fillId="0" borderId="29" xfId="0" applyBorder="1" applyAlignment="1" applyProtection="1">
      <alignment vertical="center"/>
    </xf>
    <xf numFmtId="0" fontId="26" fillId="0" borderId="0" xfId="0" applyFont="1" applyAlignment="1" applyProtection="1">
      <alignment vertical="center"/>
    </xf>
    <xf numFmtId="0" fontId="23" fillId="0" borderId="0" xfId="0" applyFont="1" applyAlignment="1" applyProtection="1">
      <alignment vertical="center"/>
      <protection locked="0"/>
    </xf>
    <xf numFmtId="0" fontId="9" fillId="0" borderId="18" xfId="0" applyFont="1" applyFill="1" applyBorder="1" applyAlignment="1" applyProtection="1">
      <alignment vertical="center"/>
    </xf>
    <xf numFmtId="0" fontId="9" fillId="0" borderId="20" xfId="0" applyFont="1" applyFill="1" applyBorder="1" applyAlignment="1" applyProtection="1">
      <alignment vertical="center"/>
    </xf>
    <xf numFmtId="0" fontId="9" fillId="0" borderId="137" xfId="0" applyFont="1" applyFill="1" applyBorder="1" applyAlignment="1" applyProtection="1">
      <alignment vertical="center"/>
    </xf>
    <xf numFmtId="0" fontId="9" fillId="0" borderId="138" xfId="0" applyFont="1" applyFill="1" applyBorder="1" applyAlignment="1" applyProtection="1">
      <alignment vertical="center"/>
    </xf>
    <xf numFmtId="0" fontId="9" fillId="0" borderId="139" xfId="0" applyFont="1" applyFill="1" applyBorder="1" applyAlignment="1" applyProtection="1">
      <alignment vertical="center"/>
    </xf>
    <xf numFmtId="0" fontId="9" fillId="0" borderId="140" xfId="0" applyFont="1" applyFill="1" applyBorder="1" applyAlignment="1" applyProtection="1">
      <alignment vertical="center"/>
    </xf>
    <xf numFmtId="0" fontId="9" fillId="0" borderId="141" xfId="0" applyFont="1" applyFill="1" applyBorder="1" applyAlignment="1" applyProtection="1">
      <alignment vertical="center"/>
    </xf>
    <xf numFmtId="0" fontId="9" fillId="0" borderId="142" xfId="0" applyFont="1" applyFill="1" applyBorder="1" applyAlignment="1" applyProtection="1">
      <alignment vertical="center"/>
    </xf>
    <xf numFmtId="0" fontId="4" fillId="0" borderId="0" xfId="0" applyFont="1" applyFill="1" applyBorder="1" applyAlignment="1" applyProtection="1">
      <alignment vertical="center"/>
    </xf>
    <xf numFmtId="0" fontId="4" fillId="0" borderId="0" xfId="0" applyFont="1" applyFill="1" applyBorder="1" applyAlignment="1" applyProtection="1">
      <alignment vertical="top"/>
    </xf>
    <xf numFmtId="0" fontId="0" fillId="0" borderId="26" xfId="0" applyBorder="1" applyAlignment="1" applyProtection="1">
      <alignment horizontal="center" vertical="center"/>
    </xf>
    <xf numFmtId="0" fontId="8" fillId="0" borderId="0" xfId="0" applyFont="1" applyFill="1" applyBorder="1" applyAlignment="1" applyProtection="1">
      <alignment vertical="center" wrapText="1"/>
    </xf>
    <xf numFmtId="0" fontId="0" fillId="0" borderId="0" xfId="0" applyAlignment="1" applyProtection="1"/>
    <xf numFmtId="0" fontId="0" fillId="0" borderId="2" xfId="0" applyBorder="1" applyAlignment="1" applyProtection="1">
      <alignment horizontal="center" vertical="center"/>
      <protection locked="0"/>
    </xf>
    <xf numFmtId="0" fontId="24" fillId="0" borderId="31" xfId="0" applyFont="1" applyFill="1" applyBorder="1" applyAlignment="1" applyProtection="1"/>
    <xf numFmtId="0" fontId="46" fillId="0" borderId="0" xfId="0" applyFont="1" applyBorder="1" applyAlignment="1"/>
    <xf numFmtId="0" fontId="0" fillId="0" borderId="2" xfId="0" applyBorder="1" applyAlignment="1">
      <alignment horizontal="center" vertical="center"/>
    </xf>
    <xf numFmtId="0" fontId="4" fillId="0" borderId="2" xfId="0" applyFont="1" applyBorder="1" applyAlignment="1" applyProtection="1">
      <alignment horizontal="center" vertical="center"/>
      <protection locked="0"/>
    </xf>
    <xf numFmtId="0" fontId="4" fillId="7" borderId="2" xfId="0" applyFont="1" applyFill="1" applyBorder="1" applyAlignment="1">
      <alignment horizontal="center" vertical="center"/>
    </xf>
    <xf numFmtId="0" fontId="4" fillId="2" borderId="4" xfId="0" applyFont="1" applyFill="1" applyBorder="1" applyAlignment="1">
      <alignment horizontal="center" vertical="center"/>
    </xf>
    <xf numFmtId="0" fontId="0" fillId="0" borderId="2" xfId="0" applyFont="1" applyFill="1" applyBorder="1" applyAlignment="1">
      <alignment horizontal="center" vertical="center"/>
    </xf>
    <xf numFmtId="49" fontId="0" fillId="0" borderId="11" xfId="0" applyNumberFormat="1" applyFill="1" applyBorder="1" applyAlignment="1" applyProtection="1">
      <alignment horizontal="center" vertical="center"/>
    </xf>
    <xf numFmtId="49" fontId="47" fillId="0" borderId="0" xfId="0" applyNumberFormat="1" applyFont="1" applyFill="1" applyBorder="1" applyAlignment="1" applyProtection="1">
      <alignment horizontal="left"/>
    </xf>
    <xf numFmtId="0" fontId="20" fillId="0" borderId="0" xfId="0" applyFont="1" applyBorder="1" applyAlignment="1" applyProtection="1">
      <alignment vertical="center"/>
    </xf>
    <xf numFmtId="0" fontId="0" fillId="0" borderId="27" xfId="0" applyFont="1" applyBorder="1" applyAlignment="1" applyProtection="1">
      <alignment horizontal="left" vertical="center"/>
    </xf>
    <xf numFmtId="0" fontId="0" fillId="0" borderId="28" xfId="0" applyFont="1" applyBorder="1" applyAlignment="1" applyProtection="1">
      <alignment horizontal="left" vertical="center"/>
    </xf>
    <xf numFmtId="179" fontId="22" fillId="0" borderId="0" xfId="0" applyNumberFormat="1" applyFont="1" applyFill="1" applyBorder="1" applyAlignment="1" applyProtection="1">
      <alignment vertical="center" shrinkToFit="1"/>
    </xf>
    <xf numFmtId="0" fontId="47" fillId="0" borderId="0" xfId="0" applyFont="1" applyBorder="1" applyAlignment="1" applyProtection="1">
      <alignment wrapText="1"/>
    </xf>
    <xf numFmtId="0" fontId="22" fillId="0" borderId="0" xfId="0" applyFont="1" applyBorder="1" applyAlignment="1" applyProtection="1">
      <alignment vertical="center" shrinkToFit="1"/>
    </xf>
    <xf numFmtId="0" fontId="47" fillId="0" borderId="0" xfId="0" applyFont="1" applyFill="1" applyBorder="1" applyAlignment="1" applyProtection="1">
      <alignment vertical="center" wrapText="1"/>
    </xf>
    <xf numFmtId="0" fontId="22" fillId="0" borderId="0" xfId="0" applyFont="1" applyBorder="1" applyAlignment="1" applyProtection="1">
      <alignment vertical="center" wrapText="1"/>
    </xf>
    <xf numFmtId="0" fontId="6" fillId="0" borderId="0" xfId="0" applyFont="1" applyFill="1" applyBorder="1" applyAlignment="1" applyProtection="1">
      <alignment vertical="center"/>
      <protection locked="0"/>
    </xf>
    <xf numFmtId="0" fontId="34" fillId="0" borderId="0" xfId="0" applyFont="1" applyFill="1" applyBorder="1" applyAlignment="1" applyProtection="1">
      <alignment vertical="center"/>
      <protection locked="0"/>
    </xf>
    <xf numFmtId="0" fontId="0" fillId="0" borderId="3" xfId="0" applyFont="1" applyBorder="1">
      <alignment vertical="center"/>
    </xf>
    <xf numFmtId="0" fontId="0" fillId="0" borderId="0" xfId="0" applyBorder="1" applyAlignment="1">
      <alignment horizontal="center" vertical="center"/>
    </xf>
    <xf numFmtId="0" fontId="0" fillId="0" borderId="3" xfId="0" applyFill="1" applyBorder="1" applyAlignment="1">
      <alignment vertical="center" shrinkToFit="1"/>
    </xf>
    <xf numFmtId="0" fontId="9" fillId="0" borderId="3" xfId="0" applyFont="1" applyFill="1" applyBorder="1" applyAlignment="1" applyProtection="1">
      <alignment vertical="center"/>
    </xf>
    <xf numFmtId="0" fontId="9" fillId="0" borderId="19" xfId="0" applyFont="1" applyFill="1" applyBorder="1" applyAlignment="1" applyProtection="1">
      <alignment vertical="center"/>
    </xf>
    <xf numFmtId="0" fontId="9" fillId="0" borderId="40" xfId="0" applyFont="1" applyFill="1" applyBorder="1" applyAlignment="1" applyProtection="1">
      <alignment vertical="center"/>
    </xf>
    <xf numFmtId="0" fontId="9" fillId="0" borderId="41" xfId="0" applyFont="1" applyFill="1" applyBorder="1" applyAlignment="1" applyProtection="1">
      <alignment vertical="center"/>
    </xf>
    <xf numFmtId="0" fontId="0" fillId="0" borderId="0" xfId="0" applyFont="1" applyFill="1" applyBorder="1" applyAlignment="1">
      <alignment horizontal="center" vertical="center"/>
    </xf>
    <xf numFmtId="0" fontId="0" fillId="0" borderId="0" xfId="0" applyFill="1" applyBorder="1" applyAlignment="1">
      <alignment vertical="center"/>
    </xf>
    <xf numFmtId="0" fontId="4" fillId="0" borderId="0" xfId="0" applyFont="1" applyFill="1" applyBorder="1" applyAlignment="1">
      <alignment horizontal="center" vertical="center"/>
    </xf>
    <xf numFmtId="0" fontId="0" fillId="0" borderId="0" xfId="0" applyFill="1" applyBorder="1" applyAlignment="1">
      <alignment horizontal="center" vertical="center"/>
    </xf>
    <xf numFmtId="0" fontId="48" fillId="0" borderId="0" xfId="0" applyFont="1" applyFill="1" applyBorder="1" applyProtection="1">
      <alignment vertical="center"/>
      <protection locked="0"/>
    </xf>
    <xf numFmtId="0" fontId="0" fillId="0" borderId="31" xfId="0" applyFill="1" applyBorder="1" applyAlignment="1" applyProtection="1">
      <alignment horizontal="center" vertical="center"/>
    </xf>
    <xf numFmtId="0" fontId="4" fillId="6" borderId="31" xfId="0" applyFont="1" applyFill="1" applyBorder="1" applyAlignment="1" applyProtection="1">
      <alignment horizontal="center" vertical="center" shrinkToFit="1"/>
      <protection locked="0"/>
    </xf>
    <xf numFmtId="0" fontId="9" fillId="0" borderId="42" xfId="0" applyFont="1" applyFill="1" applyBorder="1" applyAlignment="1" applyProtection="1">
      <alignment vertical="center"/>
    </xf>
    <xf numFmtId="0" fontId="9" fillId="0" borderId="43" xfId="0" applyFont="1" applyFill="1" applyBorder="1" applyAlignment="1" applyProtection="1">
      <alignment vertical="center"/>
    </xf>
    <xf numFmtId="0" fontId="9" fillId="0" borderId="143" xfId="0" applyFont="1" applyFill="1" applyBorder="1" applyAlignment="1" applyProtection="1">
      <alignment vertical="center"/>
    </xf>
    <xf numFmtId="0" fontId="9" fillId="0" borderId="144" xfId="0" applyFont="1" applyFill="1" applyBorder="1" applyAlignment="1" applyProtection="1">
      <alignment vertical="center"/>
    </xf>
    <xf numFmtId="0" fontId="9" fillId="0" borderId="44" xfId="0" applyFont="1" applyFill="1" applyBorder="1" applyAlignment="1" applyProtection="1">
      <alignment vertical="center"/>
    </xf>
    <xf numFmtId="0" fontId="13" fillId="6" borderId="28" xfId="0" applyFont="1" applyFill="1" applyBorder="1" applyAlignment="1" applyProtection="1">
      <alignment vertical="center"/>
      <protection locked="0"/>
    </xf>
    <xf numFmtId="0" fontId="4" fillId="0" borderId="11" xfId="0" applyFont="1" applyFill="1" applyBorder="1" applyAlignment="1" applyProtection="1"/>
    <xf numFmtId="0" fontId="49" fillId="0" borderId="0" xfId="0" applyFont="1" applyFill="1" applyBorder="1" applyAlignment="1" applyProtection="1">
      <alignment horizontal="left" vertical="center" wrapText="1"/>
    </xf>
    <xf numFmtId="176" fontId="16" fillId="0" borderId="34" xfId="0" applyNumberFormat="1" applyFont="1" applyFill="1" applyBorder="1" applyAlignment="1" applyProtection="1">
      <alignment vertical="center"/>
    </xf>
    <xf numFmtId="0" fontId="13" fillId="6" borderId="27" xfId="0" applyFont="1" applyFill="1" applyBorder="1" applyAlignment="1" applyProtection="1">
      <alignment horizontal="right" vertical="center"/>
      <protection locked="0"/>
    </xf>
    <xf numFmtId="0" fontId="45" fillId="0" borderId="0" xfId="0" applyFont="1" applyFill="1" applyBorder="1" applyAlignment="1" applyProtection="1"/>
    <xf numFmtId="0" fontId="37" fillId="0" borderId="0" xfId="0" applyFont="1" applyProtection="1">
      <alignment vertical="center"/>
      <protection locked="0"/>
    </xf>
    <xf numFmtId="0" fontId="50" fillId="0" borderId="0" xfId="0" applyFont="1">
      <alignment vertical="center"/>
    </xf>
    <xf numFmtId="0" fontId="47" fillId="0" borderId="0" xfId="0" applyFont="1" applyBorder="1" applyAlignment="1" applyProtection="1"/>
    <xf numFmtId="0" fontId="0" fillId="0" borderId="0" xfId="0" applyBorder="1" applyAlignment="1">
      <alignment vertical="center" wrapText="1"/>
    </xf>
    <xf numFmtId="0" fontId="0" fillId="0" borderId="27" xfId="0" applyBorder="1">
      <alignment vertical="center"/>
    </xf>
    <xf numFmtId="0" fontId="0" fillId="0" borderId="45" xfId="0" applyFill="1" applyBorder="1">
      <alignment vertical="center"/>
    </xf>
    <xf numFmtId="0" fontId="40" fillId="0" borderId="9" xfId="0" applyFont="1" applyBorder="1" applyAlignment="1" applyProtection="1">
      <alignment vertical="center"/>
    </xf>
    <xf numFmtId="0" fontId="0" fillId="0" borderId="8" xfId="0" applyFill="1" applyBorder="1" applyProtection="1">
      <alignment vertical="center"/>
    </xf>
    <xf numFmtId="0" fontId="49" fillId="0" borderId="11" xfId="0" applyFont="1" applyFill="1" applyBorder="1" applyAlignment="1" applyProtection="1">
      <alignment horizontal="left" vertical="center" wrapText="1"/>
    </xf>
    <xf numFmtId="0" fontId="6" fillId="0" borderId="8" xfId="0" applyFont="1" applyFill="1" applyBorder="1" applyAlignment="1" applyProtection="1">
      <alignment vertical="center" wrapText="1"/>
    </xf>
    <xf numFmtId="0" fontId="6" fillId="0" borderId="0" xfId="0" applyFont="1" applyFill="1" applyBorder="1" applyAlignment="1" applyProtection="1">
      <alignment vertical="center" wrapText="1"/>
    </xf>
    <xf numFmtId="0" fontId="0" fillId="0" borderId="0" xfId="0" applyFont="1" applyFill="1" applyBorder="1" applyAlignment="1" applyProtection="1">
      <alignment vertical="center" wrapText="1"/>
    </xf>
    <xf numFmtId="0" fontId="0" fillId="0" borderId="11" xfId="0" applyFont="1" applyFill="1" applyBorder="1" applyAlignment="1" applyProtection="1">
      <alignment vertical="center" wrapText="1"/>
    </xf>
    <xf numFmtId="0" fontId="0" fillId="0" borderId="11" xfId="0" applyFill="1" applyBorder="1" applyProtection="1">
      <alignment vertical="center"/>
    </xf>
    <xf numFmtId="0" fontId="0" fillId="0" borderId="11" xfId="0" applyBorder="1" applyAlignment="1" applyProtection="1">
      <alignment horizontal="left" vertical="center" indent="2"/>
    </xf>
    <xf numFmtId="0" fontId="0" fillId="0" borderId="29" xfId="0" applyBorder="1" applyAlignment="1" applyProtection="1">
      <alignment horizontal="left" vertical="center" indent="2"/>
    </xf>
    <xf numFmtId="0" fontId="0" fillId="0" borderId="47" xfId="0" applyBorder="1">
      <alignment vertical="center"/>
    </xf>
    <xf numFmtId="49" fontId="2" fillId="8" borderId="47" xfId="5" applyNumberFormat="1" applyFont="1" applyFill="1" applyBorder="1" applyAlignment="1">
      <alignment vertical="center" shrinkToFit="1"/>
    </xf>
    <xf numFmtId="0" fontId="0" fillId="0" borderId="47" xfId="0" applyFill="1" applyBorder="1">
      <alignment vertical="center"/>
    </xf>
    <xf numFmtId="0" fontId="0" fillId="0" borderId="2" xfId="0" applyFill="1" applyBorder="1" applyAlignment="1">
      <alignment vertical="center" shrinkToFit="1"/>
    </xf>
    <xf numFmtId="0" fontId="10" fillId="0" borderId="11" xfId="0" applyNumberFormat="1" applyFont="1" applyBorder="1" applyAlignment="1" applyProtection="1">
      <alignment horizontal="center" vertical="center"/>
    </xf>
    <xf numFmtId="0" fontId="0" fillId="8" borderId="47" xfId="0" applyFill="1" applyBorder="1" applyAlignment="1">
      <alignment vertical="center" shrinkToFit="1"/>
    </xf>
    <xf numFmtId="0" fontId="4" fillId="2" borderId="48" xfId="0" applyFont="1" applyFill="1" applyBorder="1">
      <alignment vertical="center"/>
    </xf>
    <xf numFmtId="0" fontId="4" fillId="2" borderId="49" xfId="0" applyFont="1" applyFill="1" applyBorder="1">
      <alignment vertical="center"/>
    </xf>
    <xf numFmtId="0" fontId="4" fillId="2" borderId="45" xfId="0" applyFont="1" applyFill="1" applyBorder="1">
      <alignment vertical="center"/>
    </xf>
    <xf numFmtId="0" fontId="0" fillId="0" borderId="50" xfId="0" applyBorder="1">
      <alignment vertical="center"/>
    </xf>
    <xf numFmtId="0" fontId="0" fillId="0" borderId="51" xfId="0" applyBorder="1">
      <alignment vertical="center"/>
    </xf>
    <xf numFmtId="0" fontId="2" fillId="0" borderId="47" xfId="0" applyFont="1" applyBorder="1" applyAlignment="1">
      <alignment vertical="center"/>
    </xf>
    <xf numFmtId="0" fontId="0" fillId="0" borderId="51" xfId="0" applyFill="1" applyBorder="1">
      <alignment vertical="center"/>
    </xf>
    <xf numFmtId="0" fontId="0" fillId="0" borderId="33" xfId="0" applyFill="1" applyBorder="1">
      <alignment vertical="center"/>
    </xf>
    <xf numFmtId="0" fontId="0" fillId="0" borderId="50" xfId="0" applyFill="1" applyBorder="1">
      <alignment vertical="center"/>
    </xf>
    <xf numFmtId="0" fontId="0" fillId="0" borderId="47" xfId="0" applyBorder="1" applyAlignment="1">
      <alignment vertical="center" wrapText="1"/>
    </xf>
    <xf numFmtId="0" fontId="0" fillId="0" borderId="51" xfId="0" applyFill="1" applyBorder="1" applyAlignment="1">
      <alignment vertical="center" wrapText="1"/>
    </xf>
    <xf numFmtId="0" fontId="0" fillId="0" borderId="51" xfId="0" applyBorder="1" applyAlignment="1">
      <alignment vertical="center" wrapText="1"/>
    </xf>
    <xf numFmtId="0" fontId="0" fillId="0" borderId="50" xfId="0" applyBorder="1" applyAlignment="1">
      <alignment vertical="center" wrapText="1"/>
    </xf>
    <xf numFmtId="0" fontId="0" fillId="0" borderId="52" xfId="0" applyBorder="1">
      <alignment vertical="center"/>
    </xf>
    <xf numFmtId="0" fontId="0" fillId="0" borderId="53" xfId="0" applyBorder="1">
      <alignment vertical="center"/>
    </xf>
    <xf numFmtId="0" fontId="0" fillId="0" borderId="54" xfId="0" applyBorder="1">
      <alignment vertical="center"/>
    </xf>
    <xf numFmtId="0" fontId="0" fillId="0" borderId="45" xfId="7" applyFont="1" applyFill="1" applyBorder="1" applyAlignment="1">
      <alignment vertical="center"/>
    </xf>
    <xf numFmtId="0" fontId="0" fillId="0" borderId="10" xfId="0" applyFont="1" applyFill="1" applyBorder="1" applyAlignment="1" applyProtection="1">
      <alignment vertical="center" wrapText="1"/>
    </xf>
    <xf numFmtId="0" fontId="0" fillId="0" borderId="0" xfId="0" applyBorder="1" applyAlignment="1" applyProtection="1">
      <alignment horizontal="center" vertical="center"/>
      <protection locked="0"/>
    </xf>
    <xf numFmtId="0" fontId="0" fillId="0" borderId="47" xfId="0" applyFill="1" applyBorder="1" applyAlignment="1">
      <alignment vertical="center" wrapText="1"/>
    </xf>
    <xf numFmtId="0" fontId="0" fillId="0" borderId="0" xfId="0" applyAlignment="1" applyProtection="1">
      <alignment vertical="center"/>
      <protection locked="0"/>
    </xf>
    <xf numFmtId="0" fontId="4" fillId="0" borderId="0" xfId="0" applyFont="1" applyBorder="1" applyAlignment="1" applyProtection="1">
      <alignment horizontal="center" vertical="center"/>
      <protection locked="0"/>
    </xf>
    <xf numFmtId="0" fontId="0" fillId="0" borderId="0" xfId="0" applyBorder="1" applyAlignment="1" applyProtection="1">
      <alignment horizontal="left" vertical="center"/>
      <protection locked="0"/>
    </xf>
    <xf numFmtId="0" fontId="9" fillId="0" borderId="56" xfId="0" applyFont="1" applyFill="1" applyBorder="1" applyAlignment="1" applyProtection="1">
      <alignment horizontal="center" vertical="center"/>
    </xf>
    <xf numFmtId="0" fontId="9" fillId="0" borderId="57" xfId="0" applyFont="1" applyFill="1" applyBorder="1" applyAlignment="1" applyProtection="1">
      <alignment horizontal="center" vertical="center"/>
    </xf>
    <xf numFmtId="0" fontId="9" fillId="0" borderId="145" xfId="0" applyFont="1" applyFill="1" applyBorder="1" applyAlignment="1" applyProtection="1">
      <alignment horizontal="center" vertical="center"/>
    </xf>
    <xf numFmtId="0" fontId="9" fillId="0" borderId="146" xfId="0" applyFont="1" applyFill="1" applyBorder="1" applyAlignment="1" applyProtection="1">
      <alignment horizontal="center" vertical="center"/>
    </xf>
    <xf numFmtId="0" fontId="9" fillId="0" borderId="58" xfId="0" applyFont="1" applyFill="1" applyBorder="1" applyAlignment="1" applyProtection="1">
      <alignment horizontal="center" vertical="center"/>
    </xf>
    <xf numFmtId="0" fontId="52" fillId="0" borderId="0" xfId="0" applyFont="1" applyProtection="1">
      <alignment vertical="center"/>
    </xf>
    <xf numFmtId="0" fontId="52" fillId="0" borderId="0" xfId="0" applyFont="1" applyFill="1" applyProtection="1">
      <alignment vertical="center"/>
    </xf>
    <xf numFmtId="0" fontId="52" fillId="0" borderId="0" xfId="0" applyFont="1" applyBorder="1" applyProtection="1">
      <alignment vertical="center"/>
    </xf>
    <xf numFmtId="0" fontId="52" fillId="0" borderId="0" xfId="0" applyFont="1" applyFill="1" applyBorder="1" applyProtection="1">
      <alignment vertical="center"/>
    </xf>
    <xf numFmtId="0" fontId="52" fillId="0" borderId="0" xfId="0" applyFont="1" applyBorder="1" applyAlignment="1" applyProtection="1">
      <alignment vertical="center"/>
    </xf>
    <xf numFmtId="0" fontId="23" fillId="0" borderId="0" xfId="0" applyFont="1" applyBorder="1" applyAlignment="1" applyProtection="1">
      <alignment vertical="center"/>
    </xf>
    <xf numFmtId="0" fontId="9" fillId="0" borderId="0" xfId="0" applyFont="1" applyBorder="1" applyAlignment="1" applyProtection="1">
      <alignment vertical="center"/>
    </xf>
    <xf numFmtId="0" fontId="20" fillId="0" borderId="11" xfId="0" applyFont="1" applyBorder="1" applyAlignment="1" applyProtection="1">
      <alignment vertical="center"/>
    </xf>
    <xf numFmtId="0" fontId="52" fillId="0" borderId="8" xfId="0" applyFont="1" applyBorder="1" applyProtection="1">
      <alignment vertical="center"/>
    </xf>
    <xf numFmtId="0" fontId="52" fillId="0" borderId="10" xfId="0" applyFont="1" applyBorder="1" applyProtection="1">
      <alignment vertical="center"/>
    </xf>
    <xf numFmtId="0" fontId="52" fillId="0" borderId="11" xfId="0" applyFont="1" applyBorder="1" applyProtection="1">
      <alignment vertical="center"/>
    </xf>
    <xf numFmtId="0" fontId="52" fillId="0" borderId="29" xfId="0" applyFont="1" applyBorder="1" applyProtection="1">
      <alignment vertical="center"/>
    </xf>
    <xf numFmtId="0" fontId="18" fillId="0" borderId="0" xfId="0" applyFont="1" applyFill="1" applyBorder="1" applyAlignment="1" applyProtection="1">
      <alignment vertical="center" wrapText="1"/>
    </xf>
    <xf numFmtId="0" fontId="0" fillId="0" borderId="0" xfId="0" applyAlignment="1" applyProtection="1">
      <alignment vertical="center"/>
    </xf>
    <xf numFmtId="0" fontId="22" fillId="0" borderId="11" xfId="0" applyFont="1" applyFill="1" applyBorder="1" applyAlignment="1" applyProtection="1">
      <alignment vertical="center"/>
    </xf>
    <xf numFmtId="0" fontId="4" fillId="2" borderId="48" xfId="0" applyFont="1" applyFill="1" applyBorder="1" applyAlignment="1">
      <alignment horizontal="center" vertical="center"/>
    </xf>
    <xf numFmtId="0" fontId="4" fillId="2" borderId="61" xfId="0" applyFont="1" applyFill="1" applyBorder="1" applyAlignment="1">
      <alignment horizontal="center" vertical="center"/>
    </xf>
    <xf numFmtId="0" fontId="30" fillId="0" borderId="0" xfId="0" applyFont="1" applyFill="1" applyBorder="1" applyAlignment="1">
      <alignment horizontal="left" vertical="center" wrapText="1"/>
    </xf>
    <xf numFmtId="0" fontId="0" fillId="0" borderId="10" xfId="0" applyBorder="1" applyProtection="1">
      <alignment vertical="center"/>
      <protection locked="0"/>
    </xf>
    <xf numFmtId="0" fontId="0" fillId="0" borderId="68" xfId="0" applyBorder="1">
      <alignment vertical="center"/>
    </xf>
    <xf numFmtId="0" fontId="0" fillId="0" borderId="65" xfId="0" applyBorder="1">
      <alignment vertical="center"/>
    </xf>
    <xf numFmtId="0" fontId="0" fillId="0" borderId="65" xfId="0" applyFill="1" applyBorder="1">
      <alignment vertical="center"/>
    </xf>
    <xf numFmtId="0" fontId="0" fillId="0" borderId="69" xfId="0" applyBorder="1">
      <alignment vertical="center"/>
    </xf>
    <xf numFmtId="0" fontId="0" fillId="0" borderId="70" xfId="0" applyBorder="1">
      <alignment vertical="center"/>
    </xf>
    <xf numFmtId="0" fontId="0" fillId="0" borderId="71" xfId="0" applyBorder="1">
      <alignment vertical="center"/>
    </xf>
    <xf numFmtId="0" fontId="0" fillId="0" borderId="72" xfId="0" applyBorder="1">
      <alignment vertical="center"/>
    </xf>
    <xf numFmtId="0" fontId="0" fillId="9" borderId="2" xfId="0" applyFill="1" applyBorder="1">
      <alignment vertical="center"/>
    </xf>
    <xf numFmtId="0" fontId="58" fillId="0" borderId="55" xfId="0" applyFont="1" applyFill="1" applyBorder="1" applyAlignment="1" applyProtection="1">
      <alignment vertical="center"/>
      <protection locked="0"/>
    </xf>
    <xf numFmtId="0" fontId="58" fillId="0" borderId="10" xfId="0" applyFont="1" applyFill="1" applyBorder="1" applyAlignment="1" applyProtection="1">
      <alignment vertical="center"/>
      <protection locked="0"/>
    </xf>
    <xf numFmtId="0" fontId="8" fillId="0" borderId="0" xfId="0" applyFont="1" applyFill="1" applyBorder="1" applyProtection="1">
      <alignment vertical="center"/>
    </xf>
    <xf numFmtId="0" fontId="0" fillId="0" borderId="16" xfId="0" applyFill="1" applyBorder="1" applyProtection="1">
      <alignment vertical="center"/>
    </xf>
    <xf numFmtId="0" fontId="0" fillId="0" borderId="11" xfId="0" applyFill="1" applyBorder="1" applyAlignment="1" applyProtection="1">
      <alignment vertical="center"/>
    </xf>
    <xf numFmtId="0" fontId="0" fillId="0" borderId="29" xfId="0" applyFill="1" applyBorder="1" applyProtection="1">
      <alignment vertical="center"/>
    </xf>
    <xf numFmtId="0" fontId="0" fillId="0" borderId="7" xfId="0" applyFill="1" applyBorder="1" applyProtection="1">
      <alignment vertical="center"/>
    </xf>
    <xf numFmtId="0" fontId="18" fillId="0" borderId="70" xfId="0" applyFont="1" applyBorder="1">
      <alignment vertical="center"/>
    </xf>
    <xf numFmtId="0" fontId="18" fillId="0" borderId="73" xfId="0" applyFont="1" applyBorder="1">
      <alignment vertical="center"/>
    </xf>
    <xf numFmtId="0" fontId="18" fillId="0" borderId="71" xfId="0" applyFont="1" applyBorder="1">
      <alignment vertical="center"/>
    </xf>
    <xf numFmtId="49" fontId="9" fillId="6" borderId="25" xfId="0" applyNumberFormat="1" applyFont="1" applyFill="1" applyBorder="1" applyAlignment="1" applyProtection="1">
      <alignment vertical="center"/>
      <protection locked="0"/>
    </xf>
    <xf numFmtId="49" fontId="9" fillId="6" borderId="74" xfId="0" applyNumberFormat="1" applyFont="1" applyFill="1" applyBorder="1" applyAlignment="1" applyProtection="1">
      <alignment vertical="center"/>
      <protection locked="0"/>
    </xf>
    <xf numFmtId="49" fontId="4" fillId="0" borderId="25" xfId="0" applyNumberFormat="1" applyFont="1" applyFill="1" applyBorder="1" applyAlignment="1" applyProtection="1">
      <alignment horizontal="center" vertical="center"/>
      <protection locked="0"/>
    </xf>
    <xf numFmtId="0" fontId="56" fillId="0" borderId="11" xfId="0" applyFont="1" applyFill="1" applyBorder="1" applyAlignment="1" applyProtection="1">
      <alignment shrinkToFit="1"/>
      <protection locked="0"/>
    </xf>
    <xf numFmtId="0" fontId="0" fillId="0" borderId="0" xfId="0" applyFont="1" applyFill="1" applyBorder="1" applyAlignment="1" applyProtection="1"/>
    <xf numFmtId="0" fontId="0" fillId="0" borderId="11" xfId="0" applyFont="1" applyFill="1" applyBorder="1" applyAlignment="1" applyProtection="1"/>
    <xf numFmtId="0" fontId="0" fillId="0" borderId="0" xfId="0" applyFont="1" applyProtection="1">
      <alignment vertical="center"/>
      <protection locked="0"/>
    </xf>
    <xf numFmtId="0" fontId="0" fillId="0" borderId="0" xfId="0" applyFill="1" applyBorder="1" applyAlignment="1">
      <alignment vertical="center" wrapText="1"/>
    </xf>
    <xf numFmtId="0" fontId="0" fillId="0" borderId="9" xfId="0" applyFill="1" applyBorder="1" applyAlignment="1" applyProtection="1">
      <alignment vertical="center"/>
    </xf>
    <xf numFmtId="0" fontId="0" fillId="0" borderId="9" xfId="0" applyBorder="1" applyProtection="1">
      <alignment vertical="center"/>
      <protection locked="0"/>
    </xf>
    <xf numFmtId="0" fontId="12" fillId="0" borderId="0" xfId="0" applyFont="1" applyFill="1" applyBorder="1" applyAlignment="1" applyProtection="1">
      <alignment vertical="center"/>
      <protection locked="0"/>
    </xf>
    <xf numFmtId="0" fontId="4" fillId="0" borderId="0" xfId="0" applyFont="1" applyBorder="1" applyAlignment="1" applyProtection="1">
      <alignment vertical="center"/>
    </xf>
    <xf numFmtId="0" fontId="4" fillId="0" borderId="0" xfId="0" applyFont="1" applyBorder="1" applyAlignment="1" applyProtection="1">
      <alignment vertical="top"/>
    </xf>
    <xf numFmtId="0" fontId="0" fillId="0" borderId="8" xfId="0" applyBorder="1" applyAlignment="1" applyProtection="1">
      <alignment vertical="center"/>
    </xf>
    <xf numFmtId="0" fontId="18" fillId="0" borderId="70" xfId="0" applyFont="1" applyBorder="1" applyAlignment="1">
      <alignment vertical="center" wrapText="1"/>
    </xf>
    <xf numFmtId="0" fontId="20" fillId="0" borderId="75" xfId="0" applyFont="1" applyBorder="1" applyAlignment="1" applyProtection="1">
      <alignment horizontal="center" vertical="center"/>
      <protection locked="0"/>
    </xf>
    <xf numFmtId="0" fontId="52" fillId="0" borderId="8" xfId="0" applyFont="1" applyFill="1" applyBorder="1" applyProtection="1">
      <alignment vertical="center"/>
    </xf>
    <xf numFmtId="0" fontId="52" fillId="0" borderId="0" xfId="0" applyFont="1" applyAlignment="1" applyProtection="1">
      <alignment vertical="center" wrapText="1"/>
    </xf>
    <xf numFmtId="0" fontId="0" fillId="0" borderId="147" xfId="0" applyFont="1" applyFill="1" applyBorder="1" applyAlignment="1" applyProtection="1">
      <alignment vertical="center"/>
    </xf>
    <xf numFmtId="0" fontId="0" fillId="0" borderId="147" xfId="0" applyFont="1" applyFill="1" applyBorder="1" applyAlignment="1" applyProtection="1">
      <alignment vertical="center" wrapText="1"/>
    </xf>
    <xf numFmtId="0" fontId="51" fillId="0" borderId="147" xfId="0" applyFont="1" applyFill="1" applyBorder="1" applyAlignment="1" applyProtection="1">
      <alignment vertical="center" wrapText="1"/>
    </xf>
    <xf numFmtId="0" fontId="51" fillId="0" borderId="148" xfId="0" applyFont="1" applyFill="1" applyBorder="1" applyAlignment="1" applyProtection="1">
      <alignment vertical="center" wrapText="1"/>
    </xf>
    <xf numFmtId="0" fontId="8" fillId="0" borderId="8" xfId="0" applyFont="1" applyFill="1" applyBorder="1" applyAlignment="1" applyProtection="1">
      <alignment vertical="center" wrapText="1"/>
    </xf>
    <xf numFmtId="0" fontId="11" fillId="0" borderId="8" xfId="0" applyFont="1" applyFill="1" applyBorder="1" applyAlignment="1" applyProtection="1">
      <alignment vertical="center"/>
    </xf>
    <xf numFmtId="0" fontId="5" fillId="0" borderId="8" xfId="0" applyFont="1" applyFill="1" applyBorder="1" applyAlignment="1" applyProtection="1">
      <alignment vertical="center" wrapText="1"/>
    </xf>
    <xf numFmtId="0" fontId="24" fillId="0" borderId="16" xfId="0" applyFont="1" applyFill="1" applyBorder="1" applyAlignment="1" applyProtection="1">
      <alignment vertical="center" wrapText="1"/>
    </xf>
    <xf numFmtId="0" fontId="6" fillId="0" borderId="147" xfId="0" applyFont="1" applyFill="1" applyBorder="1" applyAlignment="1" applyProtection="1"/>
    <xf numFmtId="0" fontId="11" fillId="0" borderId="0" xfId="0" applyFont="1" applyFill="1" applyBorder="1" applyAlignment="1" applyProtection="1">
      <alignment vertical="center"/>
    </xf>
    <xf numFmtId="0" fontId="5" fillId="0" borderId="0" xfId="0" applyFont="1" applyFill="1" applyBorder="1" applyAlignment="1" applyProtection="1">
      <alignment vertical="center" wrapText="1"/>
    </xf>
    <xf numFmtId="0" fontId="5" fillId="0" borderId="55" xfId="0" applyFont="1" applyFill="1" applyBorder="1" applyAlignment="1" applyProtection="1">
      <alignment vertical="center" wrapText="1"/>
    </xf>
    <xf numFmtId="0" fontId="51" fillId="0" borderId="29" xfId="0" applyFont="1" applyBorder="1" applyAlignment="1" applyProtection="1">
      <alignment horizontal="center" vertical="center" wrapText="1"/>
    </xf>
    <xf numFmtId="0" fontId="52" fillId="0" borderId="2" xfId="0" applyFont="1" applyBorder="1" applyAlignment="1" applyProtection="1">
      <alignment horizontal="center" vertical="center"/>
    </xf>
    <xf numFmtId="0" fontId="0" fillId="11" borderId="2" xfId="0" applyFill="1" applyBorder="1">
      <alignment vertical="center"/>
    </xf>
    <xf numFmtId="0" fontId="53" fillId="0" borderId="34" xfId="0" applyFont="1" applyFill="1" applyBorder="1" applyAlignment="1" applyProtection="1">
      <alignment vertical="center" shrinkToFit="1"/>
    </xf>
    <xf numFmtId="0" fontId="53" fillId="0" borderId="34" xfId="0" applyFont="1" applyFill="1" applyBorder="1" applyAlignment="1" applyProtection="1">
      <alignment vertical="center"/>
    </xf>
    <xf numFmtId="0" fontId="0" fillId="0" borderId="0" xfId="0" applyBorder="1" applyAlignment="1" applyProtection="1">
      <alignment horizontal="center" vertical="center"/>
    </xf>
    <xf numFmtId="0" fontId="53" fillId="0" borderId="0" xfId="0" applyFont="1" applyProtection="1">
      <alignment vertical="center"/>
    </xf>
    <xf numFmtId="0" fontId="53" fillId="0" borderId="149" xfId="0" applyFont="1" applyBorder="1" applyProtection="1">
      <alignment vertical="center"/>
    </xf>
    <xf numFmtId="0" fontId="43" fillId="0" borderId="0" xfId="0" applyFont="1" applyProtection="1">
      <alignment vertical="center"/>
    </xf>
    <xf numFmtId="0" fontId="0" fillId="0" borderId="71" xfId="0" applyFill="1" applyBorder="1">
      <alignment vertical="center"/>
    </xf>
    <xf numFmtId="0" fontId="0" fillId="0" borderId="72" xfId="0" applyFill="1" applyBorder="1">
      <alignment vertical="center"/>
    </xf>
    <xf numFmtId="0" fontId="0" fillId="11" borderId="2" xfId="0" applyFill="1" applyBorder="1" applyAlignment="1">
      <alignment vertical="center" shrinkToFit="1"/>
    </xf>
    <xf numFmtId="0" fontId="0" fillId="0" borderId="34" xfId="0" applyFont="1" applyFill="1" applyBorder="1" applyAlignment="1" applyProtection="1">
      <alignment vertical="center" wrapText="1"/>
    </xf>
    <xf numFmtId="0" fontId="70" fillId="0" borderId="11" xfId="0" applyFont="1" applyBorder="1" applyAlignment="1" applyProtection="1">
      <alignment vertical="center"/>
    </xf>
    <xf numFmtId="0" fontId="0" fillId="0" borderId="7" xfId="0" applyFont="1" applyFill="1" applyBorder="1" applyAlignment="1" applyProtection="1"/>
    <xf numFmtId="0" fontId="0" fillId="0" borderId="8" xfId="0" applyFont="1" applyFill="1" applyBorder="1" applyAlignment="1" applyProtection="1"/>
    <xf numFmtId="0" fontId="0" fillId="0" borderId="8" xfId="0" applyFont="1" applyBorder="1" applyProtection="1">
      <alignment vertical="center"/>
    </xf>
    <xf numFmtId="0" fontId="0" fillId="0" borderId="8" xfId="0" applyFont="1" applyFill="1" applyBorder="1" applyProtection="1">
      <alignment vertical="center"/>
    </xf>
    <xf numFmtId="0" fontId="0" fillId="0" borderId="9" xfId="0" applyFont="1" applyBorder="1" applyProtection="1">
      <alignment vertical="center"/>
    </xf>
    <xf numFmtId="0" fontId="0" fillId="0" borderId="0" xfId="0" applyFont="1" applyFill="1" applyBorder="1" applyAlignment="1" applyProtection="1">
      <alignment vertical="center"/>
    </xf>
    <xf numFmtId="0" fontId="0" fillId="0" borderId="0" xfId="0" applyFont="1" applyFill="1" applyBorder="1" applyAlignment="1" applyProtection="1">
      <alignment horizontal="center" vertical="center"/>
    </xf>
    <xf numFmtId="0" fontId="0" fillId="0" borderId="0" xfId="0" applyFont="1" applyBorder="1" applyProtection="1">
      <alignment vertical="center"/>
    </xf>
    <xf numFmtId="0" fontId="0" fillId="0" borderId="9" xfId="0" applyFont="1" applyFill="1" applyBorder="1" applyProtection="1">
      <alignment vertical="center"/>
    </xf>
    <xf numFmtId="0" fontId="68" fillId="0" borderId="0" xfId="0" applyFont="1" applyFill="1" applyBorder="1" applyAlignment="1">
      <alignment vertical="center" wrapText="1"/>
    </xf>
    <xf numFmtId="0" fontId="44" fillId="0" borderId="0" xfId="0" applyFont="1" applyProtection="1">
      <alignment vertical="center"/>
    </xf>
    <xf numFmtId="0" fontId="55" fillId="0" borderId="0" xfId="0" applyFont="1" applyProtection="1">
      <alignment vertical="center"/>
    </xf>
    <xf numFmtId="0" fontId="52" fillId="0" borderId="0" xfId="0" applyNumberFormat="1" applyFont="1" applyFill="1" applyBorder="1" applyProtection="1">
      <alignment vertical="center"/>
      <protection locked="0"/>
    </xf>
    <xf numFmtId="0" fontId="52" fillId="0" borderId="0" xfId="0" applyFont="1" applyFill="1" applyBorder="1" applyProtection="1">
      <alignment vertical="center"/>
      <protection locked="0"/>
    </xf>
    <xf numFmtId="0" fontId="23" fillId="0" borderId="8" xfId="0" applyFont="1" applyFill="1" applyBorder="1" applyAlignment="1" applyProtection="1">
      <alignment vertical="center"/>
    </xf>
    <xf numFmtId="0" fontId="23" fillId="0" borderId="0" xfId="0" applyFont="1" applyFill="1" applyBorder="1" applyAlignment="1" applyProtection="1">
      <alignment vertical="center"/>
    </xf>
    <xf numFmtId="0" fontId="0" fillId="0" borderId="7" xfId="0" applyFill="1" applyBorder="1" applyAlignment="1" applyProtection="1">
      <alignment vertical="center"/>
    </xf>
    <xf numFmtId="0" fontId="73" fillId="0" borderId="0" xfId="0" applyFont="1" applyProtection="1">
      <alignment vertical="center"/>
    </xf>
    <xf numFmtId="0" fontId="63" fillId="0" borderId="0" xfId="0" applyFont="1" applyAlignment="1" applyProtection="1">
      <alignment vertical="center"/>
    </xf>
    <xf numFmtId="0" fontId="74" fillId="0" borderId="0" xfId="0" applyFont="1" applyAlignment="1" applyProtection="1">
      <alignment vertical="center"/>
    </xf>
    <xf numFmtId="0" fontId="75" fillId="0" borderId="0" xfId="0" applyFont="1" applyProtection="1">
      <alignment vertical="center"/>
    </xf>
    <xf numFmtId="0" fontId="18" fillId="0" borderId="0" xfId="0" applyFont="1" applyFill="1" applyBorder="1" applyAlignment="1" applyProtection="1">
      <alignment vertical="center"/>
    </xf>
    <xf numFmtId="0" fontId="18" fillId="0" borderId="0" xfId="0" applyFont="1" applyFill="1" applyBorder="1" applyAlignment="1" applyProtection="1">
      <alignment vertical="center" shrinkToFit="1"/>
    </xf>
    <xf numFmtId="0" fontId="0" fillId="0" borderId="16" xfId="0" applyFont="1" applyFill="1" applyBorder="1" applyProtection="1">
      <alignment vertical="center"/>
    </xf>
    <xf numFmtId="0" fontId="0" fillId="0" borderId="11" xfId="0" applyFont="1" applyFill="1" applyBorder="1" applyProtection="1">
      <alignment vertical="center"/>
    </xf>
    <xf numFmtId="0" fontId="0" fillId="0" borderId="11" xfId="0" applyFont="1" applyFill="1" applyBorder="1" applyAlignment="1" applyProtection="1">
      <alignment horizontal="center" vertical="center" textRotation="255"/>
    </xf>
    <xf numFmtId="0" fontId="52" fillId="0" borderId="159" xfId="0" applyFont="1" applyBorder="1" applyProtection="1">
      <alignment vertical="center"/>
    </xf>
    <xf numFmtId="0" fontId="0" fillId="0" borderId="0" xfId="0" applyFill="1" applyBorder="1" applyAlignment="1" applyProtection="1">
      <alignment vertical="center" wrapText="1"/>
    </xf>
    <xf numFmtId="0" fontId="18" fillId="0" borderId="8" xfId="0" applyFont="1" applyFill="1" applyBorder="1" applyAlignment="1" applyProtection="1"/>
    <xf numFmtId="0" fontId="47" fillId="0" borderId="26" xfId="0" applyFont="1" applyBorder="1" applyAlignment="1" applyProtection="1"/>
    <xf numFmtId="0" fontId="4" fillId="0" borderId="26" xfId="0" applyFont="1" applyFill="1" applyBorder="1" applyAlignment="1" applyProtection="1"/>
    <xf numFmtId="0" fontId="48" fillId="0" borderId="26" xfId="0" applyFont="1" applyFill="1" applyBorder="1" applyAlignment="1" applyProtection="1"/>
    <xf numFmtId="0" fontId="4" fillId="0" borderId="0" xfId="0" applyFont="1" applyFill="1" applyBorder="1" applyAlignment="1" applyProtection="1"/>
    <xf numFmtId="0" fontId="47" fillId="0" borderId="8" xfId="0" applyFont="1" applyBorder="1" applyAlignment="1" applyProtection="1"/>
    <xf numFmtId="0" fontId="12" fillId="0" borderId="8" xfId="0" applyFont="1" applyFill="1" applyBorder="1" applyAlignment="1" applyProtection="1">
      <protection locked="0"/>
    </xf>
    <xf numFmtId="0" fontId="78" fillId="0" borderId="0" xfId="0" applyFont="1" applyFill="1" applyBorder="1" applyAlignment="1" applyProtection="1"/>
    <xf numFmtId="0" fontId="48" fillId="0" borderId="0" xfId="0" applyFont="1" applyFill="1" applyBorder="1" applyAlignment="1" applyProtection="1"/>
    <xf numFmtId="0" fontId="0" fillId="0" borderId="40" xfId="0" applyFill="1" applyBorder="1" applyAlignment="1" applyProtection="1">
      <alignment vertical="center"/>
    </xf>
    <xf numFmtId="0" fontId="8" fillId="0" borderId="33" xfId="0" applyFont="1" applyFill="1" applyBorder="1" applyAlignment="1" applyProtection="1">
      <alignment horizontal="center" vertical="center" shrinkToFit="1"/>
    </xf>
    <xf numFmtId="0" fontId="8" fillId="0" borderId="34" xfId="0" applyFont="1" applyFill="1" applyBorder="1" applyAlignment="1" applyProtection="1">
      <alignment horizontal="center" vertical="center"/>
    </xf>
    <xf numFmtId="0" fontId="8" fillId="0" borderId="34" xfId="0" applyFont="1" applyFill="1" applyBorder="1" applyAlignment="1" applyProtection="1">
      <alignment vertical="center"/>
    </xf>
    <xf numFmtId="0" fontId="8" fillId="0" borderId="34" xfId="0" applyFont="1" applyFill="1" applyBorder="1" applyAlignment="1" applyProtection="1">
      <alignment horizontal="center" vertical="center" shrinkToFit="1"/>
    </xf>
    <xf numFmtId="0" fontId="8" fillId="0" borderId="46" xfId="0" applyFont="1" applyFill="1" applyBorder="1" applyAlignment="1" applyProtection="1">
      <alignment horizontal="center" vertical="center"/>
    </xf>
    <xf numFmtId="0" fontId="9" fillId="0" borderId="36" xfId="0" applyFont="1" applyFill="1" applyBorder="1" applyAlignment="1" applyProtection="1">
      <alignment horizontal="center" vertical="center"/>
      <protection locked="0"/>
    </xf>
    <xf numFmtId="0" fontId="9" fillId="0" borderId="37" xfId="0" applyFont="1" applyFill="1" applyBorder="1" applyAlignment="1" applyProtection="1">
      <alignment horizontal="center" vertical="center" wrapText="1"/>
      <protection locked="0"/>
    </xf>
    <xf numFmtId="0" fontId="9" fillId="0" borderId="5" xfId="0" applyFont="1" applyFill="1" applyBorder="1" applyAlignment="1" applyProtection="1">
      <alignment vertical="center"/>
    </xf>
    <xf numFmtId="0" fontId="9" fillId="0" borderId="6" xfId="0" applyFont="1" applyFill="1" applyBorder="1" applyAlignment="1" applyProtection="1">
      <alignment vertical="center"/>
    </xf>
    <xf numFmtId="5" fontId="17" fillId="0" borderId="0" xfId="0" applyNumberFormat="1" applyFont="1" applyFill="1" applyBorder="1" applyAlignment="1" applyProtection="1">
      <alignment vertical="center"/>
      <protection locked="0"/>
    </xf>
    <xf numFmtId="176" fontId="16" fillId="0" borderId="0" xfId="0" applyNumberFormat="1" applyFont="1" applyFill="1" applyBorder="1" applyAlignment="1" applyProtection="1">
      <alignment vertical="center"/>
    </xf>
    <xf numFmtId="0" fontId="0" fillId="0" borderId="31" xfId="0" applyFill="1" applyBorder="1" applyAlignment="1" applyProtection="1">
      <alignment vertical="center"/>
    </xf>
    <xf numFmtId="0" fontId="12" fillId="0" borderId="11" xfId="0" applyFont="1" applyFill="1" applyBorder="1" applyAlignment="1" applyProtection="1">
      <alignment horizontal="center" vertical="center" wrapText="1"/>
    </xf>
    <xf numFmtId="5" fontId="15" fillId="0" borderId="11" xfId="0" applyNumberFormat="1" applyFont="1" applyFill="1" applyBorder="1" applyAlignment="1" applyProtection="1">
      <alignment horizontal="center" vertical="center"/>
    </xf>
    <xf numFmtId="0" fontId="0" fillId="0" borderId="1" xfId="0" applyFont="1" applyFill="1" applyBorder="1" applyAlignment="1" applyProtection="1">
      <alignment vertical="center" textRotation="255" shrinkToFit="1"/>
    </xf>
    <xf numFmtId="0" fontId="0" fillId="0" borderId="27" xfId="0" applyBorder="1" applyAlignment="1" applyProtection="1">
      <alignment vertical="center"/>
    </xf>
    <xf numFmtId="0" fontId="0" fillId="0" borderId="3" xfId="0" applyBorder="1" applyAlignment="1" applyProtection="1">
      <alignment horizontal="center" vertical="center"/>
    </xf>
    <xf numFmtId="0" fontId="79" fillId="0" borderId="7" xfId="0" applyFont="1" applyFill="1" applyBorder="1" applyAlignment="1" applyProtection="1">
      <alignment horizontal="left"/>
    </xf>
    <xf numFmtId="0" fontId="18" fillId="0" borderId="8" xfId="0" applyFont="1" applyFill="1" applyBorder="1" applyAlignment="1" applyProtection="1">
      <alignment horizontal="left"/>
    </xf>
    <xf numFmtId="0" fontId="79" fillId="0" borderId="8" xfId="0" applyFont="1" applyFill="1" applyBorder="1" applyAlignment="1" applyProtection="1">
      <alignment horizontal="left"/>
    </xf>
    <xf numFmtId="0" fontId="80" fillId="0" borderId="8" xfId="0" applyFont="1" applyFill="1" applyBorder="1" applyAlignment="1" applyProtection="1">
      <alignment horizontal="center" vertical="center" wrapText="1"/>
    </xf>
    <xf numFmtId="0" fontId="18" fillId="0" borderId="8" xfId="0" applyFont="1" applyFill="1" applyBorder="1" applyAlignment="1" applyProtection="1">
      <alignment vertical="center"/>
    </xf>
    <xf numFmtId="5" fontId="81" fillId="0" borderId="8" xfId="0" applyNumberFormat="1" applyFont="1" applyFill="1" applyBorder="1" applyAlignment="1" applyProtection="1">
      <alignment horizontal="center" vertical="center"/>
    </xf>
    <xf numFmtId="0" fontId="18" fillId="0" borderId="9" xfId="0" applyFont="1" applyBorder="1" applyProtection="1">
      <alignment vertical="center"/>
    </xf>
    <xf numFmtId="0" fontId="18" fillId="0" borderId="0" xfId="0" applyFont="1" applyProtection="1">
      <alignment vertical="center"/>
      <protection locked="0"/>
    </xf>
    <xf numFmtId="0" fontId="30" fillId="0" borderId="0" xfId="0" applyFont="1" applyBorder="1" applyAlignment="1" applyProtection="1">
      <alignment vertical="center"/>
    </xf>
    <xf numFmtId="0" fontId="79" fillId="0" borderId="0" xfId="0" applyFont="1" applyFill="1" applyBorder="1" applyAlignment="1" applyProtection="1">
      <alignment vertical="center" textRotation="255"/>
    </xf>
    <xf numFmtId="0" fontId="18" fillId="0" borderId="0" xfId="0" applyNumberFormat="1" applyFont="1" applyFill="1" applyBorder="1" applyAlignment="1" applyProtection="1">
      <alignment vertical="center"/>
    </xf>
    <xf numFmtId="0" fontId="18" fillId="0" borderId="0" xfId="0" applyFont="1" applyFill="1" applyBorder="1" applyAlignment="1" applyProtection="1"/>
    <xf numFmtId="0" fontId="18" fillId="0" borderId="10" xfId="0" applyFont="1" applyFill="1" applyBorder="1" applyProtection="1">
      <alignment vertical="center"/>
    </xf>
    <xf numFmtId="0" fontId="30" fillId="0" borderId="0" xfId="0" applyFont="1" applyBorder="1" applyAlignment="1" applyProtection="1">
      <alignment vertical="center" wrapText="1"/>
    </xf>
    <xf numFmtId="0" fontId="30" fillId="0" borderId="154" xfId="0" applyFont="1" applyBorder="1" applyAlignment="1" applyProtection="1">
      <alignment vertical="center" wrapText="1"/>
    </xf>
    <xf numFmtId="0" fontId="18" fillId="0" borderId="0" xfId="0" applyNumberFormat="1" applyFont="1" applyFill="1" applyBorder="1" applyAlignment="1" applyProtection="1">
      <alignment vertical="center" wrapText="1"/>
    </xf>
    <xf numFmtId="38" fontId="18" fillId="0" borderId="43" xfId="1" applyFont="1" applyFill="1" applyBorder="1" applyAlignment="1" applyProtection="1">
      <alignment vertical="center" wrapText="1"/>
    </xf>
    <xf numFmtId="0" fontId="18" fillId="0" borderId="10" xfId="0" applyFont="1" applyFill="1" applyBorder="1" applyAlignment="1" applyProtection="1">
      <alignment vertical="center"/>
    </xf>
    <xf numFmtId="0" fontId="18" fillId="0" borderId="0" xfId="0" applyFont="1" applyFill="1" applyBorder="1" applyProtection="1">
      <alignment vertical="center"/>
    </xf>
    <xf numFmtId="0" fontId="18" fillId="0" borderId="0" xfId="0" applyNumberFormat="1" applyFont="1" applyFill="1" applyBorder="1" applyAlignment="1" applyProtection="1">
      <alignment vertical="center" shrinkToFit="1"/>
    </xf>
    <xf numFmtId="0" fontId="18" fillId="0" borderId="10" xfId="0" applyFont="1" applyFill="1" applyBorder="1" applyAlignment="1" applyProtection="1">
      <alignment vertical="center" shrinkToFit="1"/>
    </xf>
    <xf numFmtId="0" fontId="18" fillId="0" borderId="0" xfId="0" applyFont="1" applyBorder="1" applyProtection="1">
      <alignment vertical="center"/>
    </xf>
    <xf numFmtId="0" fontId="30" fillId="0" borderId="0" xfId="0" applyFont="1" applyBorder="1" applyAlignment="1" applyProtection="1">
      <alignment horizontal="center" vertical="center" wrapText="1"/>
    </xf>
    <xf numFmtId="0" fontId="18" fillId="0" borderId="0" xfId="0" applyFont="1" applyBorder="1" applyAlignment="1" applyProtection="1">
      <alignment vertical="center"/>
    </xf>
    <xf numFmtId="0" fontId="18" fillId="0" borderId="64" xfId="0" applyNumberFormat="1" applyFont="1" applyFill="1" applyBorder="1" applyAlignment="1" applyProtection="1">
      <alignment vertical="center"/>
    </xf>
    <xf numFmtId="0" fontId="18" fillId="0" borderId="9" xfId="0" applyFont="1" applyFill="1" applyBorder="1" applyAlignment="1" applyProtection="1">
      <alignment vertical="center"/>
    </xf>
    <xf numFmtId="0" fontId="0" fillId="0" borderId="1" xfId="0" applyBorder="1" applyAlignment="1">
      <alignment vertical="center" shrinkToFit="1"/>
    </xf>
    <xf numFmtId="0" fontId="18" fillId="0" borderId="37" xfId="0" applyFont="1" applyBorder="1" applyAlignment="1">
      <alignment vertical="center" shrinkToFit="1"/>
    </xf>
    <xf numFmtId="0" fontId="18" fillId="0" borderId="21" xfId="0" applyFont="1" applyBorder="1" applyAlignment="1">
      <alignment vertical="center" shrinkToFit="1"/>
    </xf>
    <xf numFmtId="0" fontId="18" fillId="0" borderId="37" xfId="0" applyFont="1" applyFill="1" applyBorder="1" applyAlignment="1">
      <alignment vertical="center" shrinkToFit="1"/>
    </xf>
    <xf numFmtId="0" fontId="0" fillId="0" borderId="70" xfId="0" applyFont="1" applyBorder="1" applyAlignment="1">
      <alignment vertical="center" shrinkToFit="1"/>
    </xf>
    <xf numFmtId="0" fontId="0" fillId="0" borderId="88" xfId="0" applyFill="1" applyBorder="1" applyAlignment="1" applyProtection="1">
      <alignment horizontal="center" vertical="center" wrapText="1"/>
    </xf>
    <xf numFmtId="0" fontId="0" fillId="0" borderId="34" xfId="0" applyFill="1" applyBorder="1" applyAlignment="1" applyProtection="1">
      <alignment horizontal="center" vertical="center" wrapText="1"/>
    </xf>
    <xf numFmtId="0" fontId="0" fillId="0" borderId="35" xfId="0" applyFill="1" applyBorder="1" applyAlignment="1" applyProtection="1">
      <alignment horizontal="center" vertical="center" wrapText="1"/>
    </xf>
    <xf numFmtId="0" fontId="0" fillId="0" borderId="89" xfId="0" applyFill="1" applyBorder="1" applyAlignment="1" applyProtection="1">
      <alignment horizontal="center" vertical="center" wrapText="1"/>
    </xf>
    <xf numFmtId="0" fontId="0" fillId="0" borderId="4" xfId="0"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0" fontId="4" fillId="0" borderId="33" xfId="0" applyFont="1" applyBorder="1" applyAlignment="1" applyProtection="1">
      <alignment horizontal="left" vertical="center"/>
    </xf>
    <xf numFmtId="0" fontId="4" fillId="0" borderId="34" xfId="0" applyFont="1" applyBorder="1" applyAlignment="1" applyProtection="1">
      <alignment horizontal="left" vertical="center"/>
    </xf>
    <xf numFmtId="0" fontId="4" fillId="0" borderId="6" xfId="0" applyFont="1" applyBorder="1" applyAlignment="1" applyProtection="1">
      <alignment horizontal="left" vertical="center"/>
    </xf>
    <xf numFmtId="0" fontId="4" fillId="0" borderId="4" xfId="0" applyFont="1" applyBorder="1" applyAlignment="1" applyProtection="1">
      <alignment horizontal="left" vertical="center"/>
    </xf>
    <xf numFmtId="49" fontId="0" fillId="0" borderId="94" xfId="0" applyNumberFormat="1" applyFont="1" applyFill="1" applyBorder="1" applyAlignment="1" applyProtection="1">
      <alignment horizontal="center" vertical="center"/>
      <protection locked="0"/>
    </xf>
    <xf numFmtId="49" fontId="0" fillId="0" borderId="25" xfId="0" applyNumberFormat="1" applyFont="1" applyFill="1" applyBorder="1" applyAlignment="1" applyProtection="1">
      <alignment horizontal="center" vertical="center"/>
      <protection locked="0"/>
    </xf>
    <xf numFmtId="49" fontId="0" fillId="0" borderId="87" xfId="0" applyNumberFormat="1" applyFont="1" applyFill="1" applyBorder="1" applyAlignment="1" applyProtection="1">
      <alignment horizontal="center" vertical="center"/>
      <protection locked="0"/>
    </xf>
    <xf numFmtId="0" fontId="5" fillId="0" borderId="45" xfId="0" applyFont="1" applyBorder="1" applyAlignment="1" applyProtection="1">
      <alignment horizontal="center" vertical="center"/>
    </xf>
    <xf numFmtId="0" fontId="5" fillId="0" borderId="75" xfId="0" applyFont="1" applyBorder="1" applyAlignment="1" applyProtection="1">
      <alignment horizontal="center" vertical="center"/>
    </xf>
    <xf numFmtId="0" fontId="0" fillId="0" borderId="34" xfId="0" applyFill="1" applyBorder="1" applyAlignment="1" applyProtection="1">
      <alignment horizontal="left" vertical="center"/>
    </xf>
    <xf numFmtId="0" fontId="0" fillId="0" borderId="35" xfId="0" applyFill="1" applyBorder="1" applyAlignment="1" applyProtection="1">
      <alignment horizontal="left" vertical="center"/>
    </xf>
    <xf numFmtId="0" fontId="0" fillId="0" borderId="4" xfId="0" applyFill="1" applyBorder="1" applyAlignment="1" applyProtection="1">
      <alignment horizontal="left" vertical="center"/>
    </xf>
    <xf numFmtId="0" fontId="0" fillId="0" borderId="5" xfId="0" applyFill="1" applyBorder="1" applyAlignment="1" applyProtection="1">
      <alignment horizontal="left" vertical="center"/>
    </xf>
    <xf numFmtId="0" fontId="4" fillId="0" borderId="34" xfId="0" applyFont="1" applyBorder="1" applyAlignment="1" applyProtection="1">
      <alignment horizontal="center" vertical="center"/>
    </xf>
    <xf numFmtId="0" fontId="4" fillId="0" borderId="4" xfId="0" applyFont="1" applyBorder="1" applyAlignment="1" applyProtection="1">
      <alignment horizontal="center" vertical="center"/>
    </xf>
    <xf numFmtId="49" fontId="20" fillId="6" borderId="33" xfId="0" applyNumberFormat="1" applyFont="1" applyFill="1" applyBorder="1" applyAlignment="1" applyProtection="1">
      <alignment horizontal="center" vertical="center" shrinkToFit="1"/>
      <protection locked="0"/>
    </xf>
    <xf numFmtId="49" fontId="20" fillId="6" borderId="34" xfId="0" applyNumberFormat="1" applyFont="1" applyFill="1" applyBorder="1" applyAlignment="1" applyProtection="1">
      <alignment horizontal="center" vertical="center" shrinkToFit="1"/>
      <protection locked="0"/>
    </xf>
    <xf numFmtId="49" fontId="20" fillId="6" borderId="35" xfId="0" applyNumberFormat="1" applyFont="1" applyFill="1" applyBorder="1" applyAlignment="1" applyProtection="1">
      <alignment horizontal="center" vertical="center" shrinkToFit="1"/>
      <protection locked="0"/>
    </xf>
    <xf numFmtId="49" fontId="20" fillId="6" borderId="6" xfId="0" applyNumberFormat="1" applyFont="1" applyFill="1" applyBorder="1" applyAlignment="1" applyProtection="1">
      <alignment horizontal="center" vertical="center" shrinkToFit="1"/>
      <protection locked="0"/>
    </xf>
    <xf numFmtId="49" fontId="20" fillId="6" borderId="4" xfId="0" applyNumberFormat="1" applyFont="1" applyFill="1" applyBorder="1" applyAlignment="1" applyProtection="1">
      <alignment horizontal="center" vertical="center" shrinkToFit="1"/>
      <protection locked="0"/>
    </xf>
    <xf numFmtId="49" fontId="20" fillId="6" borderId="5" xfId="0" applyNumberFormat="1" applyFont="1" applyFill="1" applyBorder="1" applyAlignment="1" applyProtection="1">
      <alignment horizontal="center" vertical="center" shrinkToFit="1"/>
      <protection locked="0"/>
    </xf>
    <xf numFmtId="0" fontId="0" fillId="0" borderId="34" xfId="0" applyFill="1" applyBorder="1" applyAlignment="1" applyProtection="1">
      <alignment vertical="center" wrapText="1"/>
    </xf>
    <xf numFmtId="0" fontId="0" fillId="0" borderId="35" xfId="0" applyFill="1" applyBorder="1" applyAlignment="1" applyProtection="1">
      <alignment vertical="center" wrapText="1"/>
    </xf>
    <xf numFmtId="0" fontId="0" fillId="0" borderId="0" xfId="0" applyFill="1" applyBorder="1" applyAlignment="1" applyProtection="1">
      <alignment vertical="center" wrapText="1"/>
    </xf>
    <xf numFmtId="0" fontId="0" fillId="0" borderId="36" xfId="0" applyFill="1" applyBorder="1" applyAlignment="1" applyProtection="1">
      <alignment vertical="center" wrapText="1"/>
    </xf>
    <xf numFmtId="0" fontId="0" fillId="0" borderId="4" xfId="0" applyFill="1" applyBorder="1" applyAlignment="1" applyProtection="1">
      <alignment vertical="center" wrapText="1"/>
    </xf>
    <xf numFmtId="0" fontId="0" fillId="0" borderId="5" xfId="0" applyFill="1" applyBorder="1" applyAlignment="1" applyProtection="1">
      <alignment vertical="center" wrapText="1"/>
    </xf>
    <xf numFmtId="0" fontId="5" fillId="0" borderId="67" xfId="0" applyFont="1" applyBorder="1" applyAlignment="1" applyProtection="1">
      <alignment horizontal="center" vertical="center"/>
    </xf>
    <xf numFmtId="0" fontId="4" fillId="0" borderId="35" xfId="0" applyFont="1" applyBorder="1" applyAlignment="1" applyProtection="1">
      <alignment horizontal="center" vertical="center"/>
    </xf>
    <xf numFmtId="0" fontId="4" fillId="0" borderId="5" xfId="0" applyFont="1" applyBorder="1" applyAlignment="1" applyProtection="1">
      <alignment horizontal="center" vertical="center"/>
    </xf>
    <xf numFmtId="176" fontId="0" fillId="0" borderId="33" xfId="0" applyNumberFormat="1" applyFont="1" applyFill="1" applyBorder="1" applyAlignment="1" applyProtection="1">
      <alignment horizontal="center" vertical="center"/>
      <protection locked="0"/>
    </xf>
    <xf numFmtId="176" fontId="0" fillId="0" borderId="34" xfId="0" applyNumberFormat="1" applyFont="1" applyFill="1" applyBorder="1" applyAlignment="1" applyProtection="1">
      <alignment horizontal="center" vertical="center"/>
      <protection locked="0"/>
    </xf>
    <xf numFmtId="176" fontId="0" fillId="0" borderId="6" xfId="0" applyNumberFormat="1" applyFont="1" applyFill="1" applyBorder="1" applyAlignment="1" applyProtection="1">
      <alignment horizontal="center" vertical="center"/>
      <protection locked="0"/>
    </xf>
    <xf numFmtId="176" fontId="0" fillId="0" borderId="4" xfId="0" applyNumberFormat="1" applyFont="1" applyFill="1" applyBorder="1" applyAlignment="1" applyProtection="1">
      <alignment horizontal="center" vertical="center"/>
      <protection locked="0"/>
    </xf>
    <xf numFmtId="0" fontId="6" fillId="0" borderId="162" xfId="0" applyFont="1" applyFill="1" applyBorder="1" applyAlignment="1" applyProtection="1">
      <alignment horizontal="center" vertical="center"/>
    </xf>
    <xf numFmtId="0" fontId="6" fillId="0" borderId="160" xfId="0" applyFont="1" applyFill="1" applyBorder="1" applyAlignment="1" applyProtection="1">
      <alignment horizontal="center" vertical="center"/>
    </xf>
    <xf numFmtId="0" fontId="6" fillId="0" borderId="161" xfId="0" applyFont="1" applyFill="1" applyBorder="1" applyAlignment="1" applyProtection="1">
      <alignment horizontal="center" vertical="center"/>
    </xf>
    <xf numFmtId="0" fontId="9" fillId="6" borderId="33" xfId="0" applyFont="1" applyFill="1" applyBorder="1" applyAlignment="1" applyProtection="1">
      <alignment horizontal="center" vertical="center"/>
      <protection locked="0"/>
    </xf>
    <xf numFmtId="0" fontId="9" fillId="6" borderId="34" xfId="0" applyFont="1" applyFill="1" applyBorder="1" applyAlignment="1" applyProtection="1">
      <alignment horizontal="center" vertical="center"/>
      <protection locked="0"/>
    </xf>
    <xf numFmtId="0" fontId="9" fillId="6" borderId="46" xfId="0" applyFont="1" applyFill="1" applyBorder="1" applyAlignment="1" applyProtection="1">
      <alignment horizontal="center" vertical="center"/>
      <protection locked="0"/>
    </xf>
    <xf numFmtId="0" fontId="9" fillId="6" borderId="6" xfId="0" applyFont="1" applyFill="1" applyBorder="1" applyAlignment="1" applyProtection="1">
      <alignment horizontal="center" vertical="center"/>
      <protection locked="0"/>
    </xf>
    <xf numFmtId="0" fontId="9" fillId="6" borderId="4" xfId="0" applyFont="1" applyFill="1" applyBorder="1" applyAlignment="1" applyProtection="1">
      <alignment horizontal="center" vertical="center"/>
      <protection locked="0"/>
    </xf>
    <xf numFmtId="0" fontId="9" fillId="6" borderId="62" xfId="0" applyFont="1" applyFill="1" applyBorder="1" applyAlignment="1" applyProtection="1">
      <alignment horizontal="center" vertical="center"/>
      <protection locked="0"/>
    </xf>
    <xf numFmtId="0" fontId="0" fillId="0" borderId="30" xfId="0" applyFill="1" applyBorder="1" applyAlignment="1" applyProtection="1">
      <alignment horizontal="center" vertical="center" shrinkToFit="1"/>
    </xf>
    <xf numFmtId="0" fontId="0" fillId="0" borderId="31" xfId="0" applyFill="1" applyBorder="1" applyAlignment="1" applyProtection="1">
      <alignment horizontal="center" vertical="center" shrinkToFit="1"/>
    </xf>
    <xf numFmtId="0" fontId="0" fillId="0" borderId="32" xfId="0" applyFill="1" applyBorder="1" applyAlignment="1" applyProtection="1">
      <alignment horizontal="center" vertical="center" shrinkToFit="1"/>
    </xf>
    <xf numFmtId="0" fontId="0" fillId="0" borderId="10" xfId="0" applyFont="1" applyBorder="1" applyAlignment="1">
      <alignment horizontal="center" vertical="center"/>
    </xf>
    <xf numFmtId="0" fontId="0" fillId="0" borderId="62" xfId="0" applyFont="1" applyBorder="1" applyAlignment="1">
      <alignment horizontal="center" vertical="center"/>
    </xf>
    <xf numFmtId="0" fontId="0" fillId="0" borderId="37" xfId="0" applyFont="1" applyFill="1" applyBorder="1" applyAlignment="1" applyProtection="1">
      <alignment horizontal="center" vertical="center" textRotation="255"/>
    </xf>
    <xf numFmtId="0" fontId="0" fillId="0" borderId="6" xfId="0" applyFont="1" applyFill="1" applyBorder="1" applyAlignment="1" applyProtection="1">
      <alignment horizontal="center" vertical="center" textRotation="255"/>
    </xf>
    <xf numFmtId="0" fontId="0" fillId="0" borderId="0" xfId="0" applyFont="1" applyFill="1" applyBorder="1" applyAlignment="1" applyProtection="1">
      <alignment horizontal="center" vertical="center"/>
    </xf>
    <xf numFmtId="0" fontId="0" fillId="0" borderId="4" xfId="0" applyFont="1" applyFill="1" applyBorder="1" applyAlignment="1" applyProtection="1">
      <alignment horizontal="center" vertical="center"/>
    </xf>
    <xf numFmtId="0" fontId="0" fillId="0" borderId="0" xfId="0" applyFont="1" applyBorder="1" applyAlignment="1" applyProtection="1">
      <alignment horizontal="center" vertical="center"/>
    </xf>
    <xf numFmtId="0" fontId="0" fillId="0" borderId="4" xfId="0" applyFont="1" applyBorder="1" applyAlignment="1" applyProtection="1">
      <alignment horizontal="center" vertical="center"/>
    </xf>
    <xf numFmtId="179" fontId="21" fillId="6" borderId="33" xfId="0" applyNumberFormat="1" applyFont="1" applyFill="1" applyBorder="1" applyAlignment="1" applyProtection="1">
      <alignment horizontal="center" vertical="center" shrinkToFit="1"/>
    </xf>
    <xf numFmtId="179" fontId="21" fillId="6" borderId="34" xfId="0" applyNumberFormat="1" applyFont="1" applyFill="1" applyBorder="1" applyAlignment="1" applyProtection="1">
      <alignment horizontal="center" vertical="center" shrinkToFit="1"/>
    </xf>
    <xf numFmtId="179" fontId="21" fillId="6" borderId="35" xfId="0" applyNumberFormat="1" applyFont="1" applyFill="1" applyBorder="1" applyAlignment="1" applyProtection="1">
      <alignment horizontal="center" vertical="center" shrinkToFit="1"/>
    </xf>
    <xf numFmtId="179" fontId="21" fillId="6" borderId="37" xfId="0" applyNumberFormat="1" applyFont="1" applyFill="1" applyBorder="1" applyAlignment="1" applyProtection="1">
      <alignment horizontal="center" vertical="center" shrinkToFit="1"/>
    </xf>
    <xf numFmtId="179" fontId="21" fillId="6" borderId="0" xfId="0" applyNumberFormat="1" applyFont="1" applyFill="1" applyBorder="1" applyAlignment="1" applyProtection="1">
      <alignment horizontal="center" vertical="center" shrinkToFit="1"/>
    </xf>
    <xf numFmtId="179" fontId="21" fillId="6" borderId="36" xfId="0" applyNumberFormat="1" applyFont="1" applyFill="1" applyBorder="1" applyAlignment="1" applyProtection="1">
      <alignment horizontal="center" vertical="center" shrinkToFit="1"/>
    </xf>
    <xf numFmtId="179" fontId="21" fillId="6" borderId="41" xfId="0" applyNumberFormat="1" applyFont="1" applyFill="1" applyBorder="1" applyAlignment="1" applyProtection="1">
      <alignment horizontal="center" vertical="center" shrinkToFit="1"/>
    </xf>
    <xf numFmtId="179" fontId="21" fillId="6" borderId="11" xfId="0" applyNumberFormat="1" applyFont="1" applyFill="1" applyBorder="1" applyAlignment="1" applyProtection="1">
      <alignment horizontal="center" vertical="center" shrinkToFit="1"/>
    </xf>
    <xf numFmtId="179" fontId="21" fillId="6" borderId="40" xfId="0" applyNumberFormat="1" applyFont="1" applyFill="1" applyBorder="1" applyAlignment="1" applyProtection="1">
      <alignment horizontal="center" vertical="center" shrinkToFit="1"/>
    </xf>
    <xf numFmtId="0" fontId="0" fillId="0" borderId="0" xfId="0" applyAlignment="1" applyProtection="1">
      <alignment wrapText="1"/>
    </xf>
    <xf numFmtId="0" fontId="0" fillId="0" borderId="4" xfId="0" applyBorder="1" applyAlignment="1" applyProtection="1">
      <alignment wrapText="1"/>
    </xf>
    <xf numFmtId="0" fontId="0" fillId="0" borderId="27" xfId="0" applyFill="1" applyBorder="1" applyAlignment="1" applyProtection="1">
      <alignment horizontal="center" vertical="center" shrinkToFit="1"/>
    </xf>
    <xf numFmtId="0" fontId="0" fillId="0" borderId="3" xfId="0" applyFill="1" applyBorder="1" applyAlignment="1" applyProtection="1">
      <alignment horizontal="center" vertical="center" shrinkToFit="1"/>
    </xf>
    <xf numFmtId="0" fontId="18" fillId="0" borderId="96" xfId="0" applyFont="1" applyFill="1" applyBorder="1" applyAlignment="1">
      <alignment horizontal="center" vertical="center" shrinkToFit="1"/>
    </xf>
    <xf numFmtId="0" fontId="18" fillId="0" borderId="4" xfId="0" applyFont="1" applyFill="1" applyBorder="1" applyAlignment="1">
      <alignment horizontal="center" vertical="center" shrinkToFit="1"/>
    </xf>
    <xf numFmtId="0" fontId="18" fillId="0" borderId="5" xfId="0" applyFont="1" applyFill="1" applyBorder="1" applyAlignment="1">
      <alignment horizontal="center" vertical="center" shrinkToFit="1"/>
    </xf>
    <xf numFmtId="0" fontId="20" fillId="0" borderId="45" xfId="0" applyFont="1" applyBorder="1" applyAlignment="1" applyProtection="1">
      <alignment horizontal="center" vertical="center"/>
      <protection locked="0"/>
    </xf>
    <xf numFmtId="0" fontId="20" fillId="0" borderId="75" xfId="0" applyFont="1" applyBorder="1" applyAlignment="1" applyProtection="1">
      <alignment horizontal="center" vertical="center"/>
      <protection locked="0"/>
    </xf>
    <xf numFmtId="0" fontId="0" fillId="0" borderId="33" xfId="0" applyFill="1" applyBorder="1" applyAlignment="1" applyProtection="1">
      <alignment horizontal="center" vertical="center"/>
    </xf>
    <xf numFmtId="0" fontId="0" fillId="0" borderId="34" xfId="0" applyFill="1" applyBorder="1" applyAlignment="1" applyProtection="1">
      <alignment horizontal="center" vertical="center"/>
    </xf>
    <xf numFmtId="0" fontId="0" fillId="0" borderId="35" xfId="0" applyFill="1" applyBorder="1" applyAlignment="1" applyProtection="1">
      <alignment horizontal="center" vertical="center"/>
    </xf>
    <xf numFmtId="0" fontId="0" fillId="0" borderId="6" xfId="0" applyFill="1" applyBorder="1" applyAlignment="1" applyProtection="1">
      <alignment horizontal="center" vertical="center"/>
    </xf>
    <xf numFmtId="0" fontId="0" fillId="0" borderId="4" xfId="0" applyFill="1" applyBorder="1" applyAlignment="1" applyProtection="1">
      <alignment horizontal="center" vertical="center"/>
    </xf>
    <xf numFmtId="0" fontId="0" fillId="0" borderId="5" xfId="0" applyFill="1" applyBorder="1" applyAlignment="1" applyProtection="1">
      <alignment horizontal="center" vertical="center"/>
    </xf>
    <xf numFmtId="0" fontId="30" fillId="0" borderId="0" xfId="0" applyFont="1" applyFill="1" applyBorder="1" applyAlignment="1">
      <alignment horizontal="left" vertical="center" wrapText="1"/>
    </xf>
    <xf numFmtId="0" fontId="18" fillId="0" borderId="64" xfId="0" applyFont="1" applyFill="1" applyBorder="1" applyAlignment="1">
      <alignment horizontal="center" vertical="center" shrinkToFit="1"/>
    </xf>
    <xf numFmtId="0" fontId="18" fillId="0" borderId="22" xfId="0" applyFont="1" applyFill="1" applyBorder="1" applyAlignment="1">
      <alignment horizontal="center" vertical="center" shrinkToFit="1"/>
    </xf>
    <xf numFmtId="0" fontId="18" fillId="0" borderId="63" xfId="0" applyFont="1" applyFill="1" applyBorder="1" applyAlignment="1">
      <alignment horizontal="center" vertical="center" shrinkToFit="1"/>
    </xf>
    <xf numFmtId="0" fontId="18" fillId="10" borderId="64" xfId="0" applyFont="1" applyFill="1" applyBorder="1" applyAlignment="1" applyProtection="1">
      <alignment horizontal="center" vertical="center" shrinkToFit="1"/>
    </xf>
    <xf numFmtId="0" fontId="18" fillId="10" borderId="63" xfId="0" applyFont="1" applyFill="1" applyBorder="1" applyAlignment="1" applyProtection="1">
      <alignment horizontal="center" vertical="center" shrinkToFit="1"/>
    </xf>
    <xf numFmtId="0" fontId="80" fillId="0" borderId="64" xfId="0" applyFont="1" applyFill="1" applyBorder="1" applyAlignment="1" applyProtection="1">
      <alignment horizontal="center" vertical="center" shrinkToFit="1"/>
    </xf>
    <xf numFmtId="0" fontId="80" fillId="0" borderId="22" xfId="0" applyFont="1" applyFill="1" applyBorder="1" applyAlignment="1" applyProtection="1">
      <alignment horizontal="center" vertical="center" shrinkToFit="1"/>
    </xf>
    <xf numFmtId="0" fontId="80" fillId="0" borderId="103" xfId="0" applyFont="1" applyFill="1" applyBorder="1" applyAlignment="1" applyProtection="1">
      <alignment horizontal="center" vertical="center" shrinkToFit="1"/>
    </xf>
    <xf numFmtId="0" fontId="0" fillId="6" borderId="60" xfId="0" applyFill="1" applyBorder="1" applyAlignment="1" applyProtection="1">
      <alignment horizontal="left" vertical="center" wrapText="1"/>
      <protection locked="0"/>
    </xf>
    <xf numFmtId="0" fontId="0" fillId="6" borderId="8" xfId="0" applyFill="1" applyBorder="1" applyAlignment="1" applyProtection="1">
      <alignment horizontal="left" vertical="center" wrapText="1"/>
      <protection locked="0"/>
    </xf>
    <xf numFmtId="0" fontId="0" fillId="6" borderId="55" xfId="0" applyFill="1" applyBorder="1" applyAlignment="1" applyProtection="1">
      <alignment horizontal="left" vertical="center" wrapText="1"/>
      <protection locked="0"/>
    </xf>
    <xf numFmtId="0" fontId="0" fillId="6" borderId="41" xfId="0" applyFill="1" applyBorder="1" applyAlignment="1" applyProtection="1">
      <alignment horizontal="left" vertical="center" wrapText="1"/>
      <protection locked="0"/>
    </xf>
    <xf numFmtId="0" fontId="0" fillId="6" borderId="11" xfId="0" applyFill="1" applyBorder="1" applyAlignment="1" applyProtection="1">
      <alignment horizontal="left" vertical="center" wrapText="1"/>
      <protection locked="0"/>
    </xf>
    <xf numFmtId="0" fontId="0" fillId="6" borderId="29" xfId="0" applyFill="1" applyBorder="1" applyAlignment="1" applyProtection="1">
      <alignment horizontal="left" vertical="center" wrapText="1"/>
      <protection locked="0"/>
    </xf>
    <xf numFmtId="0" fontId="18" fillId="0" borderId="64" xfId="0" applyNumberFormat="1" applyFont="1" applyFill="1" applyBorder="1" applyAlignment="1" applyProtection="1">
      <alignment horizontal="center" vertical="center"/>
    </xf>
    <xf numFmtId="0" fontId="18" fillId="0" borderId="22" xfId="0" applyNumberFormat="1" applyFont="1" applyFill="1" applyBorder="1" applyAlignment="1" applyProtection="1">
      <alignment horizontal="center" vertical="center"/>
    </xf>
    <xf numFmtId="0" fontId="18" fillId="0" borderId="103" xfId="0" applyNumberFormat="1" applyFont="1" applyFill="1" applyBorder="1" applyAlignment="1" applyProtection="1">
      <alignment horizontal="center" vertical="center"/>
    </xf>
    <xf numFmtId="179" fontId="5" fillId="6" borderId="88" xfId="0" applyNumberFormat="1" applyFont="1" applyFill="1" applyBorder="1" applyAlignment="1" applyProtection="1">
      <alignment horizontal="center" vertical="center" shrinkToFit="1"/>
    </xf>
    <xf numFmtId="179" fontId="5" fillId="6" borderId="34" xfId="0" applyNumberFormat="1" applyFont="1" applyFill="1" applyBorder="1" applyAlignment="1" applyProtection="1">
      <alignment horizontal="center" vertical="center" shrinkToFit="1"/>
    </xf>
    <xf numFmtId="179" fontId="5" fillId="6" borderId="35" xfId="0" applyNumberFormat="1" applyFont="1" applyFill="1" applyBorder="1" applyAlignment="1" applyProtection="1">
      <alignment horizontal="center" vertical="center" shrinkToFit="1"/>
    </xf>
    <xf numFmtId="179" fontId="5" fillId="6" borderId="9" xfId="0" applyNumberFormat="1" applyFont="1" applyFill="1" applyBorder="1" applyAlignment="1" applyProtection="1">
      <alignment horizontal="center" vertical="center" shrinkToFit="1"/>
    </xf>
    <xf numFmtId="179" fontId="5" fillId="6" borderId="0" xfId="0" applyNumberFormat="1" applyFont="1" applyFill="1" applyBorder="1" applyAlignment="1" applyProtection="1">
      <alignment horizontal="center" vertical="center" shrinkToFit="1"/>
    </xf>
    <xf numFmtId="179" fontId="5" fillId="6" borderId="36" xfId="0" applyNumberFormat="1" applyFont="1" applyFill="1" applyBorder="1" applyAlignment="1" applyProtection="1">
      <alignment horizontal="center" vertical="center" shrinkToFit="1"/>
    </xf>
    <xf numFmtId="179" fontId="5" fillId="6" borderId="16" xfId="0" applyNumberFormat="1" applyFont="1" applyFill="1" applyBorder="1" applyAlignment="1" applyProtection="1">
      <alignment horizontal="center" vertical="center" shrinkToFit="1"/>
    </xf>
    <xf numFmtId="179" fontId="5" fillId="6" borderId="11" xfId="0" applyNumberFormat="1" applyFont="1" applyFill="1" applyBorder="1" applyAlignment="1" applyProtection="1">
      <alignment horizontal="center" vertical="center" shrinkToFit="1"/>
    </xf>
    <xf numFmtId="179" fontId="5" fillId="6" borderId="40" xfId="0" applyNumberFormat="1" applyFont="1" applyFill="1" applyBorder="1" applyAlignment="1" applyProtection="1">
      <alignment horizontal="center" vertical="center" shrinkToFit="1"/>
    </xf>
    <xf numFmtId="0" fontId="0" fillId="0" borderId="7" xfId="0" applyFill="1" applyBorder="1" applyAlignment="1" applyProtection="1">
      <alignment horizontal="center" vertical="center" wrapText="1"/>
    </xf>
    <xf numFmtId="0" fontId="0" fillId="0" borderId="8" xfId="0" applyFill="1" applyBorder="1" applyAlignment="1" applyProtection="1">
      <alignment horizontal="center" vertical="center" wrapText="1"/>
    </xf>
    <xf numFmtId="0" fontId="0" fillId="0" borderId="81" xfId="0" applyFill="1" applyBorder="1" applyAlignment="1" applyProtection="1">
      <alignment horizontal="center" vertical="center" wrapText="1"/>
    </xf>
    <xf numFmtId="0" fontId="0" fillId="0" borderId="9" xfId="0" applyFill="1" applyBorder="1" applyAlignment="1" applyProtection="1">
      <alignment horizontal="center" vertical="center" wrapText="1"/>
    </xf>
    <xf numFmtId="0" fontId="0" fillId="0" borderId="0" xfId="0" applyFill="1" applyBorder="1" applyAlignment="1" applyProtection="1">
      <alignment horizontal="center" vertical="center" wrapText="1"/>
    </xf>
    <xf numFmtId="0" fontId="0" fillId="0" borderId="36" xfId="0" applyFill="1" applyBorder="1" applyAlignment="1" applyProtection="1">
      <alignment horizontal="center" vertical="center" wrapText="1"/>
    </xf>
    <xf numFmtId="176" fontId="15" fillId="6" borderId="60" xfId="0" applyNumberFormat="1" applyFont="1" applyFill="1" applyBorder="1" applyAlignment="1" applyProtection="1">
      <alignment horizontal="center" vertical="center"/>
      <protection locked="0"/>
    </xf>
    <xf numFmtId="176" fontId="15" fillId="6" borderId="8" xfId="0" applyNumberFormat="1" applyFont="1" applyFill="1" applyBorder="1" applyAlignment="1" applyProtection="1">
      <alignment horizontal="center" vertical="center"/>
      <protection locked="0"/>
    </xf>
    <xf numFmtId="176" fontId="15" fillId="6" borderId="81" xfId="0" applyNumberFormat="1" applyFont="1" applyFill="1" applyBorder="1" applyAlignment="1" applyProtection="1">
      <alignment horizontal="center" vertical="center"/>
      <protection locked="0"/>
    </xf>
    <xf numFmtId="176" fontId="15" fillId="6" borderId="37" xfId="0" applyNumberFormat="1" applyFont="1" applyFill="1" applyBorder="1" applyAlignment="1" applyProtection="1">
      <alignment horizontal="center" vertical="center"/>
      <protection locked="0"/>
    </xf>
    <xf numFmtId="176" fontId="15" fillId="6" borderId="0" xfId="0" applyNumberFormat="1" applyFont="1" applyFill="1" applyBorder="1" applyAlignment="1" applyProtection="1">
      <alignment horizontal="center" vertical="center"/>
      <protection locked="0"/>
    </xf>
    <xf numFmtId="176" fontId="15" fillId="6" borderId="36" xfId="0" applyNumberFormat="1" applyFont="1" applyFill="1" applyBorder="1" applyAlignment="1" applyProtection="1">
      <alignment horizontal="center" vertical="center"/>
      <protection locked="0"/>
    </xf>
    <xf numFmtId="176" fontId="15" fillId="6" borderId="6" xfId="0" applyNumberFormat="1" applyFont="1" applyFill="1" applyBorder="1" applyAlignment="1" applyProtection="1">
      <alignment horizontal="center" vertical="center"/>
      <protection locked="0"/>
    </xf>
    <xf numFmtId="176" fontId="15" fillId="6" borderId="4" xfId="0" applyNumberFormat="1" applyFont="1" applyFill="1" applyBorder="1" applyAlignment="1" applyProtection="1">
      <alignment horizontal="center" vertical="center"/>
      <protection locked="0"/>
    </xf>
    <xf numFmtId="176" fontId="15" fillId="6" borderId="5" xfId="0" applyNumberFormat="1" applyFont="1" applyFill="1" applyBorder="1" applyAlignment="1" applyProtection="1">
      <alignment horizontal="center" vertical="center"/>
      <protection locked="0"/>
    </xf>
    <xf numFmtId="0" fontId="0" fillId="0" borderId="90" xfId="0" applyFill="1" applyBorder="1" applyAlignment="1" applyProtection="1">
      <alignment horizontal="center" vertical="center"/>
    </xf>
    <xf numFmtId="0" fontId="0" fillId="0" borderId="31" xfId="0" applyFill="1" applyBorder="1" applyAlignment="1" applyProtection="1">
      <alignment horizontal="center" vertical="center"/>
    </xf>
    <xf numFmtId="0" fontId="0" fillId="0" borderId="91" xfId="0" applyFill="1" applyBorder="1" applyAlignment="1" applyProtection="1">
      <alignment horizontal="center" vertical="center"/>
    </xf>
    <xf numFmtId="49" fontId="20" fillId="6" borderId="88" xfId="0" applyNumberFormat="1" applyFont="1" applyFill="1" applyBorder="1" applyAlignment="1" applyProtection="1">
      <alignment horizontal="center" vertical="center" shrinkToFit="1"/>
      <protection locked="0"/>
    </xf>
    <xf numFmtId="49" fontId="20" fillId="6" borderId="89" xfId="0" applyNumberFormat="1" applyFont="1" applyFill="1" applyBorder="1" applyAlignment="1" applyProtection="1">
      <alignment horizontal="center" vertical="center" shrinkToFit="1"/>
      <protection locked="0"/>
    </xf>
    <xf numFmtId="0" fontId="0" fillId="0" borderId="30" xfId="0" applyFill="1" applyBorder="1" applyAlignment="1" applyProtection="1">
      <alignment horizontal="center" vertical="center"/>
    </xf>
    <xf numFmtId="0" fontId="9" fillId="6" borderId="33" xfId="0" applyFont="1" applyFill="1" applyBorder="1" applyAlignment="1" applyProtection="1">
      <alignment horizontal="center" vertical="center" shrinkToFit="1"/>
    </xf>
    <xf numFmtId="0" fontId="9" fillId="6" borderId="34" xfId="0" applyFont="1" applyFill="1" applyBorder="1" applyAlignment="1" applyProtection="1">
      <alignment horizontal="center" vertical="center" shrinkToFit="1"/>
    </xf>
    <xf numFmtId="0" fontId="9" fillId="6" borderId="46" xfId="0" applyFont="1" applyFill="1" applyBorder="1" applyAlignment="1" applyProtection="1">
      <alignment horizontal="center" vertical="center" shrinkToFit="1"/>
    </xf>
    <xf numFmtId="0" fontId="9" fillId="6" borderId="6" xfId="0" applyFont="1" applyFill="1" applyBorder="1" applyAlignment="1" applyProtection="1">
      <alignment horizontal="center" vertical="center" shrinkToFit="1"/>
    </xf>
    <xf numFmtId="0" fontId="9" fillId="6" borderId="4" xfId="0" applyFont="1" applyFill="1" applyBorder="1" applyAlignment="1" applyProtection="1">
      <alignment horizontal="center" vertical="center" shrinkToFit="1"/>
    </xf>
    <xf numFmtId="0" fontId="9" fillId="6" borderId="62" xfId="0" applyFont="1" applyFill="1" applyBorder="1" applyAlignment="1" applyProtection="1">
      <alignment horizontal="center" vertical="center" shrinkToFit="1"/>
    </xf>
    <xf numFmtId="0" fontId="0" fillId="0" borderId="6" xfId="0" applyFill="1" applyBorder="1" applyAlignment="1" applyProtection="1">
      <alignment horizontal="center" vertical="center" wrapText="1"/>
    </xf>
    <xf numFmtId="0" fontId="0" fillId="0" borderId="62" xfId="0" applyFill="1" applyBorder="1" applyAlignment="1" applyProtection="1">
      <alignment horizontal="center" vertical="center" wrapText="1"/>
    </xf>
    <xf numFmtId="0" fontId="9" fillId="6" borderId="33" xfId="0" applyNumberFormat="1" applyFont="1" applyFill="1" applyBorder="1" applyAlignment="1" applyProtection="1">
      <alignment horizontal="center" vertical="center" shrinkToFit="1"/>
      <protection locked="0"/>
    </xf>
    <xf numFmtId="0" fontId="9" fillId="6" borderId="34" xfId="0" applyNumberFormat="1" applyFont="1" applyFill="1" applyBorder="1" applyAlignment="1" applyProtection="1">
      <alignment horizontal="center" vertical="center" shrinkToFit="1"/>
      <protection locked="0"/>
    </xf>
    <xf numFmtId="0" fontId="9" fillId="6" borderId="46" xfId="0" applyNumberFormat="1" applyFont="1" applyFill="1" applyBorder="1" applyAlignment="1" applyProtection="1">
      <alignment horizontal="center" vertical="center" shrinkToFit="1"/>
      <protection locked="0"/>
    </xf>
    <xf numFmtId="0" fontId="9" fillId="6" borderId="37" xfId="0" applyNumberFormat="1" applyFont="1" applyFill="1" applyBorder="1" applyAlignment="1" applyProtection="1">
      <alignment horizontal="center" vertical="center" shrinkToFit="1"/>
      <protection locked="0"/>
    </xf>
    <xf numFmtId="0" fontId="9" fillId="6" borderId="0" xfId="0" applyNumberFormat="1" applyFont="1" applyFill="1" applyBorder="1" applyAlignment="1" applyProtection="1">
      <alignment horizontal="center" vertical="center" shrinkToFit="1"/>
      <protection locked="0"/>
    </xf>
    <xf numFmtId="0" fontId="9" fillId="6" borderId="10" xfId="0" applyNumberFormat="1" applyFont="1" applyFill="1" applyBorder="1" applyAlignment="1" applyProtection="1">
      <alignment horizontal="center" vertical="center" shrinkToFit="1"/>
      <protection locked="0"/>
    </xf>
    <xf numFmtId="0" fontId="9" fillId="6" borderId="41" xfId="0" applyNumberFormat="1" applyFont="1" applyFill="1" applyBorder="1" applyAlignment="1" applyProtection="1">
      <alignment horizontal="center" vertical="center" shrinkToFit="1"/>
      <protection locked="0"/>
    </xf>
    <xf numFmtId="0" fontId="9" fillId="6" borderId="11" xfId="0" applyNumberFormat="1" applyFont="1" applyFill="1" applyBorder="1" applyAlignment="1" applyProtection="1">
      <alignment horizontal="center" vertical="center" shrinkToFit="1"/>
      <protection locked="0"/>
    </xf>
    <xf numFmtId="0" fontId="9" fillId="6" borderId="29" xfId="0" applyNumberFormat="1" applyFont="1" applyFill="1" applyBorder="1" applyAlignment="1" applyProtection="1">
      <alignment horizontal="center" vertical="center" shrinkToFit="1"/>
      <protection locked="0"/>
    </xf>
    <xf numFmtId="0" fontId="18" fillId="10" borderId="6" xfId="0" applyFont="1" applyFill="1" applyBorder="1" applyAlignment="1" applyProtection="1">
      <alignment horizontal="center" vertical="center" shrinkToFit="1"/>
    </xf>
    <xf numFmtId="0" fontId="18" fillId="10" borderId="4" xfId="0" applyFont="1" applyFill="1" applyBorder="1" applyAlignment="1" applyProtection="1">
      <alignment horizontal="center" vertical="center" shrinkToFit="1"/>
    </xf>
    <xf numFmtId="0" fontId="18" fillId="10" borderId="95" xfId="0" applyFont="1" applyFill="1" applyBorder="1" applyAlignment="1" applyProtection="1">
      <alignment horizontal="center" vertical="center" shrinkToFit="1"/>
    </xf>
    <xf numFmtId="0" fontId="12" fillId="6" borderId="94" xfId="0" applyFont="1" applyFill="1" applyBorder="1" applyAlignment="1" applyProtection="1">
      <alignment horizontal="center" vertical="center"/>
      <protection locked="0"/>
    </xf>
    <xf numFmtId="0" fontId="12" fillId="6" borderId="25" xfId="0" applyFont="1" applyFill="1" applyBorder="1" applyAlignment="1" applyProtection="1">
      <alignment horizontal="center" vertical="center"/>
      <protection locked="0"/>
    </xf>
    <xf numFmtId="0" fontId="0" fillId="0" borderId="101" xfId="0" applyBorder="1" applyAlignment="1" applyProtection="1">
      <alignment horizontal="center" vertical="center"/>
    </xf>
    <xf numFmtId="0" fontId="0" fillId="0" borderId="98" xfId="0" applyBorder="1" applyAlignment="1" applyProtection="1">
      <alignment horizontal="center" vertical="center"/>
    </xf>
    <xf numFmtId="0" fontId="0" fillId="0" borderId="102" xfId="0" applyBorder="1" applyAlignment="1" applyProtection="1">
      <alignment horizontal="center" vertical="center"/>
    </xf>
    <xf numFmtId="0" fontId="30" fillId="0" borderId="33" xfId="0" applyFont="1" applyFill="1" applyBorder="1" applyAlignment="1" applyProtection="1">
      <alignment horizontal="center" vertical="center" wrapText="1"/>
    </xf>
    <xf numFmtId="0" fontId="30" fillId="0" borderId="35" xfId="0" applyFont="1" applyFill="1" applyBorder="1" applyAlignment="1" applyProtection="1">
      <alignment horizontal="center" vertical="center" wrapText="1"/>
    </xf>
    <xf numFmtId="0" fontId="30" fillId="0" borderId="6" xfId="0" applyFont="1" applyFill="1" applyBorder="1" applyAlignment="1" applyProtection="1">
      <alignment horizontal="center" vertical="center" wrapText="1"/>
    </xf>
    <xf numFmtId="0" fontId="30" fillId="0" borderId="5" xfId="0" applyFont="1" applyFill="1" applyBorder="1" applyAlignment="1" applyProtection="1">
      <alignment horizontal="center" vertical="center" wrapText="1"/>
    </xf>
    <xf numFmtId="0" fontId="18" fillId="10" borderId="21" xfId="0" applyFont="1" applyFill="1" applyBorder="1" applyAlignment="1" applyProtection="1">
      <alignment horizontal="center" vertical="center"/>
    </xf>
    <xf numFmtId="0" fontId="18" fillId="10" borderId="22" xfId="0" applyFont="1" applyFill="1" applyBorder="1" applyAlignment="1" applyProtection="1">
      <alignment horizontal="center" vertical="center"/>
    </xf>
    <xf numFmtId="0" fontId="18" fillId="10" borderId="64" xfId="0" applyNumberFormat="1" applyFont="1" applyFill="1" applyBorder="1" applyAlignment="1" applyProtection="1">
      <alignment horizontal="center" vertical="center" shrinkToFit="1"/>
    </xf>
    <xf numFmtId="0" fontId="18" fillId="10" borderId="63" xfId="0" applyNumberFormat="1" applyFont="1" applyFill="1" applyBorder="1" applyAlignment="1" applyProtection="1">
      <alignment horizontal="center" vertical="center" shrinkToFit="1"/>
    </xf>
    <xf numFmtId="0" fontId="18" fillId="10" borderId="17" xfId="0" applyFont="1" applyFill="1" applyBorder="1" applyAlignment="1" applyProtection="1">
      <alignment horizontal="center" vertical="center"/>
    </xf>
    <xf numFmtId="0" fontId="18" fillId="10" borderId="18" xfId="0" applyFont="1" applyFill="1" applyBorder="1" applyAlignment="1" applyProtection="1">
      <alignment horizontal="center" vertical="center"/>
    </xf>
    <xf numFmtId="0" fontId="18" fillId="0" borderId="18" xfId="0" applyFont="1" applyFill="1" applyBorder="1" applyAlignment="1" applyProtection="1">
      <alignment horizontal="center" vertical="center" shrinkToFit="1"/>
    </xf>
    <xf numFmtId="0" fontId="18" fillId="0" borderId="19" xfId="0" applyFont="1" applyFill="1" applyBorder="1" applyAlignment="1" applyProtection="1">
      <alignment horizontal="center" vertical="center" shrinkToFit="1"/>
    </xf>
    <xf numFmtId="0" fontId="18" fillId="10" borderId="23" xfId="0" applyFont="1" applyFill="1" applyBorder="1" applyAlignment="1" applyProtection="1">
      <alignment horizontal="center" vertical="center"/>
    </xf>
    <xf numFmtId="0" fontId="18" fillId="10" borderId="24" xfId="0" applyFont="1" applyFill="1" applyBorder="1" applyAlignment="1" applyProtection="1">
      <alignment horizontal="center" vertical="center"/>
    </xf>
    <xf numFmtId="0" fontId="18" fillId="10" borderId="108" xfId="0" applyFont="1" applyFill="1" applyBorder="1" applyAlignment="1" applyProtection="1">
      <alignment horizontal="center" vertical="center"/>
    </xf>
    <xf numFmtId="0" fontId="18" fillId="0" borderId="109" xfId="0" applyFont="1" applyFill="1" applyBorder="1" applyAlignment="1">
      <alignment horizontal="center" vertical="center" shrinkToFit="1"/>
    </xf>
    <xf numFmtId="0" fontId="18" fillId="0" borderId="24" xfId="0" applyFont="1" applyFill="1" applyBorder="1" applyAlignment="1">
      <alignment horizontal="center" vertical="center" shrinkToFit="1"/>
    </xf>
    <xf numFmtId="0" fontId="18" fillId="0" borderId="59" xfId="0" applyFont="1" applyFill="1" applyBorder="1" applyAlignment="1">
      <alignment horizontal="center" vertical="center" shrinkToFit="1"/>
    </xf>
    <xf numFmtId="0" fontId="18" fillId="10" borderId="105" xfId="0" applyFont="1" applyFill="1" applyBorder="1" applyAlignment="1" applyProtection="1">
      <alignment horizontal="center" vertical="center" shrinkToFit="1"/>
    </xf>
    <xf numFmtId="0" fontId="18" fillId="10" borderId="106" xfId="0" applyFont="1" applyFill="1" applyBorder="1" applyAlignment="1" applyProtection="1">
      <alignment horizontal="center" vertical="center" shrinkToFit="1"/>
    </xf>
    <xf numFmtId="0" fontId="0" fillId="0" borderId="37" xfId="0" applyBorder="1" applyAlignment="1" applyProtection="1">
      <alignment horizontal="center" vertical="center"/>
      <protection locked="0"/>
    </xf>
    <xf numFmtId="0" fontId="0" fillId="0" borderId="0" xfId="0" applyBorder="1" applyAlignment="1" applyProtection="1">
      <alignment horizontal="center" vertical="center"/>
      <protection locked="0"/>
    </xf>
    <xf numFmtId="0" fontId="12" fillId="6" borderId="97" xfId="0" applyFont="1" applyFill="1" applyBorder="1" applyAlignment="1" applyProtection="1">
      <alignment horizontal="center" vertical="center"/>
      <protection locked="0"/>
    </xf>
    <xf numFmtId="0" fontId="12" fillId="6" borderId="98" xfId="0" applyFont="1" applyFill="1" applyBorder="1" applyAlignment="1" applyProtection="1">
      <alignment horizontal="center" vertical="center"/>
      <protection locked="0"/>
    </xf>
    <xf numFmtId="0" fontId="12" fillId="6" borderId="99" xfId="0" applyFont="1" applyFill="1" applyBorder="1" applyAlignment="1" applyProtection="1">
      <alignment horizontal="center" vertical="center"/>
      <protection locked="0"/>
    </xf>
    <xf numFmtId="0" fontId="0" fillId="0" borderId="100" xfId="0" applyBorder="1" applyAlignment="1" applyProtection="1">
      <alignment horizontal="center" vertical="center"/>
    </xf>
    <xf numFmtId="0" fontId="0" fillId="0" borderId="18" xfId="0" applyBorder="1" applyAlignment="1" applyProtection="1">
      <alignment horizontal="center" vertical="center"/>
    </xf>
    <xf numFmtId="0" fontId="0" fillId="0" borderId="19" xfId="0" applyBorder="1" applyAlignment="1" applyProtection="1">
      <alignment horizontal="center" vertical="center"/>
    </xf>
    <xf numFmtId="0" fontId="12" fillId="6" borderId="17" xfId="0" applyFont="1" applyFill="1" applyBorder="1" applyAlignment="1" applyProtection="1">
      <alignment horizontal="center" vertical="center"/>
      <protection locked="0"/>
    </xf>
    <xf numFmtId="0" fontId="12" fillId="6" borderId="18" xfId="0" applyFont="1" applyFill="1" applyBorder="1" applyAlignment="1" applyProtection="1">
      <alignment horizontal="center" vertical="center"/>
      <protection locked="0"/>
    </xf>
    <xf numFmtId="0" fontId="12" fillId="6" borderId="19" xfId="0" applyFont="1" applyFill="1" applyBorder="1" applyAlignment="1" applyProtection="1">
      <alignment horizontal="center" vertical="center"/>
      <protection locked="0"/>
    </xf>
    <xf numFmtId="0" fontId="0" fillId="0" borderId="94" xfId="0" applyBorder="1" applyAlignment="1" applyProtection="1">
      <alignment horizontal="center" vertical="center"/>
    </xf>
    <xf numFmtId="0" fontId="0" fillId="0" borderId="25" xfId="0" applyBorder="1" applyAlignment="1" applyProtection="1">
      <alignment horizontal="center" vertical="center"/>
    </xf>
    <xf numFmtId="0" fontId="0" fillId="0" borderId="87" xfId="0" applyBorder="1" applyAlignment="1" applyProtection="1">
      <alignment horizontal="center" vertical="center"/>
    </xf>
    <xf numFmtId="0" fontId="18" fillId="0" borderId="37" xfId="0" applyFont="1" applyFill="1" applyBorder="1" applyAlignment="1">
      <alignment horizontal="center" vertical="center" wrapText="1"/>
    </xf>
    <xf numFmtId="0" fontId="18" fillId="0" borderId="0" xfId="0" applyFont="1" applyFill="1" applyBorder="1" applyAlignment="1">
      <alignment horizontal="center" vertical="center" wrapText="1"/>
    </xf>
    <xf numFmtId="0" fontId="4" fillId="0" borderId="67" xfId="0" applyFont="1" applyBorder="1" applyAlignment="1" applyProtection="1">
      <alignment horizontal="center" vertical="center" textRotation="255"/>
      <protection locked="0"/>
    </xf>
    <xf numFmtId="0" fontId="4" fillId="0" borderId="75" xfId="0" applyFont="1" applyBorder="1" applyAlignment="1" applyProtection="1">
      <alignment horizontal="center" vertical="center" textRotation="255"/>
      <protection locked="0"/>
    </xf>
    <xf numFmtId="0" fontId="0" fillId="0" borderId="37" xfId="0" applyFill="1" applyBorder="1" applyAlignment="1" applyProtection="1">
      <alignment horizontal="center" vertical="center" wrapText="1"/>
      <protection locked="0"/>
    </xf>
    <xf numFmtId="0" fontId="0" fillId="0" borderId="0" xfId="0" applyFill="1" applyBorder="1" applyAlignment="1" applyProtection="1">
      <alignment horizontal="center" vertical="center" wrapText="1"/>
      <protection locked="0"/>
    </xf>
    <xf numFmtId="0" fontId="60" fillId="0" borderId="0" xfId="0" applyFont="1" applyBorder="1" applyAlignment="1">
      <alignment horizontal="left" wrapText="1"/>
    </xf>
    <xf numFmtId="0" fontId="0" fillId="0" borderId="7" xfId="0" applyBorder="1" applyAlignment="1" applyProtection="1">
      <alignment horizontal="center" vertical="center"/>
    </xf>
    <xf numFmtId="0" fontId="0" fillId="0" borderId="8" xfId="0" applyBorder="1" applyAlignment="1" applyProtection="1">
      <alignment horizontal="center" vertical="center"/>
    </xf>
    <xf numFmtId="0" fontId="0" fillId="0" borderId="81" xfId="0" applyBorder="1" applyAlignment="1" applyProtection="1">
      <alignment horizontal="center" vertical="center"/>
    </xf>
    <xf numFmtId="0" fontId="0" fillId="0" borderId="16" xfId="0" applyBorder="1" applyAlignment="1" applyProtection="1">
      <alignment horizontal="center" vertical="center"/>
    </xf>
    <xf numFmtId="0" fontId="0" fillId="0" borderId="11" xfId="0" applyBorder="1" applyAlignment="1" applyProtection="1">
      <alignment horizontal="center" vertical="center"/>
    </xf>
    <xf numFmtId="0" fontId="0" fillId="0" borderId="40" xfId="0" applyBorder="1" applyAlignment="1" applyProtection="1">
      <alignment horizontal="center" vertical="center"/>
    </xf>
    <xf numFmtId="0" fontId="8" fillId="0" borderId="90" xfId="0" applyFont="1" applyFill="1" applyBorder="1" applyAlignment="1" applyProtection="1">
      <alignment horizontal="center" vertical="center" wrapText="1"/>
    </xf>
    <xf numFmtId="0" fontId="0" fillId="0" borderId="31" xfId="0" applyFill="1" applyBorder="1" applyProtection="1">
      <alignment vertical="center"/>
    </xf>
    <xf numFmtId="0" fontId="0" fillId="0" borderId="91" xfId="0" applyFill="1" applyBorder="1" applyProtection="1">
      <alignment vertical="center"/>
    </xf>
    <xf numFmtId="0" fontId="0" fillId="0" borderId="41" xfId="0" applyFill="1" applyBorder="1" applyAlignment="1" applyProtection="1">
      <alignment horizontal="center" vertical="center"/>
    </xf>
    <xf numFmtId="0" fontId="0" fillId="0" borderId="11" xfId="0" applyFill="1" applyBorder="1" applyAlignment="1" applyProtection="1">
      <alignment horizontal="center" vertical="center"/>
    </xf>
    <xf numFmtId="0" fontId="0" fillId="0" borderId="40" xfId="0" applyFill="1" applyBorder="1" applyAlignment="1" applyProtection="1">
      <alignment horizontal="center" vertical="center"/>
    </xf>
    <xf numFmtId="0" fontId="11" fillId="6" borderId="30" xfId="0" applyFont="1" applyFill="1" applyBorder="1" applyAlignment="1" applyProtection="1">
      <alignment horizontal="center" vertical="center"/>
      <protection locked="0"/>
    </xf>
    <xf numFmtId="0" fontId="11" fillId="6" borderId="31" xfId="0" applyFont="1" applyFill="1" applyBorder="1" applyAlignment="1" applyProtection="1">
      <alignment horizontal="center" vertical="center"/>
      <protection locked="0"/>
    </xf>
    <xf numFmtId="0" fontId="11" fillId="6" borderId="91" xfId="0" applyFont="1" applyFill="1" applyBorder="1" applyAlignment="1" applyProtection="1">
      <alignment horizontal="center" vertical="center"/>
      <protection locked="0"/>
    </xf>
    <xf numFmtId="0" fontId="6" fillId="0" borderId="31" xfId="0" applyFont="1" applyFill="1" applyBorder="1" applyAlignment="1" applyProtection="1">
      <alignment horizontal="center" vertical="center" wrapText="1"/>
    </xf>
    <xf numFmtId="0" fontId="24" fillId="6" borderId="92" xfId="0" applyFont="1" applyFill="1" applyBorder="1" applyAlignment="1" applyProtection="1">
      <alignment horizontal="center" vertical="center"/>
      <protection locked="0"/>
    </xf>
    <xf numFmtId="0" fontId="24" fillId="6" borderId="93" xfId="0" applyFont="1" applyFill="1" applyBorder="1" applyAlignment="1" applyProtection="1">
      <alignment horizontal="center" vertical="center"/>
      <protection locked="0"/>
    </xf>
    <xf numFmtId="0" fontId="6" fillId="0" borderId="92" xfId="0" applyFont="1" applyFill="1" applyBorder="1" applyAlignment="1" applyProtection="1">
      <alignment horizontal="center" vertical="center" wrapText="1" shrinkToFit="1"/>
    </xf>
    <xf numFmtId="0" fontId="6" fillId="0" borderId="31" xfId="0" applyFont="1" applyFill="1" applyBorder="1" applyAlignment="1" applyProtection="1">
      <alignment horizontal="center" vertical="center" wrapText="1" shrinkToFit="1"/>
    </xf>
    <xf numFmtId="0" fontId="6" fillId="0" borderId="8" xfId="0" applyFont="1" applyFill="1" applyBorder="1" applyAlignment="1" applyProtection="1">
      <alignment horizontal="center" vertical="center" wrapText="1" shrinkToFit="1"/>
    </xf>
    <xf numFmtId="0" fontId="24" fillId="0" borderId="8" xfId="0" applyFont="1" applyFill="1" applyBorder="1" applyAlignment="1" applyProtection="1">
      <alignment horizontal="left"/>
    </xf>
    <xf numFmtId="0" fontId="24" fillId="0" borderId="55" xfId="0" applyFont="1" applyFill="1" applyBorder="1" applyAlignment="1" applyProtection="1">
      <alignment horizontal="left"/>
    </xf>
    <xf numFmtId="0" fontId="18" fillId="0" borderId="106" xfId="0" applyFont="1" applyFill="1" applyBorder="1" applyAlignment="1">
      <alignment horizontal="center" vertical="center" shrinkToFit="1"/>
    </xf>
    <xf numFmtId="0" fontId="18" fillId="0" borderId="107" xfId="0" applyFont="1" applyFill="1" applyBorder="1" applyAlignment="1">
      <alignment horizontal="center" vertical="center" shrinkToFit="1"/>
    </xf>
    <xf numFmtId="0" fontId="58" fillId="0" borderId="8" xfId="0" applyFont="1" applyFill="1" applyBorder="1" applyAlignment="1" applyProtection="1">
      <alignment horizontal="center" vertical="center" shrinkToFit="1"/>
      <protection locked="0"/>
    </xf>
    <xf numFmtId="0" fontId="58" fillId="0" borderId="0" xfId="0" applyFont="1" applyFill="1" applyBorder="1" applyAlignment="1" applyProtection="1">
      <alignment horizontal="center" vertical="center" shrinkToFit="1"/>
      <protection locked="0"/>
    </xf>
    <xf numFmtId="0" fontId="0" fillId="0" borderId="37" xfId="0" applyFill="1"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0" fontId="19" fillId="5" borderId="0" xfId="0" applyFont="1" applyFill="1" applyBorder="1" applyAlignment="1">
      <alignment horizontal="center" vertical="center" wrapText="1"/>
    </xf>
    <xf numFmtId="0" fontId="0" fillId="0" borderId="0" xfId="0" applyBorder="1" applyAlignment="1">
      <alignment horizontal="center" vertical="center"/>
    </xf>
    <xf numFmtId="0" fontId="0" fillId="0" borderId="86" xfId="0" applyFill="1" applyBorder="1" applyAlignment="1" applyProtection="1">
      <alignment horizontal="center" vertical="center" wrapText="1"/>
    </xf>
    <xf numFmtId="0" fontId="0" fillId="0" borderId="25" xfId="0" applyFill="1" applyBorder="1" applyAlignment="1" applyProtection="1">
      <alignment horizontal="center" vertical="center"/>
    </xf>
    <xf numFmtId="0" fontId="0" fillId="0" borderId="87" xfId="0" applyFill="1" applyBorder="1" applyAlignment="1" applyProtection="1">
      <alignment horizontal="center" vertical="center"/>
    </xf>
    <xf numFmtId="0" fontId="0" fillId="0" borderId="88" xfId="0" applyFont="1" applyFill="1" applyBorder="1" applyAlignment="1" applyProtection="1">
      <alignment horizontal="center" vertical="center" wrapText="1"/>
    </xf>
    <xf numFmtId="0" fontId="0" fillId="0" borderId="34" xfId="0" applyFont="1" applyFill="1" applyBorder="1" applyAlignment="1" applyProtection="1">
      <alignment horizontal="center" vertical="center" wrapText="1"/>
    </xf>
    <xf numFmtId="0" fontId="0" fillId="0" borderId="35" xfId="0" applyFont="1" applyFill="1" applyBorder="1" applyAlignment="1" applyProtection="1">
      <alignment horizontal="center" vertical="center" wrapText="1"/>
    </xf>
    <xf numFmtId="0" fontId="0" fillId="0" borderId="89" xfId="0" applyFont="1" applyFill="1" applyBorder="1" applyAlignment="1" applyProtection="1">
      <alignment horizontal="center" vertical="center" wrapText="1"/>
    </xf>
    <xf numFmtId="0" fontId="0" fillId="0" borderId="4" xfId="0" applyFont="1" applyFill="1" applyBorder="1" applyAlignment="1" applyProtection="1">
      <alignment horizontal="center" vertical="center" wrapText="1"/>
    </xf>
    <xf numFmtId="0" fontId="0" fillId="0" borderId="5" xfId="0" applyFont="1" applyFill="1" applyBorder="1" applyAlignment="1" applyProtection="1">
      <alignment horizontal="center" vertical="center" wrapText="1"/>
    </xf>
    <xf numFmtId="49" fontId="22" fillId="6" borderId="33" xfId="0" applyNumberFormat="1" applyFont="1" applyFill="1" applyBorder="1" applyAlignment="1" applyProtection="1">
      <alignment horizontal="center" vertical="center" wrapText="1"/>
      <protection locked="0"/>
    </xf>
    <xf numFmtId="49" fontId="22" fillId="6" borderId="34" xfId="0" applyNumberFormat="1" applyFont="1" applyFill="1" applyBorder="1" applyAlignment="1" applyProtection="1">
      <alignment horizontal="center" vertical="center" wrapText="1"/>
      <protection locked="0"/>
    </xf>
    <xf numFmtId="49" fontId="22" fillId="6" borderId="46" xfId="0" applyNumberFormat="1" applyFont="1" applyFill="1" applyBorder="1" applyAlignment="1" applyProtection="1">
      <alignment horizontal="center" vertical="center" wrapText="1"/>
      <protection locked="0"/>
    </xf>
    <xf numFmtId="49" fontId="22" fillId="6" borderId="6" xfId="0" applyNumberFormat="1" applyFont="1" applyFill="1" applyBorder="1" applyAlignment="1" applyProtection="1">
      <alignment horizontal="center" vertical="center" wrapText="1"/>
      <protection locked="0"/>
    </xf>
    <xf numFmtId="49" fontId="22" fillId="6" borderId="4" xfId="0" applyNumberFormat="1" applyFont="1" applyFill="1" applyBorder="1" applyAlignment="1" applyProtection="1">
      <alignment horizontal="center" vertical="center" wrapText="1"/>
      <protection locked="0"/>
    </xf>
    <xf numFmtId="49" fontId="22" fillId="6" borderId="62" xfId="0" applyNumberFormat="1" applyFont="1" applyFill="1" applyBorder="1" applyAlignment="1" applyProtection="1">
      <alignment horizontal="center" vertical="center" wrapText="1"/>
      <protection locked="0"/>
    </xf>
    <xf numFmtId="0" fontId="20" fillId="0" borderId="67" xfId="0" applyFont="1" applyBorder="1" applyAlignment="1" applyProtection="1">
      <alignment horizontal="center" vertical="center"/>
      <protection locked="0"/>
    </xf>
    <xf numFmtId="0" fontId="25" fillId="0" borderId="45" xfId="0" applyFont="1" applyFill="1" applyBorder="1" applyAlignment="1" applyProtection="1">
      <alignment horizontal="center" vertical="center" textRotation="255" wrapText="1"/>
      <protection locked="0"/>
    </xf>
    <xf numFmtId="0" fontId="25" fillId="0" borderId="67" xfId="0" applyFont="1" applyFill="1" applyBorder="1" applyAlignment="1" applyProtection="1">
      <alignment horizontal="center" vertical="center" textRotation="255" wrapText="1"/>
      <protection locked="0"/>
    </xf>
    <xf numFmtId="0" fontId="4" fillId="0" borderId="0" xfId="0" applyFont="1" applyFill="1" applyBorder="1" applyAlignment="1" applyProtection="1">
      <alignment horizontal="left"/>
    </xf>
    <xf numFmtId="0" fontId="0" fillId="0" borderId="33" xfId="0" applyFill="1" applyBorder="1" applyAlignment="1" applyProtection="1">
      <alignment horizontal="center" vertical="center" wrapText="1"/>
    </xf>
    <xf numFmtId="49" fontId="4" fillId="0" borderId="94" xfId="0" applyNumberFormat="1" applyFont="1" applyFill="1" applyBorder="1" applyAlignment="1" applyProtection="1">
      <alignment horizontal="left" vertical="center"/>
      <protection locked="0"/>
    </xf>
    <xf numFmtId="49" fontId="4" fillId="0" borderId="25" xfId="0" applyNumberFormat="1" applyFont="1" applyFill="1" applyBorder="1" applyAlignment="1" applyProtection="1">
      <alignment horizontal="left" vertical="center"/>
      <protection locked="0"/>
    </xf>
    <xf numFmtId="0" fontId="4" fillId="0" borderId="11" xfId="0" applyFont="1" applyFill="1" applyBorder="1" applyAlignment="1" applyProtection="1">
      <alignment horizontal="left"/>
    </xf>
    <xf numFmtId="0" fontId="47" fillId="0" borderId="11" xfId="0" applyFont="1" applyBorder="1" applyAlignment="1" applyProtection="1">
      <alignment horizontal="center" shrinkToFit="1"/>
    </xf>
    <xf numFmtId="0" fontId="47" fillId="0" borderId="26" xfId="0" applyFont="1" applyBorder="1" applyAlignment="1" applyProtection="1">
      <alignment horizontal="center"/>
      <protection locked="0"/>
    </xf>
    <xf numFmtId="0" fontId="0" fillId="0" borderId="7" xfId="0" applyFill="1" applyBorder="1" applyAlignment="1" applyProtection="1">
      <alignment horizontal="center" vertical="center"/>
    </xf>
    <xf numFmtId="0" fontId="0" fillId="0" borderId="8" xfId="0" applyFill="1" applyBorder="1" applyAlignment="1" applyProtection="1">
      <alignment horizontal="center" vertical="center"/>
    </xf>
    <xf numFmtId="0" fontId="0" fillId="0" borderId="81" xfId="0" applyFill="1" applyBorder="1" applyAlignment="1" applyProtection="1">
      <alignment horizontal="center" vertical="center"/>
    </xf>
    <xf numFmtId="0" fontId="0" fillId="0" borderId="16" xfId="0" applyFill="1" applyBorder="1" applyAlignment="1" applyProtection="1">
      <alignment horizontal="center" vertical="center"/>
    </xf>
    <xf numFmtId="0" fontId="21" fillId="3" borderId="8" xfId="0" applyFont="1" applyFill="1" applyBorder="1" applyAlignment="1" applyProtection="1">
      <alignment horizontal="center" vertical="center" wrapText="1"/>
      <protection locked="0"/>
    </xf>
    <xf numFmtId="0" fontId="21" fillId="3" borderId="82" xfId="0" applyFont="1" applyFill="1" applyBorder="1" applyAlignment="1" applyProtection="1">
      <alignment horizontal="center" vertical="center" wrapText="1"/>
      <protection locked="0"/>
    </xf>
    <xf numFmtId="0" fontId="21" fillId="3" borderId="11" xfId="0" applyFont="1" applyFill="1" applyBorder="1" applyAlignment="1" applyProtection="1">
      <alignment horizontal="center" vertical="center" wrapText="1"/>
      <protection locked="0"/>
    </xf>
    <xf numFmtId="0" fontId="21" fillId="3" borderId="83" xfId="0" applyFont="1" applyFill="1" applyBorder="1" applyAlignment="1" applyProtection="1">
      <alignment horizontal="center" vertical="center" wrapText="1"/>
      <protection locked="0"/>
    </xf>
    <xf numFmtId="0" fontId="22" fillId="6" borderId="84" xfId="0" applyFont="1" applyFill="1" applyBorder="1" applyAlignment="1" applyProtection="1">
      <alignment horizontal="left" vertical="center" wrapText="1"/>
      <protection locked="0"/>
    </xf>
    <xf numFmtId="0" fontId="22" fillId="6" borderId="8" xfId="0" applyFont="1" applyFill="1" applyBorder="1" applyAlignment="1" applyProtection="1">
      <alignment horizontal="left" vertical="center" wrapText="1"/>
      <protection locked="0"/>
    </xf>
    <xf numFmtId="0" fontId="22" fillId="6" borderId="85" xfId="0" applyFont="1" applyFill="1" applyBorder="1" applyAlignment="1" applyProtection="1">
      <alignment horizontal="left" vertical="center" wrapText="1"/>
      <protection locked="0"/>
    </xf>
    <xf numFmtId="0" fontId="22" fillId="6" borderId="11" xfId="0" applyFont="1" applyFill="1" applyBorder="1" applyAlignment="1" applyProtection="1">
      <alignment horizontal="left" vertical="center" wrapText="1"/>
      <protection locked="0"/>
    </xf>
    <xf numFmtId="0" fontId="0" fillId="6" borderId="8" xfId="0" applyFill="1" applyBorder="1" applyAlignment="1" applyProtection="1">
      <alignment horizontal="left" vertical="center"/>
      <protection locked="0"/>
    </xf>
    <xf numFmtId="0" fontId="0" fillId="6" borderId="55" xfId="0" applyFill="1" applyBorder="1" applyAlignment="1" applyProtection="1">
      <alignment horizontal="left" vertical="center"/>
      <protection locked="0"/>
    </xf>
    <xf numFmtId="0" fontId="11" fillId="0" borderId="78" xfId="0" applyFont="1" applyBorder="1" applyAlignment="1" applyProtection="1">
      <alignment horizontal="center" vertical="center" shrinkToFit="1"/>
    </xf>
    <xf numFmtId="0" fontId="11" fillId="0" borderId="26" xfId="0" applyFont="1" applyBorder="1" applyAlignment="1" applyProtection="1">
      <alignment horizontal="center" vertical="center" shrinkToFit="1"/>
    </xf>
    <xf numFmtId="0" fontId="11" fillId="0" borderId="77" xfId="0" applyFont="1" applyBorder="1" applyAlignment="1" applyProtection="1">
      <alignment horizontal="center" vertical="center" shrinkToFit="1"/>
    </xf>
    <xf numFmtId="0" fontId="0" fillId="0" borderId="78" xfId="0" applyFill="1" applyBorder="1" applyAlignment="1" applyProtection="1">
      <alignment horizontal="center" vertical="center"/>
    </xf>
    <xf numFmtId="0" fontId="0" fillId="0" borderId="77" xfId="0" applyFill="1" applyBorder="1" applyAlignment="1" applyProtection="1">
      <alignment horizontal="center" vertical="center"/>
    </xf>
    <xf numFmtId="0" fontId="10" fillId="0" borderId="0" xfId="0" applyNumberFormat="1" applyFont="1" applyAlignment="1" applyProtection="1">
      <alignment horizontal="center" vertical="center"/>
    </xf>
    <xf numFmtId="0" fontId="10" fillId="0" borderId="0" xfId="0" applyFont="1" applyAlignment="1" applyProtection="1">
      <alignment horizontal="center" vertical="center"/>
    </xf>
    <xf numFmtId="0" fontId="10" fillId="0" borderId="0" xfId="0" applyFont="1" applyBorder="1" applyAlignment="1" applyProtection="1">
      <alignment horizontal="center" vertical="center"/>
    </xf>
    <xf numFmtId="0" fontId="59" fillId="0" borderId="0" xfId="0" applyFont="1" applyFill="1" applyAlignment="1" applyProtection="1">
      <alignment horizontal="center" vertical="center" shrinkToFit="1"/>
      <protection locked="0"/>
    </xf>
    <xf numFmtId="0" fontId="21" fillId="0" borderId="0" xfId="0" applyFont="1" applyBorder="1" applyAlignment="1" applyProtection="1">
      <alignment horizontal="center" vertical="center"/>
    </xf>
    <xf numFmtId="0" fontId="0" fillId="0" borderId="79" xfId="0" applyFill="1" applyBorder="1" applyAlignment="1" applyProtection="1">
      <alignment horizontal="center" vertical="center"/>
    </xf>
    <xf numFmtId="0" fontId="0" fillId="0" borderId="80" xfId="0" applyFill="1" applyBorder="1" applyAlignment="1" applyProtection="1">
      <alignment horizontal="center" vertical="center"/>
    </xf>
    <xf numFmtId="0" fontId="38" fillId="6" borderId="76" xfId="0" applyFont="1" applyFill="1" applyBorder="1" applyAlignment="1" applyProtection="1">
      <alignment horizontal="center" vertical="center"/>
      <protection locked="0"/>
    </xf>
    <xf numFmtId="0" fontId="21" fillId="6" borderId="26" xfId="0" applyFont="1" applyFill="1" applyBorder="1" applyAlignment="1" applyProtection="1">
      <alignment horizontal="center" vertical="center"/>
      <protection locked="0"/>
    </xf>
    <xf numFmtId="0" fontId="21" fillId="6" borderId="77" xfId="0" applyFont="1" applyFill="1" applyBorder="1" applyAlignment="1" applyProtection="1">
      <alignment horizontal="center" vertical="center"/>
      <protection locked="0"/>
    </xf>
    <xf numFmtId="0" fontId="0" fillId="6" borderId="11" xfId="0" applyFill="1" applyBorder="1" applyAlignment="1" applyProtection="1">
      <alignment horizontal="left" vertical="center"/>
      <protection locked="0"/>
    </xf>
    <xf numFmtId="0" fontId="0" fillId="6" borderId="29" xfId="0" applyFill="1" applyBorder="1" applyAlignment="1" applyProtection="1">
      <alignment horizontal="left" vertical="center"/>
      <protection locked="0"/>
    </xf>
    <xf numFmtId="0" fontId="0" fillId="0" borderId="7" xfId="0" applyBorder="1" applyAlignment="1" applyProtection="1">
      <alignment vertical="center"/>
    </xf>
    <xf numFmtId="0" fontId="0" fillId="0" borderId="8" xfId="0" applyBorder="1" applyAlignment="1" applyProtection="1">
      <alignment vertical="center"/>
    </xf>
    <xf numFmtId="0" fontId="0" fillId="0" borderId="55" xfId="0" applyBorder="1" applyAlignment="1" applyProtection="1">
      <alignment vertical="center"/>
    </xf>
    <xf numFmtId="0" fontId="0" fillId="0" borderId="16" xfId="0" applyBorder="1" applyAlignment="1" applyProtection="1">
      <alignment vertical="center"/>
    </xf>
    <xf numFmtId="0" fontId="0" fillId="0" borderId="11" xfId="0" applyBorder="1" applyAlignment="1" applyProtection="1">
      <alignment vertical="center"/>
    </xf>
    <xf numFmtId="0" fontId="0" fillId="0" borderId="29" xfId="0" applyBorder="1" applyAlignment="1" applyProtection="1">
      <alignment vertical="center"/>
    </xf>
    <xf numFmtId="0" fontId="0" fillId="0" borderId="16" xfId="0" applyFill="1" applyBorder="1" applyAlignment="1" applyProtection="1">
      <alignment horizontal="center" vertical="center" wrapText="1"/>
    </xf>
    <xf numFmtId="0" fontId="0" fillId="0" borderId="11" xfId="0" applyFill="1" applyBorder="1" applyAlignment="1" applyProtection="1">
      <alignment horizontal="center" vertical="center" wrapText="1"/>
    </xf>
    <xf numFmtId="0" fontId="0" fillId="0" borderId="40" xfId="0" applyFill="1" applyBorder="1" applyAlignment="1" applyProtection="1">
      <alignment horizontal="center" vertical="center" wrapText="1"/>
    </xf>
    <xf numFmtId="0" fontId="0" fillId="0" borderId="88" xfId="0" applyFill="1" applyBorder="1" applyAlignment="1" applyProtection="1">
      <alignment horizontal="center" vertical="center"/>
    </xf>
    <xf numFmtId="0" fontId="0" fillId="0" borderId="89" xfId="0" applyFill="1" applyBorder="1" applyAlignment="1" applyProtection="1">
      <alignment horizontal="center" vertical="center"/>
    </xf>
    <xf numFmtId="0" fontId="18" fillId="0" borderId="22" xfId="0" applyFont="1" applyFill="1" applyBorder="1" applyAlignment="1" applyProtection="1">
      <alignment horizontal="center" vertical="center" shrinkToFit="1"/>
    </xf>
    <xf numFmtId="0" fontId="18" fillId="0" borderId="63" xfId="0" applyFont="1" applyFill="1" applyBorder="1" applyAlignment="1" applyProtection="1">
      <alignment horizontal="center" vertical="center" shrinkToFit="1"/>
    </xf>
    <xf numFmtId="0" fontId="18" fillId="0" borderId="152" xfId="0" applyFont="1" applyFill="1" applyBorder="1" applyAlignment="1" applyProtection="1">
      <alignment vertical="center" wrapText="1"/>
    </xf>
    <xf numFmtId="0" fontId="18" fillId="0" borderId="147" xfId="0" applyFont="1" applyFill="1" applyBorder="1" applyAlignment="1" applyProtection="1">
      <alignment vertical="center" wrapText="1"/>
    </xf>
    <xf numFmtId="0" fontId="18" fillId="0" borderId="153" xfId="0" applyFont="1" applyFill="1" applyBorder="1" applyAlignment="1" applyProtection="1">
      <alignment vertical="center" wrapText="1"/>
    </xf>
    <xf numFmtId="0" fontId="18" fillId="0" borderId="154" xfId="0" applyFont="1" applyFill="1" applyBorder="1" applyAlignment="1" applyProtection="1">
      <alignment vertical="center" wrapText="1"/>
    </xf>
    <xf numFmtId="0" fontId="18" fillId="0" borderId="0" xfId="0" applyFont="1" applyFill="1" applyBorder="1" applyAlignment="1" applyProtection="1">
      <alignment vertical="center" wrapText="1"/>
    </xf>
    <xf numFmtId="0" fontId="18" fillId="0" borderId="155" xfId="0" applyFont="1" applyFill="1" applyBorder="1" applyAlignment="1" applyProtection="1">
      <alignment vertical="center" wrapText="1"/>
    </xf>
    <xf numFmtId="0" fontId="18" fillId="0" borderId="156" xfId="0" applyFont="1" applyFill="1" applyBorder="1" applyAlignment="1" applyProtection="1">
      <alignment vertical="center" wrapText="1"/>
    </xf>
    <xf numFmtId="0" fontId="18" fillId="0" borderId="43" xfId="0" applyFont="1" applyFill="1" applyBorder="1" applyAlignment="1" applyProtection="1">
      <alignment vertical="center" wrapText="1"/>
    </xf>
    <xf numFmtId="0" fontId="18" fillId="0" borderId="157" xfId="0" applyFont="1" applyFill="1" applyBorder="1" applyAlignment="1" applyProtection="1">
      <alignment vertical="center" wrapText="1"/>
    </xf>
    <xf numFmtId="0" fontId="18" fillId="10" borderId="65" xfId="0" applyFont="1" applyFill="1" applyBorder="1" applyAlignment="1" applyProtection="1">
      <alignment horizontal="center" vertical="center" textRotation="255" shrinkToFit="1"/>
    </xf>
    <xf numFmtId="0" fontId="18" fillId="10" borderId="158" xfId="0" applyFont="1" applyFill="1" applyBorder="1" applyAlignment="1" applyProtection="1">
      <alignment horizontal="center" vertical="center" textRotation="255" shrinkToFit="1"/>
    </xf>
    <xf numFmtId="0" fontId="18" fillId="10" borderId="66" xfId="0" applyFont="1" applyFill="1" applyBorder="1" applyAlignment="1" applyProtection="1">
      <alignment horizontal="center" vertical="center" textRotation="255" shrinkToFit="1"/>
    </xf>
    <xf numFmtId="0" fontId="18" fillId="10" borderId="22" xfId="0" applyFont="1" applyFill="1" applyBorder="1" applyAlignment="1" applyProtection="1">
      <alignment horizontal="center" vertical="center" shrinkToFit="1"/>
    </xf>
    <xf numFmtId="0" fontId="0" fillId="6" borderId="34" xfId="0" applyFont="1" applyFill="1" applyBorder="1" applyAlignment="1" applyProtection="1">
      <alignment horizontal="center" vertical="center"/>
    </xf>
    <xf numFmtId="0" fontId="0" fillId="6" borderId="4" xfId="0" applyFont="1" applyFill="1" applyBorder="1" applyAlignment="1" applyProtection="1">
      <alignment horizontal="center" vertical="center"/>
    </xf>
    <xf numFmtId="0" fontId="0" fillId="0" borderId="34" xfId="0" applyFont="1" applyFill="1" applyBorder="1" applyAlignment="1" applyProtection="1">
      <alignment horizontal="center" vertical="center"/>
    </xf>
    <xf numFmtId="0" fontId="24" fillId="6" borderId="11" xfId="0" applyFont="1" applyFill="1" applyBorder="1" applyAlignment="1" applyProtection="1">
      <alignment horizontal="center" vertical="center" wrapText="1"/>
    </xf>
    <xf numFmtId="0" fontId="0" fillId="0" borderId="7" xfId="0" applyFont="1" applyFill="1" applyBorder="1" applyAlignment="1" applyProtection="1">
      <alignment horizontal="center" vertical="center" wrapText="1"/>
    </xf>
    <xf numFmtId="0" fontId="0" fillId="0" borderId="8" xfId="0" applyFont="1" applyFill="1" applyBorder="1" applyAlignment="1" applyProtection="1">
      <alignment horizontal="center" vertical="center" wrapText="1"/>
    </xf>
    <xf numFmtId="0" fontId="0" fillId="0" borderId="81" xfId="0" applyFont="1" applyFill="1" applyBorder="1" applyAlignment="1" applyProtection="1">
      <alignment horizontal="center" vertical="center" wrapText="1"/>
    </xf>
    <xf numFmtId="0" fontId="0" fillId="0" borderId="16" xfId="0" applyFont="1" applyFill="1" applyBorder="1" applyAlignment="1" applyProtection="1">
      <alignment horizontal="center" vertical="center" wrapText="1"/>
    </xf>
    <xf numFmtId="0" fontId="0" fillId="0" borderId="11" xfId="0" applyFont="1" applyFill="1" applyBorder="1" applyAlignment="1" applyProtection="1">
      <alignment horizontal="center" vertical="center" wrapText="1"/>
    </xf>
    <xf numFmtId="0" fontId="0" fillId="0" borderId="40" xfId="0" applyFont="1" applyFill="1" applyBorder="1" applyAlignment="1" applyProtection="1">
      <alignment horizontal="center" vertical="center" wrapText="1"/>
    </xf>
    <xf numFmtId="0" fontId="8" fillId="0" borderId="60" xfId="0" applyFont="1" applyFill="1" applyBorder="1" applyAlignment="1" applyProtection="1">
      <alignment horizontal="center" vertical="center" wrapText="1"/>
    </xf>
    <xf numFmtId="0" fontId="8" fillId="0" borderId="8" xfId="0" applyFont="1" applyFill="1" applyBorder="1" applyAlignment="1" applyProtection="1">
      <alignment horizontal="center" vertical="center" wrapText="1"/>
    </xf>
    <xf numFmtId="0" fontId="8" fillId="0" borderId="81" xfId="0" applyFont="1" applyFill="1" applyBorder="1" applyAlignment="1" applyProtection="1">
      <alignment horizontal="center" vertical="center" wrapText="1"/>
    </xf>
    <xf numFmtId="0" fontId="8" fillId="0" borderId="41" xfId="0" applyFont="1" applyFill="1" applyBorder="1" applyAlignment="1" applyProtection="1">
      <alignment horizontal="center" vertical="center" wrapText="1"/>
    </xf>
    <xf numFmtId="0" fontId="8" fillId="0" borderId="11" xfId="0" applyFont="1" applyFill="1" applyBorder="1" applyAlignment="1" applyProtection="1">
      <alignment horizontal="center" vertical="center" wrapText="1"/>
    </xf>
    <xf numFmtId="0" fontId="8" fillId="0" borderId="40" xfId="0" applyFont="1" applyFill="1" applyBorder="1" applyAlignment="1" applyProtection="1">
      <alignment horizontal="center" vertical="center" wrapText="1"/>
    </xf>
    <xf numFmtId="0" fontId="5" fillId="6" borderId="60" xfId="0" applyFont="1" applyFill="1" applyBorder="1" applyAlignment="1" applyProtection="1">
      <alignment horizontal="center" vertical="center"/>
    </xf>
    <xf numFmtId="0" fontId="5" fillId="6" borderId="8" xfId="0" applyFont="1" applyFill="1" applyBorder="1" applyAlignment="1" applyProtection="1">
      <alignment horizontal="center" vertical="center"/>
    </xf>
    <xf numFmtId="0" fontId="5" fillId="6" borderId="81" xfId="0" applyFont="1" applyFill="1" applyBorder="1" applyAlignment="1" applyProtection="1">
      <alignment horizontal="center" vertical="center"/>
    </xf>
    <xf numFmtId="0" fontId="5" fillId="6" borderId="41" xfId="0" applyFont="1" applyFill="1" applyBorder="1" applyAlignment="1" applyProtection="1">
      <alignment horizontal="center" vertical="center"/>
    </xf>
    <xf numFmtId="0" fontId="5" fillId="6" borderId="11" xfId="0" applyFont="1" applyFill="1" applyBorder="1" applyAlignment="1" applyProtection="1">
      <alignment horizontal="center" vertical="center"/>
    </xf>
    <xf numFmtId="0" fontId="5" fillId="6" borderId="40" xfId="0" applyFont="1" applyFill="1" applyBorder="1" applyAlignment="1" applyProtection="1">
      <alignment horizontal="center" vertical="center"/>
    </xf>
    <xf numFmtId="0" fontId="9" fillId="6" borderId="60" xfId="0" applyFont="1" applyFill="1" applyBorder="1" applyAlignment="1" applyProtection="1">
      <alignment horizontal="center" vertical="center" wrapText="1"/>
    </xf>
    <xf numFmtId="0" fontId="9" fillId="6" borderId="8" xfId="0" applyFont="1" applyFill="1" applyBorder="1" applyAlignment="1" applyProtection="1">
      <alignment horizontal="center" vertical="center" wrapText="1"/>
    </xf>
    <xf numFmtId="0" fontId="9" fillId="6" borderId="81" xfId="0" applyFont="1" applyFill="1" applyBorder="1" applyAlignment="1" applyProtection="1">
      <alignment horizontal="center" vertical="center" wrapText="1"/>
    </xf>
    <xf numFmtId="0" fontId="9" fillId="6" borderId="41" xfId="0" applyFont="1" applyFill="1" applyBorder="1" applyAlignment="1" applyProtection="1">
      <alignment horizontal="center" vertical="center" wrapText="1"/>
    </xf>
    <xf numFmtId="0" fontId="9" fillId="6" borderId="11" xfId="0" applyFont="1" applyFill="1" applyBorder="1" applyAlignment="1" applyProtection="1">
      <alignment horizontal="center" vertical="center" wrapText="1"/>
    </xf>
    <xf numFmtId="0" fontId="9" fillId="6" borderId="40" xfId="0" applyFont="1" applyFill="1" applyBorder="1" applyAlignment="1" applyProtection="1">
      <alignment horizontal="center" vertical="center" wrapText="1"/>
    </xf>
    <xf numFmtId="0" fontId="62" fillId="0" borderId="0" xfId="0" applyFont="1" applyFill="1" applyBorder="1" applyAlignment="1" applyProtection="1">
      <alignment horizontal="center" vertical="center" shrinkToFit="1"/>
    </xf>
    <xf numFmtId="0" fontId="62" fillId="0" borderId="10" xfId="0" applyFont="1" applyFill="1" applyBorder="1" applyAlignment="1" applyProtection="1">
      <alignment horizontal="center" vertical="center" shrinkToFit="1"/>
    </xf>
    <xf numFmtId="0" fontId="68" fillId="5" borderId="0" xfId="0" applyFont="1" applyFill="1" applyBorder="1" applyAlignment="1">
      <alignment horizontal="center" vertical="center" wrapText="1"/>
    </xf>
    <xf numFmtId="0" fontId="54" fillId="0" borderId="152" xfId="0" applyFont="1" applyBorder="1" applyAlignment="1" applyProtection="1">
      <alignment vertical="center" wrapText="1"/>
    </xf>
    <xf numFmtId="0" fontId="54" fillId="0" borderId="147" xfId="0" applyFont="1" applyBorder="1" applyAlignment="1" applyProtection="1">
      <alignment vertical="center" wrapText="1"/>
    </xf>
    <xf numFmtId="0" fontId="54" fillId="0" borderId="153" xfId="0" applyFont="1" applyBorder="1" applyAlignment="1" applyProtection="1">
      <alignment vertical="center" wrapText="1"/>
    </xf>
    <xf numFmtId="0" fontId="54" fillId="0" borderId="154" xfId="0" applyFont="1" applyBorder="1" applyAlignment="1" applyProtection="1">
      <alignment vertical="center" wrapText="1"/>
    </xf>
    <xf numFmtId="0" fontId="54" fillId="0" borderId="0" xfId="0" applyFont="1" applyBorder="1" applyAlignment="1" applyProtection="1">
      <alignment vertical="center" wrapText="1"/>
    </xf>
    <xf numFmtId="0" fontId="54" fillId="0" borderId="155" xfId="0" applyFont="1" applyBorder="1" applyAlignment="1" applyProtection="1">
      <alignment vertical="center" wrapText="1"/>
    </xf>
    <xf numFmtId="0" fontId="54" fillId="0" borderId="156" xfId="0" applyFont="1" applyBorder="1" applyAlignment="1" applyProtection="1">
      <alignment vertical="center" wrapText="1"/>
    </xf>
    <xf numFmtId="0" fontId="54" fillId="0" borderId="43" xfId="0" applyFont="1" applyBorder="1" applyAlignment="1" applyProtection="1">
      <alignment vertical="center" wrapText="1"/>
    </xf>
    <xf numFmtId="0" fontId="54" fillId="0" borderId="157" xfId="0" applyFont="1" applyBorder="1" applyAlignment="1" applyProtection="1">
      <alignment vertical="center" wrapText="1"/>
    </xf>
    <xf numFmtId="0" fontId="52" fillId="0" borderId="2" xfId="0" applyFont="1" applyBorder="1" applyAlignment="1" applyProtection="1">
      <alignment horizontal="center" vertical="center" wrapText="1"/>
    </xf>
    <xf numFmtId="0" fontId="52" fillId="0" borderId="2" xfId="0" applyFont="1" applyBorder="1" applyAlignment="1" applyProtection="1">
      <alignment horizontal="center" vertical="center"/>
    </xf>
    <xf numFmtId="0" fontId="52" fillId="0" borderId="2" xfId="0" applyFont="1" applyBorder="1" applyAlignment="1" applyProtection="1">
      <alignment horizontal="center" vertical="center" textRotation="255"/>
    </xf>
    <xf numFmtId="0" fontId="53" fillId="0" borderId="33" xfId="0" applyFont="1" applyFill="1" applyBorder="1" applyAlignment="1" applyProtection="1">
      <alignment horizontal="center" vertical="center" shrinkToFit="1"/>
    </xf>
    <xf numFmtId="0" fontId="53" fillId="0" borderId="104" xfId="0" applyFont="1" applyFill="1" applyBorder="1" applyAlignment="1" applyProtection="1">
      <alignment horizontal="center" vertical="center" shrinkToFit="1"/>
    </xf>
    <xf numFmtId="0" fontId="53" fillId="0" borderId="6" xfId="0" applyFont="1" applyFill="1" applyBorder="1" applyAlignment="1" applyProtection="1">
      <alignment horizontal="center" vertical="center" shrinkToFit="1"/>
    </xf>
    <xf numFmtId="0" fontId="53" fillId="0" borderId="95" xfId="0" applyFont="1" applyFill="1" applyBorder="1" applyAlignment="1" applyProtection="1">
      <alignment horizontal="center" vertical="center" shrinkToFit="1"/>
    </xf>
    <xf numFmtId="0" fontId="53" fillId="0" borderId="34" xfId="0" applyFont="1" applyBorder="1" applyAlignment="1" applyProtection="1">
      <alignment horizontal="center" vertical="center"/>
    </xf>
    <xf numFmtId="0" fontId="53" fillId="0" borderId="35" xfId="0" applyFont="1" applyBorder="1" applyAlignment="1" applyProtection="1">
      <alignment horizontal="center" vertical="center"/>
    </xf>
    <xf numFmtId="0" fontId="53" fillId="0" borderId="4" xfId="0" applyFont="1" applyBorder="1" applyAlignment="1" applyProtection="1">
      <alignment horizontal="center" vertical="center"/>
    </xf>
    <xf numFmtId="0" fontId="53" fillId="0" borderId="5" xfId="0" applyFont="1" applyBorder="1" applyAlignment="1" applyProtection="1">
      <alignment horizontal="center" vertical="center"/>
    </xf>
    <xf numFmtId="0" fontId="9" fillId="6" borderId="76" xfId="0" applyFont="1" applyFill="1" applyBorder="1" applyAlignment="1" applyProtection="1">
      <alignment vertical="center"/>
    </xf>
    <xf numFmtId="0" fontId="9" fillId="6" borderId="26" xfId="0" applyFont="1" applyFill="1" applyBorder="1" applyAlignment="1" applyProtection="1">
      <alignment vertical="center"/>
    </xf>
    <xf numFmtId="0" fontId="9" fillId="6" borderId="77" xfId="0" applyFont="1" applyFill="1" applyBorder="1" applyAlignment="1" applyProtection="1">
      <alignment vertical="center"/>
    </xf>
    <xf numFmtId="0" fontId="24" fillId="0" borderId="60" xfId="0" applyFont="1" applyFill="1" applyBorder="1" applyAlignment="1" applyProtection="1">
      <alignment horizontal="center" vertical="center" wrapText="1"/>
    </xf>
    <xf numFmtId="0" fontId="24" fillId="0" borderId="37" xfId="0" applyFont="1" applyFill="1" applyBorder="1" applyAlignment="1" applyProtection="1">
      <alignment horizontal="center" vertical="center" wrapText="1"/>
    </xf>
    <xf numFmtId="0" fontId="51" fillId="0" borderId="55" xfId="0" applyFont="1" applyBorder="1" applyAlignment="1" applyProtection="1">
      <alignment horizontal="center" vertical="center" wrapText="1"/>
    </xf>
    <xf numFmtId="0" fontId="51" fillId="0" borderId="10" xfId="0" applyFont="1" applyBorder="1" applyAlignment="1" applyProtection="1">
      <alignment horizontal="center" vertical="center" wrapText="1"/>
    </xf>
    <xf numFmtId="0" fontId="0" fillId="0" borderId="9" xfId="0" applyFont="1" applyFill="1" applyBorder="1" applyAlignment="1" applyProtection="1">
      <alignment horizontal="center" vertical="center" wrapText="1"/>
    </xf>
    <xf numFmtId="0" fontId="0" fillId="0" borderId="0" xfId="0" applyFont="1" applyFill="1" applyBorder="1" applyAlignment="1" applyProtection="1">
      <alignment horizontal="center" vertical="center" wrapText="1"/>
    </xf>
    <xf numFmtId="0" fontId="0" fillId="0" borderId="36" xfId="0" applyFont="1" applyFill="1" applyBorder="1" applyAlignment="1" applyProtection="1">
      <alignment horizontal="center" vertical="center" wrapText="1"/>
    </xf>
    <xf numFmtId="0" fontId="12" fillId="0" borderId="8" xfId="0" applyFont="1" applyFill="1" applyBorder="1" applyAlignment="1" applyProtection="1">
      <alignment vertical="center" wrapText="1"/>
    </xf>
    <xf numFmtId="0" fontId="12" fillId="0" borderId="43" xfId="0" applyFont="1" applyFill="1" applyBorder="1" applyAlignment="1" applyProtection="1">
      <alignment vertical="center" wrapText="1"/>
    </xf>
    <xf numFmtId="0" fontId="12" fillId="0" borderId="60" xfId="0" applyFont="1" applyFill="1" applyBorder="1" applyAlignment="1" applyProtection="1">
      <alignment horizontal="center" vertical="center" wrapText="1"/>
    </xf>
    <xf numFmtId="0" fontId="12" fillId="0" borderId="8" xfId="0" applyFont="1" applyFill="1" applyBorder="1" applyAlignment="1" applyProtection="1">
      <alignment horizontal="center" vertical="center" wrapText="1"/>
    </xf>
    <xf numFmtId="0" fontId="12" fillId="0" borderId="81" xfId="0" applyFont="1" applyFill="1" applyBorder="1" applyAlignment="1" applyProtection="1">
      <alignment horizontal="center" vertical="center" wrapText="1"/>
    </xf>
    <xf numFmtId="0" fontId="12" fillId="0" borderId="6" xfId="0" applyFont="1" applyFill="1" applyBorder="1" applyAlignment="1" applyProtection="1">
      <alignment horizontal="center" vertical="center" wrapText="1"/>
    </xf>
    <xf numFmtId="0" fontId="12" fillId="0" borderId="4" xfId="0" applyFont="1" applyFill="1" applyBorder="1" applyAlignment="1" applyProtection="1">
      <alignment horizontal="center" vertical="center" wrapText="1"/>
    </xf>
    <xf numFmtId="0" fontId="12" fillId="0" borderId="5" xfId="0" applyFont="1" applyFill="1" applyBorder="1" applyAlignment="1" applyProtection="1">
      <alignment horizontal="center" vertical="center" wrapText="1"/>
    </xf>
    <xf numFmtId="0" fontId="0" fillId="0" borderId="1" xfId="0" applyFont="1" applyFill="1" applyBorder="1" applyAlignment="1" applyProtection="1">
      <alignment horizontal="center" vertical="center"/>
    </xf>
    <xf numFmtId="0" fontId="0" fillId="0" borderId="27" xfId="0" applyFont="1" applyFill="1" applyBorder="1" applyAlignment="1" applyProtection="1">
      <alignment horizontal="center" vertical="center"/>
    </xf>
    <xf numFmtId="0" fontId="0" fillId="0" borderId="3" xfId="0" applyFont="1" applyFill="1" applyBorder="1" applyAlignment="1" applyProtection="1">
      <alignment horizontal="center" vertical="center"/>
    </xf>
    <xf numFmtId="0" fontId="20" fillId="6" borderId="34" xfId="0" applyFont="1" applyFill="1" applyBorder="1" applyAlignment="1" applyProtection="1">
      <alignment horizontal="center" vertical="center"/>
    </xf>
    <xf numFmtId="0" fontId="20" fillId="6" borderId="35" xfId="0" applyFont="1" applyFill="1" applyBorder="1" applyAlignment="1" applyProtection="1">
      <alignment horizontal="center" vertical="center"/>
    </xf>
    <xf numFmtId="0" fontId="20" fillId="6" borderId="4" xfId="0" applyFont="1" applyFill="1" applyBorder="1" applyAlignment="1" applyProtection="1">
      <alignment horizontal="center" vertical="center"/>
    </xf>
    <xf numFmtId="0" fontId="20" fillId="6" borderId="5" xfId="0" applyFont="1" applyFill="1" applyBorder="1" applyAlignment="1" applyProtection="1">
      <alignment horizontal="center" vertical="center"/>
    </xf>
    <xf numFmtId="0" fontId="21" fillId="6" borderId="34" xfId="0" applyNumberFormat="1" applyFont="1" applyFill="1" applyBorder="1" applyAlignment="1" applyProtection="1">
      <alignment horizontal="center" vertical="center"/>
    </xf>
    <xf numFmtId="0" fontId="21" fillId="6" borderId="11" xfId="0" applyNumberFormat="1" applyFont="1" applyFill="1" applyBorder="1" applyAlignment="1" applyProtection="1">
      <alignment horizontal="center" vertical="center"/>
    </xf>
    <xf numFmtId="0" fontId="21" fillId="6" borderId="0" xfId="0" applyNumberFormat="1" applyFont="1" applyFill="1" applyBorder="1" applyAlignment="1" applyProtection="1">
      <alignment horizontal="center" vertical="center" shrinkToFit="1"/>
    </xf>
    <xf numFmtId="0" fontId="21" fillId="6" borderId="36" xfId="0" applyNumberFormat="1" applyFont="1" applyFill="1" applyBorder="1" applyAlignment="1" applyProtection="1">
      <alignment horizontal="center" vertical="center" shrinkToFit="1"/>
    </xf>
    <xf numFmtId="0" fontId="21" fillId="6" borderId="4" xfId="0" applyNumberFormat="1" applyFont="1" applyFill="1" applyBorder="1" applyAlignment="1" applyProtection="1">
      <alignment horizontal="center" vertical="center" shrinkToFit="1"/>
    </xf>
    <xf numFmtId="0" fontId="21" fillId="6" borderId="5" xfId="0" applyNumberFormat="1" applyFont="1" applyFill="1" applyBorder="1" applyAlignment="1" applyProtection="1">
      <alignment horizontal="center" vertical="center" shrinkToFit="1"/>
    </xf>
    <xf numFmtId="0" fontId="20" fillId="6" borderId="37" xfId="0" applyNumberFormat="1" applyFont="1" applyFill="1" applyBorder="1" applyAlignment="1" applyProtection="1">
      <alignment horizontal="center" vertical="center"/>
    </xf>
    <xf numFmtId="0" fontId="20" fillId="6" borderId="0" xfId="0" applyNumberFormat="1" applyFont="1" applyFill="1" applyBorder="1" applyAlignment="1" applyProtection="1">
      <alignment horizontal="center" vertical="center"/>
    </xf>
    <xf numFmtId="0" fontId="20" fillId="6" borderId="10" xfId="0" applyNumberFormat="1" applyFont="1" applyFill="1" applyBorder="1" applyAlignment="1" applyProtection="1">
      <alignment horizontal="center" vertical="center"/>
    </xf>
    <xf numFmtId="0" fontId="20" fillId="6" borderId="41" xfId="0" applyNumberFormat="1" applyFont="1" applyFill="1" applyBorder="1" applyAlignment="1" applyProtection="1">
      <alignment horizontal="center" vertical="center"/>
    </xf>
    <xf numFmtId="0" fontId="20" fillId="6" borderId="11" xfId="0" applyNumberFormat="1" applyFont="1" applyFill="1" applyBorder="1" applyAlignment="1" applyProtection="1">
      <alignment horizontal="center" vertical="center"/>
    </xf>
    <xf numFmtId="0" fontId="20" fillId="6" borderId="29" xfId="0" applyNumberFormat="1" applyFont="1" applyFill="1" applyBorder="1" applyAlignment="1" applyProtection="1">
      <alignment horizontal="center" vertical="center"/>
    </xf>
    <xf numFmtId="0" fontId="0" fillId="0" borderId="30" xfId="0" applyFill="1" applyBorder="1" applyAlignment="1" applyProtection="1">
      <alignment horizontal="center" vertical="center" wrapText="1"/>
    </xf>
    <xf numFmtId="0" fontId="0" fillId="0" borderId="31" xfId="0" applyFill="1" applyBorder="1" applyAlignment="1" applyProtection="1">
      <alignment horizontal="center" vertical="center" wrapText="1"/>
    </xf>
    <xf numFmtId="0" fontId="0" fillId="0" borderId="91" xfId="0" applyFill="1" applyBorder="1" applyAlignment="1" applyProtection="1">
      <alignment horizontal="center" vertical="center" wrapText="1"/>
    </xf>
    <xf numFmtId="0" fontId="4" fillId="0" borderId="11" xfId="0" applyFont="1" applyBorder="1" applyAlignment="1" applyProtection="1">
      <alignment horizontal="left" vertical="center"/>
    </xf>
    <xf numFmtId="0" fontId="53" fillId="0" borderId="27" xfId="0" applyFont="1" applyBorder="1" applyAlignment="1" applyProtection="1">
      <alignment vertical="center" wrapText="1"/>
    </xf>
    <xf numFmtId="0" fontId="53" fillId="0" borderId="3" xfId="0" applyFont="1" applyBorder="1" applyAlignment="1" applyProtection="1">
      <alignment vertical="center" wrapText="1"/>
    </xf>
    <xf numFmtId="0" fontId="53" fillId="0" borderId="27" xfId="0" applyFont="1" applyBorder="1" applyAlignment="1" applyProtection="1">
      <alignment vertical="center"/>
    </xf>
    <xf numFmtId="0" fontId="53" fillId="0" borderId="3" xfId="0" applyFont="1" applyBorder="1" applyAlignment="1" applyProtection="1">
      <alignment vertical="center"/>
    </xf>
    <xf numFmtId="0" fontId="53" fillId="0" borderId="105" xfId="0" applyFont="1" applyBorder="1" applyAlignment="1" applyProtection="1">
      <alignment horizontal="center" vertical="center"/>
    </xf>
    <xf numFmtId="0" fontId="53" fillId="0" borderId="150" xfId="0" applyFont="1" applyBorder="1" applyAlignment="1" applyProtection="1">
      <alignment horizontal="center" vertical="center"/>
    </xf>
    <xf numFmtId="0" fontId="53" fillId="0" borderId="151" xfId="0" applyFont="1" applyBorder="1" applyAlignment="1" applyProtection="1">
      <alignment horizontal="center" vertical="center"/>
    </xf>
    <xf numFmtId="0" fontId="13" fillId="0" borderId="8" xfId="0" applyFont="1" applyFill="1" applyBorder="1" applyAlignment="1" applyProtection="1">
      <alignment horizontal="center" vertical="center" wrapText="1"/>
    </xf>
    <xf numFmtId="0" fontId="13" fillId="0" borderId="55" xfId="0" applyFont="1" applyFill="1" applyBorder="1" applyAlignment="1" applyProtection="1">
      <alignment horizontal="center" vertical="center" wrapText="1"/>
    </xf>
    <xf numFmtId="0" fontId="13" fillId="0" borderId="4" xfId="0" applyFont="1" applyFill="1" applyBorder="1" applyAlignment="1" applyProtection="1">
      <alignment horizontal="center" vertical="center" wrapText="1"/>
    </xf>
    <xf numFmtId="0" fontId="13" fillId="0" borderId="62" xfId="0" applyFont="1" applyFill="1" applyBorder="1" applyAlignment="1" applyProtection="1">
      <alignment horizontal="center" vertical="center" wrapText="1"/>
    </xf>
    <xf numFmtId="0" fontId="20" fillId="6" borderId="9" xfId="0" applyFont="1" applyFill="1" applyBorder="1" applyAlignment="1" applyProtection="1">
      <alignment horizontal="center" vertical="center" shrinkToFit="1"/>
    </xf>
    <xf numFmtId="0" fontId="20" fillId="6" borderId="0" xfId="0" applyFont="1" applyFill="1" applyBorder="1" applyAlignment="1" applyProtection="1">
      <alignment horizontal="center" vertical="center" shrinkToFit="1"/>
    </xf>
    <xf numFmtId="0" fontId="20" fillId="6" borderId="36" xfId="0" applyFont="1" applyFill="1" applyBorder="1" applyAlignment="1" applyProtection="1">
      <alignment horizontal="center" vertical="center" shrinkToFit="1"/>
    </xf>
    <xf numFmtId="0" fontId="20" fillId="6" borderId="16" xfId="0" applyFont="1" applyFill="1" applyBorder="1" applyAlignment="1" applyProtection="1">
      <alignment horizontal="center" vertical="center" shrinkToFit="1"/>
    </xf>
    <xf numFmtId="0" fontId="20" fillId="6" borderId="11" xfId="0" applyFont="1" applyFill="1" applyBorder="1" applyAlignment="1" applyProtection="1">
      <alignment horizontal="center" vertical="center" shrinkToFit="1"/>
    </xf>
    <xf numFmtId="0" fontId="20" fillId="6" borderId="40" xfId="0" applyFont="1" applyFill="1" applyBorder="1" applyAlignment="1" applyProtection="1">
      <alignment horizontal="center" vertical="center" shrinkToFit="1"/>
    </xf>
    <xf numFmtId="0" fontId="61" fillId="6" borderId="0" xfId="0" applyFont="1" applyFill="1" applyBorder="1" applyAlignment="1" applyProtection="1">
      <alignment horizontal="center" vertical="center"/>
    </xf>
    <xf numFmtId="0" fontId="61" fillId="6" borderId="10" xfId="0" applyFont="1" applyFill="1" applyBorder="1" applyAlignment="1" applyProtection="1">
      <alignment horizontal="center" vertical="center"/>
    </xf>
    <xf numFmtId="0" fontId="61" fillId="6" borderId="11" xfId="0" applyFont="1" applyFill="1" applyBorder="1" applyAlignment="1" applyProtection="1">
      <alignment horizontal="center" vertical="center"/>
    </xf>
    <xf numFmtId="0" fontId="61" fillId="6" borderId="29" xfId="0" applyFont="1" applyFill="1" applyBorder="1" applyAlignment="1" applyProtection="1">
      <alignment horizontal="center" vertical="center"/>
    </xf>
    <xf numFmtId="0" fontId="0" fillId="0" borderId="32" xfId="0" applyFill="1" applyBorder="1" applyAlignment="1" applyProtection="1">
      <alignment horizontal="center" vertical="center" wrapText="1"/>
    </xf>
    <xf numFmtId="0" fontId="52" fillId="0" borderId="31" xfId="0" applyFont="1" applyFill="1" applyBorder="1" applyAlignment="1" applyProtection="1">
      <alignment horizontal="center" vertical="center"/>
    </xf>
    <xf numFmtId="0" fontId="52" fillId="0" borderId="32" xfId="0" applyFont="1" applyFill="1" applyBorder="1" applyAlignment="1" applyProtection="1">
      <alignment horizontal="center" vertical="center"/>
    </xf>
    <xf numFmtId="179" fontId="13" fillId="6" borderId="33" xfId="0" applyNumberFormat="1" applyFont="1" applyFill="1" applyBorder="1" applyAlignment="1" applyProtection="1">
      <alignment horizontal="center" vertical="center" shrinkToFit="1"/>
    </xf>
    <xf numFmtId="179" fontId="13" fillId="6" borderId="34" xfId="0" applyNumberFormat="1" applyFont="1" applyFill="1" applyBorder="1" applyAlignment="1" applyProtection="1">
      <alignment horizontal="center" vertical="center" shrinkToFit="1"/>
    </xf>
    <xf numFmtId="179" fontId="13" fillId="6" borderId="35" xfId="0" applyNumberFormat="1" applyFont="1" applyFill="1" applyBorder="1" applyAlignment="1" applyProtection="1">
      <alignment horizontal="center" vertical="center" shrinkToFit="1"/>
    </xf>
    <xf numFmtId="179" fontId="13" fillId="6" borderId="41" xfId="0" applyNumberFormat="1" applyFont="1" applyFill="1" applyBorder="1" applyAlignment="1" applyProtection="1">
      <alignment horizontal="center" vertical="center" shrinkToFit="1"/>
    </xf>
    <xf numFmtId="179" fontId="13" fillId="6" borderId="11" xfId="0" applyNumberFormat="1" applyFont="1" applyFill="1" applyBorder="1" applyAlignment="1" applyProtection="1">
      <alignment horizontal="center" vertical="center" shrinkToFit="1"/>
    </xf>
    <xf numFmtId="179" fontId="13" fillId="6" borderId="40" xfId="0" applyNumberFormat="1" applyFont="1" applyFill="1" applyBorder="1" applyAlignment="1" applyProtection="1">
      <alignment horizontal="center" vertical="center" shrinkToFit="1"/>
    </xf>
    <xf numFmtId="179" fontId="23" fillId="6" borderId="0" xfId="0" applyNumberFormat="1" applyFont="1" applyFill="1" applyBorder="1" applyAlignment="1" applyProtection="1">
      <alignment horizontal="center" vertical="center" shrinkToFit="1"/>
    </xf>
    <xf numFmtId="179" fontId="23" fillId="6" borderId="36" xfId="0" applyNumberFormat="1" applyFont="1" applyFill="1" applyBorder="1" applyAlignment="1" applyProtection="1">
      <alignment horizontal="center" vertical="center" shrinkToFit="1"/>
    </xf>
    <xf numFmtId="179" fontId="23" fillId="6" borderId="11" xfId="0" applyNumberFormat="1" applyFont="1" applyFill="1" applyBorder="1" applyAlignment="1" applyProtection="1">
      <alignment horizontal="center" vertical="center" shrinkToFit="1"/>
    </xf>
    <xf numFmtId="179" fontId="23" fillId="6" borderId="40" xfId="0" applyNumberFormat="1" applyFont="1" applyFill="1" applyBorder="1" applyAlignment="1" applyProtection="1">
      <alignment horizontal="center" vertical="center" shrinkToFit="1"/>
    </xf>
    <xf numFmtId="179" fontId="23" fillId="6" borderId="10" xfId="0" applyNumberFormat="1" applyFont="1" applyFill="1" applyBorder="1" applyAlignment="1" applyProtection="1">
      <alignment horizontal="center" vertical="center" shrinkToFit="1"/>
    </xf>
    <xf numFmtId="179" fontId="23" fillId="6" borderId="29" xfId="0" applyNumberFormat="1" applyFont="1" applyFill="1" applyBorder="1" applyAlignment="1" applyProtection="1">
      <alignment horizontal="center" vertical="center" shrinkToFit="1"/>
    </xf>
    <xf numFmtId="176" fontId="26" fillId="6" borderId="60" xfId="0" applyNumberFormat="1" applyFont="1" applyFill="1" applyBorder="1" applyAlignment="1" applyProtection="1">
      <alignment horizontal="center" vertical="center" shrinkToFit="1"/>
    </xf>
    <xf numFmtId="176" fontId="26" fillId="6" borderId="8" xfId="0" applyNumberFormat="1" applyFont="1" applyFill="1" applyBorder="1" applyAlignment="1" applyProtection="1">
      <alignment horizontal="center" vertical="center" shrinkToFit="1"/>
    </xf>
    <xf numFmtId="176" fontId="26" fillId="6" borderId="81" xfId="0" applyNumberFormat="1" applyFont="1" applyFill="1" applyBorder="1" applyAlignment="1" applyProtection="1">
      <alignment horizontal="center" vertical="center" shrinkToFit="1"/>
    </xf>
    <xf numFmtId="176" fontId="26" fillId="6" borderId="6" xfId="0" applyNumberFormat="1" applyFont="1" applyFill="1" applyBorder="1" applyAlignment="1" applyProtection="1">
      <alignment horizontal="center" vertical="center" shrinkToFit="1"/>
    </xf>
    <xf numFmtId="176" fontId="26" fillId="6" borderId="4" xfId="0" applyNumberFormat="1" applyFont="1" applyFill="1" applyBorder="1" applyAlignment="1" applyProtection="1">
      <alignment horizontal="center" vertical="center" shrinkToFit="1"/>
    </xf>
    <xf numFmtId="176" fontId="26" fillId="6" borderId="5" xfId="0" applyNumberFormat="1" applyFont="1" applyFill="1" applyBorder="1" applyAlignment="1" applyProtection="1">
      <alignment horizontal="center" vertical="center" shrinkToFit="1"/>
    </xf>
    <xf numFmtId="0" fontId="20" fillId="6" borderId="8" xfId="0" applyFont="1" applyFill="1" applyBorder="1" applyAlignment="1" applyProtection="1">
      <alignment horizontal="center" vertical="center"/>
    </xf>
    <xf numFmtId="0" fontId="20" fillId="6" borderId="82" xfId="0" applyFont="1" applyFill="1" applyBorder="1" applyAlignment="1" applyProtection="1">
      <alignment horizontal="center" vertical="center"/>
    </xf>
    <xf numFmtId="0" fontId="20" fillId="6" borderId="11" xfId="0" applyFont="1" applyFill="1" applyBorder="1" applyAlignment="1" applyProtection="1">
      <alignment horizontal="center" vertical="center"/>
    </xf>
    <xf numFmtId="0" fontId="20" fillId="6" borderId="83" xfId="0" applyFont="1" applyFill="1" applyBorder="1" applyAlignment="1" applyProtection="1">
      <alignment horizontal="center" vertical="center"/>
    </xf>
    <xf numFmtId="0" fontId="56" fillId="0" borderId="11" xfId="0" applyFont="1" applyBorder="1" applyAlignment="1" applyProtection="1">
      <alignment horizontal="center" shrinkToFit="1"/>
    </xf>
    <xf numFmtId="0" fontId="22" fillId="6" borderId="84" xfId="0" applyFont="1" applyFill="1" applyBorder="1" applyAlignment="1" applyProtection="1">
      <alignment vertical="center" shrinkToFit="1"/>
    </xf>
    <xf numFmtId="0" fontId="22" fillId="6" borderId="8" xfId="0" applyFont="1" applyFill="1" applyBorder="1" applyAlignment="1" applyProtection="1">
      <alignment vertical="center" shrinkToFit="1"/>
    </xf>
    <xf numFmtId="0" fontId="22" fillId="6" borderId="55" xfId="0" applyFont="1" applyFill="1" applyBorder="1" applyAlignment="1" applyProtection="1">
      <alignment vertical="center" shrinkToFit="1"/>
    </xf>
    <xf numFmtId="0" fontId="22" fillId="6" borderId="85" xfId="0" applyFont="1" applyFill="1" applyBorder="1" applyAlignment="1" applyProtection="1">
      <alignment vertical="center" shrinkToFit="1"/>
    </xf>
    <xf numFmtId="0" fontId="22" fillId="6" borderId="11" xfId="0" applyFont="1" applyFill="1" applyBorder="1" applyAlignment="1" applyProtection="1">
      <alignment vertical="center" shrinkToFit="1"/>
    </xf>
    <xf numFmtId="0" fontId="22" fillId="6" borderId="29" xfId="0" applyFont="1" applyFill="1" applyBorder="1" applyAlignment="1" applyProtection="1">
      <alignment vertical="center" shrinkToFit="1"/>
    </xf>
    <xf numFmtId="0" fontId="10" fillId="0" borderId="0" xfId="0" applyNumberFormat="1" applyFont="1" applyBorder="1" applyAlignment="1" applyProtection="1">
      <alignment horizontal="center" vertical="center"/>
    </xf>
    <xf numFmtId="0" fontId="23" fillId="0" borderId="0" xfId="0" applyFont="1" applyBorder="1" applyAlignment="1" applyProtection="1">
      <alignment horizontal="center" vertical="center" shrinkToFit="1"/>
    </xf>
    <xf numFmtId="0" fontId="0" fillId="0" borderId="26" xfId="0" applyFill="1" applyBorder="1" applyAlignment="1" applyProtection="1">
      <alignment horizontal="center" vertical="center"/>
    </xf>
    <xf numFmtId="0" fontId="0" fillId="0" borderId="110" xfId="0" applyFill="1" applyBorder="1" applyAlignment="1" applyProtection="1">
      <alignment horizontal="center" vertical="center"/>
    </xf>
    <xf numFmtId="0" fontId="38" fillId="6" borderId="76" xfId="0" applyFont="1" applyFill="1" applyBorder="1" applyAlignment="1" applyProtection="1">
      <alignment horizontal="center" vertical="center"/>
    </xf>
    <xf numFmtId="0" fontId="38" fillId="6" borderId="26" xfId="0" applyFont="1" applyFill="1" applyBorder="1" applyAlignment="1" applyProtection="1">
      <alignment horizontal="center" vertical="center"/>
    </xf>
    <xf numFmtId="0" fontId="38" fillId="6" borderId="77" xfId="0" applyFont="1" applyFill="1" applyBorder="1" applyAlignment="1" applyProtection="1">
      <alignment horizontal="center" vertical="center"/>
    </xf>
    <xf numFmtId="0" fontId="5" fillId="0" borderId="78" xfId="0" applyFont="1" applyFill="1" applyBorder="1" applyAlignment="1" applyProtection="1">
      <alignment horizontal="center" vertical="center"/>
    </xf>
    <xf numFmtId="0" fontId="5" fillId="0" borderId="26" xfId="0" applyFont="1" applyFill="1" applyBorder="1" applyAlignment="1" applyProtection="1">
      <alignment horizontal="center" vertical="center"/>
    </xf>
    <xf numFmtId="0" fontId="5" fillId="0" borderId="110" xfId="0" applyFont="1" applyFill="1" applyBorder="1" applyAlignment="1" applyProtection="1">
      <alignment horizontal="center" vertical="center"/>
    </xf>
    <xf numFmtId="0" fontId="0" fillId="0" borderId="46" xfId="0" applyFont="1" applyFill="1" applyBorder="1" applyAlignment="1" applyProtection="1">
      <alignment horizontal="center" vertical="center"/>
    </xf>
    <xf numFmtId="0" fontId="0" fillId="0" borderId="62" xfId="0" applyFont="1" applyFill="1" applyBorder="1" applyAlignment="1" applyProtection="1">
      <alignment horizontal="center" vertical="center"/>
    </xf>
    <xf numFmtId="0" fontId="18" fillId="0" borderId="152" xfId="0" applyNumberFormat="1" applyFont="1" applyFill="1" applyBorder="1" applyAlignment="1" applyProtection="1">
      <alignment vertical="center" wrapText="1"/>
    </xf>
    <xf numFmtId="0" fontId="18" fillId="0" borderId="147" xfId="0" applyNumberFormat="1" applyFont="1" applyFill="1" applyBorder="1" applyAlignment="1" applyProtection="1">
      <alignment vertical="center" wrapText="1"/>
    </xf>
    <xf numFmtId="0" fontId="18" fillId="0" borderId="153" xfId="0" applyNumberFormat="1" applyFont="1" applyFill="1" applyBorder="1" applyAlignment="1" applyProtection="1">
      <alignment vertical="center" wrapText="1"/>
    </xf>
    <xf numFmtId="0" fontId="18" fillId="0" borderId="154" xfId="0" applyNumberFormat="1" applyFont="1" applyFill="1" applyBorder="1" applyAlignment="1" applyProtection="1">
      <alignment vertical="center" wrapText="1"/>
    </xf>
    <xf numFmtId="0" fontId="18" fillId="0" borderId="0" xfId="0" applyNumberFormat="1" applyFont="1" applyFill="1" applyBorder="1" applyAlignment="1" applyProtection="1">
      <alignment vertical="center" wrapText="1"/>
    </xf>
    <xf numFmtId="0" fontId="18" fillId="0" borderId="155" xfId="0" applyNumberFormat="1" applyFont="1" applyFill="1" applyBorder="1" applyAlignment="1" applyProtection="1">
      <alignment vertical="center" wrapText="1"/>
    </xf>
    <xf numFmtId="0" fontId="18" fillId="0" borderId="156" xfId="0" applyNumberFormat="1" applyFont="1" applyFill="1" applyBorder="1" applyAlignment="1" applyProtection="1">
      <alignment vertical="center" wrapText="1"/>
    </xf>
    <xf numFmtId="0" fontId="18" fillId="0" borderId="43" xfId="0" applyNumberFormat="1" applyFont="1" applyFill="1" applyBorder="1" applyAlignment="1" applyProtection="1">
      <alignment vertical="center" wrapText="1"/>
    </xf>
    <xf numFmtId="0" fontId="18" fillId="0" borderId="157" xfId="0" applyNumberFormat="1" applyFont="1" applyFill="1" applyBorder="1" applyAlignment="1" applyProtection="1">
      <alignment vertical="center" wrapText="1"/>
    </xf>
    <xf numFmtId="0" fontId="18" fillId="0" borderId="64" xfId="0" applyNumberFormat="1" applyFont="1" applyFill="1" applyBorder="1" applyAlignment="1" applyProtection="1">
      <alignment horizontal="center" vertical="center" shrinkToFit="1"/>
    </xf>
    <xf numFmtId="0" fontId="18" fillId="0" borderId="22" xfId="0" applyNumberFormat="1" applyFont="1" applyFill="1" applyBorder="1" applyAlignment="1" applyProtection="1">
      <alignment horizontal="center" vertical="center" shrinkToFit="1"/>
    </xf>
    <xf numFmtId="0" fontId="18" fillId="0" borderId="63" xfId="0" applyNumberFormat="1" applyFont="1" applyFill="1" applyBorder="1" applyAlignment="1" applyProtection="1">
      <alignment horizontal="center" vertical="center" shrinkToFit="1"/>
    </xf>
    <xf numFmtId="0" fontId="18" fillId="10" borderId="152" xfId="0" applyFont="1" applyFill="1" applyBorder="1" applyAlignment="1" applyProtection="1">
      <alignment horizontal="center" vertical="center" shrinkToFit="1"/>
    </xf>
    <xf numFmtId="0" fontId="18" fillId="10" borderId="147" xfId="0" applyFont="1" applyFill="1" applyBorder="1" applyAlignment="1" applyProtection="1">
      <alignment horizontal="center" vertical="center" shrinkToFit="1"/>
    </xf>
    <xf numFmtId="0" fontId="18" fillId="10" borderId="153" xfId="0" applyFont="1" applyFill="1" applyBorder="1" applyAlignment="1" applyProtection="1">
      <alignment horizontal="center" vertical="center" shrinkToFit="1"/>
    </xf>
    <xf numFmtId="0" fontId="18" fillId="10" borderId="154" xfId="0" applyFont="1" applyFill="1" applyBorder="1" applyAlignment="1" applyProtection="1">
      <alignment horizontal="center" vertical="center" shrinkToFit="1"/>
    </xf>
    <xf numFmtId="0" fontId="18" fillId="10" borderId="0" xfId="0" applyFont="1" applyFill="1" applyBorder="1" applyAlignment="1" applyProtection="1">
      <alignment horizontal="center" vertical="center" shrinkToFit="1"/>
    </xf>
    <xf numFmtId="0" fontId="18" fillId="10" borderId="155" xfId="0" applyFont="1" applyFill="1" applyBorder="1" applyAlignment="1" applyProtection="1">
      <alignment horizontal="center" vertical="center" shrinkToFit="1"/>
    </xf>
    <xf numFmtId="0" fontId="18" fillId="10" borderId="156" xfId="0" applyFont="1" applyFill="1" applyBorder="1" applyAlignment="1" applyProtection="1">
      <alignment horizontal="center" vertical="center" shrinkToFit="1"/>
    </xf>
    <xf numFmtId="0" fontId="18" fillId="10" borderId="43" xfId="0" applyFont="1" applyFill="1" applyBorder="1" applyAlignment="1" applyProtection="1">
      <alignment horizontal="center" vertical="center" shrinkToFit="1"/>
    </xf>
    <xf numFmtId="0" fontId="18" fillId="10" borderId="157" xfId="0" applyFont="1" applyFill="1" applyBorder="1" applyAlignment="1" applyProtection="1">
      <alignment horizontal="center" vertical="center" shrinkToFit="1"/>
    </xf>
    <xf numFmtId="0" fontId="18" fillId="0" borderId="64" xfId="0" applyFont="1" applyBorder="1" applyAlignment="1" applyProtection="1">
      <alignment horizontal="center" vertical="center" shrinkToFit="1"/>
    </xf>
    <xf numFmtId="0" fontId="18" fillId="0" borderId="22" xfId="0" applyFont="1" applyBorder="1" applyAlignment="1" applyProtection="1">
      <alignment horizontal="center" vertical="center" shrinkToFit="1"/>
    </xf>
    <xf numFmtId="0" fontId="18" fillId="0" borderId="63" xfId="0" applyFont="1" applyBorder="1" applyAlignment="1" applyProtection="1">
      <alignment horizontal="center" vertical="center" shrinkToFit="1"/>
    </xf>
    <xf numFmtId="0" fontId="18" fillId="10" borderId="64" xfId="0" applyFont="1" applyFill="1" applyBorder="1" applyAlignment="1" applyProtection="1">
      <alignment horizontal="center" vertical="center"/>
    </xf>
    <xf numFmtId="0" fontId="18" fillId="10" borderId="63" xfId="0" applyFont="1" applyFill="1" applyBorder="1" applyAlignment="1" applyProtection="1">
      <alignment horizontal="center" vertical="center"/>
    </xf>
    <xf numFmtId="0" fontId="18" fillId="10" borderId="47" xfId="0" applyFont="1" applyFill="1" applyBorder="1" applyAlignment="1" applyProtection="1">
      <alignment horizontal="center" vertical="center"/>
    </xf>
    <xf numFmtId="0" fontId="18" fillId="0" borderId="65" xfId="0" applyNumberFormat="1" applyFont="1" applyFill="1" applyBorder="1" applyAlignment="1" applyProtection="1">
      <alignment horizontal="center" vertical="center" shrinkToFit="1"/>
    </xf>
    <xf numFmtId="0" fontId="18" fillId="10" borderId="65" xfId="0" applyFont="1" applyFill="1" applyBorder="1" applyAlignment="1" applyProtection="1">
      <alignment horizontal="center" vertical="center"/>
    </xf>
    <xf numFmtId="0" fontId="13" fillId="6" borderId="33" xfId="0" applyFont="1" applyFill="1" applyBorder="1" applyAlignment="1" applyProtection="1">
      <alignment horizontal="center" vertical="center" shrinkToFit="1"/>
    </xf>
    <xf numFmtId="0" fontId="13" fillId="6" borderId="34" xfId="0" applyFont="1" applyFill="1" applyBorder="1" applyAlignment="1" applyProtection="1">
      <alignment horizontal="center" vertical="center" shrinkToFit="1"/>
    </xf>
    <xf numFmtId="0" fontId="13" fillId="6" borderId="46" xfId="0" applyFont="1" applyFill="1" applyBorder="1" applyAlignment="1" applyProtection="1">
      <alignment horizontal="center" vertical="center" shrinkToFit="1"/>
    </xf>
    <xf numFmtId="0" fontId="13" fillId="6" borderId="6" xfId="0" applyFont="1" applyFill="1" applyBorder="1" applyAlignment="1" applyProtection="1">
      <alignment horizontal="center" vertical="center" shrinkToFit="1"/>
    </xf>
    <xf numFmtId="0" fontId="13" fillId="6" borderId="4" xfId="0" applyFont="1" applyFill="1" applyBorder="1" applyAlignment="1" applyProtection="1">
      <alignment horizontal="center" vertical="center" shrinkToFit="1"/>
    </xf>
    <xf numFmtId="0" fontId="13" fillId="6" borderId="62" xfId="0" applyFont="1" applyFill="1" applyBorder="1" applyAlignment="1" applyProtection="1">
      <alignment horizontal="center" vertical="center" shrinkToFit="1"/>
    </xf>
    <xf numFmtId="0" fontId="20" fillId="6" borderId="34" xfId="0" applyFont="1" applyFill="1" applyBorder="1" applyAlignment="1" applyProtection="1">
      <alignment horizontal="center" vertical="center" shrinkToFit="1"/>
    </xf>
    <xf numFmtId="0" fontId="20" fillId="6" borderId="35" xfId="0" applyFont="1" applyFill="1" applyBorder="1" applyAlignment="1" applyProtection="1">
      <alignment horizontal="center" vertical="center" shrinkToFit="1"/>
    </xf>
    <xf numFmtId="0" fontId="20" fillId="6" borderId="4" xfId="0" applyFont="1" applyFill="1" applyBorder="1" applyAlignment="1" applyProtection="1">
      <alignment horizontal="center" vertical="center" shrinkToFit="1"/>
    </xf>
    <xf numFmtId="0" fontId="20" fillId="6" borderId="5" xfId="0" applyFont="1" applyFill="1" applyBorder="1" applyAlignment="1" applyProtection="1">
      <alignment horizontal="center" vertical="center" shrinkToFit="1"/>
    </xf>
    <xf numFmtId="0" fontId="22" fillId="6" borderId="33" xfId="0" applyNumberFormat="1" applyFont="1" applyFill="1" applyBorder="1" applyAlignment="1" applyProtection="1">
      <alignment horizontal="center" vertical="center" shrinkToFit="1"/>
      <protection locked="0"/>
    </xf>
    <xf numFmtId="0" fontId="22" fillId="6" borderId="34" xfId="0" applyNumberFormat="1" applyFont="1" applyFill="1" applyBorder="1" applyAlignment="1" applyProtection="1">
      <alignment horizontal="center" vertical="center" shrinkToFit="1"/>
      <protection locked="0"/>
    </xf>
    <xf numFmtId="0" fontId="22" fillId="6" borderId="46" xfId="0" applyNumberFormat="1" applyFont="1" applyFill="1" applyBorder="1" applyAlignment="1" applyProtection="1">
      <alignment horizontal="center" vertical="center" shrinkToFit="1"/>
      <protection locked="0"/>
    </xf>
    <xf numFmtId="0" fontId="22" fillId="6" borderId="37" xfId="0" applyNumberFormat="1" applyFont="1" applyFill="1" applyBorder="1" applyAlignment="1" applyProtection="1">
      <alignment horizontal="center" vertical="center" shrinkToFit="1"/>
      <protection locked="0"/>
    </xf>
    <xf numFmtId="0" fontId="22" fillId="6" borderId="0" xfId="0" applyNumberFormat="1" applyFont="1" applyFill="1" applyBorder="1" applyAlignment="1" applyProtection="1">
      <alignment horizontal="center" vertical="center" shrinkToFit="1"/>
      <protection locked="0"/>
    </xf>
    <xf numFmtId="0" fontId="22" fillId="6" borderId="10" xfId="0" applyNumberFormat="1" applyFont="1" applyFill="1" applyBorder="1" applyAlignment="1" applyProtection="1">
      <alignment horizontal="center" vertical="center" shrinkToFit="1"/>
      <protection locked="0"/>
    </xf>
    <xf numFmtId="0" fontId="22" fillId="6" borderId="41" xfId="0" applyNumberFormat="1" applyFont="1" applyFill="1" applyBorder="1" applyAlignment="1" applyProtection="1">
      <alignment horizontal="center" vertical="center" shrinkToFit="1"/>
      <protection locked="0"/>
    </xf>
    <xf numFmtId="0" fontId="22" fillId="6" borderId="11" xfId="0" applyNumberFormat="1" applyFont="1" applyFill="1" applyBorder="1" applyAlignment="1" applyProtection="1">
      <alignment horizontal="center" vertical="center" shrinkToFit="1"/>
      <protection locked="0"/>
    </xf>
    <xf numFmtId="0" fontId="22" fillId="6" borderId="29" xfId="0" applyNumberFormat="1" applyFont="1" applyFill="1" applyBorder="1" applyAlignment="1" applyProtection="1">
      <alignment horizontal="center" vertical="center" shrinkToFit="1"/>
      <protection locked="0"/>
    </xf>
    <xf numFmtId="49" fontId="20" fillId="6" borderId="88" xfId="0" applyNumberFormat="1" applyFont="1" applyFill="1" applyBorder="1" applyAlignment="1" applyProtection="1">
      <alignment horizontal="center" vertical="center"/>
      <protection locked="0"/>
    </xf>
    <xf numFmtId="49" fontId="20" fillId="6" borderId="34" xfId="0" applyNumberFormat="1" applyFont="1" applyFill="1" applyBorder="1" applyAlignment="1" applyProtection="1">
      <alignment horizontal="center" vertical="center"/>
      <protection locked="0"/>
    </xf>
    <xf numFmtId="49" fontId="20" fillId="6" borderId="35" xfId="0" applyNumberFormat="1" applyFont="1" applyFill="1" applyBorder="1" applyAlignment="1" applyProtection="1">
      <alignment horizontal="center" vertical="center"/>
      <protection locked="0"/>
    </xf>
    <xf numFmtId="49" fontId="20" fillId="6" borderId="89" xfId="0" applyNumberFormat="1" applyFont="1" applyFill="1" applyBorder="1" applyAlignment="1" applyProtection="1">
      <alignment horizontal="center" vertical="center"/>
      <protection locked="0"/>
    </xf>
    <xf numFmtId="49" fontId="20" fillId="6" borderId="4" xfId="0" applyNumberFormat="1" applyFont="1" applyFill="1" applyBorder="1" applyAlignment="1" applyProtection="1">
      <alignment horizontal="center" vertical="center"/>
      <protection locked="0"/>
    </xf>
    <xf numFmtId="49" fontId="20" fillId="6" borderId="5" xfId="0" applyNumberFormat="1" applyFont="1" applyFill="1" applyBorder="1" applyAlignment="1" applyProtection="1">
      <alignment horizontal="center" vertical="center"/>
      <protection locked="0"/>
    </xf>
    <xf numFmtId="0" fontId="0" fillId="0" borderId="1" xfId="0" applyFill="1" applyBorder="1" applyAlignment="1" applyProtection="1">
      <alignment horizontal="center" vertical="center" wrapText="1"/>
    </xf>
    <xf numFmtId="0" fontId="0" fillId="0" borderId="27" xfId="0" applyFill="1" applyBorder="1" applyAlignment="1" applyProtection="1">
      <alignment horizontal="center" vertical="center" wrapText="1"/>
    </xf>
    <xf numFmtId="0" fontId="0" fillId="0" borderId="28" xfId="0" applyFill="1" applyBorder="1" applyAlignment="1" applyProtection="1">
      <alignment horizontal="center" vertical="center" wrapText="1"/>
    </xf>
    <xf numFmtId="179" fontId="13" fillId="6" borderId="88" xfId="0" applyNumberFormat="1" applyFont="1" applyFill="1" applyBorder="1" applyAlignment="1" applyProtection="1">
      <alignment horizontal="center" vertical="center" shrinkToFit="1"/>
    </xf>
    <xf numFmtId="179" fontId="13" fillId="6" borderId="9" xfId="0" applyNumberFormat="1" applyFont="1" applyFill="1" applyBorder="1" applyAlignment="1" applyProtection="1">
      <alignment horizontal="center" vertical="center" shrinkToFit="1"/>
    </xf>
    <xf numFmtId="179" fontId="13" fillId="6" borderId="0" xfId="0" applyNumberFormat="1" applyFont="1" applyFill="1" applyBorder="1" applyAlignment="1" applyProtection="1">
      <alignment horizontal="center" vertical="center" shrinkToFit="1"/>
    </xf>
    <xf numFmtId="179" fontId="13" fillId="6" borderId="36" xfId="0" applyNumberFormat="1" applyFont="1" applyFill="1" applyBorder="1" applyAlignment="1" applyProtection="1">
      <alignment horizontal="center" vertical="center" shrinkToFit="1"/>
    </xf>
    <xf numFmtId="179" fontId="13" fillId="6" borderId="16" xfId="0" applyNumberFormat="1" applyFont="1" applyFill="1" applyBorder="1" applyAlignment="1" applyProtection="1">
      <alignment horizontal="center" vertical="center" shrinkToFit="1"/>
    </xf>
    <xf numFmtId="179" fontId="22" fillId="6" borderId="1" xfId="0" applyNumberFormat="1" applyFont="1" applyFill="1" applyBorder="1" applyAlignment="1" applyProtection="1">
      <alignment horizontal="center" vertical="center" shrinkToFit="1"/>
    </xf>
    <xf numFmtId="179" fontId="22" fillId="6" borderId="27" xfId="0" applyNumberFormat="1" applyFont="1" applyFill="1" applyBorder="1" applyAlignment="1" applyProtection="1">
      <alignment horizontal="center" vertical="center" shrinkToFit="1"/>
    </xf>
    <xf numFmtId="179" fontId="22" fillId="6" borderId="3" xfId="0" applyNumberFormat="1" applyFont="1" applyFill="1" applyBorder="1" applyAlignment="1" applyProtection="1">
      <alignment horizontal="center" vertical="center" shrinkToFit="1"/>
    </xf>
    <xf numFmtId="179" fontId="22" fillId="6" borderId="94" xfId="0" applyNumberFormat="1" applyFont="1" applyFill="1" applyBorder="1" applyAlignment="1" applyProtection="1">
      <alignment horizontal="center" vertical="center" shrinkToFit="1"/>
    </xf>
    <xf numFmtId="179" fontId="22" fillId="6" borderId="25" xfId="0" applyNumberFormat="1" applyFont="1" applyFill="1" applyBorder="1" applyAlignment="1" applyProtection="1">
      <alignment horizontal="center" vertical="center" shrinkToFit="1"/>
    </xf>
    <xf numFmtId="179" fontId="22" fillId="6" borderId="87" xfId="0" applyNumberFormat="1" applyFont="1" applyFill="1" applyBorder="1" applyAlignment="1" applyProtection="1">
      <alignment horizontal="center" vertical="center" shrinkToFit="1"/>
    </xf>
    <xf numFmtId="0" fontId="30" fillId="0" borderId="64" xfId="0" applyFont="1" applyBorder="1" applyAlignment="1" applyProtection="1">
      <alignment horizontal="right" vertical="center" wrapText="1"/>
    </xf>
    <xf numFmtId="0" fontId="30" fillId="0" borderId="22" xfId="0" applyFont="1" applyBorder="1" applyAlignment="1" applyProtection="1">
      <alignment horizontal="right" vertical="center" wrapText="1"/>
    </xf>
    <xf numFmtId="0" fontId="23" fillId="0" borderId="0" xfId="0" applyFont="1" applyAlignment="1" applyProtection="1">
      <alignment horizontal="center" vertical="center"/>
      <protection locked="0"/>
    </xf>
    <xf numFmtId="0" fontId="22" fillId="6" borderId="76" xfId="0" applyFont="1" applyFill="1" applyBorder="1" applyAlignment="1" applyProtection="1">
      <alignment horizontal="left" vertical="center"/>
      <protection locked="0"/>
    </xf>
    <xf numFmtId="0" fontId="22" fillId="6" borderId="26" xfId="0" applyFont="1" applyFill="1" applyBorder="1" applyAlignment="1" applyProtection="1">
      <alignment horizontal="left" vertical="center"/>
      <protection locked="0"/>
    </xf>
    <xf numFmtId="0" fontId="22" fillId="6" borderId="77" xfId="0" applyFont="1" applyFill="1" applyBorder="1" applyAlignment="1" applyProtection="1">
      <alignment horizontal="left" vertical="center"/>
      <protection locked="0"/>
    </xf>
    <xf numFmtId="0" fontId="10" fillId="0" borderId="11" xfId="0" applyNumberFormat="1" applyFont="1" applyBorder="1" applyAlignment="1" applyProtection="1">
      <alignment horizontal="center" vertical="center"/>
    </xf>
    <xf numFmtId="0" fontId="11" fillId="0" borderId="26" xfId="0" applyFont="1" applyBorder="1" applyAlignment="1" applyProtection="1">
      <alignment horizontal="center" vertical="center"/>
    </xf>
    <xf numFmtId="0" fontId="11" fillId="0" borderId="77" xfId="0" applyFont="1" applyBorder="1" applyAlignment="1" applyProtection="1">
      <alignment horizontal="center" vertical="center"/>
    </xf>
    <xf numFmtId="0" fontId="4" fillId="7" borderId="78" xfId="0" applyFont="1" applyFill="1" applyBorder="1" applyAlignment="1" applyProtection="1">
      <alignment horizontal="center" vertical="center"/>
    </xf>
    <xf numFmtId="0" fontId="4" fillId="7" borderId="110" xfId="0" applyFont="1" applyFill="1" applyBorder="1" applyAlignment="1" applyProtection="1">
      <alignment horizontal="center" vertical="center"/>
    </xf>
    <xf numFmtId="0" fontId="0" fillId="0" borderId="7" xfId="0" applyFill="1" applyBorder="1" applyAlignment="1" applyProtection="1">
      <alignment horizontal="center" vertical="center" shrinkToFit="1"/>
    </xf>
    <xf numFmtId="0" fontId="0" fillId="0" borderId="8" xfId="0" applyFill="1" applyBorder="1" applyAlignment="1" applyProtection="1">
      <alignment horizontal="center" vertical="center" shrinkToFit="1"/>
    </xf>
    <xf numFmtId="0" fontId="0" fillId="0" borderId="16" xfId="0" applyFill="1" applyBorder="1" applyAlignment="1" applyProtection="1">
      <alignment horizontal="center" vertical="center" shrinkToFit="1"/>
    </xf>
    <xf numFmtId="0" fontId="0" fillId="0" borderId="11" xfId="0" applyFill="1" applyBorder="1" applyAlignment="1" applyProtection="1">
      <alignment horizontal="center" vertical="center" shrinkToFit="1"/>
    </xf>
    <xf numFmtId="0" fontId="0" fillId="0" borderId="55" xfId="0" applyBorder="1" applyAlignment="1" applyProtection="1">
      <alignment horizontal="center" vertical="center"/>
    </xf>
    <xf numFmtId="0" fontId="0" fillId="0" borderId="29" xfId="0" applyBorder="1" applyAlignment="1" applyProtection="1">
      <alignment horizontal="center" vertical="center"/>
    </xf>
    <xf numFmtId="0" fontId="12" fillId="0" borderId="30" xfId="0" applyFont="1" applyBorder="1" applyAlignment="1" applyProtection="1">
      <alignment horizontal="center" vertical="center"/>
    </xf>
    <xf numFmtId="0" fontId="12" fillId="0" borderId="31" xfId="0" applyFont="1" applyBorder="1" applyAlignment="1" applyProtection="1">
      <alignment horizontal="center" vertical="center"/>
    </xf>
    <xf numFmtId="0" fontId="9" fillId="0" borderId="33" xfId="0" applyFont="1" applyFill="1" applyBorder="1" applyAlignment="1" applyProtection="1">
      <alignment horizontal="center" vertical="center"/>
    </xf>
    <xf numFmtId="0" fontId="9" fillId="0" borderId="37" xfId="0" applyFont="1" applyFill="1" applyBorder="1" applyAlignment="1" applyProtection="1">
      <alignment horizontal="center" vertical="center"/>
    </xf>
    <xf numFmtId="0" fontId="5" fillId="0" borderId="88" xfId="0" applyFont="1" applyFill="1" applyBorder="1" applyAlignment="1" applyProtection="1">
      <alignment horizontal="center" vertical="center" wrapText="1"/>
    </xf>
    <xf numFmtId="0" fontId="5" fillId="0" borderId="34" xfId="0" applyFont="1" applyFill="1" applyBorder="1" applyAlignment="1" applyProtection="1">
      <alignment horizontal="center" vertical="center" wrapText="1"/>
    </xf>
    <xf numFmtId="0" fontId="5" fillId="0" borderId="35" xfId="0" applyFont="1" applyFill="1" applyBorder="1" applyAlignment="1" applyProtection="1">
      <alignment horizontal="center" vertical="center" wrapText="1"/>
    </xf>
    <xf numFmtId="0" fontId="5" fillId="0" borderId="89" xfId="0" applyFont="1" applyFill="1" applyBorder="1" applyAlignment="1" applyProtection="1">
      <alignment horizontal="center" vertical="center" wrapText="1"/>
    </xf>
    <xf numFmtId="0" fontId="5" fillId="0" borderId="4" xfId="0" applyFont="1" applyFill="1" applyBorder="1" applyAlignment="1" applyProtection="1">
      <alignment horizontal="center" vertical="center" wrapText="1"/>
    </xf>
    <xf numFmtId="0" fontId="5" fillId="0" borderId="5" xfId="0" applyFont="1" applyFill="1" applyBorder="1" applyAlignment="1" applyProtection="1">
      <alignment horizontal="center" vertical="center" wrapText="1"/>
    </xf>
    <xf numFmtId="176" fontId="16" fillId="0" borderId="34" xfId="0" applyNumberFormat="1" applyFont="1" applyFill="1" applyBorder="1" applyAlignment="1" applyProtection="1">
      <alignment horizontal="right" vertical="center"/>
      <protection locked="0"/>
    </xf>
    <xf numFmtId="176" fontId="16" fillId="0" borderId="0" xfId="0" applyNumberFormat="1" applyFont="1" applyFill="1" applyBorder="1" applyAlignment="1" applyProtection="1">
      <alignment horizontal="right" vertical="center"/>
      <protection locked="0"/>
    </xf>
    <xf numFmtId="0" fontId="0" fillId="0" borderId="91" xfId="0" applyFill="1" applyBorder="1" applyAlignment="1" applyProtection="1">
      <alignment horizontal="center" vertical="center" shrinkToFit="1"/>
    </xf>
    <xf numFmtId="5" fontId="17" fillId="0" borderId="34" xfId="0" applyNumberFormat="1" applyFont="1" applyFill="1" applyBorder="1" applyAlignment="1" applyProtection="1">
      <alignment horizontal="center" vertical="center"/>
      <protection locked="0"/>
    </xf>
    <xf numFmtId="5" fontId="17" fillId="0" borderId="4" xfId="0" applyNumberFormat="1" applyFont="1" applyFill="1" applyBorder="1" applyAlignment="1" applyProtection="1">
      <alignment horizontal="center" vertical="center"/>
      <protection locked="0"/>
    </xf>
    <xf numFmtId="0" fontId="2" fillId="0" borderId="90" xfId="0" applyFont="1" applyFill="1" applyBorder="1" applyAlignment="1" applyProtection="1">
      <alignment horizontal="center" vertical="center"/>
    </xf>
    <xf numFmtId="0" fontId="2" fillId="0" borderId="31" xfId="0" applyFont="1" applyFill="1" applyBorder="1" applyAlignment="1" applyProtection="1">
      <alignment horizontal="center" vertical="center"/>
    </xf>
    <xf numFmtId="0" fontId="2" fillId="0" borderId="91" xfId="0" applyFont="1" applyFill="1" applyBorder="1" applyAlignment="1" applyProtection="1">
      <alignment horizontal="center" vertical="center"/>
    </xf>
    <xf numFmtId="0" fontId="9" fillId="6" borderId="30" xfId="0" applyFont="1" applyFill="1" applyBorder="1" applyAlignment="1" applyProtection="1">
      <alignment horizontal="center" vertical="center" wrapText="1"/>
      <protection locked="0"/>
    </xf>
    <xf numFmtId="0" fontId="9" fillId="6" borderId="31" xfId="0" applyFont="1" applyFill="1" applyBorder="1" applyAlignment="1" applyProtection="1">
      <alignment horizontal="center" vertical="center"/>
      <protection locked="0"/>
    </xf>
    <xf numFmtId="0" fontId="9" fillId="6" borderId="91" xfId="0" applyFont="1" applyFill="1" applyBorder="1" applyAlignment="1" applyProtection="1">
      <alignment horizontal="center" vertical="center"/>
      <protection locked="0"/>
    </xf>
    <xf numFmtId="38" fontId="18" fillId="0" borderId="43" xfId="1" applyFont="1" applyFill="1" applyBorder="1" applyAlignment="1" applyProtection="1">
      <alignment horizontal="center" vertical="center" wrapText="1"/>
    </xf>
    <xf numFmtId="0" fontId="18" fillId="0" borderId="0" xfId="0" applyNumberFormat="1" applyFont="1" applyFill="1" applyBorder="1" applyAlignment="1" applyProtection="1">
      <alignment horizontal="center" vertical="center" wrapText="1"/>
    </xf>
    <xf numFmtId="0" fontId="8" fillId="0" borderId="30" xfId="0" applyFont="1" applyFill="1" applyBorder="1" applyAlignment="1" applyProtection="1">
      <alignment horizontal="center" vertical="center" wrapText="1"/>
    </xf>
    <xf numFmtId="0" fontId="8" fillId="0" borderId="31" xfId="0" applyFont="1" applyFill="1" applyBorder="1" applyAlignment="1" applyProtection="1">
      <alignment horizontal="center" vertical="center" wrapText="1"/>
    </xf>
    <xf numFmtId="0" fontId="0" fillId="0" borderId="37" xfId="0" applyFill="1" applyBorder="1" applyAlignment="1" applyProtection="1">
      <alignment horizontal="center" vertical="center" wrapText="1"/>
    </xf>
    <xf numFmtId="0" fontId="8" fillId="6" borderId="30" xfId="0" applyFont="1" applyFill="1" applyBorder="1" applyAlignment="1" applyProtection="1">
      <alignment horizontal="center" vertical="center"/>
    </xf>
    <xf numFmtId="0" fontId="8" fillId="6" borderId="31" xfId="0" applyFont="1" applyFill="1" applyBorder="1" applyAlignment="1" applyProtection="1">
      <alignment horizontal="center" vertical="center"/>
    </xf>
    <xf numFmtId="0" fontId="8" fillId="6" borderId="32" xfId="0" applyFont="1" applyFill="1" applyBorder="1" applyAlignment="1" applyProtection="1">
      <alignment horizontal="center" vertical="center"/>
    </xf>
    <xf numFmtId="0" fontId="12" fillId="0" borderId="1" xfId="0" applyFont="1" applyFill="1" applyBorder="1" applyAlignment="1" applyProtection="1">
      <alignment horizontal="center" vertical="center" shrinkToFit="1"/>
    </xf>
    <xf numFmtId="0" fontId="12" fillId="0" borderId="27" xfId="0" applyFont="1" applyFill="1" applyBorder="1" applyAlignment="1" applyProtection="1">
      <alignment horizontal="center" vertical="center" shrinkToFit="1"/>
    </xf>
    <xf numFmtId="176" fontId="16" fillId="0" borderId="34" xfId="0" applyNumberFormat="1" applyFont="1" applyFill="1" applyBorder="1" applyAlignment="1" applyProtection="1">
      <alignment horizontal="center" vertical="distributed"/>
    </xf>
    <xf numFmtId="176" fontId="16" fillId="0" borderId="46" xfId="0" applyNumberFormat="1" applyFont="1" applyFill="1" applyBorder="1" applyAlignment="1" applyProtection="1">
      <alignment horizontal="center" vertical="distributed"/>
    </xf>
    <xf numFmtId="176" fontId="16" fillId="0" borderId="0" xfId="0" applyNumberFormat="1" applyFont="1" applyFill="1" applyBorder="1" applyAlignment="1" applyProtection="1">
      <alignment horizontal="center" vertical="distributed"/>
    </xf>
    <xf numFmtId="176" fontId="16" fillId="0" borderId="10" xfId="0" applyNumberFormat="1" applyFont="1" applyFill="1" applyBorder="1" applyAlignment="1" applyProtection="1">
      <alignment horizontal="center" vertical="distributed"/>
    </xf>
    <xf numFmtId="0" fontId="8" fillId="6" borderId="34" xfId="0" applyFont="1" applyFill="1" applyBorder="1" applyAlignment="1" applyProtection="1">
      <alignment horizontal="center" vertical="center"/>
    </xf>
    <xf numFmtId="0" fontId="82" fillId="0" borderId="8" xfId="0" applyFont="1" applyBorder="1" applyAlignment="1" applyProtection="1">
      <alignment horizontal="center" vertical="center"/>
      <protection locked="0"/>
    </xf>
    <xf numFmtId="0" fontId="82" fillId="0" borderId="55" xfId="0" applyFont="1" applyBorder="1" applyAlignment="1" applyProtection="1">
      <alignment horizontal="center" vertical="center"/>
      <protection locked="0"/>
    </xf>
    <xf numFmtId="0" fontId="0" fillId="0" borderId="27" xfId="0" applyBorder="1" applyAlignment="1" applyProtection="1">
      <alignment horizontal="center" vertical="center"/>
    </xf>
    <xf numFmtId="0" fontId="0" fillId="0" borderId="4" xfId="0" applyBorder="1" applyAlignment="1" applyProtection="1">
      <alignment horizontal="center" vertical="center"/>
      <protection locked="0"/>
    </xf>
    <xf numFmtId="180" fontId="13" fillId="6" borderId="6" xfId="0" applyNumberFormat="1" applyFont="1" applyFill="1" applyBorder="1" applyAlignment="1" applyProtection="1">
      <alignment horizontal="center" vertical="center"/>
    </xf>
    <xf numFmtId="180" fontId="13" fillId="6" borderId="4" xfId="0" applyNumberFormat="1" applyFont="1" applyFill="1" applyBorder="1" applyAlignment="1" applyProtection="1">
      <alignment horizontal="center" vertical="center"/>
    </xf>
    <xf numFmtId="180" fontId="13" fillId="6" borderId="4" xfId="0" applyNumberFormat="1" applyFont="1" applyFill="1" applyBorder="1" applyAlignment="1" applyProtection="1">
      <alignment horizontal="center" vertical="center" wrapText="1"/>
      <protection locked="0"/>
    </xf>
    <xf numFmtId="180" fontId="13" fillId="6" borderId="62" xfId="0" applyNumberFormat="1" applyFont="1" applyFill="1" applyBorder="1" applyAlignment="1" applyProtection="1">
      <alignment horizontal="center" vertical="center" wrapText="1"/>
      <protection locked="0"/>
    </xf>
    <xf numFmtId="0" fontId="0" fillId="0" borderId="131" xfId="0" applyBorder="1" applyAlignment="1" applyProtection="1">
      <alignment horizontal="center" vertical="center"/>
    </xf>
    <xf numFmtId="0" fontId="0" fillId="0" borderId="132" xfId="0" applyBorder="1" applyAlignment="1" applyProtection="1">
      <alignment horizontal="center" vertical="center"/>
    </xf>
    <xf numFmtId="0" fontId="0" fillId="0" borderId="133" xfId="0" applyBorder="1" applyAlignment="1" applyProtection="1">
      <alignment horizontal="center" vertical="center"/>
    </xf>
    <xf numFmtId="0" fontId="0" fillId="0" borderId="134" xfId="0" applyBorder="1" applyAlignment="1" applyProtection="1">
      <alignment horizontal="center" vertical="center"/>
    </xf>
    <xf numFmtId="0" fontId="47" fillId="0" borderId="0" xfId="0" applyFont="1" applyBorder="1" applyAlignment="1" applyProtection="1">
      <alignment horizontal="left"/>
    </xf>
    <xf numFmtId="0" fontId="12" fillId="0" borderId="26" xfId="0" applyFont="1" applyBorder="1" applyAlignment="1" applyProtection="1">
      <alignment horizontal="left"/>
      <protection locked="0"/>
    </xf>
    <xf numFmtId="0" fontId="21" fillId="0" borderId="0" xfId="0" applyFont="1" applyAlignment="1" applyProtection="1">
      <alignment horizontal="center" vertical="center"/>
    </xf>
    <xf numFmtId="0" fontId="0" fillId="9" borderId="79" xfId="0" applyFill="1" applyBorder="1" applyAlignment="1" applyProtection="1">
      <alignment horizontal="center" vertical="center"/>
    </xf>
    <xf numFmtId="0" fontId="0" fillId="9" borderId="80" xfId="0" applyFill="1" applyBorder="1" applyAlignment="1" applyProtection="1">
      <alignment horizontal="center" vertical="center"/>
    </xf>
    <xf numFmtId="0" fontId="38" fillId="6" borderId="26" xfId="0" applyFont="1" applyFill="1" applyBorder="1" applyAlignment="1" applyProtection="1">
      <alignment horizontal="center" vertical="center"/>
      <protection locked="0"/>
    </xf>
    <xf numFmtId="0" fontId="38" fillId="6" borderId="77" xfId="0" applyFont="1" applyFill="1" applyBorder="1" applyAlignment="1" applyProtection="1">
      <alignment horizontal="center" vertical="center"/>
      <protection locked="0"/>
    </xf>
    <xf numFmtId="0" fontId="0" fillId="2" borderId="114" xfId="0" applyFill="1" applyBorder="1" applyAlignment="1" applyProtection="1">
      <alignment horizontal="center" vertical="center"/>
    </xf>
    <xf numFmtId="0" fontId="0" fillId="9" borderId="118" xfId="0" applyFill="1" applyBorder="1" applyAlignment="1" applyProtection="1">
      <alignment horizontal="center" vertical="center"/>
    </xf>
    <xf numFmtId="0" fontId="0" fillId="2" borderId="116" xfId="0" applyFill="1" applyBorder="1" applyAlignment="1" applyProtection="1">
      <alignment horizontal="center" vertical="center"/>
    </xf>
    <xf numFmtId="0" fontId="0" fillId="2" borderId="119" xfId="0" applyFill="1" applyBorder="1" applyAlignment="1" applyProtection="1">
      <alignment horizontal="center" vertical="center"/>
    </xf>
    <xf numFmtId="0" fontId="0" fillId="0" borderId="135" xfId="0" applyBorder="1" applyAlignment="1" applyProtection="1">
      <alignment horizontal="center" vertical="center"/>
    </xf>
    <xf numFmtId="0" fontId="0" fillId="0" borderId="136" xfId="0" applyBorder="1" applyAlignment="1" applyProtection="1">
      <alignment horizontal="center" vertical="center"/>
    </xf>
    <xf numFmtId="0" fontId="11" fillId="0" borderId="78" xfId="0" applyFont="1" applyBorder="1" applyAlignment="1" applyProtection="1">
      <alignment horizontal="center" vertical="center"/>
    </xf>
    <xf numFmtId="0" fontId="0" fillId="7" borderId="78" xfId="0" applyFill="1" applyBorder="1" applyAlignment="1" applyProtection="1">
      <alignment horizontal="center" vertical="center"/>
    </xf>
    <xf numFmtId="0" fontId="0" fillId="7" borderId="77" xfId="0" applyFill="1" applyBorder="1" applyAlignment="1" applyProtection="1">
      <alignment horizontal="center" vertical="center"/>
    </xf>
    <xf numFmtId="0" fontId="0" fillId="9" borderId="7" xfId="0" applyFill="1" applyBorder="1" applyAlignment="1" applyProtection="1">
      <alignment horizontal="center" vertical="center"/>
    </xf>
    <xf numFmtId="0" fontId="0" fillId="9" borderId="8" xfId="0" applyFill="1" applyBorder="1" applyAlignment="1" applyProtection="1">
      <alignment horizontal="center" vertical="center"/>
    </xf>
    <xf numFmtId="0" fontId="0" fillId="9" borderId="81" xfId="0" applyFill="1" applyBorder="1" applyAlignment="1" applyProtection="1">
      <alignment horizontal="center" vertical="center"/>
    </xf>
    <xf numFmtId="0" fontId="0" fillId="2" borderId="89" xfId="0" applyFill="1" applyBorder="1" applyAlignment="1" applyProtection="1">
      <alignment horizontal="center" vertical="center"/>
    </xf>
    <xf numFmtId="0" fontId="0" fillId="2" borderId="4" xfId="0" applyFill="1" applyBorder="1" applyAlignment="1" applyProtection="1">
      <alignment horizontal="center" vertical="center"/>
    </xf>
    <xf numFmtId="0" fontId="0" fillId="2" borderId="5" xfId="0" applyFill="1" applyBorder="1" applyAlignment="1" applyProtection="1">
      <alignment horizontal="center" vertical="center"/>
    </xf>
    <xf numFmtId="0" fontId="39" fillId="6" borderId="60" xfId="0" applyFont="1" applyFill="1" applyBorder="1" applyAlignment="1" applyProtection="1">
      <alignment horizontal="center" vertical="center"/>
      <protection locked="0"/>
    </xf>
    <xf numFmtId="0" fontId="39" fillId="6" borderId="8" xfId="0" applyFont="1" applyFill="1" applyBorder="1" applyAlignment="1" applyProtection="1">
      <alignment horizontal="center" vertical="center"/>
      <protection locked="0"/>
    </xf>
    <xf numFmtId="0" fontId="39" fillId="6" borderId="81" xfId="0" applyFont="1" applyFill="1" applyBorder="1" applyAlignment="1" applyProtection="1">
      <alignment horizontal="center" vertical="center"/>
      <protection locked="0"/>
    </xf>
    <xf numFmtId="0" fontId="39" fillId="6" borderId="37" xfId="0" applyFont="1" applyFill="1" applyBorder="1" applyAlignment="1" applyProtection="1">
      <alignment horizontal="center" vertical="center"/>
      <protection locked="0"/>
    </xf>
    <xf numFmtId="0" fontId="39" fillId="6" borderId="0" xfId="0" applyFont="1" applyFill="1" applyBorder="1" applyAlignment="1" applyProtection="1">
      <alignment horizontal="center" vertical="center"/>
      <protection locked="0"/>
    </xf>
    <xf numFmtId="0" fontId="39" fillId="6" borderId="4" xfId="0" applyFont="1" applyFill="1" applyBorder="1" applyAlignment="1" applyProtection="1">
      <alignment horizontal="center" vertical="center"/>
      <protection locked="0"/>
    </xf>
    <xf numFmtId="0" fontId="39" fillId="6" borderId="5" xfId="0" applyFont="1" applyFill="1" applyBorder="1" applyAlignment="1" applyProtection="1">
      <alignment horizontal="center" vertical="center"/>
      <protection locked="0"/>
    </xf>
    <xf numFmtId="0" fontId="0" fillId="2" borderId="60" xfId="0" applyFill="1" applyBorder="1" applyAlignment="1" applyProtection="1">
      <alignment horizontal="center" vertical="center"/>
    </xf>
    <xf numFmtId="0" fontId="0" fillId="2" borderId="6" xfId="0" applyFill="1" applyBorder="1" applyAlignment="1" applyProtection="1">
      <alignment horizontal="center" vertical="center"/>
    </xf>
    <xf numFmtId="0" fontId="0" fillId="2" borderId="113" xfId="0" applyFill="1" applyBorder="1" applyAlignment="1" applyProtection="1">
      <alignment horizontal="center" vertical="center" wrapText="1"/>
    </xf>
    <xf numFmtId="0" fontId="0" fillId="2" borderId="75" xfId="0" applyFill="1" applyBorder="1" applyAlignment="1" applyProtection="1">
      <alignment horizontal="center" vertical="center" wrapText="1"/>
    </xf>
    <xf numFmtId="0" fontId="0" fillId="2" borderId="2" xfId="0" applyFill="1" applyBorder="1" applyAlignment="1" applyProtection="1">
      <alignment horizontal="center" vertical="center" wrapText="1"/>
    </xf>
    <xf numFmtId="0" fontId="0" fillId="2" borderId="1" xfId="0" applyFill="1" applyBorder="1" applyAlignment="1" applyProtection="1">
      <alignment horizontal="center" vertical="center" wrapText="1"/>
    </xf>
    <xf numFmtId="0" fontId="0" fillId="9" borderId="27" xfId="0" applyFill="1" applyBorder="1" applyAlignment="1" applyProtection="1">
      <alignment horizontal="center" vertical="center" wrapText="1"/>
    </xf>
    <xf numFmtId="0" fontId="0" fillId="2" borderId="28" xfId="0" applyFill="1" applyBorder="1" applyAlignment="1" applyProtection="1">
      <alignment horizontal="center" vertical="center" wrapText="1"/>
    </xf>
    <xf numFmtId="179" fontId="13" fillId="0" borderId="88" xfId="0" applyNumberFormat="1" applyFont="1" applyFill="1" applyBorder="1" applyAlignment="1" applyProtection="1">
      <alignment horizontal="center" vertical="center" shrinkToFit="1"/>
    </xf>
    <xf numFmtId="179" fontId="13" fillId="0" borderId="34" xfId="0" applyNumberFormat="1" applyFont="1" applyFill="1" applyBorder="1" applyAlignment="1" applyProtection="1">
      <alignment horizontal="center" vertical="center" shrinkToFit="1"/>
    </xf>
    <xf numFmtId="179" fontId="13" fillId="0" borderId="35" xfId="0" applyNumberFormat="1" applyFont="1" applyFill="1" applyBorder="1" applyAlignment="1" applyProtection="1">
      <alignment horizontal="center" vertical="center" shrinkToFit="1"/>
    </xf>
    <xf numFmtId="179" fontId="13" fillId="0" borderId="9" xfId="0" applyNumberFormat="1" applyFont="1" applyFill="1" applyBorder="1" applyAlignment="1" applyProtection="1">
      <alignment horizontal="center" vertical="center" shrinkToFit="1"/>
    </xf>
    <xf numFmtId="179" fontId="13" fillId="0" borderId="0" xfId="0" applyNumberFormat="1" applyFont="1" applyFill="1" applyBorder="1" applyAlignment="1" applyProtection="1">
      <alignment horizontal="center" vertical="center" shrinkToFit="1"/>
    </xf>
    <xf numFmtId="179" fontId="13" fillId="0" borderId="36" xfId="0" applyNumberFormat="1" applyFont="1" applyFill="1" applyBorder="1" applyAlignment="1" applyProtection="1">
      <alignment horizontal="center" vertical="center" shrinkToFit="1"/>
    </xf>
    <xf numFmtId="179" fontId="13" fillId="0" borderId="16" xfId="0" applyNumberFormat="1" applyFont="1" applyFill="1" applyBorder="1" applyAlignment="1" applyProtection="1">
      <alignment horizontal="center" vertical="center" shrinkToFit="1"/>
    </xf>
    <xf numFmtId="179" fontId="13" fillId="0" borderId="11" xfId="0" applyNumberFormat="1" applyFont="1" applyFill="1" applyBorder="1" applyAlignment="1" applyProtection="1">
      <alignment horizontal="center" vertical="center" shrinkToFit="1"/>
    </xf>
    <xf numFmtId="179" fontId="13" fillId="0" borderId="40" xfId="0" applyNumberFormat="1" applyFont="1" applyFill="1" applyBorder="1" applyAlignment="1" applyProtection="1">
      <alignment horizontal="center" vertical="center" shrinkToFit="1"/>
    </xf>
    <xf numFmtId="179" fontId="9" fillId="0" borderId="2" xfId="0" applyNumberFormat="1" applyFont="1" applyFill="1" applyBorder="1" applyAlignment="1" applyProtection="1">
      <alignment horizontal="center" vertical="center" shrinkToFit="1"/>
    </xf>
    <xf numFmtId="179" fontId="9" fillId="0" borderId="119" xfId="0" applyNumberFormat="1" applyFont="1" applyFill="1" applyBorder="1" applyAlignment="1" applyProtection="1">
      <alignment horizontal="center" vertical="center" shrinkToFit="1"/>
    </xf>
    <xf numFmtId="0" fontId="0" fillId="0" borderId="34" xfId="0" applyBorder="1" applyProtection="1">
      <alignment vertical="center"/>
      <protection locked="0"/>
    </xf>
    <xf numFmtId="0" fontId="0" fillId="0" borderId="46" xfId="0" applyBorder="1" applyProtection="1">
      <alignment vertical="center"/>
      <protection locked="0"/>
    </xf>
    <xf numFmtId="0" fontId="0" fillId="0" borderId="0" xfId="0" applyBorder="1" applyProtection="1">
      <alignment vertical="center"/>
      <protection locked="0"/>
    </xf>
    <xf numFmtId="0" fontId="0" fillId="0" borderId="10" xfId="0" applyBorder="1" applyProtection="1">
      <alignment vertical="center"/>
      <protection locked="0"/>
    </xf>
    <xf numFmtId="0" fontId="0" fillId="0" borderId="11" xfId="0" applyBorder="1" applyProtection="1">
      <alignment vertical="center"/>
      <protection locked="0"/>
    </xf>
    <xf numFmtId="0" fontId="0" fillId="0" borderId="29" xfId="0" applyBorder="1" applyProtection="1">
      <alignment vertical="center"/>
      <protection locked="0"/>
    </xf>
    <xf numFmtId="0" fontId="6" fillId="2" borderId="9" xfId="0" applyFont="1" applyFill="1" applyBorder="1" applyAlignment="1" applyProtection="1">
      <alignment horizontal="right" vertical="center" textRotation="255" shrinkToFit="1"/>
    </xf>
    <xf numFmtId="0" fontId="6" fillId="2" borderId="36" xfId="0" applyFont="1" applyFill="1" applyBorder="1" applyAlignment="1" applyProtection="1">
      <alignment horizontal="right" vertical="center" textRotation="255" shrinkToFit="1"/>
    </xf>
    <xf numFmtId="0" fontId="6" fillId="2" borderId="16" xfId="0" applyFont="1" applyFill="1" applyBorder="1" applyAlignment="1" applyProtection="1">
      <alignment horizontal="right" vertical="center" textRotation="255" shrinkToFit="1"/>
    </xf>
    <xf numFmtId="0" fontId="6" fillId="2" borderId="40" xfId="0" applyFont="1" applyFill="1" applyBorder="1" applyAlignment="1" applyProtection="1">
      <alignment horizontal="right" vertical="center" textRotation="255" shrinkToFit="1"/>
    </xf>
    <xf numFmtId="0" fontId="0" fillId="2" borderId="73" xfId="0" applyFill="1" applyBorder="1" applyAlignment="1" applyProtection="1">
      <alignment horizontal="center" vertical="center" wrapText="1"/>
    </xf>
    <xf numFmtId="0" fontId="0" fillId="2" borderId="17" xfId="0" applyFill="1" applyBorder="1" applyAlignment="1" applyProtection="1">
      <alignment horizontal="center" vertical="center" wrapText="1"/>
    </xf>
    <xf numFmtId="0" fontId="0" fillId="2" borderId="111" xfId="0" applyFill="1" applyBorder="1" applyAlignment="1" applyProtection="1">
      <alignment horizontal="center" vertical="center" wrapText="1"/>
    </xf>
    <xf numFmtId="0" fontId="0" fillId="2" borderId="41" xfId="0" applyFill="1" applyBorder="1" applyAlignment="1" applyProtection="1">
      <alignment horizontal="center" vertical="center" wrapText="1"/>
    </xf>
    <xf numFmtId="0" fontId="0" fillId="2" borderId="114" xfId="0" applyFill="1" applyBorder="1" applyAlignment="1" applyProtection="1">
      <alignment horizontal="center" vertical="center" wrapText="1"/>
    </xf>
    <xf numFmtId="0" fontId="0" fillId="2" borderId="118" xfId="0" applyFont="1" applyFill="1" applyBorder="1" applyAlignment="1" applyProtection="1">
      <alignment horizontal="center" vertical="center" wrapText="1"/>
    </xf>
    <xf numFmtId="0" fontId="21" fillId="6" borderId="118" xfId="0" applyFont="1" applyFill="1" applyBorder="1" applyAlignment="1" applyProtection="1">
      <alignment horizontal="center" vertical="center" shrinkToFit="1"/>
      <protection locked="0"/>
    </xf>
    <xf numFmtId="0" fontId="0" fillId="0" borderId="55" xfId="0" applyFill="1" applyBorder="1" applyAlignment="1" applyProtection="1">
      <alignment horizontal="center" vertical="center"/>
    </xf>
    <xf numFmtId="0" fontId="0" fillId="0" borderId="62" xfId="0" applyFill="1" applyBorder="1" applyAlignment="1" applyProtection="1">
      <alignment horizontal="center" vertical="center"/>
    </xf>
    <xf numFmtId="0" fontId="4" fillId="2" borderId="88" xfId="0" applyFont="1" applyFill="1" applyBorder="1" applyAlignment="1" applyProtection="1">
      <alignment horizontal="center" vertical="center" wrapText="1"/>
    </xf>
    <xf numFmtId="0" fontId="4" fillId="2" borderId="34" xfId="0" applyFont="1" applyFill="1" applyBorder="1" applyAlignment="1" applyProtection="1">
      <alignment horizontal="center" vertical="center" wrapText="1"/>
    </xf>
    <xf numFmtId="0" fontId="4" fillId="2" borderId="9" xfId="0" applyFont="1" applyFill="1" applyBorder="1" applyAlignment="1" applyProtection="1">
      <alignment horizontal="center" vertical="center" wrapText="1"/>
    </xf>
    <xf numFmtId="0" fontId="4" fillId="2" borderId="0" xfId="0" applyFont="1" applyFill="1" applyBorder="1" applyAlignment="1" applyProtection="1">
      <alignment horizontal="center" vertical="center" wrapText="1"/>
    </xf>
    <xf numFmtId="0" fontId="0" fillId="7" borderId="120" xfId="0" applyFont="1" applyFill="1" applyBorder="1" applyAlignment="1" applyProtection="1">
      <alignment horizontal="center" vertical="center"/>
    </xf>
    <xf numFmtId="0" fontId="0" fillId="7" borderId="121" xfId="0" applyFont="1" applyFill="1" applyBorder="1" applyAlignment="1" applyProtection="1">
      <alignment horizontal="center" vertical="center"/>
    </xf>
    <xf numFmtId="0" fontId="0" fillId="7" borderId="122" xfId="0" applyFont="1" applyFill="1" applyBorder="1" applyAlignment="1" applyProtection="1">
      <alignment horizontal="center" vertical="center"/>
    </xf>
    <xf numFmtId="0" fontId="0" fillId="7" borderId="4" xfId="0" applyFont="1" applyFill="1" applyBorder="1" applyAlignment="1" applyProtection="1">
      <alignment horizontal="center" vertical="center"/>
    </xf>
    <xf numFmtId="0" fontId="0" fillId="7" borderId="5" xfId="0" applyFont="1" applyFill="1" applyBorder="1" applyAlignment="1" applyProtection="1">
      <alignment horizontal="center" vertical="center"/>
    </xf>
    <xf numFmtId="0" fontId="0" fillId="7" borderId="62" xfId="0" applyFont="1" applyFill="1" applyBorder="1" applyAlignment="1" applyProtection="1">
      <alignment horizontal="center" vertical="center"/>
    </xf>
    <xf numFmtId="0" fontId="6" fillId="2" borderId="116" xfId="0" applyFont="1" applyFill="1" applyBorder="1" applyAlignment="1" applyProtection="1">
      <alignment horizontal="center" vertical="center" wrapText="1"/>
    </xf>
    <xf numFmtId="0" fontId="6" fillId="2" borderId="119" xfId="0" applyFont="1" applyFill="1" applyBorder="1" applyAlignment="1" applyProtection="1">
      <alignment horizontal="center" vertical="center" wrapText="1"/>
    </xf>
    <xf numFmtId="0" fontId="8" fillId="0" borderId="94" xfId="0" applyFont="1" applyBorder="1" applyAlignment="1" applyProtection="1">
      <alignment horizontal="center" vertical="center"/>
    </xf>
    <xf numFmtId="0" fontId="8" fillId="0" borderId="25" xfId="0" applyFont="1" applyBorder="1" applyAlignment="1" applyProtection="1">
      <alignment horizontal="center" vertical="center"/>
    </xf>
    <xf numFmtId="0" fontId="0" fillId="6" borderId="25" xfId="0" applyFill="1" applyBorder="1" applyAlignment="1" applyProtection="1">
      <alignment horizontal="center" vertical="center" shrinkToFit="1"/>
      <protection locked="0"/>
    </xf>
    <xf numFmtId="0" fontId="8" fillId="0" borderId="74" xfId="0" applyFont="1" applyBorder="1" applyAlignment="1" applyProtection="1">
      <alignment horizontal="center" vertical="center"/>
    </xf>
    <xf numFmtId="0" fontId="6" fillId="2" borderId="118" xfId="0" applyFont="1" applyFill="1" applyBorder="1" applyAlignment="1" applyProtection="1">
      <alignment horizontal="center" vertical="center" wrapText="1"/>
    </xf>
    <xf numFmtId="0" fontId="12" fillId="6" borderId="118" xfId="0" applyFont="1" applyFill="1" applyBorder="1" applyAlignment="1" applyProtection="1">
      <alignment horizontal="center" vertical="center"/>
      <protection locked="0"/>
    </xf>
    <xf numFmtId="0" fontId="13" fillId="6" borderId="30" xfId="0" applyFont="1" applyFill="1" applyBorder="1" applyAlignment="1" applyProtection="1">
      <alignment horizontal="center" vertical="center" shrinkToFit="1"/>
      <protection locked="0"/>
    </xf>
    <xf numFmtId="0" fontId="13" fillId="6" borderId="31" xfId="0" applyFont="1" applyFill="1" applyBorder="1" applyAlignment="1" applyProtection="1">
      <alignment horizontal="center" vertical="center" shrinkToFit="1"/>
      <protection locked="0"/>
    </xf>
    <xf numFmtId="0" fontId="13" fillId="6" borderId="32" xfId="0" applyFont="1" applyFill="1" applyBorder="1" applyAlignment="1" applyProtection="1">
      <alignment horizontal="center" vertical="center" shrinkToFit="1"/>
      <protection locked="0"/>
    </xf>
    <xf numFmtId="0" fontId="47" fillId="0" borderId="88" xfId="0" applyFont="1" applyBorder="1" applyAlignment="1" applyProtection="1">
      <alignment horizontal="right" vertical="center"/>
    </xf>
    <xf numFmtId="0" fontId="47" fillId="0" borderId="34" xfId="0" applyFont="1" applyBorder="1" applyAlignment="1" applyProtection="1">
      <alignment horizontal="right" vertical="center"/>
    </xf>
    <xf numFmtId="0" fontId="47" fillId="0" borderId="35" xfId="0" applyFont="1" applyBorder="1" applyAlignment="1" applyProtection="1">
      <alignment horizontal="right" vertical="center"/>
    </xf>
    <xf numFmtId="0" fontId="6" fillId="2" borderId="1" xfId="0" applyFont="1" applyFill="1" applyBorder="1" applyAlignment="1" applyProtection="1">
      <alignment horizontal="center" vertical="center" wrapText="1"/>
    </xf>
    <xf numFmtId="0" fontId="6" fillId="2" borderId="27" xfId="0" applyFont="1" applyFill="1" applyBorder="1" applyAlignment="1" applyProtection="1">
      <alignment horizontal="center" vertical="center" wrapText="1"/>
    </xf>
    <xf numFmtId="49" fontId="5" fillId="6" borderId="1" xfId="0" applyNumberFormat="1" applyFont="1" applyFill="1" applyBorder="1" applyAlignment="1" applyProtection="1">
      <alignment horizontal="center" vertical="center"/>
      <protection locked="0"/>
    </xf>
    <xf numFmtId="49" fontId="5" fillId="6" borderId="27" xfId="0" applyNumberFormat="1"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13" fillId="6" borderId="1" xfId="0" applyFont="1" applyFill="1" applyBorder="1" applyAlignment="1" applyProtection="1">
      <alignment horizontal="center" vertical="center"/>
      <protection locked="0"/>
    </xf>
    <xf numFmtId="0" fontId="13" fillId="6" borderId="27" xfId="0" applyFont="1" applyFill="1" applyBorder="1" applyAlignment="1" applyProtection="1">
      <alignment horizontal="center" vertical="center"/>
      <protection locked="0"/>
    </xf>
    <xf numFmtId="0" fontId="13" fillId="6" borderId="3" xfId="0" applyFont="1" applyFill="1" applyBorder="1" applyAlignment="1" applyProtection="1">
      <alignment horizontal="center" vertical="center"/>
      <protection locked="0"/>
    </xf>
    <xf numFmtId="0" fontId="6" fillId="2" borderId="3" xfId="0" applyFont="1" applyFill="1" applyBorder="1" applyAlignment="1" applyProtection="1">
      <alignment horizontal="center" vertical="center" wrapText="1"/>
    </xf>
    <xf numFmtId="0" fontId="0" fillId="3" borderId="27" xfId="0" applyFont="1" applyFill="1" applyBorder="1" applyAlignment="1" applyProtection="1">
      <alignment horizontal="center" vertical="center" shrinkToFit="1"/>
      <protection locked="0"/>
    </xf>
    <xf numFmtId="0" fontId="0" fillId="7" borderId="37" xfId="0" applyFill="1" applyBorder="1" applyAlignment="1" applyProtection="1">
      <alignment horizontal="center" vertical="center"/>
    </xf>
    <xf numFmtId="0" fontId="0" fillId="7" borderId="0" xfId="0" applyFill="1" applyBorder="1" applyAlignment="1" applyProtection="1">
      <alignment horizontal="center" vertical="center"/>
    </xf>
    <xf numFmtId="0" fontId="0" fillId="7" borderId="36" xfId="0" applyFill="1" applyBorder="1" applyAlignment="1" applyProtection="1">
      <alignment horizontal="center" vertical="center"/>
    </xf>
    <xf numFmtId="0" fontId="0" fillId="7" borderId="41" xfId="0" applyFill="1" applyBorder="1" applyAlignment="1" applyProtection="1">
      <alignment horizontal="center" vertical="center"/>
    </xf>
    <xf numFmtId="0" fontId="0" fillId="7" borderId="11" xfId="0" applyFill="1" applyBorder="1" applyAlignment="1" applyProtection="1">
      <alignment horizontal="center" vertical="center"/>
    </xf>
    <xf numFmtId="0" fontId="0" fillId="7" borderId="40" xfId="0" applyFill="1" applyBorder="1" applyAlignment="1" applyProtection="1">
      <alignment horizontal="center" vertical="center"/>
    </xf>
    <xf numFmtId="0" fontId="0" fillId="6" borderId="1" xfId="0" applyFill="1" applyBorder="1" applyAlignment="1" applyProtection="1">
      <alignment horizontal="center" vertical="center"/>
      <protection locked="0"/>
    </xf>
    <xf numFmtId="0" fontId="0" fillId="6" borderId="27" xfId="0" applyFill="1" applyBorder="1" applyAlignment="1" applyProtection="1">
      <alignment horizontal="center" vertical="center"/>
      <protection locked="0"/>
    </xf>
    <xf numFmtId="0" fontId="0" fillId="6" borderId="28" xfId="0" applyFill="1" applyBorder="1" applyAlignment="1" applyProtection="1">
      <alignment horizontal="center" vertical="center"/>
      <protection locked="0"/>
    </xf>
    <xf numFmtId="0" fontId="0" fillId="2" borderId="94" xfId="0" applyFill="1" applyBorder="1" applyAlignment="1" applyProtection="1">
      <alignment horizontal="center" vertical="center"/>
    </xf>
    <xf numFmtId="0" fontId="0" fillId="0" borderId="25" xfId="0" applyBorder="1">
      <alignment vertical="center"/>
    </xf>
    <xf numFmtId="0" fontId="0" fillId="0" borderId="87" xfId="0" applyBorder="1">
      <alignment vertical="center"/>
    </xf>
    <xf numFmtId="0" fontId="5" fillId="6" borderId="94" xfId="0" applyFont="1" applyFill="1" applyBorder="1" applyAlignment="1" applyProtection="1">
      <alignment horizontal="center" vertical="center"/>
      <protection locked="0"/>
    </xf>
    <xf numFmtId="0" fontId="5" fillId="6" borderId="25" xfId="0" applyFont="1" applyFill="1" applyBorder="1" applyAlignment="1" applyProtection="1">
      <alignment horizontal="center" vertical="center"/>
      <protection locked="0"/>
    </xf>
    <xf numFmtId="0" fontId="6" fillId="2" borderId="119" xfId="0" applyFont="1" applyFill="1" applyBorder="1" applyAlignment="1" applyProtection="1">
      <alignment horizontal="center" vertical="center"/>
    </xf>
    <xf numFmtId="0" fontId="0" fillId="6" borderId="94" xfId="0" applyFill="1" applyBorder="1" applyAlignment="1" applyProtection="1">
      <alignment horizontal="center" vertical="center" shrinkToFit="1"/>
      <protection locked="0"/>
    </xf>
    <xf numFmtId="0" fontId="0" fillId="6" borderId="87" xfId="0" applyFill="1" applyBorder="1" applyAlignment="1" applyProtection="1">
      <alignment horizontal="center" vertical="center" shrinkToFit="1"/>
      <protection locked="0"/>
    </xf>
    <xf numFmtId="0" fontId="2" fillId="2" borderId="94" xfId="0" applyFont="1" applyFill="1" applyBorder="1" applyAlignment="1" applyProtection="1">
      <alignment horizontal="center" vertical="center"/>
    </xf>
    <xf numFmtId="0" fontId="2" fillId="2" borderId="25" xfId="0" applyFont="1" applyFill="1" applyBorder="1" applyAlignment="1" applyProtection="1">
      <alignment horizontal="center" vertical="center"/>
    </xf>
    <xf numFmtId="0" fontId="2" fillId="2" borderId="87" xfId="0" applyFont="1" applyFill="1" applyBorder="1" applyAlignment="1" applyProtection="1">
      <alignment horizontal="center" vertical="center"/>
    </xf>
    <xf numFmtId="0" fontId="5" fillId="6" borderId="74" xfId="0" applyFont="1" applyFill="1" applyBorder="1" applyAlignment="1" applyProtection="1">
      <alignment horizontal="center" vertical="center"/>
      <protection locked="0"/>
    </xf>
    <xf numFmtId="177" fontId="13" fillId="6" borderId="31" xfId="0" applyNumberFormat="1" applyFont="1" applyFill="1" applyBorder="1" applyAlignment="1" applyProtection="1">
      <alignment horizontal="distributed" vertical="center" indent="1"/>
      <protection locked="0"/>
    </xf>
    <xf numFmtId="0" fontId="22" fillId="6" borderId="31" xfId="0" applyFont="1" applyFill="1" applyBorder="1" applyAlignment="1" applyProtection="1">
      <alignment horizontal="center" vertical="center"/>
      <protection locked="0"/>
    </xf>
    <xf numFmtId="0" fontId="0" fillId="9" borderId="88" xfId="0" applyFill="1" applyBorder="1" applyAlignment="1" applyProtection="1">
      <alignment horizontal="center" vertical="center" wrapText="1"/>
    </xf>
    <xf numFmtId="0" fontId="0" fillId="9" borderId="34" xfId="0" applyFill="1" applyBorder="1" applyAlignment="1" applyProtection="1">
      <alignment horizontal="center" vertical="center" wrapText="1"/>
    </xf>
    <xf numFmtId="0" fontId="0" fillId="9" borderId="35" xfId="0" applyFill="1" applyBorder="1" applyAlignment="1" applyProtection="1">
      <alignment horizontal="center" vertical="center" wrapText="1"/>
    </xf>
    <xf numFmtId="0" fontId="0" fillId="9" borderId="9" xfId="0" applyFill="1" applyBorder="1" applyAlignment="1" applyProtection="1">
      <alignment horizontal="center" vertical="center" wrapText="1"/>
    </xf>
    <xf numFmtId="0" fontId="0" fillId="9" borderId="0" xfId="0" applyFill="1" applyBorder="1" applyAlignment="1" applyProtection="1">
      <alignment horizontal="center" vertical="center" wrapText="1"/>
    </xf>
    <xf numFmtId="0" fontId="0" fillId="9" borderId="36" xfId="0" applyFill="1" applyBorder="1" applyAlignment="1" applyProtection="1">
      <alignment horizontal="center" vertical="center" wrapText="1"/>
    </xf>
    <xf numFmtId="0" fontId="0" fillId="2" borderId="16" xfId="0" applyFill="1" applyBorder="1" applyAlignment="1" applyProtection="1">
      <alignment horizontal="center" vertical="center" wrapText="1"/>
    </xf>
    <xf numFmtId="0" fontId="0" fillId="2" borderId="11" xfId="0" applyFill="1" applyBorder="1" applyAlignment="1" applyProtection="1">
      <alignment horizontal="center" vertical="center" wrapText="1"/>
    </xf>
    <xf numFmtId="0" fontId="0" fillId="2" borderId="40" xfId="0"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27" xfId="0" applyFill="1" applyBorder="1" applyAlignment="1" applyProtection="1">
      <alignment horizontal="center" vertical="center" wrapText="1"/>
    </xf>
    <xf numFmtId="0" fontId="0" fillId="7" borderId="3" xfId="0" applyFill="1" applyBorder="1" applyAlignment="1" applyProtection="1">
      <alignment horizontal="center" vertical="center" wrapText="1"/>
    </xf>
    <xf numFmtId="0" fontId="12" fillId="6" borderId="1" xfId="0" applyNumberFormat="1" applyFont="1" applyFill="1" applyBorder="1" applyAlignment="1" applyProtection="1">
      <alignment horizontal="center" vertical="center" shrinkToFit="1"/>
      <protection locked="0"/>
    </xf>
    <xf numFmtId="0" fontId="12" fillId="6" borderId="27" xfId="0" applyNumberFormat="1" applyFont="1" applyFill="1" applyBorder="1" applyAlignment="1" applyProtection="1">
      <alignment horizontal="center" vertical="center" shrinkToFit="1"/>
      <protection locked="0"/>
    </xf>
    <xf numFmtId="0" fontId="47" fillId="0" borderId="26" xfId="0" applyFont="1" applyFill="1" applyBorder="1" applyAlignment="1" applyProtection="1">
      <alignment horizontal="center"/>
    </xf>
    <xf numFmtId="0" fontId="64" fillId="0" borderId="26" xfId="0" applyFont="1" applyFill="1" applyBorder="1" applyAlignment="1" applyProtection="1">
      <alignment horizontal="center" shrinkToFit="1"/>
    </xf>
    <xf numFmtId="0" fontId="0" fillId="9" borderId="90" xfId="0" applyFill="1" applyBorder="1" applyAlignment="1" applyProtection="1">
      <alignment horizontal="center" vertical="center" shrinkToFit="1"/>
    </xf>
    <xf numFmtId="0" fontId="0" fillId="9" borderId="31" xfId="0" applyFill="1" applyBorder="1" applyAlignment="1" applyProtection="1">
      <alignment horizontal="center" vertical="center" shrinkToFit="1"/>
    </xf>
    <xf numFmtId="0" fontId="0" fillId="9" borderId="91" xfId="0" applyFill="1" applyBorder="1" applyAlignment="1" applyProtection="1">
      <alignment horizontal="center" vertical="center" shrinkToFit="1"/>
    </xf>
    <xf numFmtId="38" fontId="5" fillId="3" borderId="30" xfId="1" applyFont="1" applyFill="1" applyBorder="1" applyAlignment="1" applyProtection="1">
      <alignment horizontal="center" vertical="center"/>
      <protection locked="0"/>
    </xf>
    <xf numFmtId="38" fontId="5" fillId="3" borderId="31" xfId="1" applyFont="1" applyFill="1" applyBorder="1" applyAlignment="1" applyProtection="1">
      <alignment horizontal="center" vertical="center"/>
      <protection locked="0"/>
    </xf>
    <xf numFmtId="38" fontId="5" fillId="6" borderId="92" xfId="1" applyFont="1" applyFill="1" applyBorder="1" applyAlignment="1" applyProtection="1">
      <alignment horizontal="center" vertical="center" shrinkToFit="1"/>
      <protection locked="0"/>
    </xf>
    <xf numFmtId="38" fontId="5" fillId="6" borderId="31" xfId="1" applyFont="1" applyFill="1" applyBorder="1" applyAlignment="1" applyProtection="1">
      <alignment horizontal="center" vertical="center" shrinkToFit="1"/>
      <protection locked="0"/>
    </xf>
    <xf numFmtId="0" fontId="0" fillId="9" borderId="30" xfId="0" applyFill="1" applyBorder="1" applyAlignment="1" applyProtection="1">
      <alignment horizontal="center" vertical="center"/>
    </xf>
    <xf numFmtId="0" fontId="0" fillId="9" borderId="31" xfId="0" applyFill="1" applyBorder="1" applyAlignment="1" applyProtection="1">
      <alignment horizontal="center" vertical="center"/>
    </xf>
    <xf numFmtId="0" fontId="0" fillId="9" borderId="91" xfId="0" applyFill="1" applyBorder="1" applyAlignment="1" applyProtection="1">
      <alignment horizontal="center" vertical="center"/>
    </xf>
    <xf numFmtId="38" fontId="5" fillId="3" borderId="92" xfId="1" applyFont="1" applyFill="1" applyBorder="1" applyAlignment="1" applyProtection="1">
      <alignment horizontal="center" vertical="center"/>
      <protection locked="0"/>
    </xf>
    <xf numFmtId="38" fontId="5" fillId="3" borderId="32" xfId="1" applyFont="1" applyFill="1" applyBorder="1" applyAlignment="1" applyProtection="1">
      <alignment horizontal="center" vertical="center"/>
      <protection locked="0"/>
    </xf>
    <xf numFmtId="0" fontId="0" fillId="6" borderId="119" xfId="0" applyFill="1" applyBorder="1" applyAlignment="1" applyProtection="1">
      <alignment horizontal="center" vertical="center"/>
      <protection locked="0"/>
    </xf>
    <xf numFmtId="0" fontId="0" fillId="6" borderId="117" xfId="0" applyFill="1" applyBorder="1" applyAlignment="1" applyProtection="1">
      <alignment horizontal="center" vertical="center"/>
      <protection locked="0"/>
    </xf>
    <xf numFmtId="0" fontId="4" fillId="0" borderId="26" xfId="0" applyFont="1" applyFill="1" applyBorder="1" applyAlignment="1" applyProtection="1">
      <alignment horizontal="left"/>
    </xf>
    <xf numFmtId="0" fontId="23" fillId="0" borderId="8" xfId="0" applyFont="1" applyBorder="1" applyAlignment="1" applyProtection="1">
      <alignment horizontal="center" vertical="center"/>
      <protection locked="0"/>
    </xf>
    <xf numFmtId="0" fontId="23" fillId="0" borderId="55" xfId="0" applyFont="1" applyBorder="1" applyAlignment="1" applyProtection="1">
      <alignment horizontal="center" vertical="center"/>
      <protection locked="0"/>
    </xf>
    <xf numFmtId="0" fontId="23" fillId="0" borderId="0" xfId="0" applyFont="1" applyBorder="1" applyAlignment="1" applyProtection="1">
      <alignment horizontal="center" vertical="center"/>
      <protection locked="0"/>
    </xf>
    <xf numFmtId="0" fontId="23" fillId="0" borderId="10" xfId="0" applyFont="1" applyBorder="1" applyAlignment="1" applyProtection="1">
      <alignment horizontal="center" vertical="center"/>
      <protection locked="0"/>
    </xf>
    <xf numFmtId="0" fontId="0" fillId="0" borderId="0" xfId="0" applyBorder="1" applyAlignment="1" applyProtection="1">
      <alignment horizontal="right" vertical="center" textRotation="255" wrapText="1"/>
    </xf>
    <xf numFmtId="0" fontId="0" fillId="0" borderId="36" xfId="0" applyBorder="1" applyAlignment="1" applyProtection="1">
      <alignment horizontal="right" vertical="center" wrapText="1"/>
    </xf>
    <xf numFmtId="0" fontId="0" fillId="0" borderId="0" xfId="0" applyBorder="1" applyAlignment="1" applyProtection="1">
      <alignment horizontal="right" vertical="center" wrapText="1"/>
    </xf>
    <xf numFmtId="0" fontId="0" fillId="0" borderId="73" xfId="0" applyFill="1" applyBorder="1" applyAlignment="1" applyProtection="1">
      <alignment horizontal="center" vertical="center"/>
    </xf>
    <xf numFmtId="0" fontId="0" fillId="4" borderId="73" xfId="0" applyFill="1" applyBorder="1" applyAlignment="1" applyProtection="1">
      <alignment horizontal="center" vertical="center"/>
    </xf>
    <xf numFmtId="0" fontId="0" fillId="0" borderId="37"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17" xfId="0" applyNumberFormat="1" applyFill="1" applyBorder="1" applyAlignment="1" applyProtection="1">
      <alignment horizontal="center" vertical="center"/>
    </xf>
    <xf numFmtId="0" fontId="0" fillId="0" borderId="18" xfId="0" applyNumberFormat="1" applyFill="1" applyBorder="1" applyAlignment="1" applyProtection="1">
      <alignment horizontal="center" vertical="center"/>
    </xf>
    <xf numFmtId="0" fontId="0" fillId="0" borderId="19" xfId="0" applyNumberForma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4" borderId="70" xfId="0" applyFill="1" applyBorder="1" applyAlignment="1" applyProtection="1">
      <alignment horizontal="center" vertical="center"/>
    </xf>
    <xf numFmtId="0" fontId="6" fillId="0" borderId="16" xfId="0" applyFont="1" applyFill="1" applyBorder="1" applyAlignment="1" applyProtection="1">
      <alignment horizontal="left" vertical="center"/>
    </xf>
    <xf numFmtId="0" fontId="6" fillId="0" borderId="11" xfId="0" applyFont="1" applyFill="1" applyBorder="1" applyAlignment="1" applyProtection="1">
      <alignment horizontal="left" vertical="center"/>
    </xf>
    <xf numFmtId="0" fontId="0" fillId="0" borderId="21" xfId="0" applyFill="1" applyBorder="1" applyAlignment="1" applyProtection="1">
      <alignment horizontal="center" vertical="center"/>
    </xf>
    <xf numFmtId="0" fontId="0" fillId="0" borderId="22" xfId="0" applyFill="1" applyBorder="1" applyAlignment="1" applyProtection="1">
      <alignment horizontal="center" vertical="center"/>
    </xf>
    <xf numFmtId="0" fontId="0" fillId="0" borderId="21" xfId="0" applyNumberFormat="1" applyFill="1" applyBorder="1" applyAlignment="1" applyProtection="1">
      <alignment horizontal="center" vertical="center" shrinkToFit="1"/>
    </xf>
    <xf numFmtId="0" fontId="0" fillId="0" borderId="22" xfId="0" applyNumberFormat="1" applyFill="1" applyBorder="1" applyAlignment="1" applyProtection="1">
      <alignment horizontal="center" vertical="center" shrinkToFit="1"/>
    </xf>
    <xf numFmtId="0" fontId="0" fillId="0" borderId="103" xfId="0" applyNumberFormat="1" applyFill="1" applyBorder="1" applyAlignment="1" applyProtection="1">
      <alignment horizontal="center" vertical="center" shrinkToFit="1"/>
    </xf>
    <xf numFmtId="0" fontId="0" fillId="0" borderId="2" xfId="0" applyFill="1" applyBorder="1" applyAlignment="1" applyProtection="1">
      <alignment horizontal="center" vertical="center"/>
    </xf>
    <xf numFmtId="0" fontId="0" fillId="0" borderId="21" xfId="0" applyNumberFormat="1" applyFill="1" applyBorder="1" applyAlignment="1" applyProtection="1">
      <alignment horizontal="center" vertical="center"/>
    </xf>
    <xf numFmtId="0" fontId="0" fillId="0" borderId="22" xfId="0" applyNumberFormat="1" applyFill="1" applyBorder="1" applyAlignment="1" applyProtection="1">
      <alignment horizontal="center" vertical="center"/>
    </xf>
    <xf numFmtId="0" fontId="0" fillId="0" borderId="103" xfId="0" applyNumberFormat="1" applyFill="1" applyBorder="1" applyAlignment="1" applyProtection="1">
      <alignment horizontal="center" vertical="center"/>
    </xf>
    <xf numFmtId="0" fontId="0" fillId="4" borderId="2" xfId="0" applyFill="1" applyBorder="1" applyAlignment="1" applyProtection="1">
      <alignment horizontal="center" vertical="center" shrinkToFit="1"/>
    </xf>
    <xf numFmtId="0" fontId="0" fillId="0" borderId="71" xfId="0" applyFill="1" applyBorder="1" applyAlignment="1" applyProtection="1">
      <alignment horizontal="center" vertical="center"/>
    </xf>
    <xf numFmtId="0" fontId="0" fillId="4" borderId="71" xfId="0" applyFill="1" applyBorder="1" applyAlignment="1" applyProtection="1">
      <alignment horizontal="center" vertical="center"/>
    </xf>
    <xf numFmtId="0" fontId="0" fillId="2" borderId="123" xfId="0" applyFill="1" applyBorder="1" applyAlignment="1" applyProtection="1">
      <alignment horizontal="center" vertical="center"/>
    </xf>
    <xf numFmtId="0" fontId="0" fillId="2" borderId="124" xfId="0" applyFill="1" applyBorder="1" applyAlignment="1" applyProtection="1">
      <alignment horizontal="center" vertical="center"/>
    </xf>
    <xf numFmtId="0" fontId="0" fillId="2" borderId="125" xfId="0" applyFill="1" applyBorder="1" applyAlignment="1" applyProtection="1">
      <alignment horizontal="center" vertical="center"/>
    </xf>
    <xf numFmtId="0" fontId="0" fillId="2" borderId="115" xfId="0" applyFill="1" applyBorder="1" applyAlignment="1" applyProtection="1">
      <alignment horizontal="center" vertical="center"/>
    </xf>
    <xf numFmtId="49" fontId="20" fillId="6" borderId="126" xfId="0" applyNumberFormat="1" applyFont="1" applyFill="1" applyBorder="1" applyAlignment="1" applyProtection="1">
      <alignment horizontal="center" vertical="center"/>
      <protection locked="0"/>
    </xf>
    <xf numFmtId="49" fontId="20" fillId="6" borderId="2" xfId="0" applyNumberFormat="1" applyFont="1" applyFill="1" applyBorder="1" applyAlignment="1" applyProtection="1">
      <alignment horizontal="center" vertical="center"/>
      <protection locked="0"/>
    </xf>
    <xf numFmtId="49" fontId="20" fillId="6" borderId="127" xfId="0" applyNumberFormat="1" applyFont="1" applyFill="1" applyBorder="1" applyAlignment="1" applyProtection="1">
      <alignment horizontal="center" vertical="center"/>
      <protection locked="0"/>
    </xf>
    <xf numFmtId="49" fontId="20" fillId="6" borderId="128" xfId="0" applyNumberFormat="1" applyFont="1" applyFill="1" applyBorder="1" applyAlignment="1" applyProtection="1">
      <alignment horizontal="center" vertical="center"/>
      <protection locked="0"/>
    </xf>
    <xf numFmtId="49" fontId="20" fillId="6" borderId="129" xfId="0" applyNumberFormat="1" applyFont="1" applyFill="1" applyBorder="1" applyAlignment="1" applyProtection="1">
      <alignment horizontal="center" vertical="center"/>
      <protection locked="0"/>
    </xf>
    <xf numFmtId="49" fontId="20" fillId="6" borderId="130" xfId="0" applyNumberFormat="1" applyFont="1" applyFill="1" applyBorder="1" applyAlignment="1" applyProtection="1">
      <alignment horizontal="center" vertical="center"/>
      <protection locked="0"/>
    </xf>
    <xf numFmtId="0" fontId="9" fillId="0" borderId="18" xfId="0" applyFont="1" applyBorder="1" applyAlignment="1" applyProtection="1">
      <alignment horizontal="center" vertical="center" shrinkToFit="1"/>
    </xf>
    <xf numFmtId="0" fontId="9" fillId="0" borderId="19" xfId="0" applyFont="1" applyBorder="1" applyAlignment="1" applyProtection="1">
      <alignment horizontal="center" vertical="center" shrinkToFit="1"/>
    </xf>
    <xf numFmtId="0" fontId="13" fillId="0" borderId="2" xfId="0" applyFont="1" applyBorder="1" applyAlignment="1" applyProtection="1">
      <alignment horizontal="center" vertical="center" shrinkToFit="1"/>
    </xf>
    <xf numFmtId="0" fontId="13" fillId="0" borderId="112" xfId="0" applyFont="1" applyBorder="1" applyAlignment="1" applyProtection="1">
      <alignment horizontal="center" vertical="center" shrinkToFit="1"/>
    </xf>
    <xf numFmtId="0" fontId="34" fillId="0" borderId="0" xfId="0" applyFont="1" applyFill="1" applyBorder="1" applyAlignment="1" applyProtection="1">
      <alignment horizontal="center" vertical="center" shrinkToFit="1"/>
    </xf>
    <xf numFmtId="0" fontId="34" fillId="0" borderId="36" xfId="0" applyFont="1" applyFill="1" applyBorder="1" applyAlignment="1" applyProtection="1">
      <alignment horizontal="center" vertical="center" shrinkToFit="1"/>
    </xf>
    <xf numFmtId="0" fontId="0" fillId="4" borderId="1" xfId="0" applyFill="1" applyBorder="1" applyAlignment="1" applyProtection="1">
      <alignment horizontal="center" vertical="center" shrinkToFit="1"/>
    </xf>
    <xf numFmtId="0" fontId="0" fillId="4" borderId="27" xfId="0" applyFill="1" applyBorder="1" applyAlignment="1" applyProtection="1">
      <alignment horizontal="center" vertical="center" shrinkToFit="1"/>
    </xf>
    <xf numFmtId="0" fontId="0" fillId="4" borderId="3" xfId="0" applyFill="1" applyBorder="1" applyAlignment="1" applyProtection="1">
      <alignment horizontal="center" vertical="center" shrinkToFit="1"/>
    </xf>
    <xf numFmtId="0" fontId="0" fillId="0" borderId="23" xfId="0" applyFill="1" applyBorder="1" applyAlignment="1" applyProtection="1">
      <alignment horizontal="center" vertical="center"/>
    </xf>
    <xf numFmtId="0" fontId="0" fillId="0" borderId="24" xfId="0" applyFill="1" applyBorder="1" applyAlignment="1" applyProtection="1">
      <alignment horizontal="center" vertical="center"/>
    </xf>
    <xf numFmtId="0" fontId="0" fillId="0" borderId="23" xfId="0" applyNumberFormat="1" applyFill="1" applyBorder="1" applyAlignment="1" applyProtection="1">
      <alignment horizontal="center" vertical="center"/>
    </xf>
    <xf numFmtId="0" fontId="0" fillId="0" borderId="24" xfId="0" applyNumberFormat="1" applyFill="1" applyBorder="1" applyAlignment="1" applyProtection="1">
      <alignment horizontal="center" vertical="center"/>
    </xf>
    <xf numFmtId="0" fontId="0" fillId="0" borderId="59" xfId="0" applyNumberFormat="1" applyFill="1" applyBorder="1" applyAlignment="1" applyProtection="1">
      <alignment horizontal="center" vertical="center"/>
    </xf>
  </cellXfs>
  <cellStyles count="8">
    <cellStyle name="桁区切り" xfId="1" builtinId="6"/>
    <cellStyle name="桁区切り 2" xfId="2" xr:uid="{00000000-0005-0000-0000-000001000000}"/>
    <cellStyle name="桁区切り 2 2" xfId="3" xr:uid="{00000000-0005-0000-0000-000002000000}"/>
    <cellStyle name="標準" xfId="0" builtinId="0"/>
    <cellStyle name="標準 10" xfId="4" xr:uid="{00000000-0005-0000-0000-000004000000}"/>
    <cellStyle name="標準 2" xfId="5" xr:uid="{00000000-0005-0000-0000-000005000000}"/>
    <cellStyle name="標準 3" xfId="6" xr:uid="{00000000-0005-0000-0000-000006000000}"/>
    <cellStyle name="標準_予算詳細コード表７.11" xfId="7" xr:uid="{00000000-0005-0000-0000-00000C000000}"/>
  </cellStyles>
  <dxfs count="20">
    <dxf>
      <fill>
        <patternFill patternType="none">
          <fgColor indexed="64"/>
          <bgColor indexed="65"/>
        </patternFill>
      </fill>
      <border diagonalUp="0" diagonalDown="0">
        <left style="thin">
          <color indexed="64"/>
        </left>
        <right/>
        <top style="thin">
          <color indexed="64"/>
        </top>
        <bottom style="thin">
          <color indexed="64"/>
        </bottom>
      </border>
    </dxf>
    <dxf>
      <fill>
        <patternFill patternType="none">
          <fgColor indexed="64"/>
          <bgColor indexed="65"/>
        </patternFill>
      </fill>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border diagonalUp="0" diagonalDown="0">
        <left style="thin">
          <color indexed="64"/>
        </left>
        <right style="thin">
          <color indexed="64"/>
        </right>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dxf>
    <dxf>
      <font>
        <condense val="0"/>
        <extend val="0"/>
        <color indexed="9"/>
      </font>
    </dxf>
    <dxf>
      <font>
        <b/>
        <i val="0"/>
        <color theme="0"/>
      </font>
      <fill>
        <patternFill>
          <bgColor rgb="FF7030A0"/>
        </patternFill>
      </fill>
    </dxf>
    <dxf>
      <font>
        <condense val="0"/>
        <extend val="0"/>
        <color indexed="9"/>
      </font>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s>
  <tableStyles count="0" defaultTableStyle="TableStyleMedium9" defaultPivotStyle="PivotStyleLight16"/>
  <colors>
    <mruColors>
      <color rgb="FFFFFF99"/>
      <color rgb="FF0066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57150</xdr:rowOff>
    </xdr:from>
    <xdr:to>
      <xdr:col>2</xdr:col>
      <xdr:colOff>200025</xdr:colOff>
      <xdr:row>1</xdr:row>
      <xdr:rowOff>342900</xdr:rowOff>
    </xdr:to>
    <xdr:sp macro="" textlink="">
      <xdr:nvSpPr>
        <xdr:cNvPr id="123646" name="Oval 2">
          <a:extLst>
            <a:ext uri="{FF2B5EF4-FFF2-40B4-BE49-F238E27FC236}">
              <a16:creationId xmlns:a16="http://schemas.microsoft.com/office/drawing/2014/main" id="{00000000-0008-0000-0000-0000FEE20100}"/>
            </a:ext>
          </a:extLst>
        </xdr:cNvPr>
        <xdr:cNvSpPr>
          <a:spLocks noChangeArrowheads="1"/>
        </xdr:cNvSpPr>
      </xdr:nvSpPr>
      <xdr:spPr bwMode="auto">
        <a:xfrm>
          <a:off x="76200" y="57150"/>
          <a:ext cx="657225" cy="647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32</xdr:col>
      <xdr:colOff>63818</xdr:colOff>
      <xdr:row>1</xdr:row>
      <xdr:rowOff>62865</xdr:rowOff>
    </xdr:from>
    <xdr:to>
      <xdr:col>34</xdr:col>
      <xdr:colOff>340450</xdr:colOff>
      <xdr:row>2</xdr:row>
      <xdr:rowOff>2823</xdr:rowOff>
    </xdr:to>
    <xdr:sp macro="" textlink="">
      <xdr:nvSpPr>
        <xdr:cNvPr id="6" name="円/楕円 5">
          <a:extLst>
            <a:ext uri="{FF2B5EF4-FFF2-40B4-BE49-F238E27FC236}">
              <a16:creationId xmlns:a16="http://schemas.microsoft.com/office/drawing/2014/main" id="{00000000-0008-0000-0000-000006000000}"/>
            </a:ext>
          </a:extLst>
        </xdr:cNvPr>
        <xdr:cNvSpPr/>
      </xdr:nvSpPr>
      <xdr:spPr bwMode="auto">
        <a:xfrm>
          <a:off x="7867651" y="419100"/>
          <a:ext cx="1009649" cy="333375"/>
        </a:xfrm>
        <a:prstGeom prst="ellipse">
          <a:avLst/>
        </a:prstGeom>
        <a:noFill/>
        <a:ln w="12700">
          <a:solidFill>
            <a:sysClr val="windowText" lastClr="000000"/>
          </a:solidFill>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2</xdr:row>
      <xdr:rowOff>171450</xdr:rowOff>
    </xdr:from>
    <xdr:to>
      <xdr:col>3</xdr:col>
      <xdr:colOff>114300</xdr:colOff>
      <xdr:row>3</xdr:row>
      <xdr:rowOff>419100</xdr:rowOff>
    </xdr:to>
    <xdr:sp macro="" textlink="">
      <xdr:nvSpPr>
        <xdr:cNvPr id="124978" name="Oval 1">
          <a:extLst>
            <a:ext uri="{FF2B5EF4-FFF2-40B4-BE49-F238E27FC236}">
              <a16:creationId xmlns:a16="http://schemas.microsoft.com/office/drawing/2014/main" id="{00000000-0008-0000-0100-000032E80100}"/>
            </a:ext>
          </a:extLst>
        </xdr:cNvPr>
        <xdr:cNvSpPr>
          <a:spLocks noChangeArrowheads="1"/>
        </xdr:cNvSpPr>
      </xdr:nvSpPr>
      <xdr:spPr bwMode="auto">
        <a:xfrm>
          <a:off x="76200" y="457200"/>
          <a:ext cx="609600" cy="6096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34</xdr:col>
      <xdr:colOff>86679</xdr:colOff>
      <xdr:row>16</xdr:row>
      <xdr:rowOff>200025</xdr:rowOff>
    </xdr:from>
    <xdr:to>
      <xdr:col>36</xdr:col>
      <xdr:colOff>466736</xdr:colOff>
      <xdr:row>23</xdr:row>
      <xdr:rowOff>95250</xdr:rowOff>
    </xdr:to>
    <xdr:sp macro="" textlink="">
      <xdr:nvSpPr>
        <xdr:cNvPr id="3" name="左矢印 2">
          <a:extLst>
            <a:ext uri="{FF2B5EF4-FFF2-40B4-BE49-F238E27FC236}">
              <a16:creationId xmlns:a16="http://schemas.microsoft.com/office/drawing/2014/main" id="{00000000-0008-0000-0200-000003000000}"/>
            </a:ext>
          </a:extLst>
        </xdr:cNvPr>
        <xdr:cNvSpPr/>
      </xdr:nvSpPr>
      <xdr:spPr bwMode="auto">
        <a:xfrm>
          <a:off x="7515227" y="3886200"/>
          <a:ext cx="2457448" cy="2076450"/>
        </a:xfrm>
        <a:prstGeom prst="leftArrow">
          <a:avLst>
            <a:gd name="adj1" fmla="val 65768"/>
            <a:gd name="adj2" fmla="val 26349"/>
          </a:avLst>
        </a:prstGeom>
        <a:solidFill>
          <a:srgbClr val="FFFF00"/>
        </a:solidFill>
        <a:ln w="25400" cap="flat" cmpd="sng" algn="ctr">
          <a:solidFill>
            <a:srgbClr val="FF0000"/>
          </a:solid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kumimoji="1" lang="en-US" altLang="ja-JP" sz="1200" b="1"/>
            <a:t>【</a:t>
          </a:r>
          <a:r>
            <a:rPr kumimoji="1" lang="ja-JP" altLang="en-US" sz="1200" b="1"/>
            <a:t>源泉徴収税額</a:t>
          </a:r>
          <a:r>
            <a:rPr kumimoji="1" lang="en-US" altLang="ja-JP" sz="1200" b="1"/>
            <a:t>】</a:t>
          </a:r>
        </a:p>
        <a:p>
          <a:pPr algn="ctr"/>
          <a:r>
            <a:rPr kumimoji="1" lang="ja-JP" altLang="en-US" sz="1100" b="1"/>
            <a:t>平成２５（２０１３）年１月１日より、</a:t>
          </a:r>
        </a:p>
        <a:p>
          <a:pPr algn="ctr"/>
          <a:r>
            <a:rPr kumimoji="1" lang="ja-JP" altLang="en-US" sz="1100" b="1"/>
            <a:t>税率が変更されました。</a:t>
          </a:r>
        </a:p>
        <a:p>
          <a:pPr algn="ctr"/>
          <a:r>
            <a:rPr kumimoji="1" lang="en-US" altLang="ja-JP" sz="1100" b="0"/>
            <a:t>(</a:t>
          </a:r>
          <a:r>
            <a:rPr kumimoji="1" lang="ja-JP" altLang="en-US" sz="1100" b="0"/>
            <a:t>旧</a:t>
          </a:r>
          <a:r>
            <a:rPr kumimoji="1" lang="en-US" altLang="ja-JP" sz="1100" b="0"/>
            <a:t>)10</a:t>
          </a:r>
          <a:r>
            <a:rPr kumimoji="1" lang="ja-JP" altLang="en-US" sz="1100" b="0"/>
            <a:t>％</a:t>
          </a:r>
          <a:r>
            <a:rPr kumimoji="1" lang="ja-JP" altLang="en-US" sz="1100" b="1"/>
            <a:t>⇒（新）</a:t>
          </a:r>
          <a:r>
            <a:rPr kumimoji="1" lang="en-US" altLang="ja-JP" sz="1100" b="1"/>
            <a:t>10.21</a:t>
          </a:r>
          <a:r>
            <a:rPr kumimoji="1" lang="ja-JP" altLang="en-US" sz="1100" b="1"/>
            <a:t>％</a:t>
          </a:r>
        </a:p>
        <a:p>
          <a:pPr algn="ctr"/>
          <a:r>
            <a:rPr kumimoji="1" lang="en-US" altLang="ja-JP" sz="1100" b="0"/>
            <a:t>(</a:t>
          </a:r>
          <a:r>
            <a:rPr kumimoji="1" lang="ja-JP" altLang="en-US" sz="1100" b="0"/>
            <a:t>旧</a:t>
          </a:r>
          <a:r>
            <a:rPr kumimoji="1" lang="en-US" altLang="ja-JP" sz="1100" b="0"/>
            <a:t>)20</a:t>
          </a:r>
          <a:r>
            <a:rPr kumimoji="1" lang="ja-JP" altLang="en-US" sz="1100" b="0"/>
            <a:t>％</a:t>
          </a:r>
          <a:r>
            <a:rPr kumimoji="1" lang="ja-JP" altLang="en-US" sz="1100" b="1"/>
            <a:t>⇒（新）</a:t>
          </a:r>
          <a:r>
            <a:rPr kumimoji="1" lang="en-US" altLang="ja-JP" sz="1100" b="1"/>
            <a:t>20.42</a:t>
          </a:r>
          <a:r>
            <a:rPr kumimoji="1" lang="ja-JP" altLang="en-US" sz="1100" b="1"/>
            <a:t>％</a:t>
          </a:r>
        </a:p>
        <a:p>
          <a:pPr algn="ctr"/>
          <a:r>
            <a:rPr kumimoji="1" lang="ja-JP" altLang="en-US" sz="1100" b="1"/>
            <a:t>小数点以下は切り捨て。</a:t>
          </a:r>
        </a:p>
      </xdr:txBody>
    </xdr:sp>
    <xdr:clientData/>
  </xdr:twoCellAnchor>
  <xdr:twoCellAnchor>
    <xdr:from>
      <xdr:col>0</xdr:col>
      <xdr:colOff>95250</xdr:colOff>
      <xdr:row>0</xdr:row>
      <xdr:rowOff>114300</xdr:rowOff>
    </xdr:from>
    <xdr:to>
      <xdr:col>3</xdr:col>
      <xdr:colOff>57150</xdr:colOff>
      <xdr:row>1</xdr:row>
      <xdr:rowOff>304800</xdr:rowOff>
    </xdr:to>
    <xdr:sp macro="" textlink="">
      <xdr:nvSpPr>
        <xdr:cNvPr id="122727" name="Oval 1">
          <a:extLst>
            <a:ext uri="{FF2B5EF4-FFF2-40B4-BE49-F238E27FC236}">
              <a16:creationId xmlns:a16="http://schemas.microsoft.com/office/drawing/2014/main" id="{00000000-0008-0000-0200-000067DF0100}"/>
            </a:ext>
          </a:extLst>
        </xdr:cNvPr>
        <xdr:cNvSpPr>
          <a:spLocks noChangeArrowheads="1"/>
        </xdr:cNvSpPr>
      </xdr:nvSpPr>
      <xdr:spPr bwMode="auto">
        <a:xfrm>
          <a:off x="95250" y="114300"/>
          <a:ext cx="647700" cy="55245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364806</xdr:colOff>
      <xdr:row>2</xdr:row>
      <xdr:rowOff>411480</xdr:rowOff>
    </xdr:from>
    <xdr:to>
      <xdr:col>39</xdr:col>
      <xdr:colOff>166692</xdr:colOff>
      <xdr:row>9</xdr:row>
      <xdr:rowOff>85725</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bwMode="auto">
        <a:xfrm>
          <a:off x="7775256" y="1163955"/>
          <a:ext cx="3964311" cy="1864995"/>
        </a:xfrm>
        <a:prstGeom prst="rect">
          <a:avLst/>
        </a:prstGeom>
        <a:solidFill>
          <a:schemeClr val="accent5">
            <a:lumMod val="40000"/>
            <a:lumOff val="60000"/>
          </a:schemeClr>
        </a:solidFill>
        <a:ln w="25400" cap="flat" cmpd="sng" algn="ctr">
          <a:solidFill>
            <a:srgbClr val="FF0000"/>
          </a:solid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t" upright="1"/>
        <a:lstStyle/>
        <a:p>
          <a:pPr algn="l">
            <a:lnSpc>
              <a:spcPts val="1100"/>
            </a:lnSpc>
          </a:pPr>
          <a:endParaRPr kumimoji="1" lang="en-US" altLang="ja-JP" sz="1100" b="1"/>
        </a:p>
        <a:p>
          <a:pPr algn="l">
            <a:lnSpc>
              <a:spcPts val="1700"/>
            </a:lnSpc>
          </a:pPr>
          <a:r>
            <a:rPr kumimoji="1" lang="en-US" altLang="ja-JP" sz="1600" b="1"/>
            <a:t>【</a:t>
          </a:r>
          <a:r>
            <a:rPr kumimoji="1" lang="ja-JP" altLang="en-US" sz="1600" b="1">
              <a:solidFill>
                <a:srgbClr val="002060"/>
              </a:solidFill>
            </a:rPr>
            <a:t>ご確認願います</a:t>
          </a:r>
          <a:r>
            <a:rPr kumimoji="1" lang="en-US" altLang="ja-JP" sz="1600" b="1">
              <a:solidFill>
                <a:srgbClr val="002060"/>
              </a:solidFill>
            </a:rPr>
            <a:t>!</a:t>
          </a:r>
          <a:r>
            <a:rPr kumimoji="1" lang="en-US" altLang="ja-JP" sz="1600" b="1"/>
            <a:t>】</a:t>
          </a:r>
        </a:p>
        <a:p>
          <a:pPr algn="l">
            <a:lnSpc>
              <a:spcPts val="1700"/>
            </a:lnSpc>
          </a:pPr>
          <a:r>
            <a:rPr kumimoji="1" lang="ja-JP" altLang="en-US" sz="1600" b="1"/>
            <a:t>　</a:t>
          </a:r>
          <a:r>
            <a:rPr kumimoji="1" lang="ja-JP" altLang="en-US" sz="1400" b="1"/>
            <a:t>「謝金支払依頼書兼支出決定書」</a:t>
          </a:r>
          <a:r>
            <a:rPr kumimoji="1" lang="ja-JP" altLang="en-US" sz="1400" b="1">
              <a:solidFill>
                <a:srgbClr val="FF0000"/>
              </a:solidFill>
            </a:rPr>
            <a:t>ご提出前に</a:t>
          </a:r>
          <a:r>
            <a:rPr kumimoji="1" lang="ja-JP" altLang="en-US" sz="1400" b="1"/>
            <a:t>！</a:t>
          </a:r>
          <a:endParaRPr kumimoji="1" lang="en-US" altLang="ja-JP" sz="1400" b="1"/>
        </a:p>
        <a:p>
          <a:pPr algn="l">
            <a:lnSpc>
              <a:spcPts val="1400"/>
            </a:lnSpc>
          </a:pPr>
          <a:endParaRPr kumimoji="1" lang="en-US" altLang="ja-JP" sz="1400" b="1"/>
        </a:p>
        <a:p>
          <a:pPr algn="l">
            <a:lnSpc>
              <a:spcPts val="1500"/>
            </a:lnSpc>
          </a:pPr>
          <a:r>
            <a:rPr kumimoji="1" lang="ja-JP" altLang="en-US" sz="1400" b="1"/>
            <a:t>　</a:t>
          </a:r>
          <a:r>
            <a:rPr kumimoji="1" lang="ja-JP" altLang="en-US" sz="1100" b="1">
              <a:solidFill>
                <a:srgbClr val="FF0000"/>
              </a:solidFill>
            </a:rPr>
            <a:t>　◎先に「</a:t>
          </a:r>
          <a:r>
            <a:rPr kumimoji="1" lang="ja-JP" altLang="en-US" sz="1400" b="1">
              <a:solidFill>
                <a:srgbClr val="FF0000"/>
              </a:solidFill>
            </a:rPr>
            <a:t>謝金内訳書</a:t>
          </a:r>
          <a:r>
            <a:rPr kumimoji="1" lang="ja-JP" altLang="en-US" sz="1100" b="1">
              <a:solidFill>
                <a:srgbClr val="FF0000"/>
              </a:solidFill>
            </a:rPr>
            <a:t>」を学科担当者にご提出ください。</a:t>
          </a:r>
          <a:endParaRPr kumimoji="1" lang="en-US" altLang="ja-JP" sz="1100" b="1">
            <a:solidFill>
              <a:srgbClr val="FF0000"/>
            </a:solidFill>
          </a:endParaRPr>
        </a:p>
        <a:p>
          <a:pPr algn="l">
            <a:lnSpc>
              <a:spcPts val="1100"/>
            </a:lnSpc>
          </a:pPr>
          <a:r>
            <a:rPr kumimoji="1" lang="ja-JP" altLang="en-US" sz="1100" b="1"/>
            <a:t>　　　　交通費などを含む謝礼のお支払額を確定したうえで</a:t>
          </a:r>
          <a:endParaRPr kumimoji="1" lang="en-US" altLang="ja-JP" sz="1100" b="1"/>
        </a:p>
        <a:p>
          <a:pPr algn="l">
            <a:lnSpc>
              <a:spcPts val="1100"/>
            </a:lnSpc>
          </a:pPr>
          <a:r>
            <a:rPr kumimoji="1" lang="ja-JP" altLang="en-US" sz="1100" b="1"/>
            <a:t>　　　　</a:t>
          </a:r>
          <a:r>
            <a:rPr kumimoji="1" lang="ja-JP" altLang="ja-JP" sz="1100" b="1">
              <a:latin typeface="+mn-lt"/>
              <a:ea typeface="+mn-ea"/>
              <a:cs typeface="+mn-cs"/>
            </a:rPr>
            <a:t>「謝金支払依頼書兼支出決定書」</a:t>
          </a:r>
          <a:r>
            <a:rPr kumimoji="1" lang="ja-JP" altLang="en-US" sz="1100" b="1">
              <a:latin typeface="+mn-lt"/>
              <a:ea typeface="+mn-ea"/>
              <a:cs typeface="+mn-cs"/>
            </a:rPr>
            <a:t>の総支給額に入力</a:t>
          </a:r>
          <a:endParaRPr kumimoji="1" lang="en-US" altLang="ja-JP" sz="1100" b="1">
            <a:latin typeface="+mn-lt"/>
            <a:ea typeface="+mn-ea"/>
            <a:cs typeface="+mn-cs"/>
          </a:endParaRPr>
        </a:p>
        <a:p>
          <a:pPr algn="l">
            <a:lnSpc>
              <a:spcPts val="1100"/>
            </a:lnSpc>
          </a:pPr>
          <a:r>
            <a:rPr kumimoji="1" lang="ja-JP" altLang="en-US" sz="1100" b="1">
              <a:latin typeface="+mn-lt"/>
              <a:ea typeface="+mn-ea"/>
              <a:cs typeface="+mn-cs"/>
            </a:rPr>
            <a:t>　　　　して頂く手順となります。</a:t>
          </a:r>
          <a:endParaRPr kumimoji="1" lang="en-US" altLang="ja-JP" sz="1100" b="1"/>
        </a:p>
        <a:p>
          <a:pPr algn="l">
            <a:lnSpc>
              <a:spcPts val="1100"/>
            </a:lnSpc>
          </a:pPr>
          <a:r>
            <a:rPr kumimoji="1" lang="ja-JP" altLang="en-US" sz="1100" b="1"/>
            <a:t>　　　　</a:t>
          </a:r>
          <a:endParaRPr kumimoji="1" lang="en-US" altLang="ja-JP" sz="1100" b="1"/>
        </a:p>
        <a:p>
          <a:pPr algn="l">
            <a:lnSpc>
              <a:spcPts val="1300"/>
            </a:lnSpc>
          </a:pPr>
          <a:endParaRPr kumimoji="1" lang="en-US" altLang="ja-JP" sz="1400" b="1"/>
        </a:p>
        <a:p>
          <a:pPr algn="l">
            <a:lnSpc>
              <a:spcPts val="1100"/>
            </a:lnSpc>
          </a:pPr>
          <a:endParaRPr kumimoji="1" lang="en-US" altLang="ja-JP" sz="1100" b="1"/>
        </a:p>
        <a:p>
          <a:pPr algn="l">
            <a:lnSpc>
              <a:spcPts val="1200"/>
            </a:lnSpc>
          </a:pPr>
          <a:endParaRPr kumimoji="1" lang="ja-JP" alt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0</xdr:row>
      <xdr:rowOff>95250</xdr:rowOff>
    </xdr:from>
    <xdr:to>
      <xdr:col>2</xdr:col>
      <xdr:colOff>180975</xdr:colOff>
      <xdr:row>1</xdr:row>
      <xdr:rowOff>381000</xdr:rowOff>
    </xdr:to>
    <xdr:sp macro="" textlink="">
      <xdr:nvSpPr>
        <xdr:cNvPr id="111415" name="Oval 1">
          <a:extLst>
            <a:ext uri="{FF2B5EF4-FFF2-40B4-BE49-F238E27FC236}">
              <a16:creationId xmlns:a16="http://schemas.microsoft.com/office/drawing/2014/main" id="{00000000-0008-0000-0400-000037B30100}"/>
            </a:ext>
          </a:extLst>
        </xdr:cNvPr>
        <xdr:cNvSpPr>
          <a:spLocks noChangeArrowheads="1"/>
        </xdr:cNvSpPr>
      </xdr:nvSpPr>
      <xdr:spPr bwMode="auto">
        <a:xfrm>
          <a:off x="66675" y="95250"/>
          <a:ext cx="590550" cy="561975"/>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4" xr:uid="{00000000-000C-0000-FFFF-FFFF00000000}" name="リスト1_11555" displayName="リスト1_11555" ref="I1:K7" totalsRowShown="0" headerRowDxfId="13" dataDxfId="11" headerRowBorderDxfId="12" tableBorderDxfId="10" totalsRowBorderDxfId="9">
  <tableColumns count="3">
    <tableColumn id="1" xr3:uid="{00000000-0010-0000-0000-000001000000}" name="列1" dataDxfId="8"/>
    <tableColumn id="2" xr3:uid="{00000000-0010-0000-0000-000002000000}" name="列2" dataDxfId="7"/>
    <tableColumn id="3" xr3:uid="{00000000-0010-0000-0000-000003000000}" name="列3" dataDxfId="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5" xr:uid="{00000000-000C-0000-FFFF-FFFF01000000}" name="リスト21481556" displayName="リスト21481556" ref="T1:U75" insertRowShift="1" totalsRowShown="0" headerRowDxfId="5" headerRowBorderDxfId="4" tableBorderDxfId="3" totalsRowBorderDxfId="2">
  <autoFilter ref="T1:U75" xr:uid="{00000000-0009-0000-0100-000013060000}"/>
  <tableColumns count="2">
    <tableColumn id="1" xr3:uid="{00000000-0010-0000-0100-000001000000}" name="予算種別" dataDxfId="1"/>
    <tableColumn id="2" xr3:uid="{00000000-0010-0000-0100-000002000000}" name="列1" dataDxfId="0"/>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FF"/>
  </sheetPr>
  <dimension ref="A1:AX51"/>
  <sheetViews>
    <sheetView tabSelected="1" zoomScale="85" zoomScaleNormal="85" workbookViewId="0">
      <selection activeCell="G6" sqref="G6:AA7"/>
    </sheetView>
  </sheetViews>
  <sheetFormatPr defaultRowHeight="13.5"/>
  <cols>
    <col min="1" max="5" width="3.5" style="8" customWidth="1"/>
    <col min="6" max="18" width="3.125" style="8" customWidth="1"/>
    <col min="19" max="27" width="3.375" style="8" customWidth="1"/>
    <col min="28" max="28" width="4.125" style="8" customWidth="1"/>
    <col min="29" max="29" width="4" style="8" customWidth="1"/>
    <col min="30" max="30" width="2.25" style="8" customWidth="1"/>
    <col min="31" max="31" width="1.875" style="8" customWidth="1"/>
    <col min="32" max="32" width="1.5" style="8" customWidth="1"/>
    <col min="33" max="33" width="5.5" style="8" customWidth="1"/>
    <col min="34" max="34" width="4.875" style="8" customWidth="1"/>
    <col min="35" max="40" width="8.25" style="8" customWidth="1"/>
    <col min="41" max="16384" width="9" style="8"/>
  </cols>
  <sheetData>
    <row r="1" spans="1:40" ht="28.5" customHeight="1" thickBot="1">
      <c r="A1" s="655"/>
      <c r="B1" s="656"/>
      <c r="C1" s="656"/>
      <c r="D1" s="658" t="str">
        <f>IF(A10="科研費","科研費","")</f>
        <v/>
      </c>
      <c r="E1" s="658"/>
      <c r="F1" s="658"/>
      <c r="G1" s="51"/>
      <c r="H1" s="51"/>
      <c r="I1" s="51"/>
      <c r="J1" s="659" t="str">
        <f>IF(OR(E18=500000,E18&gt;500000,X10="教育費",X10="科研費間接経費",X10="受託研究等間接経費財源費",X10="先端研究助成間接経費",K10="アジア人材教育費･化学",K10="アジア人材教育費･機械"),"購入等依頼書 ","物品購入等支払通知書")</f>
        <v>物品購入等支払通知書</v>
      </c>
      <c r="K1" s="659"/>
      <c r="L1" s="659"/>
      <c r="M1" s="659"/>
      <c r="N1" s="659"/>
      <c r="O1" s="659"/>
      <c r="P1" s="659"/>
      <c r="Q1" s="659"/>
      <c r="R1" s="659"/>
      <c r="S1" s="659"/>
      <c r="T1" s="659"/>
      <c r="U1" s="659"/>
      <c r="V1" s="659"/>
      <c r="W1" s="659"/>
      <c r="X1" s="653" t="s">
        <v>145</v>
      </c>
      <c r="Y1" s="654"/>
      <c r="Z1" s="650" t="s">
        <v>367</v>
      </c>
      <c r="AA1" s="651"/>
      <c r="AB1" s="651"/>
      <c r="AC1" s="651"/>
      <c r="AD1" s="652"/>
      <c r="AE1" s="28"/>
      <c r="AF1" s="28"/>
      <c r="AG1" s="28"/>
      <c r="AH1" s="28"/>
      <c r="AI1" s="315" t="s">
        <v>454</v>
      </c>
      <c r="AJ1" s="28"/>
      <c r="AK1" s="28"/>
      <c r="AL1" s="28"/>
      <c r="AM1" s="28"/>
    </row>
    <row r="2" spans="1:40" ht="30.75" customHeight="1" thickBot="1">
      <c r="A2" s="657"/>
      <c r="B2" s="657"/>
      <c r="C2" s="657"/>
      <c r="D2" s="27"/>
      <c r="E2" s="51"/>
      <c r="F2" s="51"/>
      <c r="G2" s="164" t="s">
        <v>215</v>
      </c>
      <c r="I2" s="51"/>
      <c r="J2" s="29"/>
      <c r="K2" s="29"/>
      <c r="L2" s="29"/>
      <c r="M2" s="29"/>
      <c r="N2" s="29"/>
      <c r="O2" s="29"/>
      <c r="P2" s="29"/>
      <c r="Q2" s="29"/>
      <c r="R2" s="29"/>
      <c r="S2" s="29"/>
      <c r="T2" s="29"/>
      <c r="U2" s="29"/>
      <c r="V2" s="29"/>
      <c r="W2" s="29"/>
      <c r="X2" s="51"/>
      <c r="Y2" s="51"/>
      <c r="Z2" s="51"/>
      <c r="AA2" s="29"/>
      <c r="AB2" s="29"/>
      <c r="AC2" s="29"/>
      <c r="AD2" s="29"/>
      <c r="AE2" s="28"/>
      <c r="AF2" s="28"/>
      <c r="AG2" s="28"/>
      <c r="AH2" s="28"/>
      <c r="AI2" s="28"/>
      <c r="AJ2" s="28"/>
      <c r="AK2" s="28"/>
      <c r="AL2" s="28"/>
      <c r="AM2" s="28"/>
    </row>
    <row r="3" spans="1:40" ht="33" customHeight="1" thickBot="1">
      <c r="A3" s="660" t="s">
        <v>43</v>
      </c>
      <c r="B3" s="661"/>
      <c r="C3" s="661"/>
      <c r="D3" s="661"/>
      <c r="E3" s="662" t="s">
        <v>203</v>
      </c>
      <c r="F3" s="663"/>
      <c r="G3" s="663"/>
      <c r="H3" s="663"/>
      <c r="I3" s="663"/>
      <c r="J3" s="663"/>
      <c r="K3" s="664"/>
      <c r="L3" s="30"/>
      <c r="M3" s="30"/>
      <c r="N3" s="30"/>
      <c r="O3" s="30"/>
      <c r="P3" s="636" t="s">
        <v>423</v>
      </c>
      <c r="Q3" s="637"/>
      <c r="R3" s="637"/>
      <c r="S3" s="667"/>
      <c r="T3" s="668"/>
      <c r="U3" s="668"/>
      <c r="V3" s="668"/>
      <c r="W3" s="668"/>
      <c r="X3" s="668"/>
      <c r="Y3" s="668"/>
      <c r="Z3" s="668"/>
      <c r="AA3" s="668"/>
      <c r="AB3" s="668"/>
      <c r="AC3" s="668"/>
      <c r="AD3" s="669"/>
      <c r="AE3" s="28"/>
      <c r="AF3" s="28"/>
      <c r="AG3" s="28"/>
      <c r="AH3" s="451" t="s">
        <v>184</v>
      </c>
      <c r="AI3" s="451"/>
      <c r="AJ3" s="451"/>
      <c r="AK3" s="451"/>
      <c r="AL3" s="451"/>
      <c r="AM3" s="451"/>
      <c r="AN3" s="451"/>
    </row>
    <row r="4" spans="1:40" ht="3.75" customHeight="1" thickBot="1">
      <c r="A4" s="28"/>
      <c r="B4" s="28"/>
      <c r="C4" s="28"/>
      <c r="D4" s="28"/>
      <c r="E4" s="28"/>
      <c r="F4" s="28"/>
      <c r="G4" s="28"/>
      <c r="H4" s="28"/>
      <c r="I4" s="28"/>
      <c r="J4" s="28"/>
      <c r="K4" s="28"/>
      <c r="L4" s="30"/>
      <c r="M4" s="30"/>
      <c r="N4" s="30"/>
      <c r="O4" s="30"/>
      <c r="P4" s="639"/>
      <c r="Q4" s="590"/>
      <c r="R4" s="590"/>
      <c r="S4" s="670"/>
      <c r="T4" s="671"/>
      <c r="U4" s="671"/>
      <c r="V4" s="671"/>
      <c r="W4" s="671"/>
      <c r="X4" s="671"/>
      <c r="Y4" s="671"/>
      <c r="Z4" s="671"/>
      <c r="AA4" s="671"/>
      <c r="AB4" s="671"/>
      <c r="AC4" s="671"/>
      <c r="AD4" s="672"/>
      <c r="AE4" s="28"/>
      <c r="AF4" s="28"/>
      <c r="AG4" s="28"/>
      <c r="AH4" s="451"/>
      <c r="AI4" s="451"/>
      <c r="AJ4" s="451"/>
      <c r="AK4" s="451"/>
      <c r="AL4" s="451"/>
      <c r="AM4" s="451"/>
      <c r="AN4" s="451"/>
    </row>
    <row r="5" spans="1:40" ht="18.75" customHeight="1" thickBot="1">
      <c r="A5" s="633"/>
      <c r="B5" s="633"/>
      <c r="C5" s="633"/>
      <c r="D5" s="633"/>
      <c r="E5" s="634" t="s">
        <v>202</v>
      </c>
      <c r="F5" s="634"/>
      <c r="G5" s="634"/>
      <c r="H5" s="634"/>
      <c r="I5" s="634"/>
      <c r="J5" s="634"/>
      <c r="K5" s="634"/>
      <c r="L5" s="634"/>
      <c r="M5" s="634"/>
      <c r="N5" s="634"/>
      <c r="O5" s="634"/>
      <c r="P5" s="634"/>
      <c r="Q5" s="634"/>
      <c r="R5" s="634"/>
      <c r="S5" s="634"/>
      <c r="T5" s="634"/>
      <c r="U5" s="634"/>
      <c r="V5" s="634"/>
      <c r="W5" s="634"/>
      <c r="X5" s="634"/>
      <c r="Y5" s="634"/>
      <c r="Z5" s="634"/>
      <c r="AA5" s="635"/>
      <c r="AB5" s="635"/>
      <c r="AC5" s="635"/>
      <c r="AD5" s="635"/>
      <c r="AE5" s="28"/>
      <c r="AF5" s="28"/>
      <c r="AG5" s="28"/>
      <c r="AH5" s="452"/>
      <c r="AI5" s="452"/>
      <c r="AJ5" s="452"/>
      <c r="AK5" s="452"/>
      <c r="AL5" s="452"/>
      <c r="AM5" s="452"/>
      <c r="AN5" s="452"/>
    </row>
    <row r="6" spans="1:40" ht="21" customHeight="1">
      <c r="A6" s="636" t="s">
        <v>42</v>
      </c>
      <c r="B6" s="637"/>
      <c r="C6" s="637"/>
      <c r="D6" s="638"/>
      <c r="E6" s="640"/>
      <c r="F6" s="641"/>
      <c r="G6" s="644"/>
      <c r="H6" s="645"/>
      <c r="I6" s="645"/>
      <c r="J6" s="645"/>
      <c r="K6" s="645"/>
      <c r="L6" s="645"/>
      <c r="M6" s="645"/>
      <c r="N6" s="645"/>
      <c r="O6" s="645"/>
      <c r="P6" s="645"/>
      <c r="Q6" s="645"/>
      <c r="R6" s="645"/>
      <c r="S6" s="645"/>
      <c r="T6" s="645"/>
      <c r="U6" s="645"/>
      <c r="V6" s="645"/>
      <c r="W6" s="645"/>
      <c r="X6" s="645"/>
      <c r="Y6" s="645"/>
      <c r="Z6" s="645"/>
      <c r="AA6" s="645"/>
      <c r="AB6" s="648"/>
      <c r="AC6" s="648"/>
      <c r="AD6" s="649"/>
      <c r="AE6" s="28"/>
      <c r="AF6" s="28"/>
      <c r="AG6" s="395" t="s">
        <v>186</v>
      </c>
      <c r="AH6" s="409" t="s">
        <v>407</v>
      </c>
      <c r="AI6" s="409"/>
      <c r="AJ6" s="409"/>
      <c r="AK6" s="409"/>
      <c r="AL6" s="409"/>
      <c r="AM6" s="409"/>
      <c r="AN6" s="410"/>
    </row>
    <row r="7" spans="1:40" ht="21" customHeight="1" thickBot="1">
      <c r="A7" s="639"/>
      <c r="B7" s="590"/>
      <c r="C7" s="590"/>
      <c r="D7" s="591"/>
      <c r="E7" s="642"/>
      <c r="F7" s="643"/>
      <c r="G7" s="646"/>
      <c r="H7" s="647"/>
      <c r="I7" s="647"/>
      <c r="J7" s="647"/>
      <c r="K7" s="647"/>
      <c r="L7" s="647"/>
      <c r="M7" s="647"/>
      <c r="N7" s="647"/>
      <c r="O7" s="647"/>
      <c r="P7" s="647"/>
      <c r="Q7" s="647"/>
      <c r="R7" s="647"/>
      <c r="S7" s="647"/>
      <c r="T7" s="647"/>
      <c r="U7" s="647"/>
      <c r="V7" s="647"/>
      <c r="W7" s="647"/>
      <c r="X7" s="647"/>
      <c r="Y7" s="647"/>
      <c r="Z7" s="647"/>
      <c r="AA7" s="647"/>
      <c r="AB7" s="665"/>
      <c r="AC7" s="665"/>
      <c r="AD7" s="666"/>
      <c r="AE7" s="28"/>
      <c r="AF7" s="28"/>
      <c r="AG7" s="415"/>
      <c r="AH7" s="411"/>
      <c r="AI7" s="411"/>
      <c r="AJ7" s="411"/>
      <c r="AK7" s="411"/>
      <c r="AL7" s="411"/>
      <c r="AM7" s="411"/>
      <c r="AN7" s="412"/>
    </row>
    <row r="8" spans="1:40" ht="21" customHeight="1" thickBot="1">
      <c r="A8" s="332" t="s">
        <v>424</v>
      </c>
      <c r="B8" s="256"/>
      <c r="C8" s="256"/>
      <c r="D8" s="256"/>
      <c r="E8" s="167"/>
      <c r="F8" s="167"/>
      <c r="G8" s="167"/>
      <c r="H8" s="167"/>
      <c r="I8" s="167"/>
      <c r="J8" s="167"/>
      <c r="K8" s="167"/>
      <c r="L8" s="167"/>
      <c r="M8" s="167"/>
      <c r="N8" s="167"/>
      <c r="O8" s="167"/>
      <c r="P8" s="167"/>
      <c r="Q8" s="167"/>
      <c r="R8" s="167"/>
      <c r="S8" s="167"/>
      <c r="T8" s="167"/>
      <c r="U8" s="167"/>
      <c r="V8" s="167"/>
      <c r="W8" s="167"/>
      <c r="X8" s="167"/>
      <c r="Y8" s="255"/>
      <c r="Z8" s="255"/>
      <c r="AA8" s="255"/>
      <c r="AB8" s="255"/>
      <c r="AC8" s="255"/>
      <c r="AD8" s="255"/>
      <c r="AE8" s="28"/>
      <c r="AF8" s="28"/>
      <c r="AG8" s="415"/>
      <c r="AH8" s="411"/>
      <c r="AI8" s="411"/>
      <c r="AJ8" s="411"/>
      <c r="AK8" s="411"/>
      <c r="AL8" s="411"/>
      <c r="AM8" s="411"/>
      <c r="AN8" s="412"/>
    </row>
    <row r="9" spans="1:40" ht="15.75" customHeight="1">
      <c r="A9" s="508" t="s">
        <v>30</v>
      </c>
      <c r="B9" s="509"/>
      <c r="C9" s="509"/>
      <c r="D9" s="509"/>
      <c r="E9" s="509"/>
      <c r="F9" s="510"/>
      <c r="G9" s="513" t="s">
        <v>389</v>
      </c>
      <c r="H9" s="509"/>
      <c r="I9" s="509"/>
      <c r="J9" s="509"/>
      <c r="K9" s="509"/>
      <c r="L9" s="509"/>
      <c r="M9" s="509"/>
      <c r="N9" s="509"/>
      <c r="O9" s="509"/>
      <c r="P9" s="509"/>
      <c r="Q9" s="509"/>
      <c r="R9" s="509"/>
      <c r="S9" s="509"/>
      <c r="T9" s="509"/>
      <c r="U9" s="510"/>
      <c r="V9" s="431" t="s">
        <v>390</v>
      </c>
      <c r="W9" s="432"/>
      <c r="X9" s="432"/>
      <c r="Y9" s="432"/>
      <c r="Z9" s="432"/>
      <c r="AA9" s="432"/>
      <c r="AB9" s="432"/>
      <c r="AC9" s="432"/>
      <c r="AD9" s="433"/>
      <c r="AE9" s="28"/>
      <c r="AF9" s="28"/>
      <c r="AG9" s="415"/>
      <c r="AH9" s="411"/>
      <c r="AI9" s="411"/>
      <c r="AJ9" s="411"/>
      <c r="AK9" s="411"/>
      <c r="AL9" s="411"/>
      <c r="AM9" s="411"/>
      <c r="AN9" s="412"/>
    </row>
    <row r="10" spans="1:40" ht="27.75" customHeight="1">
      <c r="A10" s="511" t="s">
        <v>387</v>
      </c>
      <c r="B10" s="404"/>
      <c r="C10" s="404"/>
      <c r="D10" s="404"/>
      <c r="E10" s="404"/>
      <c r="F10" s="405"/>
      <c r="G10" s="403" t="s">
        <v>392</v>
      </c>
      <c r="H10" s="404"/>
      <c r="I10" s="404"/>
      <c r="J10" s="404"/>
      <c r="K10" s="404"/>
      <c r="L10" s="404"/>
      <c r="M10" s="404"/>
      <c r="N10" s="404"/>
      <c r="O10" s="404"/>
      <c r="P10" s="404"/>
      <c r="Q10" s="404"/>
      <c r="R10" s="404"/>
      <c r="S10" s="404"/>
      <c r="T10" s="404"/>
      <c r="U10" s="405"/>
      <c r="V10" s="514"/>
      <c r="W10" s="515"/>
      <c r="X10" s="515"/>
      <c r="Y10" s="515"/>
      <c r="Z10" s="515"/>
      <c r="AA10" s="515"/>
      <c r="AB10" s="515"/>
      <c r="AC10" s="515"/>
      <c r="AD10" s="516"/>
      <c r="AE10" s="28"/>
      <c r="AF10" s="28"/>
      <c r="AG10" s="396"/>
      <c r="AH10" s="413"/>
      <c r="AI10" s="413"/>
      <c r="AJ10" s="413"/>
      <c r="AK10" s="413"/>
      <c r="AL10" s="413"/>
      <c r="AM10" s="413"/>
      <c r="AN10" s="414"/>
    </row>
    <row r="11" spans="1:40" ht="17.25" customHeight="1">
      <c r="A11" s="512"/>
      <c r="B11" s="407"/>
      <c r="C11" s="407"/>
      <c r="D11" s="407"/>
      <c r="E11" s="407"/>
      <c r="F11" s="408"/>
      <c r="G11" s="406"/>
      <c r="H11" s="407"/>
      <c r="I11" s="407"/>
      <c r="J11" s="407"/>
      <c r="K11" s="407"/>
      <c r="L11" s="407"/>
      <c r="M11" s="407"/>
      <c r="N11" s="407"/>
      <c r="O11" s="407"/>
      <c r="P11" s="407"/>
      <c r="Q11" s="407"/>
      <c r="R11" s="407"/>
      <c r="S11" s="407"/>
      <c r="T11" s="407"/>
      <c r="U11" s="408"/>
      <c r="V11" s="517"/>
      <c r="W11" s="518"/>
      <c r="X11" s="518"/>
      <c r="Y11" s="518"/>
      <c r="Z11" s="518"/>
      <c r="AA11" s="518"/>
      <c r="AB11" s="518"/>
      <c r="AC11" s="518"/>
      <c r="AD11" s="519"/>
      <c r="AE11" s="28"/>
      <c r="AF11" s="28"/>
      <c r="AG11" s="395" t="s">
        <v>187</v>
      </c>
      <c r="AH11" s="397" t="s">
        <v>185</v>
      </c>
      <c r="AI11" s="397"/>
      <c r="AJ11" s="397"/>
      <c r="AK11" s="397"/>
      <c r="AL11" s="397"/>
      <c r="AM11" s="397"/>
      <c r="AN11" s="398"/>
    </row>
    <row r="12" spans="1:40" ht="20.25" customHeight="1">
      <c r="A12" s="496" t="s">
        <v>190</v>
      </c>
      <c r="B12" s="497"/>
      <c r="C12" s="497"/>
      <c r="D12" s="497"/>
      <c r="E12" s="497"/>
      <c r="F12" s="497"/>
      <c r="G12" s="497"/>
      <c r="H12" s="520" t="s">
        <v>369</v>
      </c>
      <c r="I12" s="386"/>
      <c r="J12" s="386"/>
      <c r="K12" s="386"/>
      <c r="L12" s="386"/>
      <c r="M12" s="386"/>
      <c r="N12" s="386"/>
      <c r="O12" s="386"/>
      <c r="P12" s="386"/>
      <c r="Q12" s="386"/>
      <c r="R12" s="386"/>
      <c r="S12" s="387"/>
      <c r="T12" s="520" t="s">
        <v>194</v>
      </c>
      <c r="U12" s="386"/>
      <c r="V12" s="386"/>
      <c r="W12" s="386"/>
      <c r="X12" s="386"/>
      <c r="Y12" s="386"/>
      <c r="Z12" s="386"/>
      <c r="AA12" s="386"/>
      <c r="AB12" s="386"/>
      <c r="AC12" s="386"/>
      <c r="AD12" s="521"/>
      <c r="AE12" s="28"/>
      <c r="AF12" s="28"/>
      <c r="AG12" s="396"/>
      <c r="AH12" s="399"/>
      <c r="AI12" s="399"/>
      <c r="AJ12" s="399"/>
      <c r="AK12" s="399"/>
      <c r="AL12" s="399"/>
      <c r="AM12" s="399"/>
      <c r="AN12" s="400"/>
    </row>
    <row r="13" spans="1:40" ht="13.5" customHeight="1">
      <c r="A13" s="484"/>
      <c r="B13" s="485"/>
      <c r="C13" s="485"/>
      <c r="D13" s="485"/>
      <c r="E13" s="485"/>
      <c r="F13" s="485"/>
      <c r="G13" s="486"/>
      <c r="H13" s="442"/>
      <c r="I13" s="443"/>
      <c r="J13" s="443"/>
      <c r="K13" s="443"/>
      <c r="L13" s="443"/>
      <c r="M13" s="443"/>
      <c r="N13" s="443"/>
      <c r="O13" s="443"/>
      <c r="P13" s="443"/>
      <c r="Q13" s="443"/>
      <c r="R13" s="443"/>
      <c r="S13" s="444"/>
      <c r="T13" s="522"/>
      <c r="U13" s="523"/>
      <c r="V13" s="523"/>
      <c r="W13" s="523"/>
      <c r="X13" s="523"/>
      <c r="Y13" s="523"/>
      <c r="Z13" s="523"/>
      <c r="AA13" s="523"/>
      <c r="AB13" s="523"/>
      <c r="AC13" s="523"/>
      <c r="AD13" s="524"/>
      <c r="AE13" s="28"/>
      <c r="AF13" s="28"/>
    </row>
    <row r="14" spans="1:40" ht="13.5" customHeight="1">
      <c r="A14" s="487"/>
      <c r="B14" s="488"/>
      <c r="C14" s="488"/>
      <c r="D14" s="488"/>
      <c r="E14" s="488"/>
      <c r="F14" s="488"/>
      <c r="G14" s="489"/>
      <c r="H14" s="445"/>
      <c r="I14" s="446"/>
      <c r="J14" s="446"/>
      <c r="K14" s="446"/>
      <c r="L14" s="446"/>
      <c r="M14" s="446"/>
      <c r="N14" s="446"/>
      <c r="O14" s="446"/>
      <c r="P14" s="446"/>
      <c r="Q14" s="446"/>
      <c r="R14" s="446"/>
      <c r="S14" s="447"/>
      <c r="T14" s="525"/>
      <c r="U14" s="526"/>
      <c r="V14" s="526"/>
      <c r="W14" s="526"/>
      <c r="X14" s="526"/>
      <c r="Y14" s="526"/>
      <c r="Z14" s="526"/>
      <c r="AA14" s="526"/>
      <c r="AB14" s="526"/>
      <c r="AC14" s="526"/>
      <c r="AD14" s="527"/>
      <c r="AE14" s="28"/>
    </row>
    <row r="15" spans="1:40" ht="13.5" customHeight="1" thickBot="1">
      <c r="A15" s="490"/>
      <c r="B15" s="491"/>
      <c r="C15" s="491"/>
      <c r="D15" s="491"/>
      <c r="E15" s="491"/>
      <c r="F15" s="491"/>
      <c r="G15" s="492"/>
      <c r="H15" s="448"/>
      <c r="I15" s="449"/>
      <c r="J15" s="449"/>
      <c r="K15" s="449"/>
      <c r="L15" s="449"/>
      <c r="M15" s="449"/>
      <c r="N15" s="449"/>
      <c r="O15" s="449"/>
      <c r="P15" s="449"/>
      <c r="Q15" s="449"/>
      <c r="R15" s="449"/>
      <c r="S15" s="450"/>
      <c r="T15" s="528"/>
      <c r="U15" s="529"/>
      <c r="V15" s="529"/>
      <c r="W15" s="529"/>
      <c r="X15" s="529"/>
      <c r="Y15" s="529"/>
      <c r="Z15" s="529"/>
      <c r="AA15" s="529"/>
      <c r="AB15" s="529"/>
      <c r="AC15" s="529"/>
      <c r="AD15" s="530"/>
    </row>
    <row r="16" spans="1:40" ht="5.25" customHeight="1">
      <c r="AH16" s="166"/>
    </row>
    <row r="17" spans="1:50" ht="14.25" customHeight="1" thickBot="1">
      <c r="A17" s="257"/>
      <c r="B17" s="257"/>
      <c r="C17" s="257"/>
      <c r="D17" s="257"/>
      <c r="E17" s="33"/>
      <c r="F17" s="33"/>
      <c r="G17" s="33"/>
      <c r="H17" s="33"/>
      <c r="I17" s="33"/>
      <c r="J17" s="33"/>
      <c r="K17" s="26"/>
      <c r="L17" s="26"/>
      <c r="M17" s="26"/>
      <c r="N17" s="26"/>
      <c r="O17" s="26"/>
      <c r="P17" s="11"/>
      <c r="Q17" s="11"/>
      <c r="R17" s="11"/>
      <c r="S17" s="11"/>
      <c r="T17" s="11"/>
      <c r="U17" s="11"/>
      <c r="V17" s="11"/>
      <c r="W17" s="11"/>
      <c r="X17" s="11"/>
      <c r="Y17" s="11"/>
      <c r="Z17" s="34"/>
      <c r="AA17" s="34"/>
      <c r="AB17" s="34"/>
      <c r="AC17" s="34"/>
      <c r="AH17" s="166"/>
    </row>
    <row r="18" spans="1:50" ht="11.25" customHeight="1">
      <c r="A18" s="493" t="s">
        <v>113</v>
      </c>
      <c r="B18" s="494"/>
      <c r="C18" s="494"/>
      <c r="D18" s="495"/>
      <c r="E18" s="499"/>
      <c r="F18" s="500"/>
      <c r="G18" s="500"/>
      <c r="H18" s="500"/>
      <c r="I18" s="500"/>
      <c r="J18" s="500"/>
      <c r="K18" s="500"/>
      <c r="L18" s="500"/>
      <c r="M18" s="500"/>
      <c r="N18" s="500"/>
      <c r="O18" s="500"/>
      <c r="P18" s="500"/>
      <c r="Q18" s="500"/>
      <c r="R18" s="500"/>
      <c r="S18" s="501"/>
      <c r="T18" s="422" t="s">
        <v>54</v>
      </c>
      <c r="U18" s="423"/>
      <c r="V18" s="423"/>
      <c r="W18" s="423"/>
      <c r="X18" s="423"/>
      <c r="Y18" s="423"/>
      <c r="Z18" s="423"/>
      <c r="AA18" s="423"/>
      <c r="AB18" s="423"/>
      <c r="AC18" s="423"/>
      <c r="AD18" s="424"/>
      <c r="AE18" s="28"/>
      <c r="AH18" s="166"/>
      <c r="AR18" s="134"/>
      <c r="AS18" s="134"/>
      <c r="AT18" s="134"/>
      <c r="AU18" s="134"/>
      <c r="AV18" s="134"/>
      <c r="AW18" s="134"/>
      <c r="AX18" s="9"/>
    </row>
    <row r="19" spans="1:50" ht="13.5" customHeight="1">
      <c r="A19" s="496"/>
      <c r="B19" s="497"/>
      <c r="C19" s="497"/>
      <c r="D19" s="498"/>
      <c r="E19" s="502"/>
      <c r="F19" s="503"/>
      <c r="G19" s="503"/>
      <c r="H19" s="503"/>
      <c r="I19" s="503"/>
      <c r="J19" s="503"/>
      <c r="K19" s="503"/>
      <c r="L19" s="503"/>
      <c r="M19" s="503"/>
      <c r="N19" s="503"/>
      <c r="O19" s="503"/>
      <c r="P19" s="503"/>
      <c r="Q19" s="503"/>
      <c r="R19" s="503"/>
      <c r="S19" s="504"/>
      <c r="T19" s="436" t="s">
        <v>479</v>
      </c>
      <c r="U19" s="438"/>
      <c r="V19" s="438"/>
      <c r="W19" s="438" t="s">
        <v>134</v>
      </c>
      <c r="X19" s="440"/>
      <c r="Y19" s="440"/>
      <c r="Z19" s="440" t="s">
        <v>100</v>
      </c>
      <c r="AA19" s="440"/>
      <c r="AB19" s="440"/>
      <c r="AC19" s="440"/>
      <c r="AD19" s="434" t="s">
        <v>99</v>
      </c>
      <c r="AE19" s="28"/>
      <c r="AH19" s="166"/>
      <c r="AR19" s="9"/>
      <c r="AS19" s="9"/>
      <c r="AT19" s="9"/>
      <c r="AU19" s="9"/>
      <c r="AV19" s="9"/>
      <c r="AW19" s="9"/>
      <c r="AX19" s="9"/>
    </row>
    <row r="20" spans="1:50" ht="13.5" customHeight="1">
      <c r="A20" s="385"/>
      <c r="B20" s="386"/>
      <c r="C20" s="386"/>
      <c r="D20" s="387"/>
      <c r="E20" s="505"/>
      <c r="F20" s="506"/>
      <c r="G20" s="506"/>
      <c r="H20" s="506"/>
      <c r="I20" s="506"/>
      <c r="J20" s="506"/>
      <c r="K20" s="506"/>
      <c r="L20" s="506"/>
      <c r="M20" s="506"/>
      <c r="N20" s="506"/>
      <c r="O20" s="506"/>
      <c r="P20" s="506"/>
      <c r="Q20" s="506"/>
      <c r="R20" s="506"/>
      <c r="S20" s="507"/>
      <c r="T20" s="437"/>
      <c r="U20" s="439"/>
      <c r="V20" s="439"/>
      <c r="W20" s="439"/>
      <c r="X20" s="441"/>
      <c r="Y20" s="441"/>
      <c r="Z20" s="441"/>
      <c r="AA20" s="441"/>
      <c r="AB20" s="441"/>
      <c r="AC20" s="441"/>
      <c r="AD20" s="435"/>
      <c r="AE20" s="28"/>
      <c r="AH20" s="166"/>
    </row>
    <row r="21" spans="1:50" ht="18" customHeight="1">
      <c r="A21" s="382" t="s">
        <v>415</v>
      </c>
      <c r="B21" s="383"/>
      <c r="C21" s="383"/>
      <c r="D21" s="384"/>
      <c r="E21" s="388" t="s">
        <v>479</v>
      </c>
      <c r="F21" s="389"/>
      <c r="G21" s="401"/>
      <c r="H21" s="401"/>
      <c r="I21" s="401" t="s">
        <v>134</v>
      </c>
      <c r="J21" s="401"/>
      <c r="K21" s="401"/>
      <c r="L21" s="401" t="s">
        <v>135</v>
      </c>
      <c r="M21" s="401"/>
      <c r="N21" s="401"/>
      <c r="O21" s="416" t="s">
        <v>136</v>
      </c>
      <c r="P21" s="418" t="s">
        <v>65</v>
      </c>
      <c r="Q21" s="419"/>
      <c r="R21" s="419"/>
      <c r="S21" s="419"/>
      <c r="T21" s="425"/>
      <c r="U21" s="426"/>
      <c r="V21" s="426"/>
      <c r="W21" s="426"/>
      <c r="X21" s="426"/>
      <c r="Y21" s="426"/>
      <c r="Z21" s="426"/>
      <c r="AA21" s="426"/>
      <c r="AB21" s="426"/>
      <c r="AC21" s="426"/>
      <c r="AD21" s="427"/>
      <c r="AE21" s="28"/>
      <c r="AH21" s="166"/>
    </row>
    <row r="22" spans="1:50" ht="18" customHeight="1">
      <c r="A22" s="385"/>
      <c r="B22" s="386"/>
      <c r="C22" s="386"/>
      <c r="D22" s="387"/>
      <c r="E22" s="390"/>
      <c r="F22" s="391"/>
      <c r="G22" s="402"/>
      <c r="H22" s="402"/>
      <c r="I22" s="402"/>
      <c r="J22" s="402"/>
      <c r="K22" s="402"/>
      <c r="L22" s="402"/>
      <c r="M22" s="402"/>
      <c r="N22" s="402"/>
      <c r="O22" s="417"/>
      <c r="P22" s="420"/>
      <c r="Q22" s="421"/>
      <c r="R22" s="421"/>
      <c r="S22" s="421"/>
      <c r="T22" s="428"/>
      <c r="U22" s="429"/>
      <c r="V22" s="429"/>
      <c r="W22" s="429"/>
      <c r="X22" s="429"/>
      <c r="Y22" s="429"/>
      <c r="Z22" s="429"/>
      <c r="AA22" s="429"/>
      <c r="AB22" s="429"/>
      <c r="AC22" s="429"/>
      <c r="AD22" s="430"/>
      <c r="AE22" s="28"/>
      <c r="AG22" s="133"/>
      <c r="AH22" s="133"/>
      <c r="AI22" s="133"/>
      <c r="AJ22" s="133"/>
      <c r="AK22" s="133"/>
      <c r="AL22" s="133"/>
      <c r="AM22" s="133"/>
      <c r="AN22" s="133"/>
    </row>
    <row r="23" spans="1:50" ht="18" customHeight="1">
      <c r="A23" s="614" t="s">
        <v>188</v>
      </c>
      <c r="B23" s="615"/>
      <c r="C23" s="615"/>
      <c r="D23" s="616"/>
      <c r="E23" s="388" t="s">
        <v>479</v>
      </c>
      <c r="F23" s="389"/>
      <c r="G23" s="401"/>
      <c r="H23" s="401"/>
      <c r="I23" s="401" t="s">
        <v>134</v>
      </c>
      <c r="J23" s="401"/>
      <c r="K23" s="401"/>
      <c r="L23" s="401" t="s">
        <v>135</v>
      </c>
      <c r="M23" s="401"/>
      <c r="N23" s="401"/>
      <c r="O23" s="416" t="s">
        <v>136</v>
      </c>
      <c r="P23" s="630" t="s">
        <v>211</v>
      </c>
      <c r="Q23" s="383"/>
      <c r="R23" s="383"/>
      <c r="S23" s="384"/>
      <c r="T23" s="620"/>
      <c r="U23" s="621"/>
      <c r="V23" s="621"/>
      <c r="W23" s="621"/>
      <c r="X23" s="621"/>
      <c r="Y23" s="621"/>
      <c r="Z23" s="621"/>
      <c r="AA23" s="621"/>
      <c r="AB23" s="621"/>
      <c r="AC23" s="621"/>
      <c r="AD23" s="622"/>
      <c r="AE23" s="28"/>
      <c r="AF23" s="133"/>
      <c r="AG23" s="609" t="s">
        <v>169</v>
      </c>
      <c r="AH23" s="610"/>
      <c r="AK23" s="28"/>
      <c r="AO23" s="133"/>
    </row>
    <row r="24" spans="1:50" ht="18" customHeight="1">
      <c r="A24" s="617"/>
      <c r="B24" s="618"/>
      <c r="C24" s="618"/>
      <c r="D24" s="619"/>
      <c r="E24" s="390"/>
      <c r="F24" s="391"/>
      <c r="G24" s="402"/>
      <c r="H24" s="402"/>
      <c r="I24" s="402"/>
      <c r="J24" s="402"/>
      <c r="K24" s="402"/>
      <c r="L24" s="402"/>
      <c r="M24" s="402"/>
      <c r="N24" s="402"/>
      <c r="O24" s="417"/>
      <c r="P24" s="520"/>
      <c r="Q24" s="386"/>
      <c r="R24" s="386"/>
      <c r="S24" s="387"/>
      <c r="T24" s="623"/>
      <c r="U24" s="624"/>
      <c r="V24" s="624"/>
      <c r="W24" s="624"/>
      <c r="X24" s="624"/>
      <c r="Y24" s="624"/>
      <c r="Z24" s="624"/>
      <c r="AA24" s="624"/>
      <c r="AB24" s="624"/>
      <c r="AC24" s="624"/>
      <c r="AD24" s="625"/>
      <c r="AE24" s="28"/>
      <c r="AG24" s="122" t="s">
        <v>172</v>
      </c>
      <c r="AK24" s="28"/>
    </row>
    <row r="25" spans="1:50" ht="36" customHeight="1" thickBot="1">
      <c r="A25" s="611" t="s">
        <v>414</v>
      </c>
      <c r="B25" s="612"/>
      <c r="C25" s="612"/>
      <c r="D25" s="613"/>
      <c r="E25" s="631" t="s">
        <v>479</v>
      </c>
      <c r="F25" s="632"/>
      <c r="G25" s="393"/>
      <c r="H25" s="393"/>
      <c r="I25" s="254" t="s">
        <v>406</v>
      </c>
      <c r="J25" s="393"/>
      <c r="K25" s="393"/>
      <c r="L25" s="254" t="s">
        <v>100</v>
      </c>
      <c r="M25" s="393"/>
      <c r="N25" s="393"/>
      <c r="O25" s="254" t="s">
        <v>214</v>
      </c>
      <c r="P25" s="392" t="s">
        <v>405</v>
      </c>
      <c r="Q25" s="393"/>
      <c r="R25" s="393"/>
      <c r="S25" s="394"/>
      <c r="T25" s="252"/>
      <c r="U25" s="252"/>
      <c r="V25" s="252"/>
      <c r="W25" s="252"/>
      <c r="X25" s="252"/>
      <c r="Y25" s="252"/>
      <c r="Z25" s="252"/>
      <c r="AA25" s="252"/>
      <c r="AB25" s="252"/>
      <c r="AC25" s="252"/>
      <c r="AD25" s="253"/>
      <c r="AE25" s="28"/>
      <c r="AG25" s="627" t="s">
        <v>173</v>
      </c>
      <c r="AH25" s="458" t="s">
        <v>176</v>
      </c>
      <c r="AI25" s="607" t="s">
        <v>362</v>
      </c>
      <c r="AJ25" s="608"/>
      <c r="AK25" s="608"/>
      <c r="AL25" s="608"/>
      <c r="AM25" s="608"/>
      <c r="AN25" s="608"/>
      <c r="AO25" s="608"/>
      <c r="AP25" s="608"/>
      <c r="AQ25" s="608"/>
      <c r="AR25" s="608"/>
    </row>
    <row r="26" spans="1:50" ht="27" customHeight="1" thickBot="1">
      <c r="A26" s="629" t="s">
        <v>140</v>
      </c>
      <c r="B26" s="629"/>
      <c r="C26" s="629"/>
      <c r="D26" s="629"/>
      <c r="E26" s="129" t="s">
        <v>360</v>
      </c>
      <c r="F26" s="30"/>
      <c r="G26" s="30"/>
      <c r="H26" s="30"/>
      <c r="I26" s="30"/>
      <c r="J26" s="30"/>
      <c r="K26" s="30"/>
      <c r="L26" s="30"/>
      <c r="M26" s="30"/>
      <c r="N26" s="30"/>
      <c r="O26" s="128"/>
      <c r="P26" s="42"/>
      <c r="Q26" s="39"/>
      <c r="R26" s="39"/>
      <c r="S26" s="39"/>
      <c r="T26" s="75"/>
      <c r="U26" s="75"/>
      <c r="V26" s="75"/>
      <c r="W26" s="75"/>
      <c r="X26" s="75"/>
      <c r="Y26" s="75"/>
      <c r="Z26" s="75"/>
      <c r="AA26" s="75"/>
      <c r="AB26" s="75"/>
      <c r="AC26" s="75"/>
      <c r="AD26" s="75"/>
      <c r="AE26" s="28"/>
      <c r="AG26" s="628"/>
      <c r="AH26" s="626"/>
      <c r="AI26" s="607"/>
      <c r="AJ26" s="608"/>
      <c r="AK26" s="608"/>
      <c r="AL26" s="608"/>
      <c r="AM26" s="608"/>
      <c r="AN26" s="608"/>
      <c r="AO26" s="608"/>
      <c r="AP26" s="608"/>
      <c r="AQ26" s="608"/>
      <c r="AR26" s="608"/>
    </row>
    <row r="27" spans="1:50" s="25" customFormat="1" ht="29.25" customHeight="1" thickBot="1">
      <c r="A27" s="586" t="s">
        <v>119</v>
      </c>
      <c r="B27" s="587"/>
      <c r="C27" s="587"/>
      <c r="D27" s="588"/>
      <c r="E27" s="592"/>
      <c r="F27" s="593"/>
      <c r="G27" s="593"/>
      <c r="H27" s="594"/>
      <c r="I27" s="595" t="s">
        <v>137</v>
      </c>
      <c r="J27" s="595"/>
      <c r="K27" s="595"/>
      <c r="L27" s="595"/>
      <c r="M27" s="595"/>
      <c r="N27" s="121" t="s">
        <v>139</v>
      </c>
      <c r="O27" s="596"/>
      <c r="P27" s="597"/>
      <c r="Q27" s="598" t="str">
        <f>IF(E27="無",VLOOKUP(O27,AH25:AR32,2),"")</f>
        <v/>
      </c>
      <c r="R27" s="599"/>
      <c r="S27" s="599"/>
      <c r="T27" s="599"/>
      <c r="U27" s="599"/>
      <c r="V27" s="599"/>
      <c r="W27" s="599"/>
      <c r="X27" s="599"/>
      <c r="Y27" s="599"/>
      <c r="Z27" s="599"/>
      <c r="AA27" s="600"/>
      <c r="AB27" s="600"/>
      <c r="AC27" s="601" t="s">
        <v>138</v>
      </c>
      <c r="AD27" s="602"/>
      <c r="AE27" s="119"/>
      <c r="AG27" s="575" t="s">
        <v>70</v>
      </c>
      <c r="AH27" s="267" t="s">
        <v>177</v>
      </c>
      <c r="AI27" s="577" t="s">
        <v>420</v>
      </c>
      <c r="AJ27" s="578"/>
      <c r="AK27" s="578"/>
      <c r="AL27" s="578"/>
      <c r="AM27" s="578"/>
      <c r="AN27" s="578"/>
      <c r="AO27" s="578"/>
      <c r="AP27" s="578"/>
      <c r="AQ27" s="578"/>
      <c r="AR27" s="578"/>
    </row>
    <row r="28" spans="1:50" ht="21" customHeight="1" thickBot="1">
      <c r="A28" s="564" t="s">
        <v>44</v>
      </c>
      <c r="B28" s="565"/>
      <c r="C28" s="565"/>
      <c r="D28" s="566"/>
      <c r="E28" s="567"/>
      <c r="F28" s="568"/>
      <c r="G28" s="568"/>
      <c r="H28" s="568"/>
      <c r="I28" s="568"/>
      <c r="J28" s="568"/>
      <c r="K28" s="568"/>
      <c r="L28" s="569"/>
      <c r="M28" s="570" t="s">
        <v>39</v>
      </c>
      <c r="N28" s="571"/>
      <c r="O28" s="571"/>
      <c r="P28" s="572"/>
      <c r="Q28" s="534"/>
      <c r="R28" s="535"/>
      <c r="S28" s="535"/>
      <c r="T28" s="535"/>
      <c r="U28" s="535"/>
      <c r="V28" s="535"/>
      <c r="W28" s="535"/>
      <c r="X28" s="535"/>
      <c r="Y28" s="535"/>
      <c r="Z28" s="535"/>
      <c r="AA28" s="508" t="s">
        <v>418</v>
      </c>
      <c r="AB28" s="509"/>
      <c r="AC28" s="509"/>
      <c r="AD28" s="510"/>
      <c r="AE28" s="28"/>
      <c r="AG28" s="575"/>
      <c r="AH28" s="458" t="s">
        <v>178</v>
      </c>
      <c r="AI28" s="573" t="s">
        <v>174</v>
      </c>
      <c r="AJ28" s="574"/>
      <c r="AK28" s="574"/>
      <c r="AL28" s="574"/>
      <c r="AM28" s="574"/>
      <c r="AN28" s="574"/>
      <c r="AO28" s="574"/>
      <c r="AP28" s="574"/>
      <c r="AQ28" s="574"/>
      <c r="AR28" s="574"/>
    </row>
    <row r="29" spans="1:50" ht="21" customHeight="1" thickBot="1">
      <c r="A29" s="536" t="s">
        <v>38</v>
      </c>
      <c r="B29" s="537"/>
      <c r="C29" s="537"/>
      <c r="D29" s="538"/>
      <c r="E29" s="561"/>
      <c r="F29" s="562"/>
      <c r="G29" s="562"/>
      <c r="H29" s="562"/>
      <c r="I29" s="562"/>
      <c r="J29" s="562"/>
      <c r="K29" s="562"/>
      <c r="L29" s="563"/>
      <c r="M29" s="32" t="s">
        <v>419</v>
      </c>
      <c r="N29" s="32"/>
      <c r="O29" s="32"/>
      <c r="P29" s="32"/>
      <c r="Q29" s="262"/>
      <c r="R29" s="262"/>
      <c r="S29" s="262"/>
      <c r="T29" s="262"/>
      <c r="U29" s="262"/>
      <c r="V29" s="262"/>
      <c r="W29" s="262"/>
      <c r="X29" s="262"/>
      <c r="Y29" s="262"/>
      <c r="Z29" s="262"/>
      <c r="AA29" s="460"/>
      <c r="AB29" s="461"/>
      <c r="AC29" s="461"/>
      <c r="AD29" s="462"/>
      <c r="AE29" s="28"/>
      <c r="AG29" s="575"/>
      <c r="AH29" s="459"/>
      <c r="AI29" s="573"/>
      <c r="AJ29" s="574"/>
      <c r="AK29" s="574"/>
      <c r="AL29" s="574"/>
      <c r="AM29" s="574"/>
      <c r="AN29" s="574"/>
      <c r="AO29" s="574"/>
      <c r="AP29" s="574"/>
      <c r="AQ29" s="574"/>
      <c r="AR29" s="574"/>
    </row>
    <row r="30" spans="1:50" s="12" customFormat="1" ht="18.75" customHeight="1">
      <c r="A30" s="32"/>
      <c r="B30" s="32"/>
      <c r="C30" s="32"/>
      <c r="D30" s="32"/>
      <c r="E30" s="262"/>
      <c r="F30" s="262"/>
      <c r="G30" s="262"/>
      <c r="H30" s="262"/>
      <c r="I30" s="262"/>
      <c r="J30" s="262"/>
      <c r="K30" s="262"/>
      <c r="L30" s="262"/>
      <c r="M30" s="31"/>
      <c r="N30" s="31"/>
      <c r="O30" s="31"/>
      <c r="P30" s="31"/>
      <c r="Q30" s="263"/>
      <c r="R30" s="264"/>
      <c r="S30" s="264"/>
      <c r="T30" s="264"/>
      <c r="U30" s="264"/>
      <c r="V30" s="264"/>
      <c r="W30" s="264"/>
      <c r="X30" s="264"/>
      <c r="Y30" s="264"/>
      <c r="Z30" s="264"/>
      <c r="AA30" s="463"/>
      <c r="AB30" s="464"/>
      <c r="AC30" s="464"/>
      <c r="AD30" s="465"/>
      <c r="AE30" s="60"/>
      <c r="AG30" s="575"/>
      <c r="AH30" s="458" t="s">
        <v>179</v>
      </c>
      <c r="AI30" s="573" t="s">
        <v>175</v>
      </c>
      <c r="AJ30" s="574"/>
      <c r="AK30" s="574"/>
      <c r="AL30" s="574"/>
      <c r="AM30" s="574"/>
      <c r="AN30" s="574"/>
      <c r="AO30" s="574"/>
      <c r="AP30" s="574"/>
      <c r="AQ30" s="574"/>
      <c r="AR30" s="574"/>
    </row>
    <row r="31" spans="1:50" ht="9" customHeight="1" thickBot="1">
      <c r="A31" s="39"/>
      <c r="B31" s="39"/>
      <c r="C31" s="39"/>
      <c r="D31" s="39"/>
      <c r="E31" s="10"/>
      <c r="F31" s="10"/>
      <c r="G31" s="10"/>
      <c r="H31" s="10"/>
      <c r="I31" s="10"/>
      <c r="J31" s="10"/>
      <c r="K31" s="10"/>
      <c r="L31" s="10"/>
      <c r="M31" s="39"/>
      <c r="N31" s="39"/>
      <c r="O31" s="39"/>
      <c r="P31" s="39"/>
      <c r="Q31" s="115"/>
      <c r="R31" s="116"/>
      <c r="S31" s="116"/>
      <c r="T31" s="116"/>
      <c r="U31" s="116"/>
      <c r="V31" s="116"/>
      <c r="W31" s="116"/>
      <c r="X31" s="116"/>
      <c r="Y31" s="116"/>
      <c r="Z31" s="116"/>
      <c r="AA31" s="39"/>
      <c r="AB31" s="39"/>
      <c r="AC31" s="39"/>
      <c r="AD31" s="39"/>
      <c r="AE31" s="28"/>
      <c r="AG31" s="576"/>
      <c r="AH31" s="459"/>
      <c r="AI31" s="573"/>
      <c r="AJ31" s="574"/>
      <c r="AK31" s="574"/>
      <c r="AL31" s="574"/>
      <c r="AM31" s="574"/>
      <c r="AN31" s="574"/>
      <c r="AO31" s="574"/>
      <c r="AP31" s="574"/>
      <c r="AQ31" s="574"/>
      <c r="AR31" s="574"/>
    </row>
    <row r="32" spans="1:50" ht="21" customHeight="1">
      <c r="A32" s="580" t="s">
        <v>93</v>
      </c>
      <c r="B32" s="581"/>
      <c r="C32" s="581"/>
      <c r="D32" s="582"/>
      <c r="E32" s="475"/>
      <c r="F32" s="476"/>
      <c r="G32" s="476"/>
      <c r="H32" s="476"/>
      <c r="I32" s="476"/>
      <c r="J32" s="476"/>
      <c r="K32" s="476"/>
      <c r="L32" s="476"/>
      <c r="M32" s="476"/>
      <c r="N32" s="476"/>
      <c r="O32" s="476"/>
      <c r="P32" s="476"/>
      <c r="Q32" s="476"/>
      <c r="R32" s="476"/>
      <c r="S32" s="476"/>
      <c r="T32" s="476"/>
      <c r="U32" s="476"/>
      <c r="V32" s="476"/>
      <c r="W32" s="476"/>
      <c r="X32" s="476"/>
      <c r="Y32" s="476"/>
      <c r="Z32" s="477"/>
      <c r="AA32" s="453" t="s">
        <v>416</v>
      </c>
      <c r="AB32" s="453"/>
      <c r="AC32" s="453"/>
      <c r="AD32" s="454"/>
      <c r="AE32" s="28"/>
      <c r="AG32" s="120" t="s">
        <v>181</v>
      </c>
      <c r="AH32" s="124" t="s">
        <v>182</v>
      </c>
      <c r="AI32" s="559" t="s">
        <v>183</v>
      </c>
      <c r="AJ32" s="560"/>
      <c r="AK32" s="560"/>
      <c r="AL32" s="560"/>
      <c r="AM32" s="560"/>
      <c r="AN32" s="560"/>
      <c r="AO32" s="560"/>
      <c r="AP32" s="560"/>
      <c r="AQ32" s="560"/>
      <c r="AR32" s="560"/>
    </row>
    <row r="33" spans="1:40" ht="15.75" customHeight="1" thickBot="1">
      <c r="A33" s="583"/>
      <c r="B33" s="584"/>
      <c r="C33" s="584"/>
      <c r="D33" s="585"/>
      <c r="E33" s="478"/>
      <c r="F33" s="479"/>
      <c r="G33" s="479"/>
      <c r="H33" s="479"/>
      <c r="I33" s="479"/>
      <c r="J33" s="479"/>
      <c r="K33" s="479"/>
      <c r="L33" s="479"/>
      <c r="M33" s="479"/>
      <c r="N33" s="479"/>
      <c r="O33" s="479"/>
      <c r="P33" s="479"/>
      <c r="Q33" s="479"/>
      <c r="R33" s="479"/>
      <c r="S33" s="479"/>
      <c r="T33" s="479"/>
      <c r="U33" s="479"/>
      <c r="V33" s="479"/>
      <c r="W33" s="479"/>
      <c r="X33" s="479"/>
      <c r="Y33" s="479"/>
      <c r="Z33" s="480"/>
      <c r="AA33" s="461"/>
      <c r="AB33" s="461"/>
      <c r="AC33" s="461"/>
      <c r="AD33" s="462"/>
      <c r="AE33" s="28"/>
      <c r="AG33" s="205"/>
      <c r="AH33" s="208"/>
      <c r="AI33" s="209"/>
      <c r="AJ33" s="209"/>
      <c r="AK33" s="209"/>
      <c r="AL33" s="209"/>
      <c r="AM33" s="209"/>
      <c r="AN33" s="209"/>
    </row>
    <row r="34" spans="1:40" ht="23.25" customHeight="1" thickBot="1">
      <c r="A34" s="256" t="s">
        <v>408</v>
      </c>
      <c r="B34" s="256"/>
      <c r="C34" s="258"/>
      <c r="D34" s="258"/>
      <c r="F34" s="28"/>
      <c r="G34" s="28"/>
      <c r="H34" s="28"/>
      <c r="I34" s="28"/>
      <c r="J34" s="28"/>
      <c r="K34" s="28"/>
      <c r="L34" s="28"/>
      <c r="M34" s="28"/>
      <c r="N34" s="28"/>
      <c r="O34" s="28"/>
      <c r="P34" s="28"/>
      <c r="Q34" s="28"/>
      <c r="R34" s="28"/>
      <c r="S34" s="28"/>
      <c r="T34" s="28"/>
      <c r="U34" s="28"/>
      <c r="V34" s="28"/>
      <c r="W34" s="28"/>
      <c r="X34" s="28"/>
      <c r="Y34" s="28"/>
      <c r="Z34" s="28"/>
      <c r="AA34" s="589"/>
      <c r="AB34" s="590"/>
      <c r="AC34" s="590"/>
      <c r="AD34" s="591"/>
      <c r="AE34" s="28"/>
      <c r="AG34" s="579" t="s">
        <v>171</v>
      </c>
      <c r="AH34" s="579"/>
      <c r="AI34" s="579"/>
      <c r="AJ34" s="579"/>
      <c r="AK34" s="579"/>
      <c r="AL34" s="579"/>
      <c r="AM34" s="579"/>
      <c r="AN34" s="579"/>
    </row>
    <row r="35" spans="1:40" ht="7.5" customHeight="1">
      <c r="A35" s="248"/>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c r="Z35" s="172"/>
      <c r="AA35" s="172"/>
      <c r="AB35" s="605" t="str">
        <f>IF(A10="科研費","科研費","")</f>
        <v/>
      </c>
      <c r="AC35" s="605"/>
      <c r="AD35" s="242"/>
      <c r="AE35" s="28"/>
      <c r="AG35" s="579"/>
      <c r="AH35" s="579"/>
      <c r="AI35" s="579"/>
      <c r="AJ35" s="579"/>
      <c r="AK35" s="579"/>
      <c r="AL35" s="579"/>
      <c r="AM35" s="579"/>
      <c r="AN35" s="579"/>
    </row>
    <row r="36" spans="1:40" ht="19.5" customHeight="1">
      <c r="A36" s="56"/>
      <c r="B36" s="557" t="s">
        <v>411</v>
      </c>
      <c r="C36" s="558"/>
      <c r="D36" s="558"/>
      <c r="E36" s="558"/>
      <c r="F36" s="558"/>
      <c r="G36" s="558"/>
      <c r="H36" s="603" t="s">
        <v>379</v>
      </c>
      <c r="I36" s="603"/>
      <c r="J36" s="603"/>
      <c r="K36" s="603"/>
      <c r="L36" s="603"/>
      <c r="M36" s="603"/>
      <c r="N36" s="603"/>
      <c r="O36" s="603"/>
      <c r="P36" s="603"/>
      <c r="Q36" s="603"/>
      <c r="R36" s="603"/>
      <c r="S36" s="603"/>
      <c r="T36" s="603"/>
      <c r="U36" s="604"/>
      <c r="V36" s="32"/>
      <c r="W36" s="32"/>
      <c r="X36" s="32"/>
      <c r="Y36" s="32"/>
      <c r="Z36" s="57"/>
      <c r="AA36" s="57"/>
      <c r="AB36" s="606"/>
      <c r="AC36" s="606"/>
      <c r="AD36" s="243"/>
      <c r="AE36" s="28"/>
      <c r="AG36" s="579"/>
      <c r="AH36" s="579"/>
      <c r="AI36" s="579"/>
      <c r="AJ36" s="579"/>
      <c r="AK36" s="579"/>
      <c r="AL36" s="579"/>
      <c r="AM36" s="579"/>
      <c r="AN36" s="579"/>
    </row>
    <row r="37" spans="1:40" ht="19.5" customHeight="1">
      <c r="A37" s="56"/>
      <c r="B37" s="551" t="s">
        <v>410</v>
      </c>
      <c r="C37" s="552"/>
      <c r="D37" s="552"/>
      <c r="E37" s="552"/>
      <c r="F37" s="552"/>
      <c r="G37" s="553"/>
      <c r="H37" s="554" t="s">
        <v>412</v>
      </c>
      <c r="I37" s="555"/>
      <c r="J37" s="555"/>
      <c r="K37" s="555"/>
      <c r="L37" s="555"/>
      <c r="M37" s="555"/>
      <c r="N37" s="555"/>
      <c r="O37" s="555"/>
      <c r="P37" s="555"/>
      <c r="Q37" s="555"/>
      <c r="R37" s="555"/>
      <c r="S37" s="555"/>
      <c r="T37" s="555"/>
      <c r="U37" s="556"/>
      <c r="V37" s="244"/>
      <c r="W37" s="539" t="s">
        <v>417</v>
      </c>
      <c r="X37" s="540"/>
      <c r="Y37" s="460"/>
      <c r="Z37" s="461"/>
      <c r="AA37" s="461"/>
      <c r="AB37" s="461"/>
      <c r="AC37" s="462"/>
      <c r="AD37" s="58"/>
      <c r="AE37" s="28"/>
      <c r="AG37" s="466" t="s">
        <v>170</v>
      </c>
      <c r="AH37" s="466"/>
      <c r="AI37" s="466"/>
      <c r="AJ37" s="466"/>
      <c r="AK37" s="466"/>
      <c r="AL37" s="466"/>
      <c r="AM37" s="466"/>
      <c r="AN37" s="466"/>
    </row>
    <row r="38" spans="1:40" ht="19.5" customHeight="1">
      <c r="A38" s="260"/>
      <c r="B38" s="32"/>
      <c r="C38" s="32"/>
      <c r="D38" s="32"/>
      <c r="E38" s="32"/>
      <c r="F38" s="23"/>
      <c r="G38" s="148"/>
      <c r="H38" s="259"/>
      <c r="I38" s="259"/>
      <c r="J38" s="259"/>
      <c r="K38" s="259"/>
      <c r="L38" s="259"/>
      <c r="M38" s="259"/>
      <c r="N38" s="259"/>
      <c r="O38" s="259"/>
      <c r="P38" s="259"/>
      <c r="Q38" s="259"/>
      <c r="R38" s="259"/>
      <c r="S38" s="259"/>
      <c r="T38" s="259"/>
      <c r="U38" s="259"/>
      <c r="V38" s="259"/>
      <c r="W38" s="541"/>
      <c r="X38" s="542"/>
      <c r="Y38" s="463"/>
      <c r="Z38" s="464"/>
      <c r="AA38" s="464"/>
      <c r="AB38" s="464"/>
      <c r="AC38" s="465"/>
      <c r="AD38" s="58"/>
      <c r="AE38" s="28"/>
      <c r="AG38" s="466"/>
      <c r="AH38" s="466"/>
      <c r="AI38" s="466"/>
      <c r="AJ38" s="466"/>
      <c r="AK38" s="466"/>
      <c r="AL38" s="466"/>
      <c r="AM38" s="466"/>
      <c r="AN38" s="466"/>
    </row>
    <row r="39" spans="1:40" ht="19.5" customHeight="1">
      <c r="A39" s="376" t="s">
        <v>380</v>
      </c>
      <c r="B39" s="32"/>
      <c r="C39" s="32"/>
      <c r="D39" s="32"/>
      <c r="E39" s="32"/>
      <c r="F39" s="22"/>
      <c r="G39" s="148"/>
      <c r="H39" s="259"/>
      <c r="I39" s="259"/>
      <c r="J39" s="259"/>
      <c r="K39" s="259"/>
      <c r="L39" s="259"/>
      <c r="M39" s="259"/>
      <c r="N39" s="259"/>
      <c r="O39" s="259"/>
      <c r="P39" s="259"/>
      <c r="Q39" s="259"/>
      <c r="R39" s="259"/>
      <c r="S39" s="259"/>
      <c r="T39" s="259"/>
      <c r="U39" s="259"/>
      <c r="V39" s="259"/>
      <c r="W39" s="259"/>
      <c r="X39" s="259"/>
      <c r="Y39" s="259"/>
      <c r="Z39" s="259"/>
      <c r="AA39" s="259"/>
      <c r="AB39" s="259"/>
      <c r="AC39" s="259"/>
      <c r="AD39" s="97"/>
      <c r="AE39" s="28"/>
      <c r="AG39" s="466"/>
      <c r="AH39" s="466"/>
      <c r="AI39" s="466"/>
      <c r="AJ39" s="466"/>
      <c r="AK39" s="466"/>
      <c r="AL39" s="466"/>
      <c r="AM39" s="466"/>
      <c r="AN39" s="466"/>
    </row>
    <row r="40" spans="1:40" ht="19.5" customHeight="1">
      <c r="A40" s="260"/>
      <c r="B40" s="547" t="s">
        <v>440</v>
      </c>
      <c r="C40" s="548"/>
      <c r="D40" s="548"/>
      <c r="E40" s="548"/>
      <c r="F40" s="548"/>
      <c r="G40" s="548"/>
      <c r="H40" s="548"/>
      <c r="I40" s="549" t="s">
        <v>441</v>
      </c>
      <c r="J40" s="549"/>
      <c r="K40" s="549"/>
      <c r="L40" s="549"/>
      <c r="M40" s="549"/>
      <c r="N40" s="549"/>
      <c r="O40" s="549"/>
      <c r="P40" s="549"/>
      <c r="Q40" s="549"/>
      <c r="R40" s="549"/>
      <c r="S40" s="549"/>
      <c r="T40" s="549"/>
      <c r="U40" s="549"/>
      <c r="V40" s="549"/>
      <c r="W40" s="549"/>
      <c r="X40" s="549"/>
      <c r="Y40" s="549"/>
      <c r="Z40" s="549"/>
      <c r="AA40" s="549"/>
      <c r="AB40" s="549"/>
      <c r="AC40" s="550"/>
      <c r="AD40" s="97"/>
      <c r="AE40" s="28"/>
      <c r="AG40" s="232"/>
      <c r="AH40" s="232"/>
      <c r="AI40" s="232"/>
      <c r="AJ40" s="232"/>
      <c r="AK40" s="232"/>
      <c r="AL40" s="232"/>
      <c r="AM40" s="232"/>
      <c r="AN40" s="232"/>
    </row>
    <row r="41" spans="1:40" ht="24.95" customHeight="1">
      <c r="A41" s="56"/>
      <c r="B41" s="543" t="s">
        <v>381</v>
      </c>
      <c r="C41" s="544"/>
      <c r="D41" s="544"/>
      <c r="E41" s="545" t="s">
        <v>31</v>
      </c>
      <c r="F41" s="546"/>
      <c r="G41" s="467" t="s">
        <v>422</v>
      </c>
      <c r="H41" s="468"/>
      <c r="I41" s="468"/>
      <c r="J41" s="468"/>
      <c r="K41" s="468"/>
      <c r="L41" s="468"/>
      <c r="M41" s="468"/>
      <c r="N41" s="468"/>
      <c r="O41" s="468"/>
      <c r="P41" s="469"/>
      <c r="Q41" s="470" t="s">
        <v>383</v>
      </c>
      <c r="R41" s="471"/>
      <c r="S41" s="472" t="str">
        <f>IF(A10="科研費","22060100：預り科学研究費補助金等","")</f>
        <v/>
      </c>
      <c r="T41" s="473"/>
      <c r="U41" s="473"/>
      <c r="V41" s="473"/>
      <c r="W41" s="473"/>
      <c r="X41" s="473"/>
      <c r="Y41" s="473"/>
      <c r="Z41" s="473"/>
      <c r="AA41" s="473"/>
      <c r="AB41" s="473"/>
      <c r="AC41" s="474"/>
      <c r="AD41" s="58"/>
      <c r="AE41" s="28"/>
    </row>
    <row r="42" spans="1:40" ht="19.5" customHeight="1">
      <c r="A42" s="56"/>
      <c r="B42" s="543" t="s">
        <v>382</v>
      </c>
      <c r="C42" s="544"/>
      <c r="D42" s="544"/>
      <c r="E42" s="481" t="s">
        <v>439</v>
      </c>
      <c r="F42" s="482"/>
      <c r="G42" s="482"/>
      <c r="H42" s="482"/>
      <c r="I42" s="482"/>
      <c r="J42" s="482"/>
      <c r="K42" s="482"/>
      <c r="L42" s="482"/>
      <c r="M42" s="482"/>
      <c r="N42" s="482"/>
      <c r="O42" s="482"/>
      <c r="P42" s="482"/>
      <c r="Q42" s="482"/>
      <c r="R42" s="482"/>
      <c r="S42" s="482"/>
      <c r="T42" s="482"/>
      <c r="U42" s="482"/>
      <c r="V42" s="482"/>
      <c r="W42" s="482"/>
      <c r="X42" s="482"/>
      <c r="Y42" s="482"/>
      <c r="Z42" s="482"/>
      <c r="AA42" s="482"/>
      <c r="AB42" s="482"/>
      <c r="AC42" s="483"/>
      <c r="AD42" s="58"/>
      <c r="AE42" s="28"/>
    </row>
    <row r="43" spans="1:40" ht="19.5" customHeight="1">
      <c r="A43" s="261"/>
      <c r="B43" s="531" t="s">
        <v>413</v>
      </c>
      <c r="C43" s="532"/>
      <c r="D43" s="533"/>
      <c r="E43" s="455" t="s">
        <v>421</v>
      </c>
      <c r="F43" s="456"/>
      <c r="G43" s="456"/>
      <c r="H43" s="456"/>
      <c r="I43" s="456"/>
      <c r="J43" s="456"/>
      <c r="K43" s="456"/>
      <c r="L43" s="456"/>
      <c r="M43" s="456"/>
      <c r="N43" s="456"/>
      <c r="O43" s="456"/>
      <c r="P43" s="456"/>
      <c r="Q43" s="456"/>
      <c r="R43" s="456"/>
      <c r="S43" s="456"/>
      <c r="T43" s="456"/>
      <c r="U43" s="456"/>
      <c r="V43" s="456"/>
      <c r="W43" s="456"/>
      <c r="X43" s="456"/>
      <c r="Y43" s="456"/>
      <c r="Z43" s="456"/>
      <c r="AA43" s="456"/>
      <c r="AB43" s="456"/>
      <c r="AC43" s="457"/>
      <c r="AD43" s="233"/>
    </row>
    <row r="44" spans="1:40" ht="19.5" customHeight="1">
      <c r="A44" s="376" t="s">
        <v>385</v>
      </c>
      <c r="B44" s="32"/>
      <c r="C44" s="32"/>
      <c r="D44" s="32"/>
      <c r="E44" s="32"/>
      <c r="F44" s="22"/>
      <c r="G44" s="148"/>
      <c r="H44" s="259"/>
      <c r="I44" s="259"/>
      <c r="J44" s="259"/>
      <c r="K44" s="259"/>
      <c r="L44" s="259"/>
      <c r="M44" s="259"/>
      <c r="N44" s="259"/>
      <c r="O44" s="259"/>
      <c r="P44" s="259"/>
      <c r="Q44" s="259"/>
      <c r="R44" s="259"/>
      <c r="S44" s="259"/>
      <c r="T44" s="259"/>
      <c r="U44" s="259"/>
      <c r="V44" s="259"/>
      <c r="W44" s="259"/>
      <c r="X44" s="259"/>
      <c r="Y44" s="259"/>
      <c r="Z44" s="259"/>
      <c r="AA44" s="259"/>
      <c r="AB44" s="259"/>
      <c r="AC44" s="259"/>
      <c r="AD44" s="58"/>
      <c r="AE44" s="28"/>
    </row>
    <row r="45" spans="1:40" ht="19.5" customHeight="1">
      <c r="A45" s="260"/>
      <c r="B45" s="547" t="s">
        <v>440</v>
      </c>
      <c r="C45" s="548"/>
      <c r="D45" s="548"/>
      <c r="E45" s="548"/>
      <c r="F45" s="548"/>
      <c r="G45" s="548"/>
      <c r="H45" s="548"/>
      <c r="I45" s="549" t="s">
        <v>441</v>
      </c>
      <c r="J45" s="549"/>
      <c r="K45" s="549"/>
      <c r="L45" s="549"/>
      <c r="M45" s="549"/>
      <c r="N45" s="549"/>
      <c r="O45" s="549"/>
      <c r="P45" s="549"/>
      <c r="Q45" s="549"/>
      <c r="R45" s="549"/>
      <c r="S45" s="549"/>
      <c r="T45" s="549"/>
      <c r="U45" s="549"/>
      <c r="V45" s="549"/>
      <c r="W45" s="549"/>
      <c r="X45" s="549"/>
      <c r="Y45" s="549"/>
      <c r="Z45" s="549"/>
      <c r="AA45" s="549"/>
      <c r="AB45" s="549"/>
      <c r="AC45" s="550"/>
      <c r="AD45" s="58"/>
      <c r="AE45" s="28"/>
    </row>
    <row r="46" spans="1:40" ht="24.95" customHeight="1">
      <c r="A46" s="56"/>
      <c r="B46" s="543" t="s">
        <v>381</v>
      </c>
      <c r="C46" s="544"/>
      <c r="D46" s="544"/>
      <c r="E46" s="545" t="s">
        <v>31</v>
      </c>
      <c r="F46" s="546"/>
      <c r="G46" s="467" t="s">
        <v>422</v>
      </c>
      <c r="H46" s="468"/>
      <c r="I46" s="468"/>
      <c r="J46" s="468"/>
      <c r="K46" s="468"/>
      <c r="L46" s="468"/>
      <c r="M46" s="468"/>
      <c r="N46" s="468"/>
      <c r="O46" s="468"/>
      <c r="P46" s="469"/>
      <c r="Q46" s="470" t="s">
        <v>383</v>
      </c>
      <c r="R46" s="471"/>
      <c r="S46" s="472" t="str">
        <f>IF(A10="科研費","22060100：預り科学研究費補助金等","")</f>
        <v/>
      </c>
      <c r="T46" s="473"/>
      <c r="U46" s="473"/>
      <c r="V46" s="473"/>
      <c r="W46" s="473"/>
      <c r="X46" s="473"/>
      <c r="Y46" s="473"/>
      <c r="Z46" s="473"/>
      <c r="AA46" s="473"/>
      <c r="AB46" s="473"/>
      <c r="AC46" s="474"/>
      <c r="AD46" s="58"/>
      <c r="AE46" s="28"/>
    </row>
    <row r="47" spans="1:40" ht="19.5" customHeight="1">
      <c r="A47" s="56"/>
      <c r="B47" s="543" t="s">
        <v>382</v>
      </c>
      <c r="C47" s="544"/>
      <c r="D47" s="544"/>
      <c r="E47" s="481" t="s">
        <v>384</v>
      </c>
      <c r="F47" s="482"/>
      <c r="G47" s="482"/>
      <c r="H47" s="482"/>
      <c r="I47" s="482"/>
      <c r="J47" s="482"/>
      <c r="K47" s="482"/>
      <c r="L47" s="482"/>
      <c r="M47" s="482"/>
      <c r="N47" s="482"/>
      <c r="O47" s="482"/>
      <c r="P47" s="482"/>
      <c r="Q47" s="482"/>
      <c r="R47" s="482"/>
      <c r="S47" s="482"/>
      <c r="T47" s="482"/>
      <c r="U47" s="482"/>
      <c r="V47" s="482"/>
      <c r="W47" s="482"/>
      <c r="X47" s="482"/>
      <c r="Y47" s="482"/>
      <c r="Z47" s="482"/>
      <c r="AA47" s="482"/>
      <c r="AB47" s="482"/>
      <c r="AC47" s="483"/>
      <c r="AD47" s="58"/>
      <c r="AE47" s="28"/>
      <c r="AF47" s="28"/>
      <c r="AG47" s="28"/>
    </row>
    <row r="48" spans="1:40" ht="19.5" customHeight="1">
      <c r="A48" s="261"/>
      <c r="B48" s="531" t="s">
        <v>413</v>
      </c>
      <c r="C48" s="532"/>
      <c r="D48" s="533"/>
      <c r="E48" s="455" t="s">
        <v>421</v>
      </c>
      <c r="F48" s="456"/>
      <c r="G48" s="456"/>
      <c r="H48" s="456"/>
      <c r="I48" s="456"/>
      <c r="J48" s="456"/>
      <c r="K48" s="456"/>
      <c r="L48" s="456"/>
      <c r="M48" s="456"/>
      <c r="N48" s="456"/>
      <c r="O48" s="456"/>
      <c r="P48" s="456"/>
      <c r="Q48" s="456"/>
      <c r="R48" s="456"/>
      <c r="S48" s="456"/>
      <c r="T48" s="456"/>
      <c r="U48" s="456"/>
      <c r="V48" s="456"/>
      <c r="W48" s="456"/>
      <c r="X48" s="456"/>
      <c r="Y48" s="456"/>
      <c r="Z48" s="456"/>
      <c r="AA48" s="456"/>
      <c r="AB48" s="456"/>
      <c r="AC48" s="457"/>
      <c r="AD48" s="233"/>
    </row>
    <row r="49" spans="1:33" ht="19.5" customHeight="1" thickBot="1">
      <c r="A49" s="245"/>
      <c r="B49" s="42"/>
      <c r="C49" s="42"/>
      <c r="D49" s="42"/>
      <c r="E49" s="42"/>
      <c r="F49" s="43"/>
      <c r="G49" s="43"/>
      <c r="H49" s="43"/>
      <c r="I49" s="43"/>
      <c r="J49" s="178"/>
      <c r="K49" s="246"/>
      <c r="L49" s="246"/>
      <c r="M49" s="246"/>
      <c r="N49" s="246"/>
      <c r="O49" s="246"/>
      <c r="P49" s="246"/>
      <c r="Q49" s="246"/>
      <c r="R49" s="246"/>
      <c r="S49" s="246"/>
      <c r="T49" s="246"/>
      <c r="U49" s="246"/>
      <c r="V49" s="246"/>
      <c r="W49" s="246"/>
      <c r="X49" s="246"/>
      <c r="Y49" s="246"/>
      <c r="Z49" s="246"/>
      <c r="AA49" s="246"/>
      <c r="AB49" s="246"/>
      <c r="AC49" s="246"/>
      <c r="AD49" s="247"/>
      <c r="AE49" s="28"/>
      <c r="AF49" s="28"/>
      <c r="AG49" s="28"/>
    </row>
    <row r="50" spans="1:33" ht="7.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28"/>
      <c r="AF50" s="28"/>
    </row>
    <row r="51" spans="1:33" s="207" customFormat="1" ht="25.5" customHeight="1">
      <c r="L51" s="207" t="s">
        <v>409</v>
      </c>
      <c r="R51" s="207" t="s">
        <v>361</v>
      </c>
      <c r="Y51" s="207" t="s">
        <v>330</v>
      </c>
    </row>
  </sheetData>
  <sheetProtection formatCells="0"/>
  <mergeCells count="131">
    <mergeCell ref="A5:D5"/>
    <mergeCell ref="E5:Z5"/>
    <mergeCell ref="AA5:AD5"/>
    <mergeCell ref="A6:D7"/>
    <mergeCell ref="E6:F7"/>
    <mergeCell ref="G6:AA7"/>
    <mergeCell ref="AB6:AD6"/>
    <mergeCell ref="Z1:AD1"/>
    <mergeCell ref="X1:Y1"/>
    <mergeCell ref="A1:C2"/>
    <mergeCell ref="D1:F1"/>
    <mergeCell ref="J1:W1"/>
    <mergeCell ref="A3:D3"/>
    <mergeCell ref="E3:K3"/>
    <mergeCell ref="P3:R4"/>
    <mergeCell ref="AB7:AD7"/>
    <mergeCell ref="S3:AD4"/>
    <mergeCell ref="AI25:AR26"/>
    <mergeCell ref="AG23:AH23"/>
    <mergeCell ref="A25:D25"/>
    <mergeCell ref="A23:D24"/>
    <mergeCell ref="E23:F24"/>
    <mergeCell ref="G23:H24"/>
    <mergeCell ref="I23:I24"/>
    <mergeCell ref="J23:K24"/>
    <mergeCell ref="L23:L24"/>
    <mergeCell ref="T23:AD24"/>
    <mergeCell ref="AH25:AH26"/>
    <mergeCell ref="AG25:AG26"/>
    <mergeCell ref="M23:N24"/>
    <mergeCell ref="A26:D26"/>
    <mergeCell ref="P23:S24"/>
    <mergeCell ref="E25:F25"/>
    <mergeCell ref="G25:H25"/>
    <mergeCell ref="J25:K25"/>
    <mergeCell ref="S46:AC46"/>
    <mergeCell ref="B36:G36"/>
    <mergeCell ref="AI32:AR32"/>
    <mergeCell ref="E29:L29"/>
    <mergeCell ref="A28:D28"/>
    <mergeCell ref="E28:L28"/>
    <mergeCell ref="M28:P28"/>
    <mergeCell ref="AI30:AR31"/>
    <mergeCell ref="AG27:AG31"/>
    <mergeCell ref="AI27:AR27"/>
    <mergeCell ref="Y37:AC38"/>
    <mergeCell ref="AG34:AN36"/>
    <mergeCell ref="A32:D33"/>
    <mergeCell ref="A27:D27"/>
    <mergeCell ref="AA33:AD34"/>
    <mergeCell ref="AH28:AH29"/>
    <mergeCell ref="AI28:AR29"/>
    <mergeCell ref="E27:H27"/>
    <mergeCell ref="I27:M27"/>
    <mergeCell ref="O27:P27"/>
    <mergeCell ref="Q27:AB27"/>
    <mergeCell ref="AC27:AD27"/>
    <mergeCell ref="H36:U36"/>
    <mergeCell ref="AB35:AC36"/>
    <mergeCell ref="H12:S12"/>
    <mergeCell ref="T13:AD15"/>
    <mergeCell ref="E48:AC48"/>
    <mergeCell ref="B48:D48"/>
    <mergeCell ref="Q28:Z28"/>
    <mergeCell ref="AA28:AD28"/>
    <mergeCell ref="A29:D29"/>
    <mergeCell ref="W37:X38"/>
    <mergeCell ref="B47:D47"/>
    <mergeCell ref="B42:D42"/>
    <mergeCell ref="E47:AC47"/>
    <mergeCell ref="B46:D46"/>
    <mergeCell ref="E46:F46"/>
    <mergeCell ref="B40:H40"/>
    <mergeCell ref="I40:AC40"/>
    <mergeCell ref="B45:H45"/>
    <mergeCell ref="I45:AC45"/>
    <mergeCell ref="B37:G37"/>
    <mergeCell ref="H37:U37"/>
    <mergeCell ref="B41:D41"/>
    <mergeCell ref="B43:D43"/>
    <mergeCell ref="E41:F41"/>
    <mergeCell ref="G46:P46"/>
    <mergeCell ref="Q46:R46"/>
    <mergeCell ref="G21:H22"/>
    <mergeCell ref="I21:I22"/>
    <mergeCell ref="AH3:AN5"/>
    <mergeCell ref="AA32:AD32"/>
    <mergeCell ref="E43:AC43"/>
    <mergeCell ref="AH30:AH31"/>
    <mergeCell ref="AA29:AD30"/>
    <mergeCell ref="AG37:AN39"/>
    <mergeCell ref="G41:P41"/>
    <mergeCell ref="Q41:R41"/>
    <mergeCell ref="S41:AC41"/>
    <mergeCell ref="E32:Z33"/>
    <mergeCell ref="E42:AC42"/>
    <mergeCell ref="M25:N25"/>
    <mergeCell ref="O23:O24"/>
    <mergeCell ref="A13:G15"/>
    <mergeCell ref="A18:D20"/>
    <mergeCell ref="E18:S20"/>
    <mergeCell ref="A9:F9"/>
    <mergeCell ref="A10:F11"/>
    <mergeCell ref="G9:U9"/>
    <mergeCell ref="V10:AD11"/>
    <mergeCell ref="A12:G12"/>
    <mergeCell ref="T12:AD12"/>
    <mergeCell ref="A21:D22"/>
    <mergeCell ref="E21:F22"/>
    <mergeCell ref="P25:S25"/>
    <mergeCell ref="AG11:AG12"/>
    <mergeCell ref="AH11:AN12"/>
    <mergeCell ref="M21:N22"/>
    <mergeCell ref="G10:U11"/>
    <mergeCell ref="AH6:AN10"/>
    <mergeCell ref="AG6:AG10"/>
    <mergeCell ref="O21:O22"/>
    <mergeCell ref="P21:S22"/>
    <mergeCell ref="T18:AD18"/>
    <mergeCell ref="T21:AD22"/>
    <mergeCell ref="V9:AD9"/>
    <mergeCell ref="AD19:AD20"/>
    <mergeCell ref="J21:K22"/>
    <mergeCell ref="L21:L22"/>
    <mergeCell ref="T19:T20"/>
    <mergeCell ref="U19:V20"/>
    <mergeCell ref="W19:W20"/>
    <mergeCell ref="X19:Y20"/>
    <mergeCell ref="Z19:Z20"/>
    <mergeCell ref="AA19:AC20"/>
    <mergeCell ref="H13:S15"/>
  </mergeCells>
  <phoneticPr fontId="3"/>
  <conditionalFormatting sqref="D1:F1 AB35">
    <cfRule type="cellIs" dxfId="19" priority="2" stopIfTrue="1" operator="equal">
      <formula>"科研費"</formula>
    </cfRule>
  </conditionalFormatting>
  <dataValidations count="8">
    <dataValidation type="list" allowBlank="1" showInputMessage="1" showErrorMessage="1" sqref="E3:K3" xr:uid="{00000000-0002-0000-0000-000000000000}">
      <formula1>"口座振替,現金"</formula1>
    </dataValidation>
    <dataValidation errorStyle="warning" allowBlank="1" showErrorMessage="1" error="理由を選んでください！" sqref="Q27" xr:uid="{00000000-0002-0000-0000-000001000000}"/>
    <dataValidation type="list" allowBlank="1" showInputMessage="1" showErrorMessage="1" sqref="E27:H27" xr:uid="{00000000-0002-0000-0000-000002000000}">
      <formula1>資産登録名</formula1>
    </dataValidation>
    <dataValidation imeMode="halfAlpha" allowBlank="1" showInputMessage="1" showErrorMessage="1" sqref="E17:J17" xr:uid="{00000000-0002-0000-0000-000003000000}"/>
    <dataValidation type="list" allowBlank="1" showInputMessage="1" showErrorMessage="1" sqref="E6" xr:uid="{00000000-0002-0000-0000-000004000000}">
      <formula1>"　　,換）,金）"</formula1>
    </dataValidation>
    <dataValidation type="list" allowBlank="1" showInputMessage="1" sqref="O27:P27" xr:uid="{00000000-0002-0000-0000-000005000000}">
      <formula1>INDIRECT(E27)</formula1>
    </dataValidation>
    <dataValidation type="list" allowBlank="1" showInputMessage="1" sqref="T13" xr:uid="{00000000-0002-0000-0000-000006000000}">
      <formula1>INDIRECT(A13)</formula1>
    </dataValidation>
    <dataValidation type="list" allowBlank="1" showInputMessage="1" showErrorMessage="1" sqref="H13:S15" xr:uid="{00000000-0002-0000-0000-000007000000}">
      <formula1>INDIRECT(A13)</formula1>
    </dataValidation>
  </dataValidations>
  <pageMargins left="0.78740157480314965" right="0" top="0" bottom="0" header="0.51181102362204722" footer="0.51181102362204722"/>
  <pageSetup paperSize="9" scale="90" orientation="portrait" r:id="rId1"/>
  <headerFooter alignWithMargins="0"/>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1A98F17F-30C4-4531-BD3A-D87D45B7F5A5}">
          <x14:formula1>
            <xm:f>リスト!$B$42:$B$47</xm:f>
          </x14:formula1>
          <xm:sqref>A10:F11</xm:sqref>
        </x14:dataValidation>
        <x14:dataValidation type="list" allowBlank="1" showInputMessage="1" showErrorMessage="1" xr:uid="{33F815AA-9662-4205-B704-AB7C3C1532A9}">
          <x14:formula1>
            <xm:f>リスト!$C$42:$C$58</xm:f>
          </x14:formula1>
          <xm:sqref>G10:U11</xm:sqref>
        </x14:dataValidation>
        <x14:dataValidation type="list" allowBlank="1" showInputMessage="1" showErrorMessage="1" xr:uid="{06807850-41E9-47C9-8AC8-FCA044F0681A}">
          <x14:formula1>
            <xm:f>リスト!$A$42:$A$49</xm:f>
          </x14:formula1>
          <xm:sqref>A13:G15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BX52"/>
  <sheetViews>
    <sheetView zoomScale="85" zoomScaleNormal="85" zoomScaleSheetLayoutView="100" workbookViewId="0">
      <selection activeCell="A16" sqref="A16:J17"/>
    </sheetView>
  </sheetViews>
  <sheetFormatPr defaultRowHeight="11.25"/>
  <cols>
    <col min="1" max="18" width="2.5" style="215" customWidth="1"/>
    <col min="19" max="20" width="2.875" style="215" customWidth="1"/>
    <col min="21" max="29" width="2.5" style="215" customWidth="1"/>
    <col min="30" max="30" width="3.75" style="215" customWidth="1"/>
    <col min="31" max="44" width="2.5" style="215" customWidth="1"/>
    <col min="45" max="45" width="3.25" style="215" customWidth="1"/>
    <col min="46" max="46" width="4.125" style="215" customWidth="1"/>
    <col min="47" max="47" width="6.25" style="215" customWidth="1"/>
    <col min="48" max="48" width="6.125" style="215" customWidth="1"/>
    <col min="49" max="49" width="8.625" style="215" customWidth="1"/>
    <col min="50" max="55" width="6.25" style="215" customWidth="1"/>
    <col min="56" max="56" width="9.375" style="215" customWidth="1"/>
    <col min="57" max="60" width="7" style="215" customWidth="1"/>
    <col min="61" max="74" width="2.875" style="215" customWidth="1"/>
    <col min="75" max="16384" width="9" style="215"/>
  </cols>
  <sheetData>
    <row r="1" spans="1:58" ht="14.25" customHeight="1">
      <c r="A1" s="316"/>
      <c r="AJ1" s="736" t="s">
        <v>364</v>
      </c>
      <c r="AK1" s="737"/>
      <c r="AL1" s="740" t="s">
        <v>437</v>
      </c>
      <c r="AM1" s="740"/>
      <c r="AN1" s="740"/>
      <c r="AO1" s="740"/>
      <c r="AP1" s="740"/>
      <c r="AQ1" s="740"/>
      <c r="AR1" s="741"/>
      <c r="AT1" s="315" t="s">
        <v>454</v>
      </c>
      <c r="AU1" s="314"/>
      <c r="AV1" s="314"/>
      <c r="AW1" s="314"/>
      <c r="AX1" s="314"/>
      <c r="AY1" s="314"/>
      <c r="AZ1" s="314"/>
      <c r="BA1" s="314"/>
      <c r="BB1" s="314"/>
      <c r="BC1" s="314"/>
      <c r="BD1" s="219"/>
    </row>
    <row r="2" spans="1:58" s="217" customFormat="1">
      <c r="AJ2" s="738"/>
      <c r="AK2" s="739"/>
      <c r="AL2" s="742"/>
      <c r="AM2" s="742"/>
      <c r="AN2" s="742"/>
      <c r="AO2" s="742"/>
      <c r="AP2" s="742"/>
      <c r="AQ2" s="742"/>
      <c r="AR2" s="743"/>
    </row>
    <row r="3" spans="1:58" ht="28.5" customHeight="1" thickBot="1">
      <c r="A3" s="838"/>
      <c r="B3" s="838"/>
      <c r="C3" s="838"/>
      <c r="D3" s="838"/>
      <c r="E3" s="220"/>
      <c r="F3" s="839" t="str">
        <f>IF(A13="科研費","科研費","")</f>
        <v/>
      </c>
      <c r="G3" s="839"/>
      <c r="H3" s="839"/>
      <c r="I3" s="839"/>
      <c r="J3" s="659" t="s">
        <v>168</v>
      </c>
      <c r="K3" s="659"/>
      <c r="L3" s="659"/>
      <c r="M3" s="659"/>
      <c r="N3" s="659"/>
      <c r="O3" s="659"/>
      <c r="P3" s="659"/>
      <c r="Q3" s="659"/>
      <c r="R3" s="659"/>
      <c r="S3" s="659"/>
      <c r="T3" s="659"/>
      <c r="U3" s="659"/>
      <c r="V3" s="659"/>
      <c r="W3" s="659"/>
      <c r="X3" s="659"/>
      <c r="Y3" s="659"/>
      <c r="Z3" s="659"/>
      <c r="AA3" s="659"/>
      <c r="AB3" s="659"/>
      <c r="AC3" s="659"/>
      <c r="AD3" s="659"/>
      <c r="AE3" s="659"/>
      <c r="AF3" s="659"/>
      <c r="AG3" s="659"/>
      <c r="AH3" s="659"/>
      <c r="AI3" s="659"/>
      <c r="AJ3" s="285"/>
      <c r="AK3" s="285"/>
      <c r="AL3" s="286"/>
      <c r="AM3" s="286"/>
      <c r="AN3" s="286"/>
      <c r="AO3" s="286"/>
      <c r="AP3" s="286"/>
      <c r="AQ3" s="286"/>
      <c r="AR3" s="286"/>
      <c r="AV3" s="217"/>
      <c r="BE3" s="308"/>
      <c r="BF3" s="309"/>
    </row>
    <row r="4" spans="1:58" ht="39" customHeight="1" thickBot="1">
      <c r="A4" s="838"/>
      <c r="B4" s="838"/>
      <c r="C4" s="838"/>
      <c r="D4" s="838"/>
      <c r="E4" s="130"/>
      <c r="F4" s="130"/>
      <c r="G4" s="130"/>
      <c r="H4" s="130"/>
      <c r="I4" s="130"/>
      <c r="J4" s="130"/>
      <c r="K4" s="130"/>
      <c r="L4" s="130"/>
      <c r="M4" s="130"/>
      <c r="N4" s="130"/>
      <c r="O4" s="130"/>
      <c r="P4" s="130"/>
      <c r="Q4" s="130"/>
      <c r="R4" s="130"/>
      <c r="S4" s="130"/>
      <c r="T4" s="130"/>
      <c r="U4" s="130"/>
      <c r="V4" s="130"/>
      <c r="W4" s="130"/>
      <c r="X4" s="130"/>
      <c r="Y4" s="845" t="s">
        <v>438</v>
      </c>
      <c r="Z4" s="846"/>
      <c r="AA4" s="846"/>
      <c r="AB4" s="847"/>
      <c r="AC4" s="744"/>
      <c r="AD4" s="745"/>
      <c r="AE4" s="745"/>
      <c r="AF4" s="745"/>
      <c r="AG4" s="745"/>
      <c r="AH4" s="745"/>
      <c r="AI4" s="745"/>
      <c r="AJ4" s="745"/>
      <c r="AK4" s="745"/>
      <c r="AL4" s="745"/>
      <c r="AM4" s="745"/>
      <c r="AN4" s="745"/>
      <c r="AO4" s="745"/>
      <c r="AP4" s="745"/>
      <c r="AQ4" s="745"/>
      <c r="AR4" s="746"/>
      <c r="BE4" s="309"/>
      <c r="BF4" s="309"/>
    </row>
    <row r="5" spans="1:58" ht="9.75" customHeight="1" thickBot="1">
      <c r="A5" s="185"/>
      <c r="B5" s="185"/>
      <c r="C5" s="185"/>
      <c r="D5" s="185"/>
      <c r="E5" s="222"/>
      <c r="F5" s="295" t="s">
        <v>424</v>
      </c>
      <c r="G5" s="222"/>
      <c r="H5" s="222"/>
      <c r="I5" s="222"/>
      <c r="J5" s="222"/>
      <c r="K5" s="222"/>
      <c r="L5" s="222"/>
      <c r="M5" s="222"/>
      <c r="N5" s="130"/>
      <c r="O5" s="130"/>
      <c r="P5" s="130"/>
      <c r="Q5" s="130"/>
      <c r="R5" s="130"/>
      <c r="S5" s="130"/>
      <c r="T5" s="130"/>
      <c r="U5" s="130"/>
      <c r="V5" s="130"/>
      <c r="W5" s="130"/>
      <c r="X5" s="130"/>
      <c r="Y5" s="130"/>
      <c r="Z5" s="221"/>
      <c r="AA5" s="221"/>
      <c r="AB5" s="221"/>
      <c r="AC5" s="221"/>
      <c r="AD5" s="221"/>
      <c r="AE5" s="217"/>
      <c r="AF5" s="217"/>
      <c r="AG5" s="217"/>
      <c r="AH5" s="217"/>
      <c r="AI5" s="217"/>
      <c r="AJ5" s="217"/>
      <c r="AK5" s="217"/>
      <c r="AL5" s="217"/>
      <c r="AM5" s="217"/>
      <c r="AN5" s="217"/>
      <c r="AO5" s="217"/>
      <c r="AP5" s="217"/>
      <c r="AQ5" s="217"/>
      <c r="AR5" s="217"/>
      <c r="BE5" s="309"/>
      <c r="BF5" s="309"/>
    </row>
    <row r="6" spans="1:58" ht="30" customHeight="1" thickBot="1">
      <c r="A6" s="653" t="s">
        <v>460</v>
      </c>
      <c r="B6" s="840"/>
      <c r="C6" s="840"/>
      <c r="D6" s="840"/>
      <c r="E6" s="841"/>
      <c r="F6" s="842" t="s">
        <v>203</v>
      </c>
      <c r="G6" s="843"/>
      <c r="H6" s="843"/>
      <c r="I6" s="843"/>
      <c r="J6" s="843"/>
      <c r="K6" s="843"/>
      <c r="L6" s="843"/>
      <c r="M6" s="844"/>
      <c r="N6" s="171"/>
      <c r="O6" s="30"/>
      <c r="P6" s="32"/>
      <c r="Q6" s="32"/>
      <c r="R6" s="32"/>
      <c r="S6" s="31"/>
      <c r="T6" s="31"/>
      <c r="U6" s="31"/>
      <c r="V6" s="31"/>
      <c r="W6" s="31"/>
      <c r="X6" s="31"/>
      <c r="Y6" s="31"/>
      <c r="Z6" s="31"/>
      <c r="AA6" s="31"/>
      <c r="AB6" s="31"/>
      <c r="AC6" s="31"/>
      <c r="AD6" s="32"/>
      <c r="AE6" s="32"/>
      <c r="AF6" s="32"/>
      <c r="AG6" s="32"/>
      <c r="AH6" s="32"/>
      <c r="AI6" s="32"/>
      <c r="AJ6" s="32"/>
      <c r="AK6" s="32"/>
      <c r="AL6" s="32"/>
      <c r="AM6" s="32"/>
      <c r="AN6" s="32"/>
      <c r="AO6" s="32"/>
      <c r="AP6" s="32"/>
      <c r="AQ6" s="32"/>
      <c r="AR6" s="32"/>
      <c r="BE6" s="309"/>
      <c r="BF6" s="309"/>
    </row>
    <row r="7" spans="1:58" ht="13.5">
      <c r="A7" s="37"/>
      <c r="B7" s="35"/>
      <c r="C7" s="35"/>
      <c r="D7" s="35"/>
      <c r="E7" s="35"/>
      <c r="F7" s="35"/>
      <c r="G7" s="35"/>
      <c r="H7" s="35"/>
      <c r="I7" s="35"/>
      <c r="J7" s="35"/>
      <c r="K7" s="35"/>
      <c r="L7" s="30"/>
      <c r="M7" s="30"/>
      <c r="N7" s="30"/>
      <c r="O7" s="30"/>
      <c r="P7" s="32"/>
      <c r="Q7" s="32"/>
      <c r="R7" s="32"/>
      <c r="S7" s="31"/>
      <c r="T7" s="31"/>
      <c r="U7" s="31"/>
      <c r="V7" s="31"/>
      <c r="W7" s="31"/>
      <c r="X7" s="31"/>
      <c r="Y7" s="31"/>
      <c r="Z7" s="31"/>
      <c r="AA7" s="31"/>
      <c r="AB7" s="31"/>
      <c r="AC7" s="31"/>
      <c r="AD7" s="32"/>
      <c r="AE7" s="32"/>
      <c r="AF7" s="32"/>
      <c r="AG7" s="32"/>
      <c r="AH7" s="32"/>
      <c r="AI7" s="32"/>
      <c r="AJ7" s="32"/>
      <c r="AK7" s="32"/>
      <c r="AL7" s="32"/>
      <c r="AM7" s="32"/>
      <c r="AN7" s="32"/>
      <c r="AO7" s="32"/>
      <c r="AP7" s="32"/>
      <c r="AQ7" s="32"/>
      <c r="AR7" s="32"/>
      <c r="BE7" s="309"/>
      <c r="BF7" s="309"/>
    </row>
    <row r="8" spans="1:58" ht="19.5" customHeight="1" thickBot="1">
      <c r="A8" s="633" t="s">
        <v>141</v>
      </c>
      <c r="B8" s="633"/>
      <c r="C8" s="633"/>
      <c r="D8" s="633"/>
      <c r="E8" s="831" t="s">
        <v>447</v>
      </c>
      <c r="F8" s="831"/>
      <c r="G8" s="831"/>
      <c r="H8" s="831"/>
      <c r="I8" s="831"/>
      <c r="J8" s="831"/>
      <c r="K8" s="831"/>
      <c r="L8" s="831"/>
      <c r="M8" s="831"/>
      <c r="N8" s="831"/>
      <c r="O8" s="831"/>
      <c r="P8" s="831"/>
      <c r="Q8" s="831"/>
      <c r="R8" s="831"/>
      <c r="S8" s="831"/>
      <c r="T8" s="831"/>
      <c r="U8" s="831"/>
      <c r="V8" s="831"/>
      <c r="W8" s="831"/>
      <c r="X8" s="831"/>
      <c r="Y8" s="831"/>
      <c r="Z8" s="831"/>
      <c r="AA8" s="831"/>
      <c r="AB8" s="831"/>
      <c r="AC8" s="831"/>
      <c r="AD8" s="831"/>
      <c r="AE8" s="831"/>
      <c r="AF8" s="831"/>
      <c r="AG8" s="831"/>
      <c r="AH8" s="831"/>
      <c r="AI8" s="831"/>
      <c r="AJ8" s="831"/>
      <c r="AK8" s="831"/>
      <c r="AL8" s="225"/>
      <c r="AM8" s="225"/>
      <c r="AN8" s="225"/>
      <c r="AO8" s="225"/>
      <c r="AP8" s="225"/>
      <c r="AQ8" s="225"/>
      <c r="AR8" s="225"/>
      <c r="AT8" s="288" t="s">
        <v>442</v>
      </c>
      <c r="BE8" s="309"/>
      <c r="BF8" s="309"/>
    </row>
    <row r="9" spans="1:58" ht="21.75" customHeight="1">
      <c r="A9" s="636" t="s">
        <v>72</v>
      </c>
      <c r="B9" s="637"/>
      <c r="C9" s="637"/>
      <c r="D9" s="637"/>
      <c r="E9" s="637"/>
      <c r="F9" s="637"/>
      <c r="G9" s="638"/>
      <c r="H9" s="827"/>
      <c r="I9" s="827"/>
      <c r="J9" s="827"/>
      <c r="K9" s="828"/>
      <c r="L9" s="832"/>
      <c r="M9" s="833"/>
      <c r="N9" s="833"/>
      <c r="O9" s="833"/>
      <c r="P9" s="833"/>
      <c r="Q9" s="833"/>
      <c r="R9" s="833"/>
      <c r="S9" s="833"/>
      <c r="T9" s="833"/>
      <c r="U9" s="833"/>
      <c r="V9" s="833"/>
      <c r="W9" s="833"/>
      <c r="X9" s="833"/>
      <c r="Y9" s="833"/>
      <c r="Z9" s="833"/>
      <c r="AA9" s="833"/>
      <c r="AB9" s="833"/>
      <c r="AC9" s="833"/>
      <c r="AD9" s="833"/>
      <c r="AE9" s="833"/>
      <c r="AF9" s="833"/>
      <c r="AG9" s="833"/>
      <c r="AH9" s="833"/>
      <c r="AI9" s="833"/>
      <c r="AJ9" s="833"/>
      <c r="AK9" s="833"/>
      <c r="AL9" s="833"/>
      <c r="AM9" s="833"/>
      <c r="AN9" s="833"/>
      <c r="AO9" s="833"/>
      <c r="AP9" s="833"/>
      <c r="AQ9" s="833"/>
      <c r="AR9" s="834"/>
      <c r="AS9" s="217"/>
      <c r="AT9" s="789" t="s">
        <v>186</v>
      </c>
      <c r="AU9" s="785" t="s">
        <v>443</v>
      </c>
      <c r="AV9" s="785"/>
      <c r="AW9" s="785"/>
      <c r="AX9" s="785"/>
      <c r="AY9" s="785"/>
      <c r="AZ9" s="785"/>
      <c r="BA9" s="785"/>
      <c r="BB9" s="785"/>
      <c r="BC9" s="786"/>
      <c r="BE9" s="218"/>
      <c r="BF9" s="218"/>
    </row>
    <row r="10" spans="1:58" ht="21.75" customHeight="1" thickBot="1">
      <c r="A10" s="639"/>
      <c r="B10" s="590"/>
      <c r="C10" s="590"/>
      <c r="D10" s="590"/>
      <c r="E10" s="590"/>
      <c r="F10" s="590"/>
      <c r="G10" s="591"/>
      <c r="H10" s="829"/>
      <c r="I10" s="829"/>
      <c r="J10" s="829"/>
      <c r="K10" s="830"/>
      <c r="L10" s="835"/>
      <c r="M10" s="836"/>
      <c r="N10" s="836"/>
      <c r="O10" s="836"/>
      <c r="P10" s="836"/>
      <c r="Q10" s="836"/>
      <c r="R10" s="836"/>
      <c r="S10" s="836"/>
      <c r="T10" s="836"/>
      <c r="U10" s="836"/>
      <c r="V10" s="836"/>
      <c r="W10" s="836"/>
      <c r="X10" s="836"/>
      <c r="Y10" s="836"/>
      <c r="Z10" s="836"/>
      <c r="AA10" s="836"/>
      <c r="AB10" s="836"/>
      <c r="AC10" s="836"/>
      <c r="AD10" s="836"/>
      <c r="AE10" s="836"/>
      <c r="AF10" s="836"/>
      <c r="AG10" s="836"/>
      <c r="AH10" s="836"/>
      <c r="AI10" s="836"/>
      <c r="AJ10" s="836"/>
      <c r="AK10" s="836"/>
      <c r="AL10" s="836"/>
      <c r="AM10" s="836"/>
      <c r="AN10" s="836"/>
      <c r="AO10" s="836"/>
      <c r="AP10" s="836"/>
      <c r="AQ10" s="836"/>
      <c r="AR10" s="837"/>
      <c r="AT10" s="790"/>
      <c r="AU10" s="785"/>
      <c r="AV10" s="785"/>
      <c r="AW10" s="785"/>
      <c r="AX10" s="785"/>
      <c r="AY10" s="785"/>
      <c r="AZ10" s="785"/>
      <c r="BA10" s="785"/>
      <c r="BB10" s="785"/>
      <c r="BC10" s="786"/>
      <c r="BE10" s="218"/>
      <c r="BF10" s="218"/>
    </row>
    <row r="11" spans="1:58" ht="19.5" customHeight="1" thickBot="1">
      <c r="A11" s="327" t="s">
        <v>466</v>
      </c>
      <c r="B11" s="326"/>
      <c r="C11" s="326"/>
      <c r="D11" s="326"/>
      <c r="E11" s="325"/>
      <c r="F11" s="325"/>
      <c r="G11" s="325"/>
      <c r="H11" s="325"/>
      <c r="I11" s="325"/>
      <c r="J11" s="325"/>
      <c r="K11" s="325"/>
      <c r="L11" s="325"/>
      <c r="M11" s="325"/>
      <c r="N11" s="325"/>
      <c r="O11" s="325"/>
      <c r="P11" s="325"/>
      <c r="Q11" s="325"/>
      <c r="R11" s="325"/>
      <c r="S11" s="325"/>
      <c r="T11" s="325"/>
      <c r="U11" s="325"/>
      <c r="V11" s="325"/>
      <c r="W11" s="325"/>
      <c r="X11" s="325"/>
      <c r="Y11" s="325"/>
      <c r="Z11" s="325"/>
      <c r="AA11" s="325"/>
      <c r="AB11" s="325"/>
      <c r="AC11" s="325"/>
      <c r="AD11" s="325"/>
      <c r="AE11" s="223"/>
      <c r="AF11" s="223"/>
      <c r="AG11" s="223"/>
      <c r="AH11" s="223"/>
      <c r="AI11" s="223"/>
      <c r="AJ11" s="223"/>
      <c r="AK11" s="223"/>
      <c r="AL11" s="223"/>
      <c r="AM11" s="223"/>
      <c r="AN11" s="223"/>
      <c r="AO11" s="223"/>
      <c r="AP11" s="223"/>
      <c r="AQ11" s="223"/>
      <c r="AR11" s="223"/>
      <c r="AT11" s="790"/>
      <c r="AU11" s="785"/>
      <c r="AV11" s="785"/>
      <c r="AW11" s="785"/>
      <c r="AX11" s="785"/>
      <c r="AY11" s="785"/>
      <c r="AZ11" s="785"/>
      <c r="BA11" s="785"/>
      <c r="BB11" s="785"/>
      <c r="BC11" s="786"/>
    </row>
    <row r="12" spans="1:58" ht="19.5" customHeight="1">
      <c r="A12" s="513" t="s">
        <v>30</v>
      </c>
      <c r="B12" s="509"/>
      <c r="C12" s="509"/>
      <c r="D12" s="509"/>
      <c r="E12" s="509"/>
      <c r="F12" s="509"/>
      <c r="G12" s="509"/>
      <c r="H12" s="509"/>
      <c r="I12" s="509"/>
      <c r="J12" s="509"/>
      <c r="K12" s="509"/>
      <c r="L12" s="509"/>
      <c r="M12" s="509"/>
      <c r="N12" s="513" t="s">
        <v>404</v>
      </c>
      <c r="O12" s="509"/>
      <c r="P12" s="509"/>
      <c r="Q12" s="509"/>
      <c r="R12" s="509"/>
      <c r="S12" s="509"/>
      <c r="T12" s="509"/>
      <c r="U12" s="509"/>
      <c r="V12" s="509"/>
      <c r="W12" s="509"/>
      <c r="X12" s="509"/>
      <c r="Y12" s="509"/>
      <c r="Z12" s="509"/>
      <c r="AA12" s="509"/>
      <c r="AB12" s="509"/>
      <c r="AC12" s="509"/>
      <c r="AD12" s="509"/>
      <c r="AE12" s="510"/>
      <c r="AF12" s="807" t="s">
        <v>425</v>
      </c>
      <c r="AG12" s="807"/>
      <c r="AH12" s="807"/>
      <c r="AI12" s="807"/>
      <c r="AJ12" s="807"/>
      <c r="AK12" s="807"/>
      <c r="AL12" s="807"/>
      <c r="AM12" s="807"/>
      <c r="AN12" s="807"/>
      <c r="AO12" s="807"/>
      <c r="AP12" s="807"/>
      <c r="AQ12" s="807"/>
      <c r="AR12" s="808"/>
      <c r="AS12" s="217"/>
      <c r="AT12" s="790"/>
      <c r="AU12" s="785"/>
      <c r="AV12" s="785"/>
      <c r="AW12" s="785"/>
      <c r="AX12" s="785"/>
      <c r="AY12" s="785"/>
      <c r="AZ12" s="785"/>
      <c r="BA12" s="785"/>
      <c r="BB12" s="785"/>
      <c r="BC12" s="786"/>
    </row>
    <row r="13" spans="1:58" ht="19.5" customHeight="1">
      <c r="A13" s="775"/>
      <c r="B13" s="776"/>
      <c r="C13" s="776"/>
      <c r="D13" s="776"/>
      <c r="E13" s="776"/>
      <c r="F13" s="776"/>
      <c r="G13" s="776"/>
      <c r="H13" s="776"/>
      <c r="I13" s="776"/>
      <c r="J13" s="776"/>
      <c r="K13" s="776"/>
      <c r="L13" s="776"/>
      <c r="M13" s="777"/>
      <c r="N13" s="796"/>
      <c r="O13" s="797"/>
      <c r="P13" s="797"/>
      <c r="Q13" s="797"/>
      <c r="R13" s="797"/>
      <c r="S13" s="797"/>
      <c r="T13" s="797"/>
      <c r="U13" s="797"/>
      <c r="V13" s="797"/>
      <c r="W13" s="797"/>
      <c r="X13" s="797"/>
      <c r="Y13" s="797"/>
      <c r="Z13" s="797"/>
      <c r="AA13" s="797"/>
      <c r="AB13" s="797"/>
      <c r="AC13" s="797"/>
      <c r="AD13" s="797"/>
      <c r="AE13" s="798"/>
      <c r="AF13" s="802"/>
      <c r="AG13" s="802"/>
      <c r="AH13" s="802"/>
      <c r="AI13" s="802"/>
      <c r="AJ13" s="802"/>
      <c r="AK13" s="802"/>
      <c r="AL13" s="802"/>
      <c r="AM13" s="802"/>
      <c r="AN13" s="802"/>
      <c r="AO13" s="802"/>
      <c r="AP13" s="802"/>
      <c r="AQ13" s="802"/>
      <c r="AR13" s="803"/>
      <c r="AT13" s="790"/>
      <c r="AU13" s="785"/>
      <c r="AV13" s="785"/>
      <c r="AW13" s="785"/>
      <c r="AX13" s="785"/>
      <c r="AY13" s="785"/>
      <c r="AZ13" s="785"/>
      <c r="BA13" s="785"/>
      <c r="BB13" s="785"/>
      <c r="BC13" s="786"/>
    </row>
    <row r="14" spans="1:58" ht="19.5" customHeight="1" thickBot="1">
      <c r="A14" s="778"/>
      <c r="B14" s="779"/>
      <c r="C14" s="779"/>
      <c r="D14" s="779"/>
      <c r="E14" s="779"/>
      <c r="F14" s="779"/>
      <c r="G14" s="779"/>
      <c r="H14" s="779"/>
      <c r="I14" s="779"/>
      <c r="J14" s="779"/>
      <c r="K14" s="779"/>
      <c r="L14" s="779"/>
      <c r="M14" s="780"/>
      <c r="N14" s="799"/>
      <c r="O14" s="800"/>
      <c r="P14" s="800"/>
      <c r="Q14" s="800"/>
      <c r="R14" s="800"/>
      <c r="S14" s="800"/>
      <c r="T14" s="800"/>
      <c r="U14" s="800"/>
      <c r="V14" s="800"/>
      <c r="W14" s="800"/>
      <c r="X14" s="800"/>
      <c r="Y14" s="800"/>
      <c r="Z14" s="800"/>
      <c r="AA14" s="800"/>
      <c r="AB14" s="800"/>
      <c r="AC14" s="800"/>
      <c r="AD14" s="800"/>
      <c r="AE14" s="801"/>
      <c r="AF14" s="804"/>
      <c r="AG14" s="804"/>
      <c r="AH14" s="804"/>
      <c r="AI14" s="804"/>
      <c r="AJ14" s="804"/>
      <c r="AK14" s="804"/>
      <c r="AL14" s="804"/>
      <c r="AM14" s="804"/>
      <c r="AN14" s="804"/>
      <c r="AO14" s="804"/>
      <c r="AP14" s="804"/>
      <c r="AQ14" s="804"/>
      <c r="AR14" s="805"/>
      <c r="AT14" s="791"/>
      <c r="AU14" s="785"/>
      <c r="AV14" s="785"/>
      <c r="AW14" s="785"/>
      <c r="AX14" s="785"/>
      <c r="AY14" s="785"/>
      <c r="AZ14" s="785"/>
      <c r="BA14" s="785"/>
      <c r="BB14" s="785"/>
      <c r="BC14" s="786"/>
    </row>
    <row r="15" spans="1:58" ht="19.5" customHeight="1">
      <c r="A15" s="781" t="s">
        <v>190</v>
      </c>
      <c r="B15" s="782"/>
      <c r="C15" s="782"/>
      <c r="D15" s="782"/>
      <c r="E15" s="782"/>
      <c r="F15" s="782"/>
      <c r="G15" s="782"/>
      <c r="H15" s="782"/>
      <c r="I15" s="782"/>
      <c r="J15" s="783"/>
      <c r="K15" s="782" t="s">
        <v>426</v>
      </c>
      <c r="L15" s="782"/>
      <c r="M15" s="782"/>
      <c r="N15" s="782"/>
      <c r="O15" s="782"/>
      <c r="P15" s="782"/>
      <c r="Q15" s="782"/>
      <c r="R15" s="782"/>
      <c r="S15" s="782"/>
      <c r="T15" s="782"/>
      <c r="U15" s="782"/>
      <c r="V15" s="782"/>
      <c r="W15" s="782"/>
      <c r="X15" s="782"/>
      <c r="Y15" s="782"/>
      <c r="Z15" s="782"/>
      <c r="AA15" s="783"/>
      <c r="AB15" s="782" t="s">
        <v>194</v>
      </c>
      <c r="AC15" s="782"/>
      <c r="AD15" s="782"/>
      <c r="AE15" s="782"/>
      <c r="AF15" s="782"/>
      <c r="AG15" s="782"/>
      <c r="AH15" s="782"/>
      <c r="AI15" s="782"/>
      <c r="AJ15" s="782"/>
      <c r="AK15" s="782"/>
      <c r="AL15" s="782"/>
      <c r="AM15" s="782"/>
      <c r="AN15" s="782"/>
      <c r="AO15" s="782"/>
      <c r="AP15" s="782"/>
      <c r="AQ15" s="782"/>
      <c r="AR15" s="806"/>
      <c r="AT15" s="289" t="s">
        <v>187</v>
      </c>
      <c r="AU15" s="787" t="s">
        <v>444</v>
      </c>
      <c r="AV15" s="787"/>
      <c r="AW15" s="787"/>
      <c r="AX15" s="787"/>
      <c r="AY15" s="787"/>
      <c r="AZ15" s="787"/>
      <c r="BA15" s="787"/>
      <c r="BB15" s="787"/>
      <c r="BC15" s="788"/>
    </row>
    <row r="16" spans="1:58" ht="19.5" customHeight="1">
      <c r="A16" s="809"/>
      <c r="B16" s="810"/>
      <c r="C16" s="810"/>
      <c r="D16" s="810"/>
      <c r="E16" s="810"/>
      <c r="F16" s="810"/>
      <c r="G16" s="810"/>
      <c r="H16" s="810"/>
      <c r="I16" s="810"/>
      <c r="J16" s="811"/>
      <c r="K16" s="815"/>
      <c r="L16" s="815"/>
      <c r="M16" s="815"/>
      <c r="N16" s="815"/>
      <c r="O16" s="815"/>
      <c r="P16" s="815"/>
      <c r="Q16" s="815"/>
      <c r="R16" s="815"/>
      <c r="S16" s="815"/>
      <c r="T16" s="815"/>
      <c r="U16" s="815"/>
      <c r="V16" s="815"/>
      <c r="W16" s="815"/>
      <c r="X16" s="815"/>
      <c r="Y16" s="815"/>
      <c r="Z16" s="815"/>
      <c r="AA16" s="816"/>
      <c r="AB16" s="815"/>
      <c r="AC16" s="815"/>
      <c r="AD16" s="815"/>
      <c r="AE16" s="815"/>
      <c r="AF16" s="815"/>
      <c r="AG16" s="815"/>
      <c r="AH16" s="815"/>
      <c r="AI16" s="815"/>
      <c r="AJ16" s="815"/>
      <c r="AK16" s="815"/>
      <c r="AL16" s="815"/>
      <c r="AM16" s="815"/>
      <c r="AN16" s="815"/>
      <c r="AO16" s="815"/>
      <c r="AP16" s="815"/>
      <c r="AQ16" s="815"/>
      <c r="AR16" s="819"/>
    </row>
    <row r="17" spans="1:56" ht="19.5" customHeight="1" thickBot="1">
      <c r="A17" s="812"/>
      <c r="B17" s="813"/>
      <c r="C17" s="813"/>
      <c r="D17" s="813"/>
      <c r="E17" s="813"/>
      <c r="F17" s="813"/>
      <c r="G17" s="813"/>
      <c r="H17" s="813"/>
      <c r="I17" s="813"/>
      <c r="J17" s="814"/>
      <c r="K17" s="817"/>
      <c r="L17" s="817"/>
      <c r="M17" s="817"/>
      <c r="N17" s="817"/>
      <c r="O17" s="817"/>
      <c r="P17" s="817"/>
      <c r="Q17" s="817"/>
      <c r="R17" s="817"/>
      <c r="S17" s="817"/>
      <c r="T17" s="817"/>
      <c r="U17" s="817"/>
      <c r="V17" s="817"/>
      <c r="W17" s="817"/>
      <c r="X17" s="817"/>
      <c r="Y17" s="817"/>
      <c r="Z17" s="817"/>
      <c r="AA17" s="818"/>
      <c r="AB17" s="817"/>
      <c r="AC17" s="817"/>
      <c r="AD17" s="817"/>
      <c r="AE17" s="817"/>
      <c r="AF17" s="817"/>
      <c r="AG17" s="817"/>
      <c r="AH17" s="817"/>
      <c r="AI17" s="817"/>
      <c r="AJ17" s="817"/>
      <c r="AK17" s="817"/>
      <c r="AL17" s="817"/>
      <c r="AM17" s="817"/>
      <c r="AN17" s="817"/>
      <c r="AO17" s="817"/>
      <c r="AP17" s="817"/>
      <c r="AQ17" s="817"/>
      <c r="AR17" s="820"/>
    </row>
    <row r="18" spans="1:56" ht="19.5" customHeight="1" thickBot="1">
      <c r="A18" s="633" t="s">
        <v>144</v>
      </c>
      <c r="B18" s="633"/>
      <c r="C18" s="633"/>
      <c r="D18" s="633"/>
      <c r="E18" s="67"/>
      <c r="F18" s="67"/>
      <c r="G18" s="67"/>
      <c r="H18" s="32"/>
      <c r="I18" s="32"/>
      <c r="J18" s="68"/>
      <c r="K18" s="68"/>
      <c r="L18" s="68"/>
      <c r="M18" s="68"/>
      <c r="N18" s="68"/>
      <c r="O18" s="68"/>
      <c r="P18" s="68"/>
      <c r="Q18" s="68"/>
      <c r="R18" s="68"/>
      <c r="S18" s="68"/>
      <c r="T18" s="68"/>
      <c r="U18" s="68"/>
      <c r="V18" s="68"/>
      <c r="W18" s="68"/>
      <c r="X18" s="68"/>
      <c r="Y18" s="68"/>
      <c r="Z18" s="68"/>
      <c r="AA18" s="68"/>
      <c r="AB18" s="68"/>
      <c r="AC18" s="32"/>
      <c r="AD18" s="32"/>
      <c r="AE18" s="217"/>
      <c r="AF18" s="217"/>
      <c r="AG18" s="217"/>
      <c r="AH18" s="217"/>
      <c r="AI18" s="217"/>
      <c r="AJ18" s="217"/>
      <c r="AK18" s="217"/>
      <c r="AL18" s="217"/>
      <c r="AM18" s="217"/>
      <c r="AN18" s="217"/>
      <c r="AO18" s="217"/>
      <c r="AP18" s="217"/>
      <c r="AQ18" s="217"/>
      <c r="AR18" s="225"/>
      <c r="AS18" s="217"/>
    </row>
    <row r="19" spans="1:56" ht="19.5" customHeight="1">
      <c r="A19" s="636" t="s">
        <v>129</v>
      </c>
      <c r="B19" s="637"/>
      <c r="C19" s="637"/>
      <c r="D19" s="637"/>
      <c r="E19" s="637"/>
      <c r="F19" s="638"/>
      <c r="G19" s="821"/>
      <c r="H19" s="822"/>
      <c r="I19" s="822"/>
      <c r="J19" s="822"/>
      <c r="K19" s="822"/>
      <c r="L19" s="822"/>
      <c r="M19" s="822"/>
      <c r="N19" s="822"/>
      <c r="O19" s="822"/>
      <c r="P19" s="822"/>
      <c r="Q19" s="822"/>
      <c r="R19" s="822"/>
      <c r="S19" s="822"/>
      <c r="T19" s="822"/>
      <c r="U19" s="822"/>
      <c r="V19" s="823"/>
      <c r="W19" s="756" t="s">
        <v>209</v>
      </c>
      <c r="X19" s="757"/>
      <c r="Y19" s="757"/>
      <c r="Z19" s="757"/>
      <c r="AA19" s="757"/>
      <c r="AB19" s="758"/>
      <c r="AC19" s="792"/>
      <c r="AD19" s="792"/>
      <c r="AE19" s="792"/>
      <c r="AF19" s="792"/>
      <c r="AG19" s="792"/>
      <c r="AH19" s="792"/>
      <c r="AI19" s="792"/>
      <c r="AJ19" s="792"/>
      <c r="AK19" s="792"/>
      <c r="AL19" s="792"/>
      <c r="AM19" s="792"/>
      <c r="AN19" s="792"/>
      <c r="AO19" s="792"/>
      <c r="AP19" s="792"/>
      <c r="AQ19" s="792"/>
      <c r="AR19" s="793"/>
      <c r="AW19" s="269"/>
    </row>
    <row r="20" spans="1:56" ht="19.5" customHeight="1">
      <c r="A20" s="677"/>
      <c r="B20" s="464"/>
      <c r="C20" s="464"/>
      <c r="D20" s="464"/>
      <c r="E20" s="464"/>
      <c r="F20" s="465"/>
      <c r="G20" s="824"/>
      <c r="H20" s="825"/>
      <c r="I20" s="825"/>
      <c r="J20" s="825"/>
      <c r="K20" s="825"/>
      <c r="L20" s="825"/>
      <c r="M20" s="825"/>
      <c r="N20" s="825"/>
      <c r="O20" s="825"/>
      <c r="P20" s="825"/>
      <c r="Q20" s="825"/>
      <c r="R20" s="825"/>
      <c r="S20" s="825"/>
      <c r="T20" s="825"/>
      <c r="U20" s="825"/>
      <c r="V20" s="826"/>
      <c r="W20" s="759"/>
      <c r="X20" s="760"/>
      <c r="Y20" s="760"/>
      <c r="Z20" s="760"/>
      <c r="AA20" s="760"/>
      <c r="AB20" s="761"/>
      <c r="AC20" s="794"/>
      <c r="AD20" s="794"/>
      <c r="AE20" s="794"/>
      <c r="AF20" s="794"/>
      <c r="AG20" s="794"/>
      <c r="AH20" s="794"/>
      <c r="AI20" s="794"/>
      <c r="AJ20" s="794"/>
      <c r="AK20" s="794"/>
      <c r="AL20" s="794"/>
      <c r="AM20" s="794"/>
      <c r="AN20" s="794"/>
      <c r="AO20" s="794"/>
      <c r="AP20" s="794"/>
      <c r="AQ20" s="794"/>
      <c r="AR20" s="795"/>
    </row>
    <row r="21" spans="1:56" ht="19.5" customHeight="1">
      <c r="A21" s="676" t="s">
        <v>130</v>
      </c>
      <c r="B21" s="461"/>
      <c r="C21" s="461"/>
      <c r="D21" s="461"/>
      <c r="E21" s="461"/>
      <c r="F21" s="462"/>
      <c r="G21" s="771"/>
      <c r="H21" s="771"/>
      <c r="I21" s="771"/>
      <c r="J21" s="771"/>
      <c r="K21" s="771"/>
      <c r="L21" s="771"/>
      <c r="M21" s="771"/>
      <c r="N21" s="771"/>
      <c r="O21" s="771"/>
      <c r="P21" s="771"/>
      <c r="Q21" s="771"/>
      <c r="R21" s="771"/>
      <c r="S21" s="771"/>
      <c r="T21" s="771"/>
      <c r="U21" s="771"/>
      <c r="V21" s="772"/>
      <c r="W21" s="630" t="s">
        <v>452</v>
      </c>
      <c r="X21" s="383"/>
      <c r="Y21" s="383"/>
      <c r="Z21" s="383"/>
      <c r="AA21" s="383"/>
      <c r="AB21" s="384"/>
      <c r="AC21" s="695" t="s">
        <v>479</v>
      </c>
      <c r="AD21" s="695"/>
      <c r="AE21" s="693"/>
      <c r="AF21" s="693"/>
      <c r="AG21" s="693"/>
      <c r="AH21" s="693"/>
      <c r="AI21" s="695" t="s">
        <v>134</v>
      </c>
      <c r="AJ21" s="693"/>
      <c r="AK21" s="693"/>
      <c r="AL21" s="693"/>
      <c r="AM21" s="693"/>
      <c r="AN21" s="695" t="s">
        <v>481</v>
      </c>
      <c r="AO21" s="693"/>
      <c r="AP21" s="693"/>
      <c r="AQ21" s="693"/>
      <c r="AR21" s="848" t="s">
        <v>99</v>
      </c>
    </row>
    <row r="22" spans="1:56" ht="19.5" customHeight="1">
      <c r="A22" s="677"/>
      <c r="B22" s="464"/>
      <c r="C22" s="464"/>
      <c r="D22" s="464"/>
      <c r="E22" s="464"/>
      <c r="F22" s="465"/>
      <c r="G22" s="773"/>
      <c r="H22" s="773"/>
      <c r="I22" s="773"/>
      <c r="J22" s="773"/>
      <c r="K22" s="773"/>
      <c r="L22" s="773"/>
      <c r="M22" s="773"/>
      <c r="N22" s="773"/>
      <c r="O22" s="773"/>
      <c r="P22" s="773"/>
      <c r="Q22" s="773"/>
      <c r="R22" s="773"/>
      <c r="S22" s="773"/>
      <c r="T22" s="773"/>
      <c r="U22" s="773"/>
      <c r="V22" s="774"/>
      <c r="W22" s="520"/>
      <c r="X22" s="386"/>
      <c r="Y22" s="386"/>
      <c r="Z22" s="386"/>
      <c r="AA22" s="386"/>
      <c r="AB22" s="387"/>
      <c r="AC22" s="439"/>
      <c r="AD22" s="439"/>
      <c r="AE22" s="694"/>
      <c r="AF22" s="694"/>
      <c r="AG22" s="694"/>
      <c r="AH22" s="694"/>
      <c r="AI22" s="439"/>
      <c r="AJ22" s="694"/>
      <c r="AK22" s="694"/>
      <c r="AL22" s="694"/>
      <c r="AM22" s="694"/>
      <c r="AN22" s="439"/>
      <c r="AO22" s="694"/>
      <c r="AP22" s="694"/>
      <c r="AQ22" s="694"/>
      <c r="AR22" s="849"/>
      <c r="AS22" s="216"/>
    </row>
    <row r="23" spans="1:56" ht="19.5" customHeight="1">
      <c r="A23" s="382" t="s">
        <v>131</v>
      </c>
      <c r="B23" s="383"/>
      <c r="C23" s="383"/>
      <c r="D23" s="383"/>
      <c r="E23" s="383"/>
      <c r="F23" s="384"/>
      <c r="G23" s="765"/>
      <c r="H23" s="765"/>
      <c r="I23" s="765"/>
      <c r="J23" s="765"/>
      <c r="K23" s="765"/>
      <c r="L23" s="765"/>
      <c r="M23" s="765"/>
      <c r="N23" s="765"/>
      <c r="O23" s="765"/>
      <c r="P23" s="765"/>
      <c r="Q23" s="765"/>
      <c r="R23" s="765"/>
      <c r="S23" s="765"/>
      <c r="T23" s="765"/>
      <c r="U23" s="765"/>
      <c r="V23" s="766"/>
      <c r="W23" s="460" t="s">
        <v>132</v>
      </c>
      <c r="X23" s="461"/>
      <c r="Y23" s="461"/>
      <c r="Z23" s="461"/>
      <c r="AA23" s="461"/>
      <c r="AB23" s="462"/>
      <c r="AC23" s="695" t="s">
        <v>479</v>
      </c>
      <c r="AD23" s="695"/>
      <c r="AE23" s="695"/>
      <c r="AF23" s="695"/>
      <c r="AG23" s="695"/>
      <c r="AH23" s="695"/>
      <c r="AI23" s="695" t="s">
        <v>134</v>
      </c>
      <c r="AJ23" s="695"/>
      <c r="AK23" s="695"/>
      <c r="AL23" s="695"/>
      <c r="AM23" s="695"/>
      <c r="AN23" s="695" t="s">
        <v>481</v>
      </c>
      <c r="AO23" s="695"/>
      <c r="AP23" s="695"/>
      <c r="AQ23" s="695"/>
      <c r="AR23" s="848" t="s">
        <v>99</v>
      </c>
    </row>
    <row r="24" spans="1:56" ht="19.5" customHeight="1" thickBot="1">
      <c r="A24" s="385"/>
      <c r="B24" s="386"/>
      <c r="C24" s="386"/>
      <c r="D24" s="386"/>
      <c r="E24" s="386"/>
      <c r="F24" s="387"/>
      <c r="G24" s="767"/>
      <c r="H24" s="767"/>
      <c r="I24" s="767"/>
      <c r="J24" s="767"/>
      <c r="K24" s="767"/>
      <c r="L24" s="767"/>
      <c r="M24" s="767"/>
      <c r="N24" s="767"/>
      <c r="O24" s="767"/>
      <c r="P24" s="767"/>
      <c r="Q24" s="767"/>
      <c r="R24" s="767"/>
      <c r="S24" s="767"/>
      <c r="T24" s="767"/>
      <c r="U24" s="767"/>
      <c r="V24" s="768"/>
      <c r="W24" s="589"/>
      <c r="X24" s="590"/>
      <c r="Y24" s="590"/>
      <c r="Z24" s="590"/>
      <c r="AA24" s="590"/>
      <c r="AB24" s="591"/>
      <c r="AC24" s="439"/>
      <c r="AD24" s="439"/>
      <c r="AE24" s="439"/>
      <c r="AF24" s="439"/>
      <c r="AG24" s="439"/>
      <c r="AH24" s="439"/>
      <c r="AI24" s="439"/>
      <c r="AJ24" s="439"/>
      <c r="AK24" s="439"/>
      <c r="AL24" s="439"/>
      <c r="AM24" s="439"/>
      <c r="AN24" s="439"/>
      <c r="AO24" s="439"/>
      <c r="AP24" s="439"/>
      <c r="AQ24" s="439"/>
      <c r="AR24" s="849"/>
    </row>
    <row r="25" spans="1:56" ht="19.5" customHeight="1">
      <c r="A25" s="382" t="s">
        <v>446</v>
      </c>
      <c r="B25" s="383"/>
      <c r="C25" s="383"/>
      <c r="D25" s="383"/>
      <c r="E25" s="383"/>
      <c r="F25" s="384"/>
      <c r="G25" s="769"/>
      <c r="H25" s="769"/>
      <c r="I25" s="769"/>
      <c r="J25" s="769"/>
      <c r="K25" s="769"/>
      <c r="L25" s="769"/>
      <c r="M25" s="769"/>
      <c r="N25" s="769"/>
      <c r="O25" s="769"/>
      <c r="P25" s="769"/>
      <c r="Q25" s="769"/>
      <c r="R25" s="769"/>
      <c r="S25" s="769"/>
      <c r="T25" s="769"/>
      <c r="U25" s="769"/>
      <c r="V25" s="769"/>
      <c r="W25" s="312"/>
      <c r="X25" s="53"/>
      <c r="Y25" s="53"/>
      <c r="Z25" s="53"/>
      <c r="AA25" s="53"/>
      <c r="AB25" s="53"/>
      <c r="AC25" s="53"/>
      <c r="AD25" s="53"/>
      <c r="AE25" s="310"/>
      <c r="AF25" s="310"/>
      <c r="AG25" s="310"/>
      <c r="AH25" s="310"/>
      <c r="AI25" s="310"/>
      <c r="AJ25" s="310"/>
      <c r="AK25" s="310"/>
      <c r="AL25" s="310"/>
      <c r="AM25" s="310"/>
      <c r="AN25" s="310"/>
      <c r="AO25" s="310"/>
      <c r="AP25" s="310"/>
      <c r="AQ25" s="310"/>
      <c r="AR25" s="53"/>
    </row>
    <row r="26" spans="1:56" ht="19.5" customHeight="1" thickBot="1">
      <c r="A26" s="673"/>
      <c r="B26" s="674"/>
      <c r="C26" s="674"/>
      <c r="D26" s="674"/>
      <c r="E26" s="674"/>
      <c r="F26" s="675"/>
      <c r="G26" s="770"/>
      <c r="H26" s="770"/>
      <c r="I26" s="770"/>
      <c r="J26" s="770"/>
      <c r="K26" s="770"/>
      <c r="L26" s="770"/>
      <c r="M26" s="770"/>
      <c r="N26" s="770"/>
      <c r="O26" s="770"/>
      <c r="P26" s="770"/>
      <c r="Q26" s="770"/>
      <c r="R26" s="770"/>
      <c r="S26" s="770"/>
      <c r="T26" s="770"/>
      <c r="U26" s="770"/>
      <c r="V26" s="770"/>
      <c r="W26" s="260"/>
      <c r="X26" s="32"/>
      <c r="Y26" s="32"/>
      <c r="Z26" s="32"/>
      <c r="AA26" s="32"/>
      <c r="AB26" s="32"/>
      <c r="AC26" s="32"/>
      <c r="AD26" s="32"/>
      <c r="AE26" s="311"/>
      <c r="AF26" s="311"/>
      <c r="AG26" s="311"/>
      <c r="AH26" s="311"/>
      <c r="AI26" s="311"/>
      <c r="AJ26" s="311"/>
      <c r="AK26" s="311"/>
      <c r="AL26" s="311"/>
      <c r="AM26" s="311"/>
      <c r="AN26" s="311"/>
      <c r="AO26" s="311"/>
      <c r="AP26" s="311"/>
      <c r="AQ26" s="311"/>
      <c r="AR26" s="32"/>
    </row>
    <row r="27" spans="1:56" ht="11.25" customHeight="1">
      <c r="A27" s="59"/>
      <c r="B27" s="59"/>
      <c r="C27" s="59"/>
      <c r="D27" s="59"/>
      <c r="E27" s="59"/>
      <c r="F27" s="59"/>
      <c r="G27" s="59"/>
      <c r="H27" s="59"/>
      <c r="I27" s="59"/>
      <c r="J27" s="59"/>
      <c r="K27" s="59"/>
      <c r="L27" s="59"/>
      <c r="M27" s="59"/>
      <c r="N27" s="59"/>
      <c r="O27" s="59"/>
      <c r="P27" s="59"/>
      <c r="Q27" s="59"/>
      <c r="R27" s="59"/>
      <c r="S27" s="59"/>
      <c r="T27" s="59"/>
      <c r="U27" s="59"/>
      <c r="V27" s="59"/>
      <c r="W27" s="35"/>
      <c r="X27" s="287"/>
      <c r="Y27" s="287"/>
      <c r="Z27" s="287"/>
      <c r="AA27" s="287"/>
      <c r="AB27" s="287"/>
      <c r="AC27" s="287"/>
      <c r="AD27" s="287"/>
      <c r="AE27" s="217"/>
      <c r="AF27" s="217"/>
      <c r="AG27" s="217"/>
      <c r="AH27" s="217"/>
      <c r="AI27" s="217"/>
      <c r="AJ27" s="217"/>
      <c r="AK27" s="217"/>
      <c r="AL27" s="217"/>
      <c r="AM27" s="217"/>
      <c r="AN27" s="217"/>
      <c r="AO27" s="217"/>
      <c r="AP27" s="217"/>
      <c r="AQ27" s="217"/>
      <c r="AR27" s="217"/>
      <c r="AT27" s="305"/>
      <c r="AU27" s="305"/>
    </row>
    <row r="28" spans="1:56" ht="20.25" customHeight="1" thickBot="1">
      <c r="A28" s="784" t="s">
        <v>195</v>
      </c>
      <c r="B28" s="784"/>
      <c r="C28" s="784"/>
      <c r="D28" s="784"/>
      <c r="E28" s="784"/>
      <c r="F28" s="784"/>
      <c r="G28" s="784"/>
      <c r="H28" s="784"/>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762" t="s">
        <v>326</v>
      </c>
      <c r="AO28" s="763"/>
      <c r="AP28" s="763"/>
      <c r="AQ28" s="763"/>
      <c r="AR28" s="764"/>
      <c r="AT28" s="723" t="s">
        <v>169</v>
      </c>
      <c r="AU28" s="723"/>
      <c r="AV28" s="290" t="s">
        <v>448</v>
      </c>
    </row>
    <row r="29" spans="1:56" ht="21.75" customHeight="1">
      <c r="A29" s="697" t="s">
        <v>70</v>
      </c>
      <c r="B29" s="698"/>
      <c r="C29" s="698"/>
      <c r="D29" s="699"/>
      <c r="E29" s="709"/>
      <c r="F29" s="710"/>
      <c r="G29" s="710"/>
      <c r="H29" s="711"/>
      <c r="I29" s="703" t="s">
        <v>327</v>
      </c>
      <c r="J29" s="704"/>
      <c r="K29" s="704"/>
      <c r="L29" s="705"/>
      <c r="M29" s="715"/>
      <c r="N29" s="716"/>
      <c r="O29" s="716"/>
      <c r="P29" s="717"/>
      <c r="Q29" s="747" t="s">
        <v>139</v>
      </c>
      <c r="R29" s="754" t="str">
        <f>IF(E29="無",VLOOKUP(M29,AV29:BD33,2),"")</f>
        <v/>
      </c>
      <c r="S29" s="754"/>
      <c r="T29" s="754"/>
      <c r="U29" s="754"/>
      <c r="V29" s="754"/>
      <c r="W29" s="754"/>
      <c r="X29" s="754"/>
      <c r="Y29" s="754"/>
      <c r="Z29" s="754"/>
      <c r="AA29" s="754"/>
      <c r="AB29" s="754"/>
      <c r="AC29" s="754"/>
      <c r="AD29" s="754"/>
      <c r="AE29" s="754"/>
      <c r="AF29" s="754"/>
      <c r="AG29" s="754"/>
      <c r="AH29" s="754"/>
      <c r="AI29" s="754"/>
      <c r="AJ29" s="754"/>
      <c r="AK29" s="754"/>
      <c r="AL29" s="754"/>
      <c r="AM29" s="749" t="s">
        <v>435</v>
      </c>
      <c r="AN29" s="751"/>
      <c r="AO29" s="752"/>
      <c r="AP29" s="752"/>
      <c r="AQ29" s="752"/>
      <c r="AR29" s="753"/>
      <c r="AU29" s="735" t="s">
        <v>70</v>
      </c>
      <c r="AV29" s="283" t="s">
        <v>177</v>
      </c>
      <c r="AW29" s="733" t="s">
        <v>420</v>
      </c>
      <c r="AX29" s="733"/>
      <c r="AY29" s="733"/>
      <c r="AZ29" s="733"/>
      <c r="BA29" s="733"/>
      <c r="BB29" s="733"/>
      <c r="BC29" s="733"/>
      <c r="BD29" s="733"/>
    </row>
    <row r="30" spans="1:56" ht="21.75" customHeight="1" thickBot="1">
      <c r="A30" s="700"/>
      <c r="B30" s="701"/>
      <c r="C30" s="701"/>
      <c r="D30" s="702"/>
      <c r="E30" s="712"/>
      <c r="F30" s="713"/>
      <c r="G30" s="713"/>
      <c r="H30" s="714"/>
      <c r="I30" s="706"/>
      <c r="J30" s="707"/>
      <c r="K30" s="707"/>
      <c r="L30" s="708"/>
      <c r="M30" s="718"/>
      <c r="N30" s="719"/>
      <c r="O30" s="719"/>
      <c r="P30" s="720"/>
      <c r="Q30" s="748"/>
      <c r="R30" s="755"/>
      <c r="S30" s="755"/>
      <c r="T30" s="755"/>
      <c r="U30" s="755"/>
      <c r="V30" s="755"/>
      <c r="W30" s="755"/>
      <c r="X30" s="755"/>
      <c r="Y30" s="755"/>
      <c r="Z30" s="755"/>
      <c r="AA30" s="755"/>
      <c r="AB30" s="755"/>
      <c r="AC30" s="755"/>
      <c r="AD30" s="755"/>
      <c r="AE30" s="755"/>
      <c r="AF30" s="755"/>
      <c r="AG30" s="755"/>
      <c r="AH30" s="755"/>
      <c r="AI30" s="755"/>
      <c r="AJ30" s="755"/>
      <c r="AK30" s="755"/>
      <c r="AL30" s="755"/>
      <c r="AM30" s="750"/>
      <c r="AN30" s="751"/>
      <c r="AO30" s="752"/>
      <c r="AP30" s="752"/>
      <c r="AQ30" s="752"/>
      <c r="AR30" s="753"/>
      <c r="AU30" s="735"/>
      <c r="AV30" s="734" t="s">
        <v>178</v>
      </c>
      <c r="AW30" s="733" t="s">
        <v>433</v>
      </c>
      <c r="AX30" s="733"/>
      <c r="AY30" s="733"/>
      <c r="AZ30" s="733"/>
      <c r="BA30" s="733"/>
      <c r="BB30" s="733"/>
      <c r="BC30" s="733"/>
      <c r="BD30" s="733"/>
    </row>
    <row r="31" spans="1:56" ht="15.75" customHeight="1">
      <c r="A31" s="274"/>
      <c r="B31" s="274"/>
      <c r="C31" s="274"/>
      <c r="D31" s="274"/>
      <c r="E31" s="275"/>
      <c r="F31" s="275"/>
      <c r="G31" s="275"/>
      <c r="H31" s="275"/>
      <c r="I31" s="174"/>
      <c r="J31" s="174"/>
      <c r="K31" s="174"/>
      <c r="L31" s="174"/>
      <c r="M31" s="276"/>
      <c r="N31" s="276"/>
      <c r="O31" s="276"/>
      <c r="P31" s="281"/>
      <c r="Q31" s="278" t="s">
        <v>436</v>
      </c>
      <c r="R31" s="270"/>
      <c r="S31" s="271"/>
      <c r="T31" s="271"/>
      <c r="U31" s="271"/>
      <c r="V31" s="271"/>
      <c r="W31" s="271"/>
      <c r="X31" s="271"/>
      <c r="Y31" s="271"/>
      <c r="Z31" s="271"/>
      <c r="AA31" s="271"/>
      <c r="AB31" s="271"/>
      <c r="AC31" s="271"/>
      <c r="AD31" s="271"/>
      <c r="AE31" s="271"/>
      <c r="AF31" s="271"/>
      <c r="AG31" s="271"/>
      <c r="AH31" s="271"/>
      <c r="AI31" s="271"/>
      <c r="AJ31" s="271"/>
      <c r="AK31" s="271"/>
      <c r="AL31" s="272"/>
      <c r="AM31" s="273"/>
      <c r="AN31" s="617"/>
      <c r="AO31" s="618"/>
      <c r="AP31" s="618"/>
      <c r="AQ31" s="618"/>
      <c r="AR31" s="619"/>
      <c r="AU31" s="735"/>
      <c r="AV31" s="734"/>
      <c r="AW31" s="733"/>
      <c r="AX31" s="733"/>
      <c r="AY31" s="733"/>
      <c r="AZ31" s="733"/>
      <c r="BA31" s="733"/>
      <c r="BB31" s="733"/>
      <c r="BC31" s="733"/>
      <c r="BD31" s="733"/>
    </row>
    <row r="32" spans="1:56" ht="36" customHeight="1" thickBot="1">
      <c r="A32" s="118"/>
      <c r="B32" s="118"/>
      <c r="C32" s="118"/>
      <c r="D32" s="118"/>
      <c r="E32" s="279"/>
      <c r="F32" s="279"/>
      <c r="G32" s="279"/>
      <c r="H32" s="279"/>
      <c r="I32" s="175"/>
      <c r="J32" s="175"/>
      <c r="K32" s="175"/>
      <c r="L32" s="175"/>
      <c r="M32" s="280"/>
      <c r="N32" s="280"/>
      <c r="O32" s="280"/>
      <c r="P32" s="280"/>
      <c r="Q32" s="277" t="s">
        <v>139</v>
      </c>
      <c r="R32" s="696"/>
      <c r="S32" s="696"/>
      <c r="T32" s="696"/>
      <c r="U32" s="696"/>
      <c r="V32" s="696"/>
      <c r="W32" s="696"/>
      <c r="X32" s="696"/>
      <c r="Y32" s="696"/>
      <c r="Z32" s="696"/>
      <c r="AA32" s="696"/>
      <c r="AB32" s="696"/>
      <c r="AC32" s="696"/>
      <c r="AD32" s="696"/>
      <c r="AE32" s="696"/>
      <c r="AF32" s="696"/>
      <c r="AG32" s="696"/>
      <c r="AH32" s="696"/>
      <c r="AI32" s="696"/>
      <c r="AJ32" s="696"/>
      <c r="AK32" s="696"/>
      <c r="AL32" s="696"/>
      <c r="AM32" s="282" t="s">
        <v>435</v>
      </c>
      <c r="AN32" s="176"/>
      <c r="AO32" s="176"/>
      <c r="AP32" s="176"/>
      <c r="AQ32" s="294"/>
      <c r="AR32" s="294"/>
      <c r="AU32" s="735"/>
      <c r="AV32" s="283" t="s">
        <v>179</v>
      </c>
      <c r="AW32" s="733" t="s">
        <v>434</v>
      </c>
      <c r="AX32" s="733"/>
      <c r="AY32" s="733"/>
      <c r="AZ32" s="733"/>
      <c r="BA32" s="733"/>
      <c r="BB32" s="733"/>
      <c r="BC32" s="733"/>
      <c r="BD32" s="733"/>
    </row>
    <row r="33" spans="1:76" ht="16.5" customHeight="1">
      <c r="A33" s="35"/>
      <c r="B33" s="35"/>
      <c r="C33" s="35"/>
      <c r="D33" s="35"/>
      <c r="E33" s="35"/>
      <c r="F33" s="35"/>
      <c r="G33" s="35"/>
      <c r="H33" s="35"/>
      <c r="I33" s="35"/>
      <c r="J33" s="35"/>
      <c r="K33" s="35"/>
      <c r="L33" s="35"/>
      <c r="M33" s="35"/>
      <c r="N33" s="35"/>
      <c r="O33" s="35"/>
      <c r="P33" s="35"/>
      <c r="Q33" s="37"/>
      <c r="R33" s="37"/>
      <c r="S33" s="37"/>
      <c r="T33" s="37"/>
      <c r="U33" s="37"/>
      <c r="V33" s="37"/>
      <c r="W33" s="37"/>
      <c r="X33" s="37"/>
      <c r="Y33" s="37"/>
      <c r="Z33" s="37"/>
      <c r="AA33" s="37"/>
      <c r="AB33" s="37"/>
      <c r="AC33" s="37"/>
      <c r="AD33" s="265"/>
      <c r="AE33" s="223"/>
      <c r="AF33" s="223"/>
      <c r="AG33" s="223"/>
      <c r="AH33" s="223"/>
      <c r="AI33" s="223"/>
      <c r="AJ33" s="223"/>
      <c r="AK33" s="223"/>
      <c r="AL33" s="223"/>
      <c r="AM33" s="223"/>
      <c r="AN33" s="217"/>
      <c r="AO33" s="217"/>
      <c r="AP33" s="217"/>
      <c r="AQ33" s="217"/>
      <c r="AR33" s="217"/>
      <c r="AU33" s="735"/>
      <c r="AV33" s="283" t="s">
        <v>182</v>
      </c>
      <c r="AW33" s="734" t="s">
        <v>93</v>
      </c>
      <c r="AX33" s="734"/>
      <c r="AY33" s="734"/>
      <c r="AZ33" s="734"/>
      <c r="BA33" s="734"/>
      <c r="BB33" s="734"/>
      <c r="BC33" s="734"/>
      <c r="BD33" s="734"/>
    </row>
    <row r="34" spans="1:76" ht="18" thickBot="1">
      <c r="A34" s="257" t="s">
        <v>408</v>
      </c>
      <c r="B34" s="160"/>
      <c r="C34" s="28"/>
      <c r="D34" s="28"/>
      <c r="E34" s="28"/>
      <c r="F34" s="28"/>
      <c r="G34" s="161"/>
      <c r="H34" s="161"/>
      <c r="I34" s="161"/>
      <c r="J34" s="161"/>
      <c r="K34" s="161"/>
      <c r="L34" s="161"/>
      <c r="M34" s="161"/>
      <c r="N34" s="161"/>
      <c r="O34" s="161"/>
      <c r="P34" s="161"/>
      <c r="Q34" s="161"/>
      <c r="R34" s="161"/>
      <c r="S34" s="161"/>
      <c r="T34" s="161"/>
      <c r="U34" s="161"/>
      <c r="V34" s="161"/>
      <c r="W34" s="161"/>
      <c r="X34" s="161"/>
      <c r="Y34" s="161"/>
      <c r="Z34" s="161"/>
      <c r="AA34" s="161"/>
      <c r="AB34" s="161"/>
      <c r="AC34" s="173"/>
      <c r="AD34" s="173"/>
      <c r="AE34" s="225"/>
      <c r="AF34" s="225"/>
      <c r="AG34" s="225"/>
      <c r="AH34" s="225"/>
      <c r="AI34" s="225"/>
      <c r="AJ34" s="225"/>
      <c r="AK34" s="225"/>
      <c r="AL34" s="225"/>
      <c r="AM34" s="225"/>
      <c r="AN34" s="225"/>
      <c r="AO34" s="225"/>
      <c r="AP34" s="225"/>
      <c r="AQ34" s="225"/>
      <c r="AR34" s="225"/>
    </row>
    <row r="35" spans="1:76" ht="18" customHeight="1">
      <c r="A35" s="296"/>
      <c r="B35" s="324" t="s">
        <v>380</v>
      </c>
      <c r="C35" s="297"/>
      <c r="D35" s="297"/>
      <c r="E35" s="298"/>
      <c r="F35" s="298"/>
      <c r="G35" s="298"/>
      <c r="H35" s="298"/>
      <c r="I35" s="298"/>
      <c r="J35" s="298"/>
      <c r="K35" s="299"/>
      <c r="L35" s="299"/>
      <c r="M35" s="299"/>
      <c r="N35" s="299"/>
      <c r="O35" s="299"/>
      <c r="P35" s="299"/>
      <c r="Q35" s="299"/>
      <c r="R35" s="299"/>
      <c r="S35" s="299"/>
      <c r="T35" s="299"/>
      <c r="U35" s="299"/>
      <c r="V35" s="299"/>
      <c r="W35" s="299"/>
      <c r="X35" s="299"/>
      <c r="Y35" s="299"/>
      <c r="Z35" s="299"/>
      <c r="AA35" s="299"/>
      <c r="AB35" s="268"/>
      <c r="AN35" s="721" t="str">
        <f>IF(A13="科研費","科研費","")</f>
        <v/>
      </c>
      <c r="AO35" s="721"/>
      <c r="AP35" s="721"/>
      <c r="AQ35" s="721"/>
      <c r="AR35" s="722"/>
    </row>
    <row r="36" spans="1:76" ht="19.5" customHeight="1">
      <c r="A36" s="300"/>
      <c r="B36" s="301"/>
      <c r="C36" s="317"/>
      <c r="D36" s="317"/>
      <c r="E36" s="317"/>
      <c r="F36" s="317"/>
      <c r="G36" s="317"/>
      <c r="H36" s="317"/>
      <c r="I36" s="317" t="s">
        <v>451</v>
      </c>
      <c r="J36" s="318"/>
      <c r="K36" s="318"/>
      <c r="L36" s="318"/>
      <c r="M36" s="318"/>
      <c r="N36" s="318"/>
      <c r="O36" s="318"/>
      <c r="P36" s="318"/>
      <c r="Q36" s="318"/>
      <c r="R36" s="318"/>
      <c r="S36" s="317" t="s">
        <v>458</v>
      </c>
      <c r="T36" s="318"/>
      <c r="U36" s="318"/>
      <c r="V36" s="318"/>
      <c r="W36" s="318"/>
      <c r="X36" s="318"/>
      <c r="Y36" s="318"/>
      <c r="Z36" s="318"/>
      <c r="AA36" s="318"/>
      <c r="AB36" s="318"/>
      <c r="AC36" s="318"/>
      <c r="AD36" s="318"/>
      <c r="AE36" s="318"/>
      <c r="AF36" s="318"/>
      <c r="AG36" s="318"/>
      <c r="AH36" s="318"/>
      <c r="AI36" s="318"/>
      <c r="AJ36" s="318"/>
      <c r="AK36" s="318"/>
      <c r="AL36" s="318"/>
      <c r="AM36" s="318"/>
      <c r="AN36" s="318"/>
      <c r="AO36" s="318"/>
      <c r="AP36" s="318"/>
      <c r="AQ36" s="318"/>
      <c r="AR36" s="224"/>
      <c r="AT36" s="313" t="s">
        <v>449</v>
      </c>
      <c r="AU36" s="307"/>
      <c r="AV36" s="307"/>
      <c r="AW36" s="307"/>
      <c r="AX36" s="307"/>
      <c r="AY36" s="307"/>
      <c r="AZ36" s="307"/>
      <c r="BA36" s="307"/>
      <c r="BB36" s="307"/>
      <c r="BC36" s="307"/>
      <c r="BD36" s="307"/>
      <c r="BE36" s="227"/>
      <c r="BF36" s="227"/>
      <c r="BG36" s="227"/>
    </row>
    <row r="37" spans="1:76" ht="19.5" customHeight="1">
      <c r="A37" s="300"/>
      <c r="B37" s="301"/>
      <c r="C37" s="470" t="s">
        <v>455</v>
      </c>
      <c r="D37" s="692"/>
      <c r="E37" s="692"/>
      <c r="F37" s="692"/>
      <c r="G37" s="692"/>
      <c r="H37" s="692"/>
      <c r="I37" s="692"/>
      <c r="J37" s="692"/>
      <c r="K37" s="692"/>
      <c r="L37" s="692"/>
      <c r="M37" s="471"/>
      <c r="N37" s="678" t="s">
        <v>456</v>
      </c>
      <c r="O37" s="678"/>
      <c r="P37" s="678"/>
      <c r="Q37" s="678"/>
      <c r="R37" s="678"/>
      <c r="S37" s="678"/>
      <c r="T37" s="678"/>
      <c r="U37" s="678"/>
      <c r="V37" s="678"/>
      <c r="W37" s="678"/>
      <c r="X37" s="678"/>
      <c r="Y37" s="678"/>
      <c r="Z37" s="678"/>
      <c r="AA37" s="678"/>
      <c r="AB37" s="678"/>
      <c r="AC37" s="678"/>
      <c r="AD37" s="678"/>
      <c r="AE37" s="678"/>
      <c r="AF37" s="678"/>
      <c r="AG37" s="678"/>
      <c r="AH37" s="678"/>
      <c r="AI37" s="678"/>
      <c r="AJ37" s="678"/>
      <c r="AK37" s="678"/>
      <c r="AL37" s="678"/>
      <c r="AM37" s="678"/>
      <c r="AN37" s="678"/>
      <c r="AO37" s="678"/>
      <c r="AP37" s="678"/>
      <c r="AQ37" s="679"/>
      <c r="AR37" s="204"/>
      <c r="AT37" s="306" t="s">
        <v>453</v>
      </c>
      <c r="AU37" s="307"/>
      <c r="AV37" s="307"/>
      <c r="AW37" s="307"/>
      <c r="AX37" s="307"/>
      <c r="AY37" s="307"/>
      <c r="AZ37" s="307"/>
      <c r="BA37" s="307"/>
      <c r="BB37" s="307"/>
      <c r="BC37" s="307"/>
      <c r="BD37" s="307"/>
      <c r="BE37" s="227"/>
      <c r="BF37" s="227"/>
      <c r="BG37" s="227"/>
    </row>
    <row r="38" spans="1:76" ht="19.5" customHeight="1">
      <c r="A38" s="300"/>
      <c r="B38" s="301"/>
      <c r="C38" s="689" t="s">
        <v>457</v>
      </c>
      <c r="D38" s="680" t="s">
        <v>467</v>
      </c>
      <c r="E38" s="681"/>
      <c r="F38" s="681"/>
      <c r="G38" s="681"/>
      <c r="H38" s="681"/>
      <c r="I38" s="681"/>
      <c r="J38" s="681"/>
      <c r="K38" s="681"/>
      <c r="L38" s="681"/>
      <c r="M38" s="681"/>
      <c r="N38" s="681"/>
      <c r="O38" s="681"/>
      <c r="P38" s="681"/>
      <c r="Q38" s="681"/>
      <c r="R38" s="681"/>
      <c r="S38" s="681"/>
      <c r="T38" s="681"/>
      <c r="U38" s="681"/>
      <c r="V38" s="681"/>
      <c r="W38" s="681"/>
      <c r="X38" s="681"/>
      <c r="Y38" s="681"/>
      <c r="Z38" s="681"/>
      <c r="AA38" s="681"/>
      <c r="AB38" s="681"/>
      <c r="AC38" s="681"/>
      <c r="AD38" s="681"/>
      <c r="AE38" s="681"/>
      <c r="AF38" s="681"/>
      <c r="AG38" s="681"/>
      <c r="AH38" s="681"/>
      <c r="AI38" s="681"/>
      <c r="AJ38" s="681"/>
      <c r="AK38" s="681"/>
      <c r="AL38" s="681"/>
      <c r="AM38" s="681"/>
      <c r="AN38" s="681"/>
      <c r="AO38" s="681"/>
      <c r="AP38" s="681"/>
      <c r="AQ38" s="682"/>
      <c r="AR38" s="204"/>
      <c r="AT38" s="724" t="s">
        <v>450</v>
      </c>
      <c r="AU38" s="725"/>
      <c r="AV38" s="725"/>
      <c r="AW38" s="725"/>
      <c r="AX38" s="725"/>
      <c r="AY38" s="725"/>
      <c r="AZ38" s="725"/>
      <c r="BA38" s="725"/>
      <c r="BB38" s="725"/>
      <c r="BC38" s="725"/>
      <c r="BD38" s="726"/>
    </row>
    <row r="39" spans="1:76" ht="19.5" customHeight="1">
      <c r="A39" s="300"/>
      <c r="B39" s="301"/>
      <c r="C39" s="690"/>
      <c r="D39" s="683"/>
      <c r="E39" s="684"/>
      <c r="F39" s="684"/>
      <c r="G39" s="684"/>
      <c r="H39" s="684"/>
      <c r="I39" s="684"/>
      <c r="J39" s="684"/>
      <c r="K39" s="684"/>
      <c r="L39" s="684"/>
      <c r="M39" s="684"/>
      <c r="N39" s="684"/>
      <c r="O39" s="684"/>
      <c r="P39" s="684"/>
      <c r="Q39" s="684"/>
      <c r="R39" s="684"/>
      <c r="S39" s="684"/>
      <c r="T39" s="684"/>
      <c r="U39" s="684"/>
      <c r="V39" s="684"/>
      <c r="W39" s="684"/>
      <c r="X39" s="684"/>
      <c r="Y39" s="684"/>
      <c r="Z39" s="684"/>
      <c r="AA39" s="684"/>
      <c r="AB39" s="684"/>
      <c r="AC39" s="684"/>
      <c r="AD39" s="684"/>
      <c r="AE39" s="684"/>
      <c r="AF39" s="684"/>
      <c r="AG39" s="684"/>
      <c r="AH39" s="684"/>
      <c r="AI39" s="684"/>
      <c r="AJ39" s="684"/>
      <c r="AK39" s="684"/>
      <c r="AL39" s="684"/>
      <c r="AM39" s="684"/>
      <c r="AN39" s="684"/>
      <c r="AO39" s="684"/>
      <c r="AP39" s="684"/>
      <c r="AQ39" s="685"/>
      <c r="AR39" s="204"/>
      <c r="AT39" s="727"/>
      <c r="AU39" s="728"/>
      <c r="AV39" s="728"/>
      <c r="AW39" s="728"/>
      <c r="AX39" s="728"/>
      <c r="AY39" s="728"/>
      <c r="AZ39" s="728"/>
      <c r="BA39" s="728"/>
      <c r="BB39" s="728"/>
      <c r="BC39" s="728"/>
      <c r="BD39" s="729"/>
    </row>
    <row r="40" spans="1:76" ht="19.5" customHeight="1">
      <c r="A40" s="300"/>
      <c r="B40" s="301"/>
      <c r="C40" s="690"/>
      <c r="D40" s="683"/>
      <c r="E40" s="684"/>
      <c r="F40" s="684"/>
      <c r="G40" s="684"/>
      <c r="H40" s="684"/>
      <c r="I40" s="684"/>
      <c r="J40" s="684"/>
      <c r="K40" s="684"/>
      <c r="L40" s="684"/>
      <c r="M40" s="684"/>
      <c r="N40" s="684"/>
      <c r="O40" s="684"/>
      <c r="P40" s="684"/>
      <c r="Q40" s="684"/>
      <c r="R40" s="684"/>
      <c r="S40" s="684"/>
      <c r="T40" s="684"/>
      <c r="U40" s="684"/>
      <c r="V40" s="684"/>
      <c r="W40" s="684"/>
      <c r="X40" s="684"/>
      <c r="Y40" s="684"/>
      <c r="Z40" s="684"/>
      <c r="AA40" s="684"/>
      <c r="AB40" s="684"/>
      <c r="AC40" s="684"/>
      <c r="AD40" s="684"/>
      <c r="AE40" s="684"/>
      <c r="AF40" s="684"/>
      <c r="AG40" s="684"/>
      <c r="AH40" s="684"/>
      <c r="AI40" s="684"/>
      <c r="AJ40" s="684"/>
      <c r="AK40" s="684"/>
      <c r="AL40" s="684"/>
      <c r="AM40" s="684"/>
      <c r="AN40" s="684"/>
      <c r="AO40" s="684"/>
      <c r="AP40" s="684"/>
      <c r="AQ40" s="685"/>
      <c r="AR40" s="224"/>
      <c r="AT40" s="727"/>
      <c r="AU40" s="728"/>
      <c r="AV40" s="728"/>
      <c r="AW40" s="728"/>
      <c r="AX40" s="728"/>
      <c r="AY40" s="728"/>
      <c r="AZ40" s="728"/>
      <c r="BA40" s="728"/>
      <c r="BB40" s="728"/>
      <c r="BC40" s="728"/>
      <c r="BD40" s="729"/>
    </row>
    <row r="41" spans="1:76" ht="19.5" customHeight="1">
      <c r="A41" s="304"/>
      <c r="B41" s="302"/>
      <c r="C41" s="691"/>
      <c r="D41" s="686"/>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687"/>
      <c r="AM41" s="687"/>
      <c r="AN41" s="687"/>
      <c r="AO41" s="687"/>
      <c r="AP41" s="687"/>
      <c r="AQ41" s="688"/>
      <c r="AR41" s="224"/>
      <c r="AT41" s="730"/>
      <c r="AU41" s="731"/>
      <c r="AV41" s="731"/>
      <c r="AW41" s="731"/>
      <c r="AX41" s="731"/>
      <c r="AY41" s="731"/>
      <c r="AZ41" s="731"/>
      <c r="BA41" s="731"/>
      <c r="BB41" s="731"/>
      <c r="BC41" s="731"/>
      <c r="BD41" s="732"/>
    </row>
    <row r="42" spans="1:76" ht="13.5" customHeight="1">
      <c r="A42" s="300"/>
      <c r="B42" s="301"/>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224"/>
    </row>
    <row r="43" spans="1:76" ht="19.5" customHeight="1">
      <c r="A43" s="300"/>
      <c r="B43" s="317" t="s">
        <v>385</v>
      </c>
      <c r="C43" s="176"/>
      <c r="D43" s="176"/>
      <c r="E43" s="176"/>
      <c r="F43" s="176"/>
      <c r="G43" s="176"/>
      <c r="H43" s="176"/>
      <c r="I43" s="176"/>
      <c r="J43" s="176"/>
      <c r="K43" s="176"/>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224"/>
    </row>
    <row r="44" spans="1:76" ht="19.5" customHeight="1">
      <c r="A44" s="300"/>
      <c r="B44" s="302"/>
      <c r="C44" s="317"/>
      <c r="D44" s="317"/>
      <c r="E44" s="317"/>
      <c r="F44" s="317"/>
      <c r="G44" s="317"/>
      <c r="H44" s="317"/>
      <c r="I44" s="317" t="s">
        <v>451</v>
      </c>
      <c r="J44" s="318"/>
      <c r="K44" s="318"/>
      <c r="L44" s="318"/>
      <c r="M44" s="318"/>
      <c r="N44" s="318"/>
      <c r="O44" s="318"/>
      <c r="P44" s="318"/>
      <c r="Q44" s="318"/>
      <c r="R44" s="318"/>
      <c r="S44" s="317" t="s">
        <v>458</v>
      </c>
      <c r="T44" s="318"/>
      <c r="U44" s="318"/>
      <c r="V44" s="318"/>
      <c r="W44" s="318"/>
      <c r="X44" s="318"/>
      <c r="Y44" s="318"/>
      <c r="Z44" s="318"/>
      <c r="AA44" s="318"/>
      <c r="AB44" s="318"/>
      <c r="AC44" s="318"/>
      <c r="AD44" s="318"/>
      <c r="AE44" s="318"/>
      <c r="AF44" s="318"/>
      <c r="AG44" s="318"/>
      <c r="AH44" s="318"/>
      <c r="AI44" s="318"/>
      <c r="AJ44" s="318"/>
      <c r="AK44" s="318"/>
      <c r="AL44" s="318"/>
      <c r="AM44" s="318"/>
      <c r="AN44" s="318"/>
      <c r="AO44" s="318"/>
      <c r="AP44" s="318"/>
      <c r="AQ44" s="318"/>
      <c r="AR44" s="224"/>
    </row>
    <row r="45" spans="1:76" ht="19.5" customHeight="1">
      <c r="A45" s="300"/>
      <c r="B45" s="301"/>
      <c r="C45" s="470" t="s">
        <v>455</v>
      </c>
      <c r="D45" s="692"/>
      <c r="E45" s="692"/>
      <c r="F45" s="692"/>
      <c r="G45" s="692"/>
      <c r="H45" s="692"/>
      <c r="I45" s="692"/>
      <c r="J45" s="692"/>
      <c r="K45" s="692"/>
      <c r="L45" s="692"/>
      <c r="M45" s="471"/>
      <c r="N45" s="678" t="s">
        <v>456</v>
      </c>
      <c r="O45" s="678"/>
      <c r="P45" s="678"/>
      <c r="Q45" s="678"/>
      <c r="R45" s="678"/>
      <c r="S45" s="678"/>
      <c r="T45" s="678"/>
      <c r="U45" s="678"/>
      <c r="V45" s="678"/>
      <c r="W45" s="678"/>
      <c r="X45" s="678"/>
      <c r="Y45" s="678"/>
      <c r="Z45" s="678"/>
      <c r="AA45" s="678"/>
      <c r="AB45" s="678"/>
      <c r="AC45" s="678"/>
      <c r="AD45" s="678"/>
      <c r="AE45" s="678"/>
      <c r="AF45" s="678"/>
      <c r="AG45" s="678"/>
      <c r="AH45" s="678"/>
      <c r="AI45" s="678"/>
      <c r="AJ45" s="678"/>
      <c r="AK45" s="678"/>
      <c r="AL45" s="678"/>
      <c r="AM45" s="678"/>
      <c r="AN45" s="678"/>
      <c r="AO45" s="678"/>
      <c r="AP45" s="678"/>
      <c r="AQ45" s="679"/>
      <c r="AR45" s="224"/>
    </row>
    <row r="46" spans="1:76" ht="19.5" customHeight="1">
      <c r="A46" s="300"/>
      <c r="B46" s="302"/>
      <c r="C46" s="689" t="s">
        <v>457</v>
      </c>
      <c r="D46" s="680" t="s">
        <v>459</v>
      </c>
      <c r="E46" s="681"/>
      <c r="F46" s="681"/>
      <c r="G46" s="681"/>
      <c r="H46" s="681"/>
      <c r="I46" s="681"/>
      <c r="J46" s="681"/>
      <c r="K46" s="681"/>
      <c r="L46" s="681"/>
      <c r="M46" s="681"/>
      <c r="N46" s="681"/>
      <c r="O46" s="681"/>
      <c r="P46" s="681"/>
      <c r="Q46" s="681"/>
      <c r="R46" s="681"/>
      <c r="S46" s="681"/>
      <c r="T46" s="681"/>
      <c r="U46" s="681"/>
      <c r="V46" s="681"/>
      <c r="W46" s="681"/>
      <c r="X46" s="681"/>
      <c r="Y46" s="681"/>
      <c r="Z46" s="681"/>
      <c r="AA46" s="681"/>
      <c r="AB46" s="681"/>
      <c r="AC46" s="681"/>
      <c r="AD46" s="681"/>
      <c r="AE46" s="681"/>
      <c r="AF46" s="681"/>
      <c r="AG46" s="681"/>
      <c r="AH46" s="681"/>
      <c r="AI46" s="681"/>
      <c r="AJ46" s="681"/>
      <c r="AK46" s="681"/>
      <c r="AL46" s="681"/>
      <c r="AM46" s="681"/>
      <c r="AN46" s="681"/>
      <c r="AO46" s="681"/>
      <c r="AP46" s="681"/>
      <c r="AQ46" s="682"/>
      <c r="AR46" s="224"/>
    </row>
    <row r="47" spans="1:76" ht="19.5" customHeight="1">
      <c r="A47" s="300"/>
      <c r="B47" s="302"/>
      <c r="C47" s="690"/>
      <c r="D47" s="683"/>
      <c r="E47" s="684"/>
      <c r="F47" s="684"/>
      <c r="G47" s="684"/>
      <c r="H47" s="684"/>
      <c r="I47" s="684"/>
      <c r="J47" s="684"/>
      <c r="K47" s="684"/>
      <c r="L47" s="684"/>
      <c r="M47" s="684"/>
      <c r="N47" s="684"/>
      <c r="O47" s="684"/>
      <c r="P47" s="684"/>
      <c r="Q47" s="684"/>
      <c r="R47" s="684"/>
      <c r="S47" s="684"/>
      <c r="T47" s="684"/>
      <c r="U47" s="684"/>
      <c r="V47" s="684"/>
      <c r="W47" s="684"/>
      <c r="X47" s="684"/>
      <c r="Y47" s="684"/>
      <c r="Z47" s="684"/>
      <c r="AA47" s="684"/>
      <c r="AB47" s="684"/>
      <c r="AC47" s="684"/>
      <c r="AD47" s="684"/>
      <c r="AE47" s="684"/>
      <c r="AF47" s="684"/>
      <c r="AG47" s="684"/>
      <c r="AH47" s="684"/>
      <c r="AI47" s="684"/>
      <c r="AJ47" s="684"/>
      <c r="AK47" s="684"/>
      <c r="AL47" s="684"/>
      <c r="AM47" s="684"/>
      <c r="AN47" s="684"/>
      <c r="AO47" s="684"/>
      <c r="AP47" s="684"/>
      <c r="AQ47" s="685"/>
      <c r="AR47" s="224"/>
      <c r="AW47" s="317"/>
      <c r="AX47" s="317"/>
      <c r="AY47" s="317"/>
      <c r="AZ47" s="317"/>
      <c r="BA47" s="317"/>
      <c r="BB47" s="317"/>
      <c r="BC47" s="317"/>
      <c r="BD47" s="318"/>
      <c r="BE47" s="318"/>
      <c r="BF47" s="318"/>
      <c r="BG47" s="318"/>
      <c r="BH47" s="318"/>
      <c r="BI47" s="318"/>
      <c r="BJ47" s="318"/>
      <c r="BK47" s="318"/>
      <c r="BL47" s="318"/>
      <c r="BM47" s="318"/>
      <c r="BN47" s="318"/>
      <c r="BO47" s="318"/>
      <c r="BP47" s="318"/>
      <c r="BQ47" s="318"/>
      <c r="BR47" s="318"/>
      <c r="BS47" s="318"/>
      <c r="BT47" s="318"/>
      <c r="BU47" s="318"/>
      <c r="BV47" s="318"/>
      <c r="BW47" s="318"/>
      <c r="BX47" s="318"/>
    </row>
    <row r="48" spans="1:76" ht="19.5" customHeight="1">
      <c r="A48" s="300"/>
      <c r="B48" s="302"/>
      <c r="C48" s="690"/>
      <c r="D48" s="683"/>
      <c r="E48" s="684"/>
      <c r="F48" s="684"/>
      <c r="G48" s="684"/>
      <c r="H48" s="684"/>
      <c r="I48" s="684"/>
      <c r="J48" s="684"/>
      <c r="K48" s="684"/>
      <c r="L48" s="684"/>
      <c r="M48" s="684"/>
      <c r="N48" s="684"/>
      <c r="O48" s="684"/>
      <c r="P48" s="684"/>
      <c r="Q48" s="684"/>
      <c r="R48" s="684"/>
      <c r="S48" s="684"/>
      <c r="T48" s="684"/>
      <c r="U48" s="684"/>
      <c r="V48" s="684"/>
      <c r="W48" s="684"/>
      <c r="X48" s="684"/>
      <c r="Y48" s="684"/>
      <c r="Z48" s="684"/>
      <c r="AA48" s="684"/>
      <c r="AB48" s="684"/>
      <c r="AC48" s="684"/>
      <c r="AD48" s="684"/>
      <c r="AE48" s="684"/>
      <c r="AF48" s="684"/>
      <c r="AG48" s="684"/>
      <c r="AH48" s="684"/>
      <c r="AI48" s="684"/>
      <c r="AJ48" s="684"/>
      <c r="AK48" s="684"/>
      <c r="AL48" s="684"/>
      <c r="AM48" s="684"/>
      <c r="AN48" s="684"/>
      <c r="AO48" s="684"/>
      <c r="AP48" s="684"/>
      <c r="AQ48" s="685"/>
      <c r="AR48" s="224"/>
    </row>
    <row r="49" spans="1:44" ht="19.5" customHeight="1">
      <c r="A49" s="300"/>
      <c r="B49" s="303"/>
      <c r="C49" s="691"/>
      <c r="D49" s="686"/>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687"/>
      <c r="AM49" s="687"/>
      <c r="AN49" s="687"/>
      <c r="AO49" s="687"/>
      <c r="AP49" s="687"/>
      <c r="AQ49" s="688"/>
      <c r="AR49" s="322"/>
    </row>
    <row r="50" spans="1:44" ht="9" customHeight="1" thickBot="1">
      <c r="A50" s="319"/>
      <c r="B50" s="320"/>
      <c r="C50" s="321"/>
      <c r="D50" s="177"/>
      <c r="E50" s="177"/>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226"/>
    </row>
    <row r="51" spans="1:44" s="228" customFormat="1" ht="25.5" customHeight="1">
      <c r="X51" s="228" t="s">
        <v>432</v>
      </c>
      <c r="AE51" s="228" t="s">
        <v>361</v>
      </c>
      <c r="AL51" s="228" t="s">
        <v>330</v>
      </c>
    </row>
    <row r="52" spans="1:44">
      <c r="A52" s="217"/>
      <c r="B52" s="217"/>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row>
  </sheetData>
  <mergeCells count="84">
    <mergeCell ref="AR21:AR22"/>
    <mergeCell ref="W23:AB24"/>
    <mergeCell ref="AC23:AD24"/>
    <mergeCell ref="AE23:AH24"/>
    <mergeCell ref="AI23:AI24"/>
    <mergeCell ref="AJ23:AM24"/>
    <mergeCell ref="AN23:AN24"/>
    <mergeCell ref="AO23:AQ24"/>
    <mergeCell ref="AR23:AR24"/>
    <mergeCell ref="AC21:AD22"/>
    <mergeCell ref="AE21:AH22"/>
    <mergeCell ref="AJ21:AM22"/>
    <mergeCell ref="W21:AB22"/>
    <mergeCell ref="A3:D4"/>
    <mergeCell ref="F3:I3"/>
    <mergeCell ref="J3:AI3"/>
    <mergeCell ref="A6:E6"/>
    <mergeCell ref="F6:M6"/>
    <mergeCell ref="Y4:AB4"/>
    <mergeCell ref="G19:V20"/>
    <mergeCell ref="A8:D8"/>
    <mergeCell ref="A9:G10"/>
    <mergeCell ref="H9:K10"/>
    <mergeCell ref="E8:AK8"/>
    <mergeCell ref="L9:AR10"/>
    <mergeCell ref="AU9:BC14"/>
    <mergeCell ref="AU15:BC15"/>
    <mergeCell ref="AT9:AT14"/>
    <mergeCell ref="AC19:AR20"/>
    <mergeCell ref="N13:AE14"/>
    <mergeCell ref="AF13:AR14"/>
    <mergeCell ref="K15:AA15"/>
    <mergeCell ref="AB15:AR15"/>
    <mergeCell ref="A12:M12"/>
    <mergeCell ref="N12:AE12"/>
    <mergeCell ref="AF12:AR12"/>
    <mergeCell ref="A16:J17"/>
    <mergeCell ref="K16:AA17"/>
    <mergeCell ref="AB16:AR17"/>
    <mergeCell ref="A18:D18"/>
    <mergeCell ref="A19:F20"/>
    <mergeCell ref="AJ1:AK2"/>
    <mergeCell ref="AL1:AR2"/>
    <mergeCell ref="AC4:AR4"/>
    <mergeCell ref="Q29:Q30"/>
    <mergeCell ref="AM29:AM30"/>
    <mergeCell ref="AN29:AR31"/>
    <mergeCell ref="R29:AL30"/>
    <mergeCell ref="W19:AB20"/>
    <mergeCell ref="AN28:AR28"/>
    <mergeCell ref="G23:V24"/>
    <mergeCell ref="G25:V26"/>
    <mergeCell ref="G21:V22"/>
    <mergeCell ref="A13:M14"/>
    <mergeCell ref="A15:J15"/>
    <mergeCell ref="A28:H28"/>
    <mergeCell ref="A23:F24"/>
    <mergeCell ref="AT28:AU28"/>
    <mergeCell ref="AT38:BD41"/>
    <mergeCell ref="AW29:BD29"/>
    <mergeCell ref="AW30:BD31"/>
    <mergeCell ref="AW33:BD33"/>
    <mergeCell ref="AW32:BD32"/>
    <mergeCell ref="AV30:AV31"/>
    <mergeCell ref="AU29:AU33"/>
    <mergeCell ref="C46:C49"/>
    <mergeCell ref="D46:AQ49"/>
    <mergeCell ref="R32:AL32"/>
    <mergeCell ref="A29:D30"/>
    <mergeCell ref="I29:L30"/>
    <mergeCell ref="E29:H30"/>
    <mergeCell ref="M29:P30"/>
    <mergeCell ref="AN35:AR35"/>
    <mergeCell ref="C45:M45"/>
    <mergeCell ref="N45:AQ45"/>
    <mergeCell ref="A25:F26"/>
    <mergeCell ref="A21:F22"/>
    <mergeCell ref="N37:AQ37"/>
    <mergeCell ref="D38:AQ41"/>
    <mergeCell ref="C38:C41"/>
    <mergeCell ref="C37:M37"/>
    <mergeCell ref="AO21:AQ22"/>
    <mergeCell ref="AI21:AI22"/>
    <mergeCell ref="AN21:AN22"/>
  </mergeCells>
  <phoneticPr fontId="3"/>
  <conditionalFormatting sqref="AN35 E3:F3">
    <cfRule type="cellIs" dxfId="18" priority="1" stopIfTrue="1" operator="equal">
      <formula>"科研費"</formula>
    </cfRule>
  </conditionalFormatting>
  <dataValidations count="5">
    <dataValidation type="list" allowBlank="1" showInputMessage="1" showErrorMessage="1" sqref="K16:AA17" xr:uid="{00000000-0002-0000-0100-000000000000}">
      <formula1>INDIRECT(A16)</formula1>
    </dataValidation>
    <dataValidation type="list" allowBlank="1" showInputMessage="1" showErrorMessage="1" sqref="F6:M6" xr:uid="{00000000-0002-0000-0100-000001000000}">
      <formula1>"口座振替,現金"</formula1>
    </dataValidation>
    <dataValidation allowBlank="1" showInputMessage="1" sqref="G25" xr:uid="{00000000-0002-0000-0100-000002000000}"/>
    <dataValidation type="list" allowBlank="1" showInputMessage="1" showErrorMessage="1" sqref="AB16:AR17" xr:uid="{25AB0A1C-D9BC-425F-9822-3DDF2F5852EE}">
      <formula1>INDIRECT(A16)</formula1>
    </dataValidation>
    <dataValidation type="list" allowBlank="1" showInputMessage="1" showErrorMessage="1" sqref="M29:P30" xr:uid="{109F8742-158B-41CE-87E7-C8682570D565}">
      <formula1>"　,B,C,D"</formula1>
    </dataValidation>
  </dataValidations>
  <pageMargins left="0.39370078740157483" right="0.39370078740157483" top="0.6" bottom="0.19685039370078741" header="0.31496062992125984" footer="0.31496062992125984"/>
  <pageSetup paperSize="9" scale="85" orientation="portrait"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9510E3CA-D760-40DD-9525-EF72F7224808}">
          <x14:formula1>
            <xm:f>リスト!$B$42:$B$47</xm:f>
          </x14:formula1>
          <xm:sqref>A13:M14</xm:sqref>
        </x14:dataValidation>
        <x14:dataValidation type="list" allowBlank="1" showInputMessage="1" showErrorMessage="1" xr:uid="{284DA6E0-1A01-422F-9365-27EB75A13D5D}">
          <x14:formula1>
            <xm:f>リスト!$C$42:$C$58</xm:f>
          </x14:formula1>
          <xm:sqref>N13:AE14</xm:sqref>
        </x14:dataValidation>
        <x14:dataValidation type="list" allowBlank="1" showInputMessage="1" showErrorMessage="1" xr:uid="{8FB414DF-AEE6-4D20-BCA8-CE630322E1AB}">
          <x14:formula1>
            <xm:f>リスト!$A$42:$A$49</xm:f>
          </x14:formula1>
          <xm:sqref>A16:J17</xm:sqref>
        </x14:dataValidation>
        <x14:dataValidation type="list" allowBlank="1" showInputMessage="1" showErrorMessage="1" xr:uid="{1DD03626-003D-40C9-A3A1-7CCF46895D30}">
          <x14:formula1>
            <xm:f>リスト!$E$42:$E$43</xm:f>
          </x14:formula1>
          <xm:sqref>E29:H30</xm:sqref>
        </x14:dataValidation>
        <x14:dataValidation type="list" allowBlank="1" showInputMessage="1" showErrorMessage="1" xr:uid="{939A5AAB-62E2-493D-997C-36DD45754999}">
          <x14:formula1>
            <xm:f>リスト!$F$42:$F$43</xm:f>
          </x14:formula1>
          <xm:sqref>H9:K10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AP49"/>
  <sheetViews>
    <sheetView zoomScaleNormal="100" workbookViewId="0">
      <selection activeCell="L9" sqref="L9:X10"/>
    </sheetView>
  </sheetViews>
  <sheetFormatPr defaultRowHeight="13.5"/>
  <cols>
    <col min="1" max="3" width="3" style="8" customWidth="1"/>
    <col min="4" max="5" width="2.5" style="8" customWidth="1"/>
    <col min="6" max="18" width="2.875" style="8" customWidth="1"/>
    <col min="19" max="19" width="2.75" style="8" customWidth="1"/>
    <col min="20" max="34" width="2.875" style="8" customWidth="1"/>
    <col min="35" max="35" width="9" style="8"/>
    <col min="36" max="36" width="18.625" style="8" bestFit="1" customWidth="1"/>
    <col min="37" max="16384" width="9" style="8"/>
  </cols>
  <sheetData>
    <row r="1" spans="1:42" ht="28.5" customHeight="1" thickBot="1">
      <c r="A1" s="838" t="str">
        <f>IF(Y9="","",IF(ISERROR(VLOOKUP($Y$9,リスト!$T$2:$U$85,2,0))=TRUE,"科",(VLOOKUP($Y$9,リスト!$T$2:$U$85,2,0))))</f>
        <v/>
      </c>
      <c r="B1" s="838"/>
      <c r="C1" s="838"/>
      <c r="D1" s="838"/>
      <c r="E1" s="920" t="str">
        <f>IF(A9="科研費","科研費","")</f>
        <v/>
      </c>
      <c r="F1" s="920"/>
      <c r="G1" s="920"/>
      <c r="H1" s="920"/>
      <c r="J1" s="659" t="s">
        <v>212</v>
      </c>
      <c r="K1" s="659"/>
      <c r="L1" s="659"/>
      <c r="M1" s="659"/>
      <c r="N1" s="659"/>
      <c r="O1" s="659"/>
      <c r="P1" s="659"/>
      <c r="Q1" s="659"/>
      <c r="R1" s="659"/>
      <c r="S1" s="659"/>
      <c r="T1" s="659"/>
      <c r="U1" s="659"/>
      <c r="V1" s="659"/>
      <c r="W1" s="659"/>
      <c r="X1" s="659"/>
      <c r="Y1" s="659"/>
      <c r="Z1" s="659"/>
      <c r="AA1" s="130"/>
      <c r="AB1" s="927" t="s">
        <v>363</v>
      </c>
      <c r="AC1" s="928"/>
      <c r="AD1" s="925" t="str">
        <f>物品購入!Z1</f>
        <v>R2（2020）年度</v>
      </c>
      <c r="AE1" s="925"/>
      <c r="AF1" s="925"/>
      <c r="AG1" s="925"/>
      <c r="AH1" s="926"/>
      <c r="AI1" s="28"/>
      <c r="AJ1" s="315" t="s">
        <v>454</v>
      </c>
      <c r="AK1" s="28"/>
      <c r="AL1" s="28"/>
    </row>
    <row r="2" spans="1:42" ht="30.75" customHeight="1" thickBot="1">
      <c r="A2" s="924"/>
      <c r="B2" s="924"/>
      <c r="C2" s="924"/>
      <c r="D2" s="924"/>
      <c r="E2" s="51"/>
      <c r="F2" s="51"/>
      <c r="G2" s="51"/>
      <c r="H2" s="164" t="s">
        <v>204</v>
      </c>
      <c r="I2" s="51"/>
      <c r="J2" s="130"/>
      <c r="K2" s="130"/>
      <c r="L2" s="130"/>
      <c r="M2" s="130"/>
      <c r="N2" s="130"/>
      <c r="O2" s="130"/>
      <c r="P2" s="130"/>
      <c r="Q2" s="130"/>
      <c r="R2" s="130"/>
      <c r="S2" s="130"/>
      <c r="T2" s="130"/>
      <c r="U2" s="130"/>
      <c r="V2" s="130"/>
      <c r="W2" s="130"/>
      <c r="X2" s="130"/>
      <c r="Y2" s="130"/>
      <c r="Z2" s="130"/>
      <c r="AA2" s="130"/>
      <c r="AB2" s="51"/>
      <c r="AC2" s="51"/>
      <c r="AD2" s="62"/>
      <c r="AE2" s="63"/>
      <c r="AF2" s="63"/>
      <c r="AG2" s="63"/>
      <c r="AH2" s="63"/>
      <c r="AI2" s="28"/>
      <c r="AJ2" s="28"/>
      <c r="AK2" s="28"/>
      <c r="AL2" s="28"/>
    </row>
    <row r="3" spans="1:42" ht="33" customHeight="1" thickBot="1">
      <c r="A3" s="660" t="s">
        <v>146</v>
      </c>
      <c r="B3" s="661"/>
      <c r="C3" s="661"/>
      <c r="D3" s="661"/>
      <c r="E3" s="662" t="s">
        <v>203</v>
      </c>
      <c r="F3" s="663"/>
      <c r="G3" s="663"/>
      <c r="H3" s="663"/>
      <c r="I3" s="663"/>
      <c r="J3" s="663"/>
      <c r="K3" s="664"/>
      <c r="L3" s="52"/>
      <c r="M3" s="30"/>
      <c r="N3" s="30"/>
      <c r="O3" s="30"/>
      <c r="P3" s="30"/>
      <c r="Q3" s="30"/>
      <c r="R3" s="28"/>
      <c r="S3" s="28"/>
      <c r="T3" s="929" t="s">
        <v>461</v>
      </c>
      <c r="U3" s="930"/>
      <c r="V3" s="930"/>
      <c r="W3" s="580"/>
      <c r="X3" s="581"/>
      <c r="Y3" s="581"/>
      <c r="Z3" s="581"/>
      <c r="AA3" s="581"/>
      <c r="AB3" s="581"/>
      <c r="AC3" s="581"/>
      <c r="AD3" s="581"/>
      <c r="AE3" s="581"/>
      <c r="AF3" s="581"/>
      <c r="AG3" s="581"/>
      <c r="AH3" s="933"/>
      <c r="AI3" s="28"/>
      <c r="AJ3" s="28"/>
      <c r="AK3" s="28"/>
      <c r="AL3" s="28"/>
    </row>
    <row r="4" spans="1:42" ht="9" customHeight="1" thickBot="1">
      <c r="A4" s="35"/>
      <c r="B4" s="35"/>
      <c r="C4" s="35"/>
      <c r="D4" s="35"/>
      <c r="E4" s="35"/>
      <c r="F4" s="35"/>
      <c r="G4" s="35"/>
      <c r="H4" s="74"/>
      <c r="I4" s="35"/>
      <c r="J4" s="35"/>
      <c r="K4" s="35"/>
      <c r="L4" s="30"/>
      <c r="M4" s="30"/>
      <c r="N4" s="30"/>
      <c r="O4" s="30"/>
      <c r="P4" s="28"/>
      <c r="Q4" s="28"/>
      <c r="R4" s="28"/>
      <c r="S4" s="28"/>
      <c r="T4" s="931"/>
      <c r="U4" s="932"/>
      <c r="V4" s="932"/>
      <c r="W4" s="583"/>
      <c r="X4" s="584"/>
      <c r="Y4" s="584"/>
      <c r="Z4" s="584"/>
      <c r="AA4" s="584"/>
      <c r="AB4" s="584"/>
      <c r="AC4" s="584"/>
      <c r="AD4" s="584"/>
      <c r="AE4" s="584"/>
      <c r="AF4" s="584"/>
      <c r="AG4" s="584"/>
      <c r="AH4" s="934"/>
      <c r="AI4" s="28"/>
      <c r="AJ4" s="28"/>
      <c r="AK4" s="28"/>
      <c r="AL4" s="28"/>
    </row>
    <row r="5" spans="1:42" ht="21" customHeight="1" thickBot="1">
      <c r="A5" s="633" t="s">
        <v>141</v>
      </c>
      <c r="B5" s="633"/>
      <c r="C5" s="633"/>
      <c r="D5" s="633"/>
      <c r="E5" s="35"/>
      <c r="F5" s="35"/>
      <c r="G5" s="28"/>
      <c r="H5" s="28"/>
      <c r="I5" s="28"/>
      <c r="J5" s="28"/>
      <c r="K5" s="28"/>
      <c r="L5" s="31"/>
      <c r="M5" s="31"/>
      <c r="N5" s="31"/>
      <c r="O5" s="31"/>
      <c r="P5" s="31"/>
      <c r="Q5" s="31"/>
      <c r="R5" s="31"/>
      <c r="S5" s="31"/>
      <c r="T5" s="31"/>
      <c r="U5" s="31"/>
      <c r="V5" s="31"/>
      <c r="W5" s="31"/>
      <c r="X5" s="31"/>
      <c r="Y5" s="31"/>
      <c r="Z5" s="31"/>
      <c r="AA5" s="31"/>
      <c r="AB5" s="31"/>
      <c r="AC5" s="35"/>
      <c r="AD5" s="35"/>
      <c r="AE5" s="48"/>
      <c r="AF5" s="48"/>
      <c r="AG5" s="48"/>
      <c r="AH5" s="117"/>
      <c r="AI5" s="28"/>
      <c r="AJ5" s="28"/>
      <c r="AK5" s="28"/>
      <c r="AL5" s="28"/>
    </row>
    <row r="6" spans="1:42" ht="42" customHeight="1" thickBot="1">
      <c r="A6" s="660" t="s">
        <v>72</v>
      </c>
      <c r="B6" s="661"/>
      <c r="C6" s="661"/>
      <c r="D6" s="661"/>
      <c r="E6" s="921"/>
      <c r="F6" s="922"/>
      <c r="G6" s="922"/>
      <c r="H6" s="922"/>
      <c r="I6" s="922"/>
      <c r="J6" s="922"/>
      <c r="K6" s="922"/>
      <c r="L6" s="922"/>
      <c r="M6" s="922"/>
      <c r="N6" s="922"/>
      <c r="O6" s="922"/>
      <c r="P6" s="922"/>
      <c r="Q6" s="922"/>
      <c r="R6" s="922"/>
      <c r="S6" s="922"/>
      <c r="T6" s="922"/>
      <c r="U6" s="922"/>
      <c r="V6" s="922"/>
      <c r="W6" s="922"/>
      <c r="X6" s="922"/>
      <c r="Y6" s="922"/>
      <c r="Z6" s="922"/>
      <c r="AA6" s="922"/>
      <c r="AB6" s="922"/>
      <c r="AC6" s="922"/>
      <c r="AD6" s="922"/>
      <c r="AE6" s="922"/>
      <c r="AF6" s="922"/>
      <c r="AG6" s="922"/>
      <c r="AH6" s="923"/>
      <c r="AI6" s="28"/>
      <c r="AJ6" s="28"/>
      <c r="AK6" s="28"/>
      <c r="AL6" s="28"/>
    </row>
    <row r="7" spans="1:42" ht="22.5" customHeight="1" thickBot="1">
      <c r="A7" s="331" t="s">
        <v>466</v>
      </c>
      <c r="B7" s="328"/>
      <c r="C7" s="328"/>
      <c r="D7" s="328"/>
      <c r="E7" s="329"/>
      <c r="F7" s="329"/>
      <c r="G7" s="329"/>
      <c r="H7" s="329"/>
      <c r="I7" s="329"/>
      <c r="J7" s="329"/>
      <c r="K7" s="329"/>
      <c r="L7" s="329"/>
      <c r="M7" s="329"/>
      <c r="N7" s="329"/>
      <c r="O7" s="329"/>
      <c r="P7" s="329"/>
      <c r="Q7" s="329"/>
      <c r="R7" s="329"/>
      <c r="S7" s="329"/>
      <c r="T7" s="329"/>
      <c r="U7" s="329"/>
      <c r="V7" s="329"/>
      <c r="W7" s="329"/>
      <c r="X7" s="329"/>
      <c r="Y7" s="329"/>
      <c r="Z7" s="329"/>
      <c r="AA7" s="329"/>
      <c r="AB7" s="330"/>
      <c r="AC7" s="330"/>
      <c r="AD7" s="330"/>
      <c r="AE7" s="330"/>
      <c r="AF7" s="330"/>
      <c r="AG7" s="330"/>
      <c r="AH7" s="330"/>
      <c r="AI7" s="28"/>
      <c r="AJ7" s="28"/>
      <c r="AK7" s="28"/>
      <c r="AL7" s="28"/>
      <c r="AM7" s="28"/>
      <c r="AN7" s="24"/>
      <c r="AP7" s="24"/>
    </row>
    <row r="8" spans="1:42" ht="15" customHeight="1">
      <c r="A8" s="508" t="s">
        <v>30</v>
      </c>
      <c r="B8" s="509"/>
      <c r="C8" s="509"/>
      <c r="D8" s="509"/>
      <c r="E8" s="509"/>
      <c r="F8" s="509"/>
      <c r="G8" s="509"/>
      <c r="H8" s="509"/>
      <c r="I8" s="509"/>
      <c r="J8" s="509"/>
      <c r="K8" s="510"/>
      <c r="L8" s="509" t="s">
        <v>463</v>
      </c>
      <c r="M8" s="509"/>
      <c r="N8" s="509"/>
      <c r="O8" s="509"/>
      <c r="P8" s="509"/>
      <c r="Q8" s="509"/>
      <c r="R8" s="509"/>
      <c r="S8" s="509"/>
      <c r="T8" s="509"/>
      <c r="U8" s="509"/>
      <c r="V8" s="509"/>
      <c r="W8" s="509"/>
      <c r="X8" s="510"/>
      <c r="Y8" s="431" t="s">
        <v>425</v>
      </c>
      <c r="Z8" s="432"/>
      <c r="AA8" s="432"/>
      <c r="AB8" s="432"/>
      <c r="AC8" s="432"/>
      <c r="AD8" s="432"/>
      <c r="AE8" s="432"/>
      <c r="AF8" s="432"/>
      <c r="AG8" s="432"/>
      <c r="AH8" s="433"/>
    </row>
    <row r="9" spans="1:42" ht="30" customHeight="1">
      <c r="A9" s="898" t="s">
        <v>387</v>
      </c>
      <c r="B9" s="899"/>
      <c r="C9" s="899"/>
      <c r="D9" s="899"/>
      <c r="E9" s="899"/>
      <c r="F9" s="899"/>
      <c r="G9" s="899"/>
      <c r="H9" s="899"/>
      <c r="I9" s="899"/>
      <c r="J9" s="899"/>
      <c r="K9" s="900"/>
      <c r="L9" s="885"/>
      <c r="M9" s="885"/>
      <c r="N9" s="885"/>
      <c r="O9" s="885"/>
      <c r="P9" s="885"/>
      <c r="Q9" s="885"/>
      <c r="R9" s="885"/>
      <c r="S9" s="885"/>
      <c r="T9" s="885"/>
      <c r="U9" s="885"/>
      <c r="V9" s="885"/>
      <c r="W9" s="885"/>
      <c r="X9" s="886"/>
      <c r="Y9" s="879"/>
      <c r="Z9" s="880"/>
      <c r="AA9" s="880"/>
      <c r="AB9" s="880"/>
      <c r="AC9" s="880"/>
      <c r="AD9" s="880"/>
      <c r="AE9" s="880"/>
      <c r="AF9" s="880"/>
      <c r="AG9" s="880"/>
      <c r="AH9" s="881"/>
    </row>
    <row r="10" spans="1:42" ht="18" customHeight="1">
      <c r="A10" s="901"/>
      <c r="B10" s="902"/>
      <c r="C10" s="902"/>
      <c r="D10" s="902"/>
      <c r="E10" s="902"/>
      <c r="F10" s="902"/>
      <c r="G10" s="902"/>
      <c r="H10" s="902"/>
      <c r="I10" s="902"/>
      <c r="J10" s="902"/>
      <c r="K10" s="903"/>
      <c r="L10" s="887"/>
      <c r="M10" s="887"/>
      <c r="N10" s="887"/>
      <c r="O10" s="887"/>
      <c r="P10" s="887"/>
      <c r="Q10" s="887"/>
      <c r="R10" s="887"/>
      <c r="S10" s="887"/>
      <c r="T10" s="887"/>
      <c r="U10" s="887"/>
      <c r="V10" s="887"/>
      <c r="W10" s="887"/>
      <c r="X10" s="888"/>
      <c r="Y10" s="882"/>
      <c r="Z10" s="883"/>
      <c r="AA10" s="883"/>
      <c r="AB10" s="883"/>
      <c r="AC10" s="883"/>
      <c r="AD10" s="883"/>
      <c r="AE10" s="883"/>
      <c r="AF10" s="883"/>
      <c r="AG10" s="883"/>
      <c r="AH10" s="884"/>
    </row>
    <row r="11" spans="1:42" ht="16.5" customHeight="1">
      <c r="A11" s="385" t="s">
        <v>190</v>
      </c>
      <c r="B11" s="386"/>
      <c r="C11" s="386"/>
      <c r="D11" s="386"/>
      <c r="E11" s="386"/>
      <c r="F11" s="386"/>
      <c r="G11" s="386"/>
      <c r="H11" s="387"/>
      <c r="I11" s="520" t="s">
        <v>462</v>
      </c>
      <c r="J11" s="386"/>
      <c r="K11" s="386"/>
      <c r="L11" s="386"/>
      <c r="M11" s="386"/>
      <c r="N11" s="386"/>
      <c r="O11" s="386"/>
      <c r="P11" s="386"/>
      <c r="Q11" s="386"/>
      <c r="R11" s="386"/>
      <c r="S11" s="386"/>
      <c r="T11" s="387"/>
      <c r="U11" s="904" t="s">
        <v>194</v>
      </c>
      <c r="V11" s="905"/>
      <c r="W11" s="905"/>
      <c r="X11" s="905"/>
      <c r="Y11" s="905"/>
      <c r="Z11" s="905"/>
      <c r="AA11" s="905"/>
      <c r="AB11" s="905"/>
      <c r="AC11" s="905"/>
      <c r="AD11" s="905"/>
      <c r="AE11" s="905"/>
      <c r="AF11" s="905"/>
      <c r="AG11" s="905"/>
      <c r="AH11" s="906"/>
    </row>
    <row r="12" spans="1:42" ht="14.25" customHeight="1">
      <c r="A12" s="907"/>
      <c r="B12" s="810"/>
      <c r="C12" s="810"/>
      <c r="D12" s="810"/>
      <c r="E12" s="810"/>
      <c r="F12" s="810"/>
      <c r="G12" s="810"/>
      <c r="H12" s="811"/>
      <c r="I12" s="912"/>
      <c r="J12" s="913"/>
      <c r="K12" s="913"/>
      <c r="L12" s="913"/>
      <c r="M12" s="913"/>
      <c r="N12" s="913"/>
      <c r="O12" s="913"/>
      <c r="P12" s="913"/>
      <c r="Q12" s="913"/>
      <c r="R12" s="913"/>
      <c r="S12" s="913"/>
      <c r="T12" s="914"/>
      <c r="U12" s="889"/>
      <c r="V12" s="890"/>
      <c r="W12" s="890"/>
      <c r="X12" s="890"/>
      <c r="Y12" s="890"/>
      <c r="Z12" s="890"/>
      <c r="AA12" s="890"/>
      <c r="AB12" s="890"/>
      <c r="AC12" s="890"/>
      <c r="AD12" s="890"/>
      <c r="AE12" s="890"/>
      <c r="AF12" s="890"/>
      <c r="AG12" s="890"/>
      <c r="AH12" s="891"/>
    </row>
    <row r="13" spans="1:42" ht="14.25" customHeight="1">
      <c r="A13" s="908"/>
      <c r="B13" s="909"/>
      <c r="C13" s="909"/>
      <c r="D13" s="909"/>
      <c r="E13" s="909"/>
      <c r="F13" s="909"/>
      <c r="G13" s="909"/>
      <c r="H13" s="910"/>
      <c r="I13" s="912"/>
      <c r="J13" s="913"/>
      <c r="K13" s="913"/>
      <c r="L13" s="913"/>
      <c r="M13" s="913"/>
      <c r="N13" s="913"/>
      <c r="O13" s="913"/>
      <c r="P13" s="913"/>
      <c r="Q13" s="913"/>
      <c r="R13" s="913"/>
      <c r="S13" s="913"/>
      <c r="T13" s="914"/>
      <c r="U13" s="892"/>
      <c r="V13" s="893"/>
      <c r="W13" s="893"/>
      <c r="X13" s="893"/>
      <c r="Y13" s="893"/>
      <c r="Z13" s="893"/>
      <c r="AA13" s="893"/>
      <c r="AB13" s="893"/>
      <c r="AC13" s="893"/>
      <c r="AD13" s="893"/>
      <c r="AE13" s="893"/>
      <c r="AF13" s="893"/>
      <c r="AG13" s="893"/>
      <c r="AH13" s="894"/>
    </row>
    <row r="14" spans="1:42" ht="14.25" customHeight="1" thickBot="1">
      <c r="A14" s="911"/>
      <c r="B14" s="813"/>
      <c r="C14" s="813"/>
      <c r="D14" s="813"/>
      <c r="E14" s="813"/>
      <c r="F14" s="813"/>
      <c r="G14" s="813"/>
      <c r="H14" s="814"/>
      <c r="I14" s="915"/>
      <c r="J14" s="916"/>
      <c r="K14" s="916"/>
      <c r="L14" s="916"/>
      <c r="M14" s="916"/>
      <c r="N14" s="916"/>
      <c r="O14" s="916"/>
      <c r="P14" s="916"/>
      <c r="Q14" s="916"/>
      <c r="R14" s="916"/>
      <c r="S14" s="916"/>
      <c r="T14" s="917"/>
      <c r="U14" s="895"/>
      <c r="V14" s="896"/>
      <c r="W14" s="896"/>
      <c r="X14" s="896"/>
      <c r="Y14" s="896"/>
      <c r="Z14" s="896"/>
      <c r="AA14" s="896"/>
      <c r="AB14" s="896"/>
      <c r="AC14" s="896"/>
      <c r="AD14" s="896"/>
      <c r="AE14" s="896"/>
      <c r="AF14" s="896"/>
      <c r="AG14" s="896"/>
      <c r="AH14" s="897"/>
    </row>
    <row r="15" spans="1:42" ht="6" customHeight="1">
      <c r="A15" s="136"/>
      <c r="B15" s="136"/>
      <c r="C15" s="136"/>
      <c r="D15" s="136"/>
      <c r="E15" s="136"/>
      <c r="F15" s="136"/>
      <c r="G15" s="136"/>
      <c r="H15" s="136"/>
      <c r="I15" s="136"/>
      <c r="J15" s="136"/>
      <c r="K15" s="136"/>
      <c r="L15" s="136"/>
      <c r="M15" s="136"/>
      <c r="N15" s="136"/>
      <c r="O15" s="136"/>
      <c r="P15" s="136"/>
      <c r="Q15" s="136"/>
      <c r="R15" s="136"/>
      <c r="S15" s="136"/>
      <c r="T15" s="136"/>
      <c r="U15" s="136"/>
      <c r="V15" s="136"/>
      <c r="W15" s="136"/>
      <c r="X15" s="136"/>
      <c r="Y15" s="136"/>
      <c r="Z15" s="136"/>
      <c r="AA15" s="136"/>
      <c r="AB15" s="136"/>
      <c r="AC15" s="136"/>
      <c r="AD15" s="136"/>
      <c r="AE15" s="136"/>
      <c r="AF15" s="136"/>
      <c r="AG15" s="136"/>
      <c r="AH15" s="136"/>
    </row>
    <row r="16" spans="1:42" s="11" customFormat="1" ht="15" customHeight="1" thickBot="1">
      <c r="A16" s="629" t="s">
        <v>144</v>
      </c>
      <c r="B16" s="629"/>
      <c r="C16" s="629"/>
      <c r="D16" s="629"/>
      <c r="E16" s="67"/>
      <c r="F16" s="67"/>
      <c r="G16" s="67"/>
      <c r="H16" s="32"/>
      <c r="I16" s="32"/>
      <c r="J16" s="68"/>
      <c r="K16" s="68"/>
      <c r="L16" s="68"/>
      <c r="M16" s="68"/>
      <c r="N16" s="68"/>
      <c r="O16" s="68"/>
      <c r="P16" s="68"/>
      <c r="Q16" s="68"/>
      <c r="R16" s="68"/>
      <c r="S16" s="68"/>
      <c r="T16" s="68"/>
      <c r="U16" s="68"/>
      <c r="V16" s="68"/>
      <c r="W16" s="68"/>
      <c r="X16" s="68"/>
      <c r="Y16" s="68"/>
      <c r="Z16" s="68"/>
      <c r="AA16" s="68"/>
      <c r="AB16" s="68"/>
      <c r="AC16" s="32"/>
      <c r="AD16" s="32"/>
      <c r="AE16" s="57"/>
      <c r="AF16" s="57"/>
      <c r="AG16" s="57"/>
      <c r="AH16" s="57"/>
      <c r="AI16" s="57"/>
      <c r="AJ16" s="57"/>
      <c r="AK16" s="57"/>
      <c r="AL16" s="57"/>
      <c r="AM16" s="57"/>
      <c r="AN16" s="61"/>
      <c r="AP16" s="61"/>
    </row>
    <row r="17" spans="1:42" ht="36.75" customHeight="1">
      <c r="A17" s="950" t="s">
        <v>65</v>
      </c>
      <c r="B17" s="951"/>
      <c r="C17" s="951"/>
      <c r="D17" s="951"/>
      <c r="E17" s="951"/>
      <c r="F17" s="952"/>
      <c r="G17" s="953"/>
      <c r="H17" s="954"/>
      <c r="I17" s="954"/>
      <c r="J17" s="954"/>
      <c r="K17" s="954"/>
      <c r="L17" s="954"/>
      <c r="M17" s="954"/>
      <c r="N17" s="954"/>
      <c r="O17" s="954"/>
      <c r="P17" s="954"/>
      <c r="Q17" s="954"/>
      <c r="R17" s="955"/>
      <c r="S17" s="958" t="s">
        <v>464</v>
      </c>
      <c r="T17" s="959"/>
      <c r="U17" s="959"/>
      <c r="V17" s="959"/>
      <c r="W17" s="961"/>
      <c r="X17" s="962"/>
      <c r="Y17" s="962"/>
      <c r="Z17" s="962"/>
      <c r="AA17" s="962"/>
      <c r="AB17" s="962"/>
      <c r="AC17" s="962"/>
      <c r="AD17" s="962"/>
      <c r="AE17" s="962"/>
      <c r="AF17" s="962"/>
      <c r="AG17" s="962"/>
      <c r="AH17" s="963"/>
      <c r="AI17" s="28"/>
      <c r="AJ17" s="28"/>
      <c r="AK17" s="28"/>
      <c r="AL17" s="28"/>
    </row>
    <row r="18" spans="1:42" ht="15.75" customHeight="1">
      <c r="A18" s="939" t="s">
        <v>121</v>
      </c>
      <c r="B18" s="940"/>
      <c r="C18" s="940"/>
      <c r="D18" s="940"/>
      <c r="E18" s="940"/>
      <c r="F18" s="941"/>
      <c r="G18" s="340"/>
      <c r="H18" s="948"/>
      <c r="I18" s="948"/>
      <c r="J18" s="948"/>
      <c r="K18" s="948"/>
      <c r="L18" s="948"/>
      <c r="M18" s="948"/>
      <c r="N18" s="948"/>
      <c r="O18" s="948"/>
      <c r="P18" s="948"/>
      <c r="Q18" s="948"/>
      <c r="R18" s="339"/>
      <c r="S18" s="630" t="s">
        <v>66</v>
      </c>
      <c r="T18" s="383"/>
      <c r="U18" s="383"/>
      <c r="V18" s="384"/>
      <c r="W18" s="334" t="s">
        <v>479</v>
      </c>
      <c r="X18" s="970"/>
      <c r="Y18" s="970"/>
      <c r="Z18" s="335" t="s">
        <v>134</v>
      </c>
      <c r="AA18" s="336"/>
      <c r="AB18" s="336"/>
      <c r="AC18" s="336"/>
      <c r="AD18" s="335"/>
      <c r="AE18" s="337" t="s">
        <v>479</v>
      </c>
      <c r="AF18" s="970"/>
      <c r="AG18" s="970"/>
      <c r="AH18" s="338" t="s">
        <v>134</v>
      </c>
      <c r="AI18" s="28"/>
      <c r="AJ18" s="28"/>
      <c r="AK18" s="28"/>
      <c r="AL18" s="28"/>
    </row>
    <row r="19" spans="1:42" ht="36.75" customHeight="1">
      <c r="A19" s="942"/>
      <c r="B19" s="943"/>
      <c r="C19" s="943"/>
      <c r="D19" s="943"/>
      <c r="E19" s="943"/>
      <c r="F19" s="944"/>
      <c r="G19" s="342"/>
      <c r="H19" s="949"/>
      <c r="I19" s="949"/>
      <c r="J19" s="949"/>
      <c r="K19" s="949"/>
      <c r="L19" s="949"/>
      <c r="M19" s="949"/>
      <c r="N19" s="949"/>
      <c r="O19" s="949"/>
      <c r="P19" s="949"/>
      <c r="Q19" s="949"/>
      <c r="R19" s="341"/>
      <c r="S19" s="520"/>
      <c r="T19" s="386"/>
      <c r="U19" s="386"/>
      <c r="V19" s="387"/>
      <c r="W19" s="975"/>
      <c r="X19" s="976"/>
      <c r="Y19" s="976"/>
      <c r="Z19" s="976"/>
      <c r="AA19" s="976"/>
      <c r="AB19" s="974" t="s">
        <v>2</v>
      </c>
      <c r="AC19" s="974"/>
      <c r="AD19" s="977"/>
      <c r="AE19" s="977"/>
      <c r="AF19" s="977"/>
      <c r="AG19" s="977"/>
      <c r="AH19" s="978"/>
      <c r="AI19" s="28"/>
      <c r="AJ19" s="28"/>
      <c r="AK19" s="28"/>
      <c r="AL19" s="28"/>
      <c r="AM19" s="343"/>
    </row>
    <row r="20" spans="1:42" ht="22.5" customHeight="1">
      <c r="A20" s="382" t="s">
        <v>36</v>
      </c>
      <c r="B20" s="383"/>
      <c r="C20" s="383"/>
      <c r="D20" s="383"/>
      <c r="E20" s="383"/>
      <c r="F20" s="384"/>
      <c r="G20" s="937"/>
      <c r="H20" s="945"/>
      <c r="I20" s="945"/>
      <c r="J20" s="945"/>
      <c r="K20" s="945"/>
      <c r="L20" s="945"/>
      <c r="M20" s="945"/>
      <c r="N20" s="945"/>
      <c r="O20" s="945"/>
      <c r="P20" s="945"/>
      <c r="Q20" s="945"/>
      <c r="R20" s="162"/>
      <c r="S20" s="630" t="s">
        <v>122</v>
      </c>
      <c r="T20" s="383"/>
      <c r="U20" s="383"/>
      <c r="V20" s="384"/>
      <c r="W20" s="966" t="str">
        <f>IF(H18="","",H18-H20)</f>
        <v/>
      </c>
      <c r="X20" s="966"/>
      <c r="Y20" s="966"/>
      <c r="Z20" s="966"/>
      <c r="AA20" s="966"/>
      <c r="AB20" s="966"/>
      <c r="AC20" s="966"/>
      <c r="AD20" s="966"/>
      <c r="AE20" s="966"/>
      <c r="AF20" s="966"/>
      <c r="AG20" s="966"/>
      <c r="AH20" s="967"/>
      <c r="AI20" s="28"/>
      <c r="AJ20" s="28"/>
      <c r="AK20" s="28"/>
      <c r="AL20" s="28"/>
    </row>
    <row r="21" spans="1:42" ht="22.5" customHeight="1" thickBot="1">
      <c r="A21" s="496"/>
      <c r="B21" s="497"/>
      <c r="C21" s="497"/>
      <c r="D21" s="497"/>
      <c r="E21" s="497"/>
      <c r="F21" s="498"/>
      <c r="G21" s="938"/>
      <c r="H21" s="946"/>
      <c r="I21" s="946"/>
      <c r="J21" s="946"/>
      <c r="K21" s="946"/>
      <c r="L21" s="946"/>
      <c r="M21" s="946"/>
      <c r="N21" s="946"/>
      <c r="O21" s="946"/>
      <c r="P21" s="946"/>
      <c r="Q21" s="946"/>
      <c r="R21" s="344"/>
      <c r="S21" s="960"/>
      <c r="T21" s="497"/>
      <c r="U21" s="497"/>
      <c r="V21" s="498"/>
      <c r="W21" s="968"/>
      <c r="X21" s="968"/>
      <c r="Y21" s="968"/>
      <c r="Z21" s="968"/>
      <c r="AA21" s="968"/>
      <c r="AB21" s="968"/>
      <c r="AC21" s="968"/>
      <c r="AD21" s="968"/>
      <c r="AE21" s="968"/>
      <c r="AF21" s="968"/>
      <c r="AG21" s="968"/>
      <c r="AH21" s="969"/>
      <c r="AI21" s="28"/>
      <c r="AJ21" s="28"/>
      <c r="AK21" s="28"/>
      <c r="AL21" s="28"/>
    </row>
    <row r="22" spans="1:42" ht="21" customHeight="1">
      <c r="A22" s="935" t="s">
        <v>68</v>
      </c>
      <c r="B22" s="936"/>
      <c r="C22" s="936"/>
      <c r="D22" s="936"/>
      <c r="E22" s="936"/>
      <c r="F22" s="345"/>
      <c r="G22" s="345"/>
      <c r="H22" s="345"/>
      <c r="I22" s="345"/>
      <c r="J22" s="345"/>
      <c r="K22" s="345"/>
      <c r="L22" s="345"/>
      <c r="M22" s="345"/>
      <c r="N22" s="345"/>
      <c r="O22" s="345"/>
      <c r="P22" s="345"/>
      <c r="Q22" s="513" t="s">
        <v>54</v>
      </c>
      <c r="R22" s="509"/>
      <c r="S22" s="509"/>
      <c r="T22" s="509"/>
      <c r="U22" s="509"/>
      <c r="V22" s="509"/>
      <c r="W22" s="509"/>
      <c r="X22" s="509"/>
      <c r="Y22" s="509"/>
      <c r="Z22" s="509"/>
      <c r="AA22" s="509"/>
      <c r="AB22" s="509"/>
      <c r="AC22" s="510"/>
      <c r="AD22" s="432" t="s">
        <v>331</v>
      </c>
      <c r="AE22" s="432"/>
      <c r="AF22" s="432"/>
      <c r="AG22" s="432"/>
      <c r="AH22" s="947"/>
      <c r="AI22" s="28"/>
      <c r="AJ22" s="28"/>
      <c r="AK22" s="28"/>
      <c r="AL22" s="28"/>
    </row>
    <row r="23" spans="1:42" ht="36" customHeight="1">
      <c r="A23" s="964" t="s">
        <v>67</v>
      </c>
      <c r="B23" s="965"/>
      <c r="C23" s="965"/>
      <c r="D23" s="965"/>
      <c r="E23" s="965"/>
      <c r="F23" s="965"/>
      <c r="G23" s="965"/>
      <c r="H23" s="965"/>
      <c r="I23" s="965"/>
      <c r="J23" s="965"/>
      <c r="K23" s="965"/>
      <c r="L23" s="965"/>
      <c r="M23" s="965"/>
      <c r="N23" s="965"/>
      <c r="O23" s="965"/>
      <c r="P23" s="965"/>
      <c r="Q23" s="348" t="s">
        <v>479</v>
      </c>
      <c r="R23" s="965"/>
      <c r="S23" s="965"/>
      <c r="T23" s="965"/>
      <c r="U23" s="349" t="s">
        <v>134</v>
      </c>
      <c r="V23" s="973"/>
      <c r="W23" s="973"/>
      <c r="X23" s="973"/>
      <c r="Y23" s="349" t="s">
        <v>100</v>
      </c>
      <c r="Z23" s="973"/>
      <c r="AA23" s="973"/>
      <c r="AB23" s="973"/>
      <c r="AC23" s="350" t="s">
        <v>99</v>
      </c>
      <c r="AD23" s="461"/>
      <c r="AE23" s="461"/>
      <c r="AF23" s="461"/>
      <c r="AG23" s="461"/>
      <c r="AH23" s="462"/>
      <c r="AI23" s="28"/>
      <c r="AJ23" s="28"/>
      <c r="AK23" s="28"/>
      <c r="AL23" s="60"/>
      <c r="AM23" s="12"/>
      <c r="AN23" s="12"/>
      <c r="AO23" s="12"/>
    </row>
    <row r="24" spans="1:42" s="11" customFormat="1" ht="24.75" customHeight="1" thickBot="1">
      <c r="A24" s="257" t="s">
        <v>408</v>
      </c>
      <c r="B24" s="160"/>
      <c r="C24" s="160"/>
      <c r="D24" s="160"/>
      <c r="E24" s="346"/>
      <c r="F24" s="346"/>
      <c r="G24" s="346"/>
      <c r="H24" s="246"/>
      <c r="I24" s="246"/>
      <c r="J24" s="347"/>
      <c r="K24" s="347"/>
      <c r="L24" s="347"/>
      <c r="M24" s="347"/>
      <c r="N24" s="347"/>
      <c r="O24" s="347"/>
      <c r="P24" s="347"/>
      <c r="Q24" s="347"/>
      <c r="R24" s="347"/>
      <c r="S24" s="347"/>
      <c r="T24" s="347"/>
      <c r="U24" s="347"/>
      <c r="V24" s="347"/>
      <c r="W24" s="347"/>
      <c r="X24" s="347"/>
      <c r="Y24" s="347"/>
      <c r="Z24" s="347"/>
      <c r="AA24" s="347"/>
      <c r="AB24" s="347"/>
      <c r="AC24" s="333"/>
      <c r="AD24" s="590"/>
      <c r="AE24" s="590"/>
      <c r="AF24" s="590"/>
      <c r="AG24" s="590"/>
      <c r="AH24" s="591"/>
      <c r="AI24" s="57"/>
      <c r="AJ24" s="57"/>
      <c r="AK24" s="57"/>
      <c r="AL24" s="28"/>
      <c r="AM24" s="8"/>
      <c r="AN24" s="8"/>
      <c r="AO24" s="8"/>
      <c r="AP24" s="61"/>
    </row>
    <row r="25" spans="1:42" s="11" customFormat="1" ht="26.25" customHeight="1">
      <c r="A25" s="351"/>
      <c r="B25" s="352"/>
      <c r="C25" s="353"/>
      <c r="D25" s="353"/>
      <c r="E25" s="354"/>
      <c r="F25" s="354"/>
      <c r="G25" s="324"/>
      <c r="H25" s="355"/>
      <c r="I25" s="355"/>
      <c r="J25" s="356"/>
      <c r="K25" s="356"/>
      <c r="L25" s="356"/>
      <c r="M25" s="356"/>
      <c r="N25" s="356"/>
      <c r="O25" s="356"/>
      <c r="P25" s="356"/>
      <c r="Q25" s="356"/>
      <c r="R25" s="356"/>
      <c r="S25" s="356"/>
      <c r="T25" s="356"/>
      <c r="U25" s="356"/>
      <c r="V25" s="356"/>
      <c r="W25" s="356"/>
      <c r="X25" s="356"/>
      <c r="Y25" s="356"/>
      <c r="Z25" s="356"/>
      <c r="AA25" s="356"/>
      <c r="AB25" s="356"/>
      <c r="AC25" s="355"/>
      <c r="AD25" s="355"/>
      <c r="AE25" s="971" t="str">
        <f>IF(A9="科研費","科研費","")</f>
        <v/>
      </c>
      <c r="AF25" s="971"/>
      <c r="AG25" s="971"/>
      <c r="AH25" s="972"/>
      <c r="AI25" s="57"/>
      <c r="AJ25" s="57"/>
      <c r="AK25" s="57"/>
      <c r="AL25" s="28"/>
      <c r="AM25" s="8"/>
      <c r="AN25" s="8"/>
      <c r="AO25" s="8"/>
      <c r="AP25" s="61"/>
    </row>
    <row r="26" spans="1:42" ht="19.5" customHeight="1">
      <c r="A26" s="357"/>
      <c r="B26" s="358" t="s">
        <v>477</v>
      </c>
      <c r="C26" s="359"/>
      <c r="D26" s="359"/>
      <c r="E26" s="359"/>
      <c r="F26" s="359"/>
      <c r="G26" s="359"/>
      <c r="H26" s="359"/>
      <c r="I26" s="359"/>
      <c r="J26" s="358"/>
      <c r="K26" s="360"/>
      <c r="L26" s="360"/>
      <c r="M26" s="317"/>
      <c r="N26" s="317"/>
      <c r="O26" s="317"/>
      <c r="P26" s="317"/>
      <c r="Q26" s="317"/>
      <c r="R26" s="317"/>
      <c r="S26" s="317"/>
      <c r="T26" s="361"/>
      <c r="U26" s="361"/>
      <c r="V26" s="361"/>
      <c r="W26" s="361"/>
      <c r="X26" s="361"/>
      <c r="Y26" s="361"/>
      <c r="Z26" s="361"/>
      <c r="AA26" s="361"/>
      <c r="AB26" s="362"/>
      <c r="AC26" s="362"/>
      <c r="AD26" s="362"/>
      <c r="AE26" s="362"/>
      <c r="AF26" s="362"/>
      <c r="AG26" s="362"/>
      <c r="AH26" s="363"/>
      <c r="AI26" s="28"/>
      <c r="AJ26" s="28"/>
      <c r="AK26" s="28"/>
      <c r="AL26" s="28"/>
    </row>
    <row r="27" spans="1:42" ht="19.5" customHeight="1">
      <c r="A27" s="357"/>
      <c r="B27" s="364"/>
      <c r="C27" s="918" t="s">
        <v>480</v>
      </c>
      <c r="D27" s="919"/>
      <c r="E27" s="919"/>
      <c r="F27" s="919"/>
      <c r="G27" s="919"/>
      <c r="H27" s="919"/>
      <c r="I27" s="919"/>
      <c r="J27" s="919"/>
      <c r="K27" s="919"/>
      <c r="L27" s="919"/>
      <c r="M27" s="365"/>
      <c r="N27" s="364"/>
      <c r="O27" s="364"/>
      <c r="P27" s="364"/>
      <c r="Q27" s="361"/>
      <c r="R27" s="361"/>
      <c r="S27" s="361"/>
      <c r="T27" s="361"/>
      <c r="U27" s="361"/>
      <c r="V27" s="361"/>
      <c r="W27" s="361"/>
      <c r="X27" s="361"/>
      <c r="Y27" s="361"/>
      <c r="Z27" s="361"/>
      <c r="AA27" s="361"/>
      <c r="AB27" s="361"/>
      <c r="AC27" s="361"/>
      <c r="AD27" s="361"/>
      <c r="AE27" s="361"/>
      <c r="AF27" s="361"/>
      <c r="AG27" s="361"/>
      <c r="AH27" s="363"/>
      <c r="AI27" s="28"/>
      <c r="AJ27" s="28"/>
      <c r="AK27" s="28"/>
      <c r="AL27" s="28"/>
    </row>
    <row r="28" spans="1:42" ht="19.5" customHeight="1">
      <c r="A28" s="357"/>
      <c r="B28" s="318"/>
      <c r="C28" s="318"/>
      <c r="D28" s="318"/>
      <c r="E28" s="318"/>
      <c r="F28" s="318"/>
      <c r="G28" s="366"/>
      <c r="H28" s="366"/>
      <c r="I28" s="366"/>
      <c r="J28" s="366"/>
      <c r="K28" s="366"/>
      <c r="L28" s="366"/>
      <c r="M28" s="366"/>
      <c r="N28" s="366"/>
      <c r="O28" s="366"/>
      <c r="P28" s="366"/>
      <c r="Q28" s="366"/>
      <c r="R28" s="366"/>
      <c r="S28" s="366"/>
      <c r="T28" s="366"/>
      <c r="U28" s="366"/>
      <c r="V28" s="366"/>
      <c r="W28" s="366"/>
      <c r="X28" s="366"/>
      <c r="Y28" s="366"/>
      <c r="Z28" s="366"/>
      <c r="AA28" s="366"/>
      <c r="AB28" s="366"/>
      <c r="AC28" s="366"/>
      <c r="AD28" s="366"/>
      <c r="AE28" s="366"/>
      <c r="AF28" s="366"/>
      <c r="AG28" s="366"/>
      <c r="AH28" s="363"/>
      <c r="AI28" s="28"/>
      <c r="AJ28" s="28"/>
      <c r="AK28" s="28"/>
      <c r="AL28" s="28"/>
    </row>
    <row r="29" spans="1:42" s="12" customFormat="1" ht="19.5" customHeight="1">
      <c r="A29" s="357"/>
      <c r="B29" s="317" t="s">
        <v>465</v>
      </c>
      <c r="C29" s="317"/>
      <c r="D29" s="317"/>
      <c r="E29" s="317"/>
      <c r="F29" s="361"/>
      <c r="G29" s="366"/>
      <c r="H29" s="366" t="s">
        <v>451</v>
      </c>
      <c r="I29" s="956"/>
      <c r="J29" s="956"/>
      <c r="K29" s="956"/>
      <c r="L29" s="956"/>
      <c r="M29" s="956"/>
      <c r="N29" s="367"/>
      <c r="O29" s="367"/>
      <c r="P29" s="366"/>
      <c r="Q29" s="366"/>
      <c r="R29" s="366"/>
      <c r="S29" s="366"/>
      <c r="T29" s="361" t="s">
        <v>478</v>
      </c>
      <c r="U29" s="366"/>
      <c r="V29" s="366"/>
      <c r="W29" s="366"/>
      <c r="X29" s="366"/>
      <c r="Y29" s="366"/>
      <c r="Z29" s="366" t="s">
        <v>451</v>
      </c>
      <c r="AA29" s="957"/>
      <c r="AB29" s="957"/>
      <c r="AC29" s="957"/>
      <c r="AD29" s="957"/>
      <c r="AE29" s="957"/>
      <c r="AF29" s="957"/>
      <c r="AG29" s="366"/>
      <c r="AH29" s="368"/>
      <c r="AI29" s="60"/>
      <c r="AJ29" s="60"/>
      <c r="AK29" s="60"/>
      <c r="AL29" s="28"/>
      <c r="AM29" s="8"/>
      <c r="AN29" s="8"/>
      <c r="AO29" s="8"/>
    </row>
    <row r="30" spans="1:42" ht="19.5" customHeight="1">
      <c r="A30" s="357"/>
      <c r="B30" s="874" t="s">
        <v>382</v>
      </c>
      <c r="C30" s="544"/>
      <c r="D30" s="544"/>
      <c r="E30" s="544"/>
      <c r="F30" s="875"/>
      <c r="G30" s="871" t="s">
        <v>476</v>
      </c>
      <c r="H30" s="872"/>
      <c r="I30" s="872"/>
      <c r="J30" s="872"/>
      <c r="K30" s="872"/>
      <c r="L30" s="872"/>
      <c r="M30" s="872"/>
      <c r="N30" s="872"/>
      <c r="O30" s="873"/>
      <c r="P30" s="369"/>
      <c r="Q30" s="317"/>
      <c r="R30" s="317"/>
      <c r="S30" s="317"/>
      <c r="T30" s="317"/>
      <c r="U30" s="317"/>
      <c r="V30" s="369"/>
      <c r="W30" s="369"/>
      <c r="X30" s="369"/>
      <c r="Y30" s="369"/>
      <c r="Z30" s="369"/>
      <c r="AA30" s="369"/>
      <c r="AB30" s="317"/>
      <c r="AC30" s="317"/>
      <c r="AD30" s="317"/>
      <c r="AE30" s="317"/>
      <c r="AF30" s="317"/>
      <c r="AG30" s="369"/>
      <c r="AH30" s="368"/>
      <c r="AI30" s="28"/>
      <c r="AJ30" s="28"/>
      <c r="AK30" s="28"/>
      <c r="AL30" s="28"/>
    </row>
    <row r="31" spans="1:42" ht="19.5" customHeight="1">
      <c r="A31" s="357"/>
      <c r="B31" s="874" t="s">
        <v>381</v>
      </c>
      <c r="C31" s="544"/>
      <c r="D31" s="544"/>
      <c r="E31" s="544"/>
      <c r="F31" s="875"/>
      <c r="G31" s="871" t="s">
        <v>475</v>
      </c>
      <c r="H31" s="872"/>
      <c r="I31" s="872"/>
      <c r="J31" s="872"/>
      <c r="K31" s="872"/>
      <c r="L31" s="872"/>
      <c r="M31" s="872"/>
      <c r="N31" s="872"/>
      <c r="O31" s="872"/>
      <c r="P31" s="872"/>
      <c r="Q31" s="872"/>
      <c r="R31" s="872"/>
      <c r="S31" s="872"/>
      <c r="T31" s="872"/>
      <c r="U31" s="872"/>
      <c r="V31" s="872"/>
      <c r="W31" s="872"/>
      <c r="X31" s="872"/>
      <c r="Y31" s="872"/>
      <c r="Z31" s="872"/>
      <c r="AA31" s="872"/>
      <c r="AB31" s="872"/>
      <c r="AC31" s="872"/>
      <c r="AD31" s="872"/>
      <c r="AE31" s="872"/>
      <c r="AF31" s="872"/>
      <c r="AG31" s="873"/>
      <c r="AH31" s="368"/>
      <c r="AI31" s="28"/>
      <c r="AJ31" s="28"/>
      <c r="AK31" s="28"/>
      <c r="AL31" s="28"/>
    </row>
    <row r="32" spans="1:42" ht="19.5" customHeight="1">
      <c r="A32" s="357"/>
      <c r="B32" s="317"/>
      <c r="C32" s="317"/>
      <c r="D32" s="317"/>
      <c r="E32" s="317"/>
      <c r="F32" s="370"/>
      <c r="G32" s="366"/>
      <c r="H32" s="366"/>
      <c r="I32" s="366"/>
      <c r="J32" s="366"/>
      <c r="K32" s="366"/>
      <c r="L32" s="366"/>
      <c r="M32" s="366"/>
      <c r="N32" s="366"/>
      <c r="O32" s="366"/>
      <c r="P32" s="366"/>
      <c r="Q32" s="366"/>
      <c r="R32" s="366"/>
      <c r="S32" s="366"/>
      <c r="T32" s="366"/>
      <c r="U32" s="366"/>
      <c r="V32" s="366"/>
      <c r="W32" s="366"/>
      <c r="X32" s="366"/>
      <c r="Y32" s="366"/>
      <c r="Z32" s="366"/>
      <c r="AA32" s="366"/>
      <c r="AB32" s="366"/>
      <c r="AC32" s="366"/>
      <c r="AD32" s="366"/>
      <c r="AE32" s="366"/>
      <c r="AF32" s="366"/>
      <c r="AG32" s="366"/>
      <c r="AH32" s="368"/>
      <c r="AI32" s="28"/>
      <c r="AJ32" s="28"/>
      <c r="AK32" s="28"/>
      <c r="AL32" s="28"/>
    </row>
    <row r="33" spans="1:41" ht="19.5" customHeight="1">
      <c r="A33" s="357"/>
      <c r="B33" s="876" t="s">
        <v>471</v>
      </c>
      <c r="C33" s="876"/>
      <c r="D33" s="876"/>
      <c r="E33" s="876"/>
      <c r="F33" s="876"/>
      <c r="G33" s="877" t="s">
        <v>472</v>
      </c>
      <c r="H33" s="877"/>
      <c r="I33" s="877"/>
      <c r="J33" s="877"/>
      <c r="K33" s="877"/>
      <c r="L33" s="877"/>
      <c r="M33" s="877"/>
      <c r="N33" s="877"/>
      <c r="O33" s="878" t="s">
        <v>469</v>
      </c>
      <c r="P33" s="878"/>
      <c r="Q33" s="878"/>
      <c r="R33" s="878"/>
      <c r="S33" s="878"/>
      <c r="T33" s="877" t="s">
        <v>470</v>
      </c>
      <c r="U33" s="877"/>
      <c r="V33" s="877"/>
      <c r="W33" s="877"/>
      <c r="X33" s="877"/>
      <c r="Y33" s="877"/>
      <c r="Z33" s="877"/>
      <c r="AA33" s="877"/>
      <c r="AB33" s="362"/>
      <c r="AC33" s="362"/>
      <c r="AD33" s="362"/>
      <c r="AE33" s="362"/>
      <c r="AF33" s="362"/>
      <c r="AG33" s="362"/>
      <c r="AH33" s="371"/>
      <c r="AI33" s="28"/>
      <c r="AJ33" s="28"/>
      <c r="AK33" s="28"/>
      <c r="AL33" s="28"/>
    </row>
    <row r="34" spans="1:41" ht="19.5" customHeight="1">
      <c r="A34" s="357"/>
      <c r="B34" s="470" t="s">
        <v>473</v>
      </c>
      <c r="C34" s="692"/>
      <c r="D34" s="692"/>
      <c r="E34" s="692"/>
      <c r="F34" s="692"/>
      <c r="G34" s="692"/>
      <c r="H34" s="692"/>
      <c r="I34" s="692"/>
      <c r="J34" s="692"/>
      <c r="K34" s="859" t="s">
        <v>483</v>
      </c>
      <c r="L34" s="860"/>
      <c r="M34" s="860"/>
      <c r="N34" s="860"/>
      <c r="O34" s="860"/>
      <c r="P34" s="860"/>
      <c r="Q34" s="860"/>
      <c r="R34" s="860"/>
      <c r="S34" s="860"/>
      <c r="T34" s="860"/>
      <c r="U34" s="860"/>
      <c r="V34" s="860"/>
      <c r="W34" s="860"/>
      <c r="X34" s="860"/>
      <c r="Y34" s="860"/>
      <c r="Z34" s="860"/>
      <c r="AA34" s="860"/>
      <c r="AB34" s="860"/>
      <c r="AC34" s="860"/>
      <c r="AD34" s="860"/>
      <c r="AE34" s="860"/>
      <c r="AF34" s="860"/>
      <c r="AG34" s="861"/>
      <c r="AH34" s="363"/>
      <c r="AI34" s="28"/>
      <c r="AJ34" s="375" t="s">
        <v>474</v>
      </c>
      <c r="AK34" s="28"/>
      <c r="AL34" s="28"/>
    </row>
    <row r="35" spans="1:41" ht="19.5" customHeight="1">
      <c r="A35" s="357"/>
      <c r="B35" s="862" t="s">
        <v>468</v>
      </c>
      <c r="C35" s="863"/>
      <c r="D35" s="863"/>
      <c r="E35" s="863"/>
      <c r="F35" s="864"/>
      <c r="G35" s="850" t="s">
        <v>482</v>
      </c>
      <c r="H35" s="851"/>
      <c r="I35" s="851"/>
      <c r="J35" s="851"/>
      <c r="K35" s="851"/>
      <c r="L35" s="851"/>
      <c r="M35" s="851"/>
      <c r="N35" s="851"/>
      <c r="O35" s="851"/>
      <c r="P35" s="851"/>
      <c r="Q35" s="851"/>
      <c r="R35" s="851"/>
      <c r="S35" s="851"/>
      <c r="T35" s="851"/>
      <c r="U35" s="851"/>
      <c r="V35" s="851"/>
      <c r="W35" s="851"/>
      <c r="X35" s="851"/>
      <c r="Y35" s="851"/>
      <c r="Z35" s="851"/>
      <c r="AA35" s="851"/>
      <c r="AB35" s="851"/>
      <c r="AC35" s="851"/>
      <c r="AD35" s="851"/>
      <c r="AE35" s="851"/>
      <c r="AF35" s="851"/>
      <c r="AG35" s="852"/>
      <c r="AH35" s="368"/>
      <c r="AI35" s="28"/>
      <c r="AJ35" s="28"/>
      <c r="AK35" s="28"/>
      <c r="AL35" s="28"/>
    </row>
    <row r="36" spans="1:41" ht="19.5" customHeight="1">
      <c r="A36" s="357"/>
      <c r="B36" s="865"/>
      <c r="C36" s="866"/>
      <c r="D36" s="866"/>
      <c r="E36" s="866"/>
      <c r="F36" s="867"/>
      <c r="G36" s="853"/>
      <c r="H36" s="854"/>
      <c r="I36" s="854"/>
      <c r="J36" s="854"/>
      <c r="K36" s="854"/>
      <c r="L36" s="854"/>
      <c r="M36" s="854"/>
      <c r="N36" s="854"/>
      <c r="O36" s="854"/>
      <c r="P36" s="854"/>
      <c r="Q36" s="854"/>
      <c r="R36" s="854"/>
      <c r="S36" s="854"/>
      <c r="T36" s="854"/>
      <c r="U36" s="854"/>
      <c r="V36" s="854"/>
      <c r="W36" s="854"/>
      <c r="X36" s="854"/>
      <c r="Y36" s="854"/>
      <c r="Z36" s="854"/>
      <c r="AA36" s="854"/>
      <c r="AB36" s="854"/>
      <c r="AC36" s="854"/>
      <c r="AD36" s="854"/>
      <c r="AE36" s="854"/>
      <c r="AF36" s="854"/>
      <c r="AG36" s="855"/>
      <c r="AH36" s="368"/>
      <c r="AI36" s="28"/>
      <c r="AJ36" s="28"/>
      <c r="AK36" s="28"/>
      <c r="AL36" s="28"/>
    </row>
    <row r="37" spans="1:41" ht="19.5" customHeight="1">
      <c r="A37" s="357"/>
      <c r="B37" s="865"/>
      <c r="C37" s="866"/>
      <c r="D37" s="866"/>
      <c r="E37" s="866"/>
      <c r="F37" s="867"/>
      <c r="G37" s="853"/>
      <c r="H37" s="854"/>
      <c r="I37" s="854"/>
      <c r="J37" s="854"/>
      <c r="K37" s="854"/>
      <c r="L37" s="854"/>
      <c r="M37" s="854"/>
      <c r="N37" s="854"/>
      <c r="O37" s="854"/>
      <c r="P37" s="854"/>
      <c r="Q37" s="854"/>
      <c r="R37" s="854"/>
      <c r="S37" s="854"/>
      <c r="T37" s="854"/>
      <c r="U37" s="854"/>
      <c r="V37" s="854"/>
      <c r="W37" s="854"/>
      <c r="X37" s="854"/>
      <c r="Y37" s="854"/>
      <c r="Z37" s="854"/>
      <c r="AA37" s="854"/>
      <c r="AB37" s="854"/>
      <c r="AC37" s="854"/>
      <c r="AD37" s="854"/>
      <c r="AE37" s="854"/>
      <c r="AF37" s="854"/>
      <c r="AG37" s="855"/>
      <c r="AH37" s="368"/>
      <c r="AI37" s="28"/>
      <c r="AJ37" s="28"/>
      <c r="AK37" s="28"/>
      <c r="AL37" s="207"/>
      <c r="AM37" s="207"/>
      <c r="AN37" s="207"/>
      <c r="AO37" s="207"/>
    </row>
    <row r="38" spans="1:41" ht="19.5" customHeight="1">
      <c r="A38" s="357"/>
      <c r="B38" s="865"/>
      <c r="C38" s="866"/>
      <c r="D38" s="866"/>
      <c r="E38" s="866"/>
      <c r="F38" s="867"/>
      <c r="G38" s="853"/>
      <c r="H38" s="854"/>
      <c r="I38" s="854"/>
      <c r="J38" s="854"/>
      <c r="K38" s="854"/>
      <c r="L38" s="854"/>
      <c r="M38" s="854"/>
      <c r="N38" s="854"/>
      <c r="O38" s="854"/>
      <c r="P38" s="854"/>
      <c r="Q38" s="854"/>
      <c r="R38" s="854"/>
      <c r="S38" s="854"/>
      <c r="T38" s="854"/>
      <c r="U38" s="854"/>
      <c r="V38" s="854"/>
      <c r="W38" s="854"/>
      <c r="X38" s="854"/>
      <c r="Y38" s="854"/>
      <c r="Z38" s="854"/>
      <c r="AA38" s="854"/>
      <c r="AB38" s="854"/>
      <c r="AC38" s="854"/>
      <c r="AD38" s="854"/>
      <c r="AE38" s="854"/>
      <c r="AF38" s="854"/>
      <c r="AG38" s="855"/>
      <c r="AH38" s="368"/>
      <c r="AI38" s="28"/>
      <c r="AJ38" s="28"/>
      <c r="AK38" s="28"/>
    </row>
    <row r="39" spans="1:41" ht="19.5" customHeight="1">
      <c r="A39" s="357"/>
      <c r="B39" s="868"/>
      <c r="C39" s="869"/>
      <c r="D39" s="869"/>
      <c r="E39" s="869"/>
      <c r="F39" s="870"/>
      <c r="G39" s="856"/>
      <c r="H39" s="857"/>
      <c r="I39" s="857"/>
      <c r="J39" s="857"/>
      <c r="K39" s="857"/>
      <c r="L39" s="857"/>
      <c r="M39" s="857"/>
      <c r="N39" s="857"/>
      <c r="O39" s="857"/>
      <c r="P39" s="857"/>
      <c r="Q39" s="857"/>
      <c r="R39" s="857"/>
      <c r="S39" s="857"/>
      <c r="T39" s="857"/>
      <c r="U39" s="857"/>
      <c r="V39" s="857"/>
      <c r="W39" s="857"/>
      <c r="X39" s="857"/>
      <c r="Y39" s="857"/>
      <c r="Z39" s="857"/>
      <c r="AA39" s="857"/>
      <c r="AB39" s="857"/>
      <c r="AC39" s="857"/>
      <c r="AD39" s="857"/>
      <c r="AE39" s="857"/>
      <c r="AF39" s="857"/>
      <c r="AG39" s="858"/>
      <c r="AH39" s="371"/>
      <c r="AI39" s="28"/>
      <c r="AJ39" s="28"/>
      <c r="AK39" s="28"/>
    </row>
    <row r="40" spans="1:41" ht="19.5" customHeight="1">
      <c r="A40" s="357"/>
      <c r="B40" s="372"/>
      <c r="C40" s="317"/>
      <c r="D40" s="317"/>
      <c r="E40" s="317"/>
      <c r="F40" s="317"/>
      <c r="G40" s="317"/>
      <c r="H40" s="317"/>
      <c r="I40" s="373"/>
      <c r="J40" s="374"/>
      <c r="K40" s="317"/>
      <c r="L40" s="317"/>
      <c r="M40" s="317"/>
      <c r="N40" s="317"/>
      <c r="O40" s="317"/>
      <c r="P40" s="317"/>
      <c r="Q40" s="317"/>
      <c r="R40" s="317"/>
      <c r="S40" s="317"/>
      <c r="T40" s="317"/>
      <c r="U40" s="317"/>
      <c r="V40" s="317"/>
      <c r="W40" s="317"/>
      <c r="X40" s="317"/>
      <c r="Y40" s="317"/>
      <c r="Z40" s="317"/>
      <c r="AA40" s="317"/>
      <c r="AB40" s="317"/>
      <c r="AC40" s="317"/>
      <c r="AD40" s="317"/>
      <c r="AE40" s="317"/>
      <c r="AF40" s="317"/>
      <c r="AG40" s="317"/>
      <c r="AH40" s="368"/>
      <c r="AI40" s="28"/>
      <c r="AJ40" s="28"/>
      <c r="AK40" s="28"/>
    </row>
    <row r="41" spans="1:41" ht="17.25" customHeight="1" thickBot="1">
      <c r="A41" s="49"/>
      <c r="B41" s="50"/>
      <c r="C41" s="50"/>
      <c r="D41" s="50"/>
      <c r="E41" s="50"/>
      <c r="F41" s="50"/>
      <c r="G41" s="50"/>
      <c r="H41" s="50"/>
      <c r="I41" s="50"/>
      <c r="J41" s="65"/>
      <c r="K41" s="50"/>
      <c r="L41" s="50"/>
      <c r="M41" s="50"/>
      <c r="N41" s="179"/>
      <c r="O41" s="179"/>
      <c r="P41" s="179"/>
      <c r="Q41" s="179"/>
      <c r="R41" s="179"/>
      <c r="S41" s="179"/>
      <c r="T41" s="179"/>
      <c r="U41" s="179"/>
      <c r="V41" s="179"/>
      <c r="W41" s="179"/>
      <c r="X41" s="179"/>
      <c r="Y41" s="179"/>
      <c r="Z41" s="179"/>
      <c r="AA41" s="179"/>
      <c r="AB41" s="179"/>
      <c r="AC41" s="179"/>
      <c r="AD41" s="179"/>
      <c r="AE41" s="179"/>
      <c r="AF41" s="179"/>
      <c r="AG41" s="179"/>
      <c r="AH41" s="180"/>
      <c r="AI41" s="28"/>
      <c r="AJ41" s="28"/>
      <c r="AK41" s="28"/>
    </row>
    <row r="42" spans="1:41" s="207" customFormat="1" ht="25.5" customHeight="1">
      <c r="N42" s="207" t="s">
        <v>432</v>
      </c>
      <c r="U42" s="207" t="s">
        <v>361</v>
      </c>
      <c r="AB42" s="207" t="s">
        <v>330</v>
      </c>
      <c r="AL42" s="8"/>
      <c r="AM42" s="8"/>
      <c r="AN42" s="8"/>
      <c r="AO42" s="8"/>
    </row>
    <row r="43" spans="1:4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row>
    <row r="44" spans="1:4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row>
    <row r="45" spans="1:41">
      <c r="A45" s="11"/>
      <c r="B45" s="11"/>
      <c r="C45" s="11"/>
      <c r="D45" s="11"/>
      <c r="E45" s="11"/>
      <c r="F45" s="11"/>
      <c r="G45" s="11"/>
      <c r="H45" s="11"/>
      <c r="I45" s="11"/>
      <c r="J45" s="11"/>
      <c r="K45" s="11"/>
      <c r="L45" s="11"/>
      <c r="M45" s="32"/>
      <c r="N45" s="32"/>
      <c r="O45" s="32"/>
      <c r="P45" s="32"/>
      <c r="Q45" s="32"/>
      <c r="R45" s="32"/>
      <c r="S45" s="32"/>
      <c r="T45" s="32"/>
      <c r="U45" s="32"/>
      <c r="V45" s="32"/>
      <c r="W45" s="323"/>
      <c r="X45" s="32"/>
      <c r="Y45" s="32"/>
      <c r="Z45" s="32"/>
      <c r="AA45" s="32"/>
      <c r="AB45" s="32"/>
      <c r="AC45" s="32"/>
      <c r="AD45" s="32"/>
      <c r="AE45" s="32"/>
      <c r="AF45" s="32"/>
      <c r="AG45" s="32"/>
      <c r="AH45" s="32"/>
    </row>
    <row r="46" spans="1:41">
      <c r="A46" s="11"/>
      <c r="B46" s="11"/>
      <c r="C46" s="11"/>
      <c r="D46" s="11"/>
      <c r="E46" s="11"/>
      <c r="F46" s="11"/>
      <c r="G46" s="11"/>
      <c r="H46" s="11"/>
      <c r="I46" s="11"/>
      <c r="J46" s="11"/>
      <c r="K46" s="11"/>
      <c r="L46" s="11"/>
      <c r="M46" s="34"/>
      <c r="N46" s="34"/>
      <c r="O46" s="34"/>
      <c r="P46" s="34"/>
      <c r="Q46" s="34"/>
      <c r="R46" s="34"/>
      <c r="S46" s="34"/>
      <c r="T46" s="34"/>
      <c r="U46" s="34"/>
      <c r="V46" s="34"/>
      <c r="W46" s="32"/>
      <c r="X46" s="34"/>
      <c r="Y46" s="34"/>
      <c r="Z46" s="34"/>
      <c r="AA46" s="34"/>
      <c r="AB46" s="34"/>
      <c r="AC46" s="34"/>
      <c r="AD46" s="34"/>
      <c r="AE46" s="34"/>
      <c r="AF46" s="34"/>
      <c r="AG46" s="34"/>
      <c r="AH46" s="34"/>
    </row>
    <row r="47" spans="1:41">
      <c r="A47" s="11"/>
      <c r="B47" s="11"/>
      <c r="C47" s="11"/>
      <c r="D47" s="11"/>
      <c r="E47" s="11"/>
      <c r="F47" s="11"/>
      <c r="G47" s="11"/>
      <c r="H47" s="11"/>
      <c r="I47" s="11"/>
      <c r="J47" s="11"/>
      <c r="K47" s="11"/>
      <c r="L47" s="11"/>
      <c r="M47" s="32"/>
      <c r="N47" s="32"/>
      <c r="O47" s="32"/>
      <c r="P47" s="32"/>
      <c r="Q47" s="32"/>
      <c r="R47" s="32"/>
      <c r="S47" s="32"/>
      <c r="T47" s="32"/>
      <c r="U47" s="32"/>
      <c r="V47" s="32"/>
      <c r="W47" s="32"/>
      <c r="X47" s="32"/>
      <c r="Y47" s="32"/>
      <c r="Z47" s="32"/>
      <c r="AA47" s="32"/>
      <c r="AB47" s="32"/>
      <c r="AC47" s="32"/>
      <c r="AD47" s="32"/>
      <c r="AE47" s="32"/>
      <c r="AF47" s="32"/>
      <c r="AG47" s="32"/>
      <c r="AH47" s="32"/>
    </row>
    <row r="48" spans="1:4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row>
    <row r="49" spans="1:34">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row>
  </sheetData>
  <sheetProtection formatCells="0"/>
  <mergeCells count="66">
    <mergeCell ref="V23:X23"/>
    <mergeCell ref="R23:T23"/>
    <mergeCell ref="AF18:AG18"/>
    <mergeCell ref="AB19:AC19"/>
    <mergeCell ref="W19:AA19"/>
    <mergeCell ref="AD19:AH19"/>
    <mergeCell ref="A17:F17"/>
    <mergeCell ref="G17:R17"/>
    <mergeCell ref="I29:M29"/>
    <mergeCell ref="AA29:AF29"/>
    <mergeCell ref="B30:F30"/>
    <mergeCell ref="S17:V17"/>
    <mergeCell ref="S20:V21"/>
    <mergeCell ref="W17:AH17"/>
    <mergeCell ref="A23:P23"/>
    <mergeCell ref="Q22:AC22"/>
    <mergeCell ref="W20:AH21"/>
    <mergeCell ref="S18:V19"/>
    <mergeCell ref="X18:Y18"/>
    <mergeCell ref="AD23:AH24"/>
    <mergeCell ref="AE25:AH25"/>
    <mergeCell ref="Z23:AB23"/>
    <mergeCell ref="A20:F21"/>
    <mergeCell ref="G20:G21"/>
    <mergeCell ref="A18:F19"/>
    <mergeCell ref="H20:Q21"/>
    <mergeCell ref="AD22:AH22"/>
    <mergeCell ref="H18:Q19"/>
    <mergeCell ref="A16:D16"/>
    <mergeCell ref="C27:L27"/>
    <mergeCell ref="E1:H1"/>
    <mergeCell ref="J1:Z1"/>
    <mergeCell ref="A5:D5"/>
    <mergeCell ref="A6:D6"/>
    <mergeCell ref="E6:AH6"/>
    <mergeCell ref="A3:D3"/>
    <mergeCell ref="A1:D2"/>
    <mergeCell ref="AD1:AH1"/>
    <mergeCell ref="AB1:AC1"/>
    <mergeCell ref="T3:V4"/>
    <mergeCell ref="W3:AH4"/>
    <mergeCell ref="E3:K3"/>
    <mergeCell ref="A8:K8"/>
    <mergeCell ref="A22:E22"/>
    <mergeCell ref="A9:K10"/>
    <mergeCell ref="A11:H11"/>
    <mergeCell ref="I11:T11"/>
    <mergeCell ref="U11:AH11"/>
    <mergeCell ref="A12:H14"/>
    <mergeCell ref="I12:T14"/>
    <mergeCell ref="Y8:AH8"/>
    <mergeCell ref="Y9:AH10"/>
    <mergeCell ref="L8:X8"/>
    <mergeCell ref="L9:X10"/>
    <mergeCell ref="U12:AH14"/>
    <mergeCell ref="G35:AG39"/>
    <mergeCell ref="B34:J34"/>
    <mergeCell ref="K34:AG34"/>
    <mergeCell ref="B35:F39"/>
    <mergeCell ref="G30:O30"/>
    <mergeCell ref="B31:F31"/>
    <mergeCell ref="G31:AG31"/>
    <mergeCell ref="B33:F33"/>
    <mergeCell ref="G33:N33"/>
    <mergeCell ref="O33:S33"/>
    <mergeCell ref="T33:AA33"/>
  </mergeCells>
  <phoneticPr fontId="3"/>
  <conditionalFormatting sqref="E1 AE25">
    <cfRule type="cellIs" dxfId="17" priority="1" stopIfTrue="1" operator="equal">
      <formula>"科研費"</formula>
    </cfRule>
  </conditionalFormatting>
  <conditionalFormatting sqref="Y9">
    <cfRule type="expression" dxfId="16" priority="2" stopIfTrue="1">
      <formula>ISERROR+$L$12</formula>
    </cfRule>
  </conditionalFormatting>
  <dataValidations count="4">
    <dataValidation type="list" allowBlank="1" showInputMessage="1" showErrorMessage="1" sqref="AF16 AF25" xr:uid="{00000000-0002-0000-0400-000001000000}">
      <formula1>"現金等による立替払い,法人カード(個人決裁型）"</formula1>
    </dataValidation>
    <dataValidation type="list" allowBlank="1" showInputMessage="1" showErrorMessage="1" sqref="E3" xr:uid="{00000000-0002-0000-0400-000002000000}">
      <formula1>"口座振替,現金"</formula1>
    </dataValidation>
    <dataValidation type="list" allowBlank="1" showInputMessage="1" sqref="U12:AH14" xr:uid="{00000000-0002-0000-0400-000003000000}">
      <formula1>INDIRECT(A12)</formula1>
    </dataValidation>
    <dataValidation type="list" allowBlank="1" showInputMessage="1" showErrorMessage="1" sqref="I12:T14" xr:uid="{10188A08-752E-4D00-B97F-73C7E1E1E6F1}">
      <formula1>INDIRECT(A12)</formula1>
    </dataValidation>
  </dataValidations>
  <pageMargins left="0.78740157480314965" right="0.19685039370078741" top="0.59055118110236227" bottom="0" header="0.51181102362204722" footer="0.51181102362204722"/>
  <pageSetup paperSize="9" scale="95" orientation="portrait" r:id="rId1"/>
  <headerFooter alignWithMargins="0"/>
  <drawing r:id="rId2"/>
  <legacyDrawing r:id="rId3"/>
  <extLst>
    <ext xmlns:x14="http://schemas.microsoft.com/office/spreadsheetml/2009/9/main" uri="{CCE6A557-97BC-4b89-ADB6-D9C93CAAB3DF}">
      <x14:dataValidations xmlns:xm="http://schemas.microsoft.com/office/excel/2006/main" count="3">
        <x14:dataValidation type="list" imeMode="halfAlpha" allowBlank="1" showInputMessage="1" showErrorMessage="1" xr:uid="{8BB21941-91BA-4140-AF95-B49E5E684BB8}">
          <x14:formula1>
            <xm:f>リスト!$B$42:$B$47</xm:f>
          </x14:formula1>
          <xm:sqref>A9:K10</xm:sqref>
        </x14:dataValidation>
        <x14:dataValidation type="list" allowBlank="1" showInputMessage="1" showErrorMessage="1" xr:uid="{40455993-421D-4E82-AEDF-B4DD42F9FC81}">
          <x14:formula1>
            <xm:f>リスト!$C$42:$C$58</xm:f>
          </x14:formula1>
          <xm:sqref>L9:X10</xm:sqref>
        </x14:dataValidation>
        <x14:dataValidation type="list" allowBlank="1" showInputMessage="1" showErrorMessage="1" xr:uid="{20043523-ABE6-417D-80D5-DB6C396EA804}">
          <x14:formula1>
            <xm:f>リスト!$A$42:$A$49</xm:f>
          </x14:formula1>
          <xm:sqref>A12:H14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AP55"/>
  <sheetViews>
    <sheetView zoomScaleNormal="100" workbookViewId="0">
      <selection activeCell="D2" sqref="D2"/>
    </sheetView>
  </sheetViews>
  <sheetFormatPr defaultRowHeight="13.5"/>
  <cols>
    <col min="1" max="3" width="3.125" style="8" customWidth="1"/>
    <col min="4" max="5" width="3.375" style="8" customWidth="1"/>
    <col min="6" max="29" width="3.75" style="8" customWidth="1"/>
    <col min="30" max="30" width="9" style="8"/>
    <col min="31" max="31" width="9" style="8" customWidth="1"/>
    <col min="32" max="16384" width="9" style="8"/>
  </cols>
  <sheetData>
    <row r="1" spans="1:42" ht="21.75" customHeight="1" thickBot="1">
      <c r="A1" s="655" t="str">
        <f>IF(V7="","",IF(ISERROR(VLOOKUP($V$7,リスト!$T$2:$U$85,2,0))=TRUE,"科",(VLOOKUP($V$7,リスト!$T$2:$U$85,2,0))))</f>
        <v/>
      </c>
      <c r="B1" s="656"/>
      <c r="C1" s="656"/>
      <c r="D1" s="920" t="str">
        <f>IF(A1="科","科研費","")</f>
        <v/>
      </c>
      <c r="E1" s="920"/>
      <c r="F1" s="920"/>
      <c r="G1" s="106"/>
      <c r="H1" s="105"/>
      <c r="I1" s="105"/>
      <c r="J1" s="985" t="s">
        <v>213</v>
      </c>
      <c r="K1" s="985"/>
      <c r="L1" s="985"/>
      <c r="M1" s="985"/>
      <c r="N1" s="985"/>
      <c r="O1" s="985"/>
      <c r="P1" s="985"/>
      <c r="Q1" s="985"/>
      <c r="R1" s="985"/>
      <c r="S1" s="985"/>
      <c r="T1" s="105"/>
      <c r="U1" s="105"/>
      <c r="V1" s="105"/>
      <c r="W1" s="997" t="s">
        <v>145</v>
      </c>
      <c r="X1" s="998"/>
      <c r="Y1" s="996" t="str">
        <f>物品購入!Z1</f>
        <v>R2（2020）年度</v>
      </c>
      <c r="Z1" s="925"/>
      <c r="AA1" s="925"/>
      <c r="AB1" s="925"/>
      <c r="AC1" s="926"/>
    </row>
    <row r="2" spans="1:42" ht="36.75" customHeight="1" thickBot="1">
      <c r="A2" s="657"/>
      <c r="B2" s="657"/>
      <c r="C2" s="657"/>
      <c r="D2" s="105"/>
      <c r="E2" s="105"/>
      <c r="F2" s="105"/>
      <c r="G2" s="164" t="s">
        <v>204</v>
      </c>
      <c r="H2" s="105"/>
      <c r="I2" s="105"/>
      <c r="J2" s="105"/>
      <c r="K2" s="105"/>
      <c r="L2" s="105"/>
      <c r="M2" s="105"/>
      <c r="N2" s="105"/>
      <c r="O2" s="105"/>
      <c r="P2" s="105"/>
      <c r="Q2" s="105"/>
      <c r="R2" s="105"/>
      <c r="S2" s="105"/>
      <c r="T2" s="105"/>
      <c r="U2" s="105"/>
      <c r="V2" s="105"/>
      <c r="W2" s="105"/>
      <c r="X2" s="105"/>
      <c r="Y2" s="31"/>
      <c r="Z2" s="31"/>
      <c r="AA2" s="31"/>
      <c r="AB2" s="31"/>
      <c r="AC2" s="31"/>
    </row>
    <row r="3" spans="1:42" ht="24" customHeight="1" thickBot="1">
      <c r="A3" s="986" t="s">
        <v>146</v>
      </c>
      <c r="B3" s="987"/>
      <c r="C3" s="987"/>
      <c r="D3" s="987"/>
      <c r="E3" s="662" t="s">
        <v>208</v>
      </c>
      <c r="F3" s="988"/>
      <c r="G3" s="988"/>
      <c r="H3" s="988"/>
      <c r="I3" s="988"/>
      <c r="J3" s="989"/>
      <c r="K3" s="73"/>
      <c r="L3" s="73"/>
      <c r="M3" s="73"/>
      <c r="N3" s="73"/>
      <c r="O3" s="990" t="s">
        <v>53</v>
      </c>
      <c r="P3" s="991"/>
      <c r="Q3" s="991"/>
      <c r="R3" s="994"/>
      <c r="S3" s="979"/>
      <c r="T3" s="979"/>
      <c r="U3" s="979"/>
      <c r="V3" s="979"/>
      <c r="W3" s="979"/>
      <c r="X3" s="979"/>
      <c r="Y3" s="979"/>
      <c r="Z3" s="979"/>
      <c r="AA3" s="979"/>
      <c r="AB3" s="979"/>
      <c r="AC3" s="981"/>
    </row>
    <row r="4" spans="1:42" s="11" customFormat="1" ht="17.25" customHeight="1" thickBot="1">
      <c r="A4" s="57"/>
      <c r="B4" s="57"/>
      <c r="C4" s="57"/>
      <c r="D4" s="57"/>
      <c r="E4" s="57"/>
      <c r="F4" s="57"/>
      <c r="G4" s="74"/>
      <c r="H4" s="57"/>
      <c r="I4" s="57"/>
      <c r="J4" s="75"/>
      <c r="K4" s="75"/>
      <c r="L4" s="32"/>
      <c r="M4" s="32"/>
      <c r="N4" s="32"/>
      <c r="O4" s="992"/>
      <c r="P4" s="993"/>
      <c r="Q4" s="993"/>
      <c r="R4" s="995"/>
      <c r="S4" s="980"/>
      <c r="T4" s="980"/>
      <c r="U4" s="980"/>
      <c r="V4" s="980"/>
      <c r="W4" s="980"/>
      <c r="X4" s="980"/>
      <c r="Y4" s="980"/>
      <c r="Z4" s="980"/>
      <c r="AA4" s="980"/>
      <c r="AB4" s="980"/>
      <c r="AC4" s="982"/>
    </row>
    <row r="5" spans="1:42" ht="14.25" customHeight="1" thickBot="1">
      <c r="A5" s="629" t="s">
        <v>142</v>
      </c>
      <c r="B5" s="629"/>
      <c r="C5" s="629"/>
      <c r="D5" s="629"/>
      <c r="E5" s="983" t="s">
        <v>191</v>
      </c>
      <c r="F5" s="983"/>
      <c r="G5" s="983"/>
      <c r="H5" s="983"/>
      <c r="I5" s="983"/>
      <c r="J5" s="983"/>
      <c r="K5" s="983"/>
      <c r="L5" s="983"/>
      <c r="M5" s="983"/>
      <c r="N5" s="983"/>
      <c r="O5" s="983"/>
      <c r="P5" s="983"/>
      <c r="Q5" s="983"/>
      <c r="R5" s="983"/>
      <c r="S5" s="983"/>
      <c r="T5" s="983"/>
      <c r="U5" s="983"/>
      <c r="V5" s="983"/>
      <c r="W5" s="983"/>
      <c r="X5" s="984"/>
      <c r="Y5" s="984"/>
      <c r="Z5" s="984"/>
      <c r="AA5" s="984"/>
      <c r="AB5" s="984"/>
      <c r="AC5" s="984"/>
      <c r="AD5" s="167"/>
      <c r="AE5" s="28"/>
      <c r="AF5" s="28"/>
      <c r="AG5" s="28"/>
      <c r="AH5" s="28"/>
      <c r="AI5" s="28"/>
      <c r="AJ5" s="28"/>
      <c r="AK5" s="28"/>
      <c r="AL5" s="28"/>
      <c r="AM5" s="28"/>
      <c r="AN5" s="24"/>
      <c r="AP5" s="24"/>
    </row>
    <row r="6" spans="1:42" ht="14.25" customHeight="1" thickTop="1">
      <c r="A6" s="1169" t="s">
        <v>23</v>
      </c>
      <c r="B6" s="1170"/>
      <c r="C6" s="1170"/>
      <c r="D6" s="1170"/>
      <c r="E6" s="1170"/>
      <c r="F6" s="1170"/>
      <c r="G6" s="1170"/>
      <c r="H6" s="1170"/>
      <c r="I6" s="1170"/>
      <c r="J6" s="1171"/>
      <c r="K6" s="1132" t="s">
        <v>192</v>
      </c>
      <c r="L6" s="1132"/>
      <c r="M6" s="1132"/>
      <c r="N6" s="1132"/>
      <c r="O6" s="1132"/>
      <c r="P6" s="1132"/>
      <c r="Q6" s="1132"/>
      <c r="R6" s="1132"/>
      <c r="S6" s="1132"/>
      <c r="T6" s="1132"/>
      <c r="U6" s="1133"/>
      <c r="V6" s="991" t="s">
        <v>37</v>
      </c>
      <c r="W6" s="991"/>
      <c r="X6" s="991"/>
      <c r="Y6" s="991"/>
      <c r="Z6" s="991"/>
      <c r="AA6" s="991"/>
      <c r="AB6" s="991"/>
      <c r="AC6" s="1172"/>
    </row>
    <row r="7" spans="1:42" ht="24" customHeight="1">
      <c r="A7" s="1173"/>
      <c r="B7" s="1174"/>
      <c r="C7" s="1174"/>
      <c r="D7" s="1174"/>
      <c r="E7" s="1174"/>
      <c r="F7" s="1174"/>
      <c r="G7" s="1174"/>
      <c r="H7" s="1174"/>
      <c r="I7" s="1174"/>
      <c r="J7" s="1175"/>
      <c r="K7" s="1179" t="str">
        <f>IF(A7="","",(IF(EXACT(A7,VLOOKUP($A$7,#REF!,1,0)),VLOOKUP($A$7,#REF!,4,0)&amp;"","")))</f>
        <v/>
      </c>
      <c r="L7" s="1179"/>
      <c r="M7" s="1179"/>
      <c r="N7" s="1179"/>
      <c r="O7" s="1179"/>
      <c r="P7" s="1179"/>
      <c r="Q7" s="1179"/>
      <c r="R7" s="1179"/>
      <c r="S7" s="1179"/>
      <c r="T7" s="1179"/>
      <c r="U7" s="1180"/>
      <c r="V7" s="1181" t="str">
        <f>IF(A7="","",(IF(EXACT(A7,VLOOKUP($A$7,#REF!,1,0)),VLOOKUP($A$7,#REF!,3,0)&amp;"","")))</f>
        <v/>
      </c>
      <c r="W7" s="1181"/>
      <c r="X7" s="1181"/>
      <c r="Y7" s="1181"/>
      <c r="Z7" s="1181"/>
      <c r="AA7" s="1181"/>
      <c r="AB7" s="1181"/>
      <c r="AC7" s="1182"/>
    </row>
    <row r="8" spans="1:42" ht="16.5" customHeight="1" thickBot="1">
      <c r="A8" s="1176"/>
      <c r="B8" s="1177"/>
      <c r="C8" s="1177"/>
      <c r="D8" s="1177"/>
      <c r="E8" s="1177"/>
      <c r="F8" s="1177"/>
      <c r="G8" s="1177"/>
      <c r="H8" s="1177"/>
      <c r="I8" s="1177"/>
      <c r="J8" s="1178"/>
      <c r="K8" s="1183" t="str">
        <f>IF(A7="","",(IF(EXACT(A7,VLOOKUP($A$7,#REF!,1,0)),VLOOKUP($A$7,#REF!,12,0)&amp;"","")))</f>
        <v/>
      </c>
      <c r="L8" s="1183"/>
      <c r="M8" s="1183"/>
      <c r="N8" s="1183"/>
      <c r="O8" s="1183"/>
      <c r="P8" s="1183"/>
      <c r="Q8" s="1183"/>
      <c r="R8" s="1183"/>
      <c r="S8" s="1183"/>
      <c r="T8" s="1183"/>
      <c r="U8" s="1184"/>
      <c r="V8" s="1181"/>
      <c r="W8" s="1181"/>
      <c r="X8" s="1181"/>
      <c r="Y8" s="1181"/>
      <c r="Z8" s="1181"/>
      <c r="AA8" s="1181"/>
      <c r="AB8" s="1181"/>
      <c r="AC8" s="1182"/>
    </row>
    <row r="9" spans="1:42" ht="16.5" customHeight="1" thickTop="1">
      <c r="A9" s="1014" t="s">
        <v>190</v>
      </c>
      <c r="B9" s="1015"/>
      <c r="C9" s="1015"/>
      <c r="D9" s="1015"/>
      <c r="E9" s="1015"/>
      <c r="F9" s="1015"/>
      <c r="G9" s="1015"/>
      <c r="H9" s="1015"/>
      <c r="I9" s="1015" t="s">
        <v>189</v>
      </c>
      <c r="J9" s="1015"/>
      <c r="K9" s="1016"/>
      <c r="L9" s="1016"/>
      <c r="M9" s="1016"/>
      <c r="N9" s="1016"/>
      <c r="O9" s="1016"/>
      <c r="P9" s="1016"/>
      <c r="Q9" s="1016"/>
      <c r="R9" s="1016"/>
      <c r="S9" s="1017" t="s">
        <v>194</v>
      </c>
      <c r="T9" s="1018"/>
      <c r="U9" s="1018"/>
      <c r="V9" s="1018"/>
      <c r="W9" s="1018"/>
      <c r="X9" s="1018"/>
      <c r="Y9" s="1018"/>
      <c r="Z9" s="1018"/>
      <c r="AA9" s="1018"/>
      <c r="AB9" s="1018"/>
      <c r="AC9" s="1019"/>
      <c r="AD9" s="66"/>
    </row>
    <row r="10" spans="1:42" ht="12.75" customHeight="1">
      <c r="A10" s="1020" t="str">
        <f>IF(A7="","",(IF(EXACT(A7,VLOOKUP($A$7,#REF!,1,0)),VLOOKUP($A$7,#REF!,13,0)&amp;"","")))</f>
        <v/>
      </c>
      <c r="B10" s="1021"/>
      <c r="C10" s="1021"/>
      <c r="D10" s="1021"/>
      <c r="E10" s="1021"/>
      <c r="F10" s="1021"/>
      <c r="G10" s="1021"/>
      <c r="H10" s="1022"/>
      <c r="I10" s="1029" t="str">
        <f>IF(A7="","",(IF(EXACT(A7,VLOOKUP($A$7,#REF!,1,0)),VLOOKUP($A$7,#REF!,14,0)&amp;"","")))</f>
        <v/>
      </c>
      <c r="J10" s="1029"/>
      <c r="K10" s="1029"/>
      <c r="L10" s="1029"/>
      <c r="M10" s="1029"/>
      <c r="N10" s="1029"/>
      <c r="O10" s="1029"/>
      <c r="P10" s="1029"/>
      <c r="Q10" s="1029"/>
      <c r="R10" s="1029"/>
      <c r="S10" s="523"/>
      <c r="T10" s="1031"/>
      <c r="U10" s="1031"/>
      <c r="V10" s="1031"/>
      <c r="W10" s="1031"/>
      <c r="X10" s="1031"/>
      <c r="Y10" s="1031"/>
      <c r="Z10" s="1031"/>
      <c r="AA10" s="1031"/>
      <c r="AB10" s="1031"/>
      <c r="AC10" s="1032"/>
    </row>
    <row r="11" spans="1:42" ht="12.75" customHeight="1">
      <c r="A11" s="1023"/>
      <c r="B11" s="1024"/>
      <c r="C11" s="1024"/>
      <c r="D11" s="1024"/>
      <c r="E11" s="1024"/>
      <c r="F11" s="1024"/>
      <c r="G11" s="1024"/>
      <c r="H11" s="1025"/>
      <c r="I11" s="1029"/>
      <c r="J11" s="1029"/>
      <c r="K11" s="1029"/>
      <c r="L11" s="1029"/>
      <c r="M11" s="1029"/>
      <c r="N11" s="1029"/>
      <c r="O11" s="1029"/>
      <c r="P11" s="1029"/>
      <c r="Q11" s="1029"/>
      <c r="R11" s="1029"/>
      <c r="S11" s="1033"/>
      <c r="T11" s="1033"/>
      <c r="U11" s="1033"/>
      <c r="V11" s="1033"/>
      <c r="W11" s="1033"/>
      <c r="X11" s="1033"/>
      <c r="Y11" s="1033"/>
      <c r="Z11" s="1033"/>
      <c r="AA11" s="1033"/>
      <c r="AB11" s="1033"/>
      <c r="AC11" s="1034"/>
    </row>
    <row r="12" spans="1:42" ht="12.75" customHeight="1" thickBot="1">
      <c r="A12" s="1026"/>
      <c r="B12" s="1027"/>
      <c r="C12" s="1027"/>
      <c r="D12" s="1027"/>
      <c r="E12" s="1027"/>
      <c r="F12" s="1027"/>
      <c r="G12" s="1027"/>
      <c r="H12" s="1028"/>
      <c r="I12" s="1030"/>
      <c r="J12" s="1030"/>
      <c r="K12" s="1030"/>
      <c r="L12" s="1030"/>
      <c r="M12" s="1030"/>
      <c r="N12" s="1030"/>
      <c r="O12" s="1030"/>
      <c r="P12" s="1030"/>
      <c r="Q12" s="1030"/>
      <c r="R12" s="1030"/>
      <c r="S12" s="1035"/>
      <c r="T12" s="1035"/>
      <c r="U12" s="1035"/>
      <c r="V12" s="1035"/>
      <c r="W12" s="1035"/>
      <c r="X12" s="1035"/>
      <c r="Y12" s="1035"/>
      <c r="Z12" s="1035"/>
      <c r="AA12" s="1035"/>
      <c r="AB12" s="1035"/>
      <c r="AC12" s="1036"/>
      <c r="AE12" s="165"/>
    </row>
    <row r="13" spans="1:42" ht="6.75" customHeight="1">
      <c r="A13" s="138"/>
      <c r="B13" s="138"/>
      <c r="C13" s="138"/>
      <c r="D13" s="139"/>
      <c r="E13" s="139"/>
      <c r="F13" s="139"/>
      <c r="G13" s="139"/>
      <c r="H13" s="139"/>
      <c r="I13" s="139"/>
      <c r="J13" s="139"/>
      <c r="K13" s="137"/>
      <c r="L13" s="137"/>
      <c r="M13" s="137"/>
      <c r="N13" s="137"/>
      <c r="O13" s="137"/>
      <c r="P13" s="137"/>
      <c r="Q13" s="137"/>
      <c r="R13" s="137"/>
      <c r="S13" s="137"/>
      <c r="T13" s="137"/>
      <c r="U13" s="135"/>
      <c r="V13" s="135"/>
      <c r="W13" s="135"/>
      <c r="X13" s="135"/>
      <c r="Y13" s="135"/>
      <c r="Z13" s="135"/>
      <c r="AA13" s="135"/>
      <c r="AB13" s="135"/>
      <c r="AC13" s="135"/>
    </row>
    <row r="14" spans="1:42" s="11" customFormat="1" ht="17.25" customHeight="1" thickBot="1">
      <c r="A14" s="629" t="s">
        <v>150</v>
      </c>
      <c r="B14" s="629"/>
      <c r="C14" s="629"/>
      <c r="D14" s="629"/>
      <c r="E14" s="67"/>
      <c r="F14" s="67"/>
      <c r="G14" s="67"/>
      <c r="I14" s="32"/>
      <c r="J14" s="164" t="s">
        <v>204</v>
      </c>
      <c r="K14" s="68"/>
      <c r="L14" s="68"/>
      <c r="M14" s="68"/>
      <c r="N14" s="68"/>
      <c r="O14" s="68"/>
      <c r="P14" s="68"/>
      <c r="Q14" s="68"/>
      <c r="R14" s="68"/>
      <c r="S14" s="68"/>
      <c r="T14" s="68"/>
      <c r="U14" s="68"/>
      <c r="V14" s="68"/>
      <c r="W14" s="68"/>
      <c r="X14" s="68"/>
      <c r="Y14" s="68"/>
      <c r="Z14" s="68"/>
      <c r="AA14" s="68"/>
      <c r="AB14" s="68"/>
      <c r="AC14" s="32"/>
      <c r="AD14" s="66"/>
      <c r="AE14" s="57"/>
      <c r="AI14" s="57"/>
      <c r="AJ14" s="57"/>
      <c r="AK14" s="57"/>
      <c r="AL14" s="57"/>
      <c r="AM14" s="57"/>
      <c r="AN14" s="61"/>
      <c r="AP14" s="61"/>
    </row>
    <row r="15" spans="1:42" s="13" customFormat="1" ht="15" customHeight="1">
      <c r="A15" s="999" t="s">
        <v>74</v>
      </c>
      <c r="B15" s="1000"/>
      <c r="C15" s="1000"/>
      <c r="D15" s="1000"/>
      <c r="E15" s="1001"/>
      <c r="F15" s="1005" t="s">
        <v>203</v>
      </c>
      <c r="G15" s="1006"/>
      <c r="H15" s="1006"/>
      <c r="I15" s="1006"/>
      <c r="J15" s="1006"/>
      <c r="K15" s="1006"/>
      <c r="L15" s="1006"/>
      <c r="M15" s="1006"/>
      <c r="N15" s="1006"/>
      <c r="O15" s="1006"/>
      <c r="P15" s="1007"/>
      <c r="Q15" s="1012" t="s">
        <v>73</v>
      </c>
      <c r="R15" s="1000"/>
      <c r="S15" s="1000"/>
      <c r="T15" s="1000"/>
      <c r="U15" s="1001"/>
      <c r="V15" s="637"/>
      <c r="W15" s="637"/>
      <c r="X15" s="637" t="s">
        <v>100</v>
      </c>
      <c r="Y15" s="637"/>
      <c r="Z15" s="637"/>
      <c r="AA15" s="637"/>
      <c r="AB15" s="637" t="s">
        <v>99</v>
      </c>
      <c r="AC15" s="1048"/>
      <c r="AD15" s="66"/>
      <c r="AE15" s="10"/>
      <c r="AF15" s="14"/>
    </row>
    <row r="16" spans="1:42" s="13" customFormat="1" ht="15" customHeight="1" thickBot="1">
      <c r="A16" s="1002"/>
      <c r="B16" s="1003"/>
      <c r="C16" s="1003"/>
      <c r="D16" s="1003"/>
      <c r="E16" s="1004"/>
      <c r="F16" s="1008"/>
      <c r="G16" s="1009"/>
      <c r="H16" s="1009"/>
      <c r="I16" s="1009"/>
      <c r="J16" s="1009"/>
      <c r="K16" s="1009"/>
      <c r="L16" s="1009"/>
      <c r="M16" s="1009"/>
      <c r="N16" s="1010"/>
      <c r="O16" s="1010"/>
      <c r="P16" s="1011"/>
      <c r="Q16" s="1013"/>
      <c r="R16" s="1003"/>
      <c r="S16" s="1003"/>
      <c r="T16" s="1003"/>
      <c r="U16" s="1004"/>
      <c r="V16" s="464"/>
      <c r="W16" s="464"/>
      <c r="X16" s="464"/>
      <c r="Y16" s="464"/>
      <c r="Z16" s="464"/>
      <c r="AA16" s="464"/>
      <c r="AB16" s="464"/>
      <c r="AC16" s="1049"/>
      <c r="AD16" s="8"/>
      <c r="AE16" s="8"/>
      <c r="AF16" s="8"/>
      <c r="AG16" s="8"/>
      <c r="AH16" s="8"/>
      <c r="AI16" s="8"/>
      <c r="AJ16" s="8"/>
      <c r="AK16" s="8"/>
      <c r="AL16" s="8"/>
      <c r="AM16" s="8"/>
      <c r="AN16" s="8"/>
      <c r="AO16" s="8"/>
      <c r="AP16" s="8"/>
    </row>
    <row r="17" spans="1:42" ht="15.75" customHeight="1" thickTop="1">
      <c r="A17" s="1050" t="str">
        <f>IF(A1="科","総 額（不課税）","総      額")</f>
        <v>総      額</v>
      </c>
      <c r="B17" s="1051"/>
      <c r="C17" s="1051"/>
      <c r="D17" s="1051"/>
      <c r="E17" s="1051"/>
      <c r="F17" s="1054" t="s">
        <v>147</v>
      </c>
      <c r="G17" s="1055"/>
      <c r="H17" s="1055"/>
      <c r="I17" s="1055"/>
      <c r="J17" s="1055"/>
      <c r="K17" s="1055"/>
      <c r="L17" s="1055"/>
      <c r="M17" s="1056"/>
      <c r="N17" s="1057" t="s">
        <v>148</v>
      </c>
      <c r="O17" s="1057"/>
      <c r="P17" s="1057"/>
      <c r="Q17" s="1057"/>
      <c r="R17" s="1057"/>
      <c r="S17" s="1057"/>
      <c r="T17" s="1057"/>
      <c r="U17" s="1058"/>
      <c r="V17" s="1057" t="s">
        <v>149</v>
      </c>
      <c r="W17" s="1057"/>
      <c r="X17" s="1057"/>
      <c r="Y17" s="1057"/>
      <c r="Z17" s="1057"/>
      <c r="AA17" s="1057"/>
      <c r="AB17" s="1057"/>
      <c r="AC17" s="1059"/>
    </row>
    <row r="18" spans="1:42" ht="36.75" customHeight="1" thickBot="1">
      <c r="A18" s="1052"/>
      <c r="B18" s="1053"/>
      <c r="C18" s="1053"/>
      <c r="D18" s="1053"/>
      <c r="E18" s="1053"/>
      <c r="F18" s="210"/>
      <c r="G18" s="211"/>
      <c r="H18" s="212"/>
      <c r="I18" s="211"/>
      <c r="J18" s="213"/>
      <c r="K18" s="211"/>
      <c r="L18" s="211"/>
      <c r="M18" s="214"/>
      <c r="N18" s="76"/>
      <c r="O18" s="76"/>
      <c r="P18" s="109"/>
      <c r="Q18" s="76"/>
      <c r="R18" s="110"/>
      <c r="S18" s="76"/>
      <c r="T18" s="76"/>
      <c r="U18" s="143"/>
      <c r="V18" s="76"/>
      <c r="W18" s="76"/>
      <c r="X18" s="109"/>
      <c r="Y18" s="76"/>
      <c r="Z18" s="110"/>
      <c r="AA18" s="76"/>
      <c r="AB18" s="76"/>
      <c r="AC18" s="77"/>
    </row>
    <row r="19" spans="1:42" ht="22.5" customHeight="1" thickTop="1">
      <c r="A19" s="1037" t="s">
        <v>164</v>
      </c>
      <c r="B19" s="1038"/>
      <c r="C19" s="1041" t="str">
        <f>IF($A$1="科","―","課税")</f>
        <v>課税</v>
      </c>
      <c r="D19" s="1041"/>
      <c r="E19" s="1042"/>
      <c r="F19" s="154"/>
      <c r="G19" s="155"/>
      <c r="H19" s="156"/>
      <c r="I19" s="155"/>
      <c r="J19" s="157"/>
      <c r="K19" s="155"/>
      <c r="L19" s="155"/>
      <c r="M19" s="158"/>
      <c r="N19" s="107"/>
      <c r="O19" s="107"/>
      <c r="P19" s="111"/>
      <c r="Q19" s="107"/>
      <c r="R19" s="112"/>
      <c r="S19" s="107"/>
      <c r="T19" s="107"/>
      <c r="U19" s="144"/>
      <c r="V19" s="107"/>
      <c r="W19" s="107"/>
      <c r="X19" s="111"/>
      <c r="Y19" s="107"/>
      <c r="Z19" s="112"/>
      <c r="AA19" s="107"/>
      <c r="AB19" s="107"/>
      <c r="AC19" s="108"/>
    </row>
    <row r="20" spans="1:42" ht="22.5" customHeight="1" thickBot="1">
      <c r="A20" s="1039"/>
      <c r="B20" s="1040"/>
      <c r="C20" s="1043" t="str">
        <f>IF($A$1="科","―","不課税")</f>
        <v>不課税</v>
      </c>
      <c r="D20" s="1043"/>
      <c r="E20" s="1044"/>
      <c r="F20" s="146"/>
      <c r="G20" s="78"/>
      <c r="H20" s="113"/>
      <c r="I20" s="78"/>
      <c r="J20" s="114"/>
      <c r="K20" s="78"/>
      <c r="L20" s="78"/>
      <c r="M20" s="145"/>
      <c r="N20" s="78"/>
      <c r="O20" s="78"/>
      <c r="P20" s="113"/>
      <c r="Q20" s="78"/>
      <c r="R20" s="114"/>
      <c r="S20" s="78"/>
      <c r="T20" s="78"/>
      <c r="U20" s="145"/>
      <c r="V20" s="78"/>
      <c r="W20" s="78"/>
      <c r="X20" s="113"/>
      <c r="Y20" s="78"/>
      <c r="Z20" s="114"/>
      <c r="AA20" s="78"/>
      <c r="AB20" s="78"/>
      <c r="AC20" s="79"/>
    </row>
    <row r="21" spans="1:42" s="11" customFormat="1" ht="17.25" customHeight="1" thickBot="1">
      <c r="A21" s="629" t="s">
        <v>151</v>
      </c>
      <c r="B21" s="629"/>
      <c r="C21" s="629"/>
      <c r="D21" s="629"/>
      <c r="E21" s="67"/>
      <c r="F21" s="67"/>
      <c r="G21" s="67"/>
      <c r="H21" s="32"/>
      <c r="I21" s="32"/>
      <c r="J21" s="68"/>
      <c r="K21" s="68"/>
      <c r="L21" s="68"/>
      <c r="M21" s="68"/>
      <c r="N21" s="68"/>
      <c r="O21" s="68"/>
      <c r="P21" s="68"/>
      <c r="Q21" s="68"/>
      <c r="R21" s="68"/>
      <c r="S21" s="68"/>
      <c r="T21" s="68"/>
      <c r="U21" s="68"/>
      <c r="V21" s="68"/>
      <c r="W21" s="68"/>
      <c r="X21" s="68"/>
      <c r="Y21" s="68"/>
      <c r="Z21" s="68"/>
      <c r="AA21" s="68"/>
      <c r="AB21" s="68"/>
      <c r="AC21" s="32"/>
    </row>
    <row r="22" spans="1:42" ht="27.75" customHeight="1">
      <c r="A22" s="1045" t="s">
        <v>123</v>
      </c>
      <c r="B22" s="1046"/>
      <c r="C22" s="1046"/>
      <c r="D22" s="1046"/>
      <c r="E22" s="1047"/>
      <c r="F22" s="1047"/>
      <c r="G22" s="1047"/>
      <c r="H22" s="1047"/>
      <c r="I22" s="1047"/>
      <c r="J22" s="1047"/>
      <c r="K22" s="1047"/>
      <c r="L22" s="1047"/>
      <c r="M22" s="1047"/>
      <c r="N22" s="1047"/>
      <c r="O22" s="1066" t="s">
        <v>88</v>
      </c>
      <c r="P22" s="1066"/>
      <c r="Q22" s="1067"/>
      <c r="R22" s="1067"/>
      <c r="S22" s="1067"/>
      <c r="T22" s="1066" t="s">
        <v>158</v>
      </c>
      <c r="U22" s="1066"/>
      <c r="V22" s="1068"/>
      <c r="W22" s="1069"/>
      <c r="X22" s="1069"/>
      <c r="Y22" s="1069"/>
      <c r="Z22" s="1069"/>
      <c r="AA22" s="1069"/>
      <c r="AB22" s="1069"/>
      <c r="AC22" s="1070"/>
    </row>
    <row r="23" spans="1:42" ht="27.75" customHeight="1">
      <c r="A23" s="1071" t="s">
        <v>154</v>
      </c>
      <c r="B23" s="1072"/>
      <c r="C23" s="1072"/>
      <c r="D23" s="1073"/>
      <c r="E23" s="1074" t="s">
        <v>165</v>
      </c>
      <c r="F23" s="1075"/>
      <c r="G23" s="1075"/>
      <c r="H23" s="1076"/>
      <c r="I23" s="1077"/>
      <c r="J23" s="1077"/>
      <c r="K23" s="1077"/>
      <c r="L23" s="1077"/>
      <c r="M23" s="1077"/>
      <c r="N23" s="1077"/>
      <c r="O23" s="1078" t="s">
        <v>92</v>
      </c>
      <c r="P23" s="1079"/>
      <c r="Q23" s="1080"/>
      <c r="R23" s="1081"/>
      <c r="S23" s="1082"/>
      <c r="T23" s="1074" t="s">
        <v>166</v>
      </c>
      <c r="U23" s="1083"/>
      <c r="V23" s="1084"/>
      <c r="W23" s="1084"/>
      <c r="X23" s="1084"/>
      <c r="Y23" s="131" t="s">
        <v>25</v>
      </c>
      <c r="Z23" s="1084"/>
      <c r="AA23" s="1084"/>
      <c r="AB23" s="1084"/>
      <c r="AC23" s="132" t="s">
        <v>26</v>
      </c>
    </row>
    <row r="24" spans="1:42" ht="27.75" customHeight="1" thickBot="1">
      <c r="A24" s="1060" t="s">
        <v>157</v>
      </c>
      <c r="B24" s="1061"/>
      <c r="C24" s="1061"/>
      <c r="D24" s="1061"/>
      <c r="E24" s="1062" t="s">
        <v>156</v>
      </c>
      <c r="F24" s="1063"/>
      <c r="G24" s="80" t="s">
        <v>155</v>
      </c>
      <c r="H24" s="1064"/>
      <c r="I24" s="1064"/>
      <c r="J24" s="1064"/>
      <c r="K24" s="1064"/>
      <c r="L24" s="1064"/>
      <c r="M24" s="1064"/>
      <c r="N24" s="1064"/>
      <c r="O24" s="1064"/>
      <c r="P24" s="1064"/>
      <c r="Q24" s="1064"/>
      <c r="R24" s="1064"/>
      <c r="S24" s="1064"/>
      <c r="T24" s="1064"/>
      <c r="U24" s="1064"/>
      <c r="V24" s="1064"/>
      <c r="W24" s="1064"/>
      <c r="X24" s="1064"/>
      <c r="Y24" s="1064"/>
      <c r="Z24" s="81" t="s">
        <v>155</v>
      </c>
      <c r="AA24" s="1063" t="s">
        <v>24</v>
      </c>
      <c r="AB24" s="1063"/>
      <c r="AC24" s="1065"/>
    </row>
    <row r="25" spans="1:42" s="11" customFormat="1" ht="17.25" customHeight="1" thickBot="1">
      <c r="A25" s="629" t="s">
        <v>152</v>
      </c>
      <c r="B25" s="629"/>
      <c r="C25" s="629"/>
      <c r="D25" s="629"/>
      <c r="E25" s="67"/>
      <c r="F25" s="67"/>
      <c r="G25" s="67"/>
      <c r="H25" s="32"/>
      <c r="I25" s="32"/>
      <c r="J25" s="68"/>
      <c r="K25" s="68"/>
      <c r="L25" s="68"/>
      <c r="N25" s="164" t="s">
        <v>358</v>
      </c>
      <c r="O25" s="68"/>
      <c r="P25" s="68"/>
      <c r="Q25" s="68"/>
      <c r="R25" s="68"/>
      <c r="S25" s="68"/>
      <c r="T25" s="68"/>
      <c r="U25" s="68"/>
      <c r="V25" s="68"/>
      <c r="W25" s="68"/>
      <c r="X25" s="68"/>
      <c r="Y25" s="68"/>
      <c r="Z25" s="68"/>
      <c r="AA25" s="68"/>
      <c r="AB25" s="68"/>
      <c r="AC25" s="32"/>
      <c r="AD25" s="66"/>
      <c r="AE25" s="57"/>
      <c r="AF25" s="57"/>
      <c r="AG25" s="57"/>
      <c r="AH25" s="57"/>
      <c r="AI25" s="57"/>
      <c r="AJ25" s="57"/>
      <c r="AK25" s="57"/>
      <c r="AL25" s="57"/>
      <c r="AM25" s="57"/>
      <c r="AN25" s="61"/>
      <c r="AP25" s="61"/>
    </row>
    <row r="26" spans="1:42" ht="27.75" customHeight="1">
      <c r="A26" s="990" t="s">
        <v>89</v>
      </c>
      <c r="B26" s="991"/>
      <c r="C26" s="991"/>
      <c r="D26" s="991"/>
      <c r="E26" s="82"/>
      <c r="F26" s="1106"/>
      <c r="G26" s="1106"/>
      <c r="H26" s="1106"/>
      <c r="I26" s="1106"/>
      <c r="J26" s="1106"/>
      <c r="K26" s="1106"/>
      <c r="L26" s="1106"/>
      <c r="M26" s="1107" t="s">
        <v>206</v>
      </c>
      <c r="N26" s="1107"/>
      <c r="O26" s="1106"/>
      <c r="P26" s="1106"/>
      <c r="Q26" s="1106"/>
      <c r="R26" s="1106"/>
      <c r="S26" s="1106"/>
      <c r="T26" s="1106"/>
      <c r="U26" s="1106"/>
      <c r="V26" s="1106"/>
      <c r="W26" s="83"/>
      <c r="X26" s="83" t="s">
        <v>101</v>
      </c>
      <c r="Y26" s="153"/>
      <c r="Z26" s="152" t="s">
        <v>3</v>
      </c>
      <c r="AA26" s="153"/>
      <c r="AB26" s="152" t="s">
        <v>99</v>
      </c>
      <c r="AC26" s="84" t="s">
        <v>102</v>
      </c>
    </row>
    <row r="27" spans="1:42" ht="27" customHeight="1">
      <c r="A27" s="1108" t="s">
        <v>90</v>
      </c>
      <c r="B27" s="1109"/>
      <c r="C27" s="1109"/>
      <c r="D27" s="1110"/>
      <c r="E27" s="1117" t="s">
        <v>201</v>
      </c>
      <c r="F27" s="1118"/>
      <c r="G27" s="1118"/>
      <c r="H27" s="1118"/>
      <c r="I27" s="1119"/>
      <c r="J27" s="1120" t="s">
        <v>332</v>
      </c>
      <c r="K27" s="1121"/>
      <c r="L27" s="1121"/>
      <c r="M27" s="1121"/>
      <c r="N27" s="163" t="s">
        <v>101</v>
      </c>
      <c r="O27" s="1092"/>
      <c r="P27" s="1092"/>
      <c r="Q27" s="1092"/>
      <c r="R27" s="1092"/>
      <c r="S27" s="1092"/>
      <c r="T27" s="1092"/>
      <c r="U27" s="1092"/>
      <c r="V27" s="1092"/>
      <c r="W27" s="1092"/>
      <c r="X27" s="1092"/>
      <c r="Y27" s="1092"/>
      <c r="Z27" s="1092"/>
      <c r="AA27" s="1092"/>
      <c r="AB27" s="1092"/>
      <c r="AC27" s="159" t="s">
        <v>102</v>
      </c>
    </row>
    <row r="28" spans="1:42" ht="24.75" customHeight="1">
      <c r="A28" s="1111"/>
      <c r="B28" s="1112"/>
      <c r="C28" s="1112"/>
      <c r="D28" s="1113"/>
      <c r="E28" s="1117" t="s">
        <v>196</v>
      </c>
      <c r="F28" s="1118"/>
      <c r="G28" s="1118"/>
      <c r="H28" s="1118"/>
      <c r="I28" s="1119"/>
      <c r="J28" s="1091"/>
      <c r="K28" s="1092"/>
      <c r="L28" s="1092"/>
      <c r="M28" s="1092"/>
      <c r="N28" s="1092"/>
      <c r="O28" s="1092"/>
      <c r="P28" s="1092"/>
      <c r="Q28" s="1092"/>
      <c r="R28" s="1092"/>
      <c r="S28" s="1092"/>
      <c r="T28" s="1092"/>
      <c r="U28" s="1092"/>
      <c r="V28" s="1092"/>
      <c r="W28" s="1092"/>
      <c r="X28" s="1092"/>
      <c r="Y28" s="1092"/>
      <c r="Z28" s="1092"/>
      <c r="AA28" s="1092"/>
      <c r="AB28" s="1092"/>
      <c r="AC28" s="1093"/>
    </row>
    <row r="29" spans="1:42" ht="24.75" customHeight="1">
      <c r="A29" s="1111"/>
      <c r="B29" s="1112"/>
      <c r="C29" s="1112"/>
      <c r="D29" s="1113"/>
      <c r="E29" s="1085" t="s">
        <v>198</v>
      </c>
      <c r="F29" s="1086"/>
      <c r="G29" s="1086"/>
      <c r="H29" s="1086"/>
      <c r="I29" s="1087"/>
      <c r="J29" s="1091"/>
      <c r="K29" s="1092"/>
      <c r="L29" s="1092"/>
      <c r="M29" s="1092"/>
      <c r="N29" s="1092"/>
      <c r="O29" s="1092"/>
      <c r="P29" s="1092"/>
      <c r="Q29" s="1092"/>
      <c r="R29" s="1092"/>
      <c r="S29" s="1092"/>
      <c r="T29" s="1092"/>
      <c r="U29" s="1092"/>
      <c r="V29" s="1092"/>
      <c r="W29" s="1092"/>
      <c r="X29" s="1092"/>
      <c r="Y29" s="1092"/>
      <c r="Z29" s="1092"/>
      <c r="AA29" s="1092"/>
      <c r="AB29" s="1092"/>
      <c r="AC29" s="1093"/>
    </row>
    <row r="30" spans="1:42" ht="24.75" customHeight="1" thickBot="1">
      <c r="A30" s="1114"/>
      <c r="B30" s="1115"/>
      <c r="C30" s="1115"/>
      <c r="D30" s="1116"/>
      <c r="E30" s="1088"/>
      <c r="F30" s="1089"/>
      <c r="G30" s="1089"/>
      <c r="H30" s="1089"/>
      <c r="I30" s="1090"/>
      <c r="J30" s="1094" t="s">
        <v>199</v>
      </c>
      <c r="K30" s="1095"/>
      <c r="L30" s="1096"/>
      <c r="M30" s="1097"/>
      <c r="N30" s="1098"/>
      <c r="O30" s="1098"/>
      <c r="P30" s="1099" t="s">
        <v>197</v>
      </c>
      <c r="Q30" s="1099"/>
      <c r="R30" s="1099"/>
      <c r="S30" s="1100"/>
      <c r="T30" s="1064"/>
      <c r="U30" s="1064"/>
      <c r="V30" s="1064"/>
      <c r="W30" s="1101"/>
      <c r="X30" s="1102" t="s">
        <v>91</v>
      </c>
      <c r="Y30" s="1103"/>
      <c r="Z30" s="1104"/>
      <c r="AA30" s="1097"/>
      <c r="AB30" s="1098"/>
      <c r="AC30" s="1105"/>
    </row>
    <row r="31" spans="1:42" s="11" customFormat="1" ht="17.25" customHeight="1" thickBot="1">
      <c r="A31" s="629" t="s">
        <v>153</v>
      </c>
      <c r="B31" s="629"/>
      <c r="C31" s="629"/>
      <c r="D31" s="629"/>
      <c r="E31" s="1122" t="s">
        <v>200</v>
      </c>
      <c r="F31" s="1122"/>
      <c r="G31" s="1122"/>
      <c r="H31" s="1123" t="str">
        <f>IF(E32="減額","↓減額後の支給額をご記入ください。","")</f>
        <v/>
      </c>
      <c r="I31" s="1123"/>
      <c r="J31" s="1123"/>
      <c r="K31" s="1123"/>
      <c r="L31" s="1123"/>
      <c r="M31" s="1123"/>
      <c r="N31" s="1123"/>
      <c r="O31" s="151"/>
      <c r="T31" s="1122" t="s">
        <v>200</v>
      </c>
      <c r="U31" s="1122"/>
      <c r="V31" s="1122"/>
      <c r="W31" s="1123" t="str">
        <f>IF(T32="減額","↓減額後の支給額をご記入ください。","")</f>
        <v/>
      </c>
      <c r="X31" s="1123"/>
      <c r="Y31" s="1123"/>
      <c r="Z31" s="1123"/>
      <c r="AA31" s="1123"/>
      <c r="AB31" s="1123"/>
      <c r="AC31" s="1123"/>
      <c r="AE31" s="57"/>
      <c r="AF31" s="57"/>
      <c r="AG31" s="57"/>
      <c r="AH31" s="57"/>
      <c r="AI31" s="57"/>
      <c r="AJ31" s="57"/>
      <c r="AK31" s="57"/>
      <c r="AL31" s="57"/>
      <c r="AM31" s="57"/>
      <c r="AN31" s="61"/>
      <c r="AP31" s="61"/>
    </row>
    <row r="32" spans="1:42" ht="24.75" customHeight="1">
      <c r="A32" s="1124" t="s">
        <v>94</v>
      </c>
      <c r="B32" s="1125"/>
      <c r="C32" s="1125"/>
      <c r="D32" s="1126"/>
      <c r="E32" s="1127" t="s">
        <v>207</v>
      </c>
      <c r="F32" s="1128"/>
      <c r="G32" s="1128"/>
      <c r="H32" s="1129"/>
      <c r="I32" s="1130"/>
      <c r="J32" s="1130"/>
      <c r="K32" s="1130"/>
      <c r="L32" s="1130"/>
      <c r="M32" s="1130"/>
      <c r="N32" s="1130"/>
      <c r="O32" s="1130"/>
      <c r="P32" s="1131" t="s">
        <v>95</v>
      </c>
      <c r="Q32" s="1132"/>
      <c r="R32" s="1132"/>
      <c r="S32" s="1133"/>
      <c r="T32" s="1127" t="s">
        <v>207</v>
      </c>
      <c r="U32" s="1128"/>
      <c r="V32" s="1128"/>
      <c r="W32" s="1134"/>
      <c r="X32" s="1128"/>
      <c r="Y32" s="1128"/>
      <c r="Z32" s="1128"/>
      <c r="AA32" s="1128"/>
      <c r="AB32" s="1128"/>
      <c r="AC32" s="1135"/>
      <c r="AD32" s="11"/>
      <c r="AE32" s="11" t="s">
        <v>167</v>
      </c>
      <c r="AF32" s="11"/>
      <c r="AG32" s="12"/>
      <c r="AH32" s="12"/>
      <c r="AI32" s="12"/>
      <c r="AJ32" s="12"/>
      <c r="AK32" s="12"/>
      <c r="AL32" s="12"/>
      <c r="AM32" s="12"/>
      <c r="AN32" s="12"/>
      <c r="AO32" s="12"/>
      <c r="AP32" s="12"/>
    </row>
    <row r="33" spans="1:42" ht="24.75" customHeight="1" thickBot="1">
      <c r="A33" s="992" t="s">
        <v>93</v>
      </c>
      <c r="B33" s="993"/>
      <c r="C33" s="993"/>
      <c r="D33" s="993"/>
      <c r="E33" s="1136"/>
      <c r="F33" s="1136"/>
      <c r="G33" s="1136"/>
      <c r="H33" s="1136"/>
      <c r="I33" s="1136"/>
      <c r="J33" s="1136"/>
      <c r="K33" s="1136"/>
      <c r="L33" s="1136"/>
      <c r="M33" s="1136"/>
      <c r="N33" s="1136"/>
      <c r="O33" s="1136"/>
      <c r="P33" s="1136"/>
      <c r="Q33" s="1136"/>
      <c r="R33" s="1136"/>
      <c r="S33" s="1136"/>
      <c r="T33" s="1136"/>
      <c r="U33" s="1136"/>
      <c r="V33" s="1136"/>
      <c r="W33" s="1136"/>
      <c r="X33" s="1136"/>
      <c r="Y33" s="1136"/>
      <c r="Z33" s="1136"/>
      <c r="AA33" s="1136"/>
      <c r="AB33" s="1136"/>
      <c r="AC33" s="1137"/>
      <c r="AD33" s="11"/>
      <c r="AE33" s="11"/>
      <c r="AF33" s="11"/>
      <c r="AG33" s="12"/>
      <c r="AH33" s="12"/>
    </row>
    <row r="34" spans="1:42" s="11" customFormat="1" ht="17.25" customHeight="1" thickBot="1">
      <c r="A34" s="1138" t="s">
        <v>143</v>
      </c>
      <c r="B34" s="1138"/>
      <c r="C34" s="1138"/>
      <c r="D34" s="1138"/>
      <c r="E34" s="70"/>
      <c r="F34" s="70"/>
      <c r="G34" s="70"/>
      <c r="H34" s="71"/>
      <c r="I34" s="71"/>
      <c r="J34" s="72"/>
      <c r="K34" s="72"/>
      <c r="L34" s="72"/>
      <c r="M34" s="72"/>
      <c r="N34" s="72"/>
      <c r="O34" s="72"/>
      <c r="T34" s="72"/>
      <c r="U34" s="72"/>
      <c r="V34" s="72"/>
      <c r="W34" s="72"/>
      <c r="X34" s="72"/>
      <c r="AB34" s="54"/>
      <c r="AI34" s="57"/>
      <c r="AJ34" s="57"/>
      <c r="AK34" s="57"/>
      <c r="AL34" s="57"/>
      <c r="AM34" s="57"/>
      <c r="AN34" s="61"/>
      <c r="AP34" s="61"/>
    </row>
    <row r="35" spans="1:42" ht="5.0999999999999996" customHeight="1">
      <c r="A35" s="36"/>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1139" t="str">
        <f>IF(A1="科","科研費","")</f>
        <v/>
      </c>
      <c r="AB35" s="1139"/>
      <c r="AC35" s="1140"/>
      <c r="AD35" s="11"/>
    </row>
    <row r="36" spans="1:42" ht="19.5" customHeight="1">
      <c r="A36" s="38"/>
      <c r="B36" s="69"/>
      <c r="C36" s="69"/>
      <c r="D36" s="69"/>
      <c r="E36" s="69"/>
      <c r="F36" s="69"/>
      <c r="G36" s="69"/>
      <c r="H36" s="69"/>
      <c r="I36" s="1143" t="s">
        <v>77</v>
      </c>
      <c r="J36" s="1144"/>
      <c r="K36" s="85"/>
      <c r="L36" s="86"/>
      <c r="M36" s="86"/>
      <c r="N36" s="86"/>
      <c r="O36" s="86"/>
      <c r="P36" s="87"/>
      <c r="Q36" s="1146" t="s">
        <v>27</v>
      </c>
      <c r="R36" s="1146"/>
      <c r="S36" s="1146"/>
      <c r="T36" s="1147" t="str">
        <f>IF($A$1="科",IF(COUNTIF($E$3,"概算*")&gt;0,IF($E$3="概算払(国内)","301：国内旅費","302：国外旅費"),"***********"),"")</f>
        <v/>
      </c>
      <c r="U36" s="1147"/>
      <c r="V36" s="1147"/>
      <c r="W36" s="1147"/>
      <c r="X36" s="1147"/>
      <c r="Y36" s="1147"/>
      <c r="Z36" s="1147"/>
      <c r="AA36" s="1141"/>
      <c r="AB36" s="1141"/>
      <c r="AC36" s="1142"/>
      <c r="AD36" s="11"/>
    </row>
    <row r="37" spans="1:42" ht="19.5" customHeight="1">
      <c r="A37" s="38"/>
      <c r="B37" s="1148" t="s">
        <v>28</v>
      </c>
      <c r="C37" s="1149"/>
      <c r="D37" s="1149"/>
      <c r="E37" s="1149"/>
      <c r="F37" s="1150" t="str">
        <f>IF(ISERROR(VLOOKUP($A$7,#REF!,5,0))=TRUE,"",VLOOKUP($A$7,#REF!,5,0))</f>
        <v/>
      </c>
      <c r="G37" s="1151"/>
      <c r="H37" s="1152"/>
      <c r="I37" s="1145"/>
      <c r="J37" s="1144"/>
      <c r="K37" s="88"/>
      <c r="L37" s="88"/>
      <c r="M37" s="89" t="s">
        <v>160</v>
      </c>
      <c r="N37" s="90" t="s">
        <v>159</v>
      </c>
      <c r="P37" s="91"/>
      <c r="Q37" s="1153" t="s">
        <v>32</v>
      </c>
      <c r="R37" s="1153"/>
      <c r="S37" s="1153"/>
      <c r="T37" s="1154" t="str">
        <f>IF($A$1="科","***********","605旅費交通費")</f>
        <v>605旅費交通費</v>
      </c>
      <c r="U37" s="1154"/>
      <c r="V37" s="1154"/>
      <c r="W37" s="1154"/>
      <c r="X37" s="1154"/>
      <c r="Y37" s="1154"/>
      <c r="Z37" s="1154"/>
      <c r="AC37" s="41"/>
    </row>
    <row r="38" spans="1:42" ht="19.5" customHeight="1">
      <c r="A38" s="38"/>
      <c r="B38" s="1157" t="s">
        <v>29</v>
      </c>
      <c r="C38" s="1158"/>
      <c r="D38" s="1158"/>
      <c r="E38" s="1158"/>
      <c r="F38" s="1163" t="str">
        <f>IF(ISERROR(VLOOKUP($A$7,#REF!,7,0))=TRUE,"",VLOOKUP($A$7,#REF!,7,0))</f>
        <v/>
      </c>
      <c r="G38" s="1164"/>
      <c r="H38" s="1165"/>
      <c r="I38" s="1145"/>
      <c r="J38" s="1144"/>
      <c r="K38" s="92"/>
      <c r="L38" s="40"/>
      <c r="M38" s="89" t="s">
        <v>161</v>
      </c>
      <c r="N38" s="90" t="s">
        <v>359</v>
      </c>
      <c r="P38" s="93"/>
      <c r="Q38" s="1167" t="s">
        <v>33</v>
      </c>
      <c r="R38" s="1167"/>
      <c r="S38" s="1167"/>
      <c r="T38" s="1168" t="str">
        <f>IF($A$1="科",IF(COUNTIF($E$3,"概算*")&gt;0,"200：旅費","***********"),"")</f>
        <v/>
      </c>
      <c r="U38" s="1168"/>
      <c r="V38" s="1168"/>
      <c r="W38" s="1168"/>
      <c r="X38" s="1168"/>
      <c r="Y38" s="1168"/>
      <c r="Z38" s="1168"/>
      <c r="AC38" s="41"/>
    </row>
    <row r="39" spans="1:42" ht="19.5" customHeight="1">
      <c r="A39" s="38"/>
      <c r="B39" s="1157" t="s">
        <v>193</v>
      </c>
      <c r="C39" s="1158"/>
      <c r="D39" s="1158"/>
      <c r="E39" s="1158"/>
      <c r="F39" s="1159" t="str">
        <f>IF(A7="","",A7)</f>
        <v/>
      </c>
      <c r="G39" s="1160"/>
      <c r="H39" s="1161"/>
      <c r="I39" s="1145"/>
      <c r="J39" s="1144"/>
      <c r="K39" s="92"/>
      <c r="L39" s="40"/>
      <c r="M39" s="89" t="s">
        <v>162</v>
      </c>
      <c r="N39" s="90" t="s">
        <v>159</v>
      </c>
      <c r="P39" s="93"/>
      <c r="Q39" s="1162" t="s">
        <v>34</v>
      </c>
      <c r="R39" s="1162"/>
      <c r="S39" s="1162"/>
      <c r="T39" s="1162"/>
      <c r="U39" s="1162"/>
      <c r="V39" s="1162" t="s">
        <v>35</v>
      </c>
      <c r="W39" s="1162"/>
      <c r="X39" s="1162"/>
      <c r="Y39" s="1162"/>
      <c r="Z39" s="1162"/>
      <c r="AC39" s="41"/>
    </row>
    <row r="40" spans="1:42" ht="19.5" customHeight="1">
      <c r="A40" s="38"/>
      <c r="B40" s="1157" t="s">
        <v>30</v>
      </c>
      <c r="C40" s="1158"/>
      <c r="D40" s="1158"/>
      <c r="E40" s="1158"/>
      <c r="F40" s="1163" t="str">
        <f>IF(ISERROR(VLOOKUP($A$7,#REF!,6,0))=TRUE,"",VLOOKUP($A$7,#REF!,6,0))</f>
        <v/>
      </c>
      <c r="G40" s="1164"/>
      <c r="H40" s="1165"/>
      <c r="I40" s="1145"/>
      <c r="J40" s="1144"/>
      <c r="K40" s="94"/>
      <c r="L40" s="95"/>
      <c r="M40" s="95"/>
      <c r="N40" s="95"/>
      <c r="O40" s="95"/>
      <c r="P40" s="96"/>
      <c r="Q40" s="1166" t="str">
        <f>IF($A$1="科",IF(COUNTIF($E$3,"概算*")&gt;0,"41510：預り科研費補助金","***********"),"")</f>
        <v/>
      </c>
      <c r="R40" s="1166"/>
      <c r="S40" s="1166"/>
      <c r="T40" s="1166"/>
      <c r="U40" s="1166"/>
      <c r="V40" s="1185" t="str">
        <f>IF($A$1="科",IF(COUNTIF($E$3,"概算*")&gt;0,"41194：未払金（預り科研）","***********"),"")</f>
        <v/>
      </c>
      <c r="W40" s="1186"/>
      <c r="X40" s="1186"/>
      <c r="Y40" s="1186"/>
      <c r="Z40" s="1187"/>
      <c r="AC40" s="97"/>
    </row>
    <row r="41" spans="1:42" ht="19.5" customHeight="1">
      <c r="A41" s="38"/>
      <c r="B41" s="1157" t="s">
        <v>31</v>
      </c>
      <c r="C41" s="1158"/>
      <c r="D41" s="1158"/>
      <c r="E41" s="1158"/>
      <c r="F41" s="1163" t="str">
        <f>IF(ISERROR(VLOOKUP($A$7,#REF!,8,0))=TRUE,"",VLOOKUP($A$7,#REF!,8,0))</f>
        <v/>
      </c>
      <c r="G41" s="1164"/>
      <c r="H41" s="1165"/>
      <c r="I41" s="28"/>
      <c r="J41" s="28"/>
      <c r="L41" s="28"/>
      <c r="M41" s="32"/>
      <c r="N41" s="28"/>
      <c r="O41" s="28"/>
      <c r="P41" s="32"/>
      <c r="Q41" s="39"/>
      <c r="R41" s="39"/>
      <c r="S41" s="39"/>
      <c r="T41" s="39"/>
      <c r="U41" s="39"/>
      <c r="V41" s="39"/>
      <c r="W41" s="35"/>
      <c r="X41" s="40"/>
      <c r="Y41" s="35"/>
      <c r="Z41" s="35"/>
      <c r="AC41" s="97"/>
    </row>
    <row r="42" spans="1:42" ht="19.5" customHeight="1">
      <c r="A42" s="38"/>
      <c r="B42" s="1188" t="s">
        <v>118</v>
      </c>
      <c r="C42" s="1189"/>
      <c r="D42" s="1189"/>
      <c r="E42" s="1189"/>
      <c r="F42" s="1190" t="str">
        <f>IF(ISERROR(VLOOKUP($A$7,#REF!,10,0))=TRUE,"",VLOOKUP($A$7,#REF!,10,0))</f>
        <v/>
      </c>
      <c r="G42" s="1191"/>
      <c r="H42" s="1192"/>
      <c r="I42" s="1143" t="s">
        <v>64</v>
      </c>
      <c r="J42" s="1144"/>
      <c r="K42" s="86"/>
      <c r="L42" s="86"/>
      <c r="M42" s="86"/>
      <c r="N42" s="86"/>
      <c r="O42" s="86"/>
      <c r="P42" s="87"/>
      <c r="Q42" s="1146" t="s">
        <v>27</v>
      </c>
      <c r="R42" s="1146"/>
      <c r="S42" s="1146"/>
      <c r="T42" s="1147" t="str">
        <f>IF($A$1="科",IF(COUNTIF($E$3,"確定*")&gt;0,IF($E$3="確定払(国内)","301：国内旅費","302：国外旅費"),""),"")</f>
        <v/>
      </c>
      <c r="U42" s="1147"/>
      <c r="V42" s="1147"/>
      <c r="W42" s="1147"/>
      <c r="X42" s="1147"/>
      <c r="Y42" s="1147"/>
      <c r="Z42" s="1147"/>
      <c r="AC42" s="97"/>
    </row>
    <row r="43" spans="1:42" ht="19.5" customHeight="1">
      <c r="A43" s="38"/>
      <c r="B43" s="35"/>
      <c r="C43" s="57"/>
      <c r="D43" s="64"/>
      <c r="E43" s="64"/>
      <c r="F43" s="64"/>
      <c r="G43" s="64"/>
      <c r="H43" s="64"/>
      <c r="I43" s="1145"/>
      <c r="J43" s="1144"/>
      <c r="K43" s="88"/>
      <c r="L43" s="88"/>
      <c r="M43" s="89" t="s">
        <v>160</v>
      </c>
      <c r="N43" s="90" t="s">
        <v>163</v>
      </c>
      <c r="P43" s="91"/>
      <c r="Q43" s="1153" t="s">
        <v>32</v>
      </c>
      <c r="R43" s="1153"/>
      <c r="S43" s="1153"/>
      <c r="T43" s="1154" t="str">
        <f>IF($A$1="科","***********","605旅費交通費")</f>
        <v>605旅費交通費</v>
      </c>
      <c r="U43" s="1154"/>
      <c r="V43" s="1154"/>
      <c r="W43" s="1154"/>
      <c r="X43" s="1154"/>
      <c r="Y43" s="1154"/>
      <c r="Z43" s="1154"/>
      <c r="AC43" s="97"/>
    </row>
    <row r="44" spans="1:42" ht="19.5" customHeight="1">
      <c r="A44" s="38"/>
      <c r="B44" s="35"/>
      <c r="C44" s="57"/>
      <c r="D44" s="64"/>
      <c r="E44" s="64"/>
      <c r="F44" s="64"/>
      <c r="G44" s="64"/>
      <c r="H44" s="64"/>
      <c r="I44" s="1145"/>
      <c r="J44" s="1144"/>
      <c r="K44" s="40"/>
      <c r="L44" s="40"/>
      <c r="M44" s="89" t="s">
        <v>161</v>
      </c>
      <c r="N44" s="90" t="str">
        <f>IF($A$1="科","旅行最終日","旅行初日")</f>
        <v>旅行初日</v>
      </c>
      <c r="P44" s="91"/>
      <c r="Q44" s="1167" t="s">
        <v>33</v>
      </c>
      <c r="R44" s="1167"/>
      <c r="S44" s="1167"/>
      <c r="T44" s="1168" t="str">
        <f>IF($A$1="科",IF(COUNTIF($E$3,"確定*")&gt;0,"200：旅費",""),"")</f>
        <v/>
      </c>
      <c r="U44" s="1168"/>
      <c r="V44" s="1168"/>
      <c r="W44" s="1168"/>
      <c r="X44" s="1168"/>
      <c r="Y44" s="1168"/>
      <c r="Z44" s="1168"/>
      <c r="AC44" s="97"/>
    </row>
    <row r="45" spans="1:42" ht="19.5" customHeight="1" thickBot="1">
      <c r="A45" s="1155" t="s">
        <v>334</v>
      </c>
      <c r="B45" s="1156"/>
      <c r="C45" s="1156"/>
      <c r="D45" s="1156"/>
      <c r="E45" s="229"/>
      <c r="F45" s="229"/>
      <c r="G45" s="229"/>
      <c r="H45" s="229"/>
      <c r="I45" s="1145"/>
      <c r="J45" s="1144"/>
      <c r="K45" s="40"/>
      <c r="L45" s="40"/>
      <c r="M45" s="89" t="s">
        <v>162</v>
      </c>
      <c r="N45" s="90" t="s">
        <v>163</v>
      </c>
      <c r="P45" s="93"/>
      <c r="Q45" s="1162" t="s">
        <v>34</v>
      </c>
      <c r="R45" s="1162"/>
      <c r="S45" s="1162"/>
      <c r="T45" s="1162"/>
      <c r="U45" s="1162"/>
      <c r="V45" s="1162" t="s">
        <v>35</v>
      </c>
      <c r="W45" s="1162"/>
      <c r="X45" s="1162"/>
      <c r="Y45" s="1162"/>
      <c r="Z45" s="1162"/>
      <c r="AC45" s="97"/>
    </row>
    <row r="46" spans="1:42" ht="19.5" customHeight="1">
      <c r="A46" s="38"/>
      <c r="B46" s="39"/>
      <c r="C46" s="57"/>
      <c r="D46" s="64"/>
      <c r="E46" s="64"/>
      <c r="F46" s="64"/>
      <c r="G46" s="64"/>
      <c r="H46" s="64"/>
      <c r="I46" s="1145"/>
      <c r="J46" s="1144"/>
      <c r="K46" s="95"/>
      <c r="L46" s="95"/>
      <c r="M46" s="95"/>
      <c r="N46" s="95"/>
      <c r="O46" s="95"/>
      <c r="P46" s="96"/>
      <c r="Q46" s="1166" t="str">
        <f>IF($A$1="科",IF(COUNTIF($E$3,"確定*")&gt;0,"41510：預り科研費補助金",""),"")</f>
        <v/>
      </c>
      <c r="R46" s="1166"/>
      <c r="S46" s="1166"/>
      <c r="T46" s="1166"/>
      <c r="U46" s="1166"/>
      <c r="V46" s="1185" t="str">
        <f>IF($A$1="科",IF(COUNTIF($E$3,"確定*")&gt;0,"41194：未払金（預り科研）",""),"")</f>
        <v/>
      </c>
      <c r="W46" s="1186"/>
      <c r="X46" s="1186"/>
      <c r="Y46" s="1186"/>
      <c r="Z46" s="1187"/>
      <c r="AC46" s="97"/>
    </row>
    <row r="47" spans="1:42" ht="8.25" customHeight="1" thickBot="1">
      <c r="A47" s="44"/>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6"/>
    </row>
    <row r="48" spans="1:42" ht="15.75" customHeight="1" thickTop="1">
      <c r="A48" s="98"/>
      <c r="B48" s="47" t="s">
        <v>40</v>
      </c>
      <c r="C48" s="47"/>
      <c r="D48" s="47"/>
      <c r="E48" s="47"/>
      <c r="F48" s="47"/>
      <c r="G48" s="47"/>
      <c r="H48" s="47"/>
      <c r="I48" s="47"/>
      <c r="J48" s="47"/>
      <c r="K48" s="47"/>
      <c r="L48" s="47"/>
      <c r="M48" s="47"/>
      <c r="N48" s="47"/>
      <c r="O48" s="47"/>
      <c r="P48" s="47"/>
      <c r="Q48" s="47"/>
      <c r="R48" s="47"/>
      <c r="S48" s="47"/>
      <c r="T48" s="47"/>
      <c r="U48" s="47"/>
      <c r="V48" s="47"/>
      <c r="W48" s="47"/>
      <c r="X48" s="47"/>
      <c r="Y48" s="99"/>
      <c r="Z48" s="99"/>
      <c r="AA48" s="99"/>
      <c r="AB48" s="99"/>
      <c r="AC48" s="100"/>
    </row>
    <row r="49" spans="1:29" ht="15.75" customHeight="1">
      <c r="A49" s="38" t="s">
        <v>96</v>
      </c>
      <c r="B49" s="35" t="s">
        <v>41</v>
      </c>
      <c r="C49" s="35" t="s">
        <v>75</v>
      </c>
      <c r="D49" s="35"/>
      <c r="E49" s="35"/>
      <c r="F49" s="35"/>
      <c r="G49" s="35"/>
      <c r="H49" s="35"/>
      <c r="I49" s="35"/>
      <c r="J49" s="35"/>
      <c r="K49" s="35" t="s">
        <v>41</v>
      </c>
      <c r="L49" s="35" t="s">
        <v>80</v>
      </c>
      <c r="M49" s="35"/>
      <c r="N49" s="35"/>
      <c r="O49" s="35"/>
      <c r="P49" s="35"/>
      <c r="Q49" s="35"/>
      <c r="R49" s="35"/>
      <c r="S49" s="35"/>
      <c r="T49" s="35"/>
      <c r="U49" s="35" t="s">
        <v>41</v>
      </c>
      <c r="V49" s="35" t="s">
        <v>82</v>
      </c>
      <c r="W49" s="35"/>
      <c r="X49" s="35"/>
      <c r="Y49" s="101"/>
      <c r="Z49" s="101"/>
      <c r="AA49" s="101"/>
      <c r="AB49" s="101"/>
      <c r="AC49" s="102"/>
    </row>
    <row r="50" spans="1:29" ht="15.75" customHeight="1">
      <c r="A50" s="38"/>
      <c r="B50" s="35" t="s">
        <v>41</v>
      </c>
      <c r="C50" s="35" t="s">
        <v>76</v>
      </c>
      <c r="D50" s="35"/>
      <c r="E50" s="35"/>
      <c r="F50" s="35"/>
      <c r="G50" s="35"/>
      <c r="H50" s="35"/>
      <c r="I50" s="35"/>
      <c r="J50" s="35"/>
      <c r="K50" s="35"/>
      <c r="L50" s="103" t="s">
        <v>81</v>
      </c>
      <c r="M50" s="35"/>
      <c r="N50" s="35"/>
      <c r="O50" s="103"/>
      <c r="P50" s="35"/>
      <c r="Q50" s="35"/>
      <c r="R50" s="35"/>
      <c r="S50" s="35"/>
      <c r="T50" s="35"/>
      <c r="U50" s="35"/>
      <c r="V50" s="103" t="s">
        <v>83</v>
      </c>
      <c r="W50" s="35"/>
      <c r="X50" s="35"/>
      <c r="Y50" s="31"/>
      <c r="Z50" s="31"/>
      <c r="AA50" s="31"/>
      <c r="AB50" s="31"/>
      <c r="AC50" s="55"/>
    </row>
    <row r="51" spans="1:29" ht="15.75" customHeight="1">
      <c r="A51" s="38"/>
      <c r="B51" s="35" t="s">
        <v>41</v>
      </c>
      <c r="C51" s="35" t="s">
        <v>78</v>
      </c>
      <c r="D51" s="35"/>
      <c r="E51" s="35"/>
      <c r="F51" s="35"/>
      <c r="G51" s="35"/>
      <c r="H51" s="35"/>
      <c r="I51" s="35"/>
      <c r="J51" s="35"/>
      <c r="K51" s="35" t="s">
        <v>41</v>
      </c>
      <c r="L51" s="35" t="s">
        <v>84</v>
      </c>
      <c r="M51" s="35"/>
      <c r="N51" s="35"/>
      <c r="O51" s="35"/>
      <c r="P51" s="35"/>
      <c r="Q51" s="35"/>
      <c r="R51" s="35"/>
      <c r="S51" s="35"/>
      <c r="T51" s="35"/>
      <c r="U51" s="35" t="s">
        <v>41</v>
      </c>
      <c r="V51" s="35" t="s">
        <v>86</v>
      </c>
      <c r="W51" s="35"/>
      <c r="X51" s="35"/>
      <c r="Y51" s="31"/>
      <c r="Z51" s="31"/>
      <c r="AA51" s="31"/>
      <c r="AB51" s="31"/>
      <c r="AC51" s="55"/>
    </row>
    <row r="52" spans="1:29" ht="15.75" customHeight="1" thickBot="1">
      <c r="A52" s="49"/>
      <c r="B52" s="50"/>
      <c r="C52" s="50" t="s">
        <v>79</v>
      </c>
      <c r="D52" s="50"/>
      <c r="E52" s="50"/>
      <c r="F52" s="50"/>
      <c r="G52" s="50"/>
      <c r="H52" s="50"/>
      <c r="I52" s="50"/>
      <c r="J52" s="50"/>
      <c r="K52" s="50" t="s">
        <v>41</v>
      </c>
      <c r="L52" s="50" t="s">
        <v>85</v>
      </c>
      <c r="M52" s="50"/>
      <c r="N52" s="50"/>
      <c r="O52" s="50"/>
      <c r="P52" s="50"/>
      <c r="Q52" s="50"/>
      <c r="R52" s="50"/>
      <c r="S52" s="50"/>
      <c r="T52" s="50"/>
      <c r="U52" s="50"/>
      <c r="V52" s="50" t="s">
        <v>87</v>
      </c>
      <c r="W52" s="50"/>
      <c r="X52" s="50"/>
      <c r="Y52" s="63"/>
      <c r="Z52" s="63"/>
      <c r="AA52" s="63"/>
      <c r="AB52" s="63"/>
      <c r="AC52" s="104"/>
    </row>
    <row r="53" spans="1:29" s="207" customFormat="1" ht="25.5" customHeight="1">
      <c r="R53" s="207" t="s">
        <v>361</v>
      </c>
      <c r="Y53" s="207" t="s">
        <v>330</v>
      </c>
    </row>
    <row r="54" spans="1:29" ht="13.5" customHeight="1">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c r="A55" s="9"/>
      <c r="AC55" s="9"/>
    </row>
  </sheetData>
  <sheetProtection formatCells="0"/>
  <dataConsolidate/>
  <mergeCells count="133">
    <mergeCell ref="A6:J6"/>
    <mergeCell ref="K6:U6"/>
    <mergeCell ref="V6:AC6"/>
    <mergeCell ref="A7:J8"/>
    <mergeCell ref="K7:U7"/>
    <mergeCell ref="V7:AC8"/>
    <mergeCell ref="K8:U8"/>
    <mergeCell ref="V46:Z46"/>
    <mergeCell ref="T42:Z42"/>
    <mergeCell ref="Q43:S43"/>
    <mergeCell ref="T43:Z43"/>
    <mergeCell ref="Q44:S44"/>
    <mergeCell ref="T44:Z44"/>
    <mergeCell ref="Q45:U45"/>
    <mergeCell ref="V45:Z45"/>
    <mergeCell ref="V39:Z39"/>
    <mergeCell ref="V40:Z40"/>
    <mergeCell ref="B41:E41"/>
    <mergeCell ref="F41:H41"/>
    <mergeCell ref="B42:E42"/>
    <mergeCell ref="F42:H42"/>
    <mergeCell ref="I42:J46"/>
    <mergeCell ref="Q42:S42"/>
    <mergeCell ref="Q46:U46"/>
    <mergeCell ref="A45:D45"/>
    <mergeCell ref="B39:E39"/>
    <mergeCell ref="F39:H39"/>
    <mergeCell ref="Q39:U39"/>
    <mergeCell ref="B40:E40"/>
    <mergeCell ref="F40:H40"/>
    <mergeCell ref="Q40:U40"/>
    <mergeCell ref="B38:E38"/>
    <mergeCell ref="F38:H38"/>
    <mergeCell ref="Q38:S38"/>
    <mergeCell ref="T38:Z38"/>
    <mergeCell ref="A33:D33"/>
    <mergeCell ref="E33:AC33"/>
    <mergeCell ref="A34:D34"/>
    <mergeCell ref="AA35:AC36"/>
    <mergeCell ref="I36:J40"/>
    <mergeCell ref="Q36:S36"/>
    <mergeCell ref="T36:Z36"/>
    <mergeCell ref="B37:E37"/>
    <mergeCell ref="F37:H37"/>
    <mergeCell ref="Q37:S37"/>
    <mergeCell ref="T37:Z37"/>
    <mergeCell ref="A31:D31"/>
    <mergeCell ref="E31:G31"/>
    <mergeCell ref="H31:N31"/>
    <mergeCell ref="T31:V31"/>
    <mergeCell ref="W31:AC31"/>
    <mergeCell ref="A32:D32"/>
    <mergeCell ref="E32:G32"/>
    <mergeCell ref="H32:O32"/>
    <mergeCell ref="P32:S32"/>
    <mergeCell ref="T32:V32"/>
    <mergeCell ref="W32:AC32"/>
    <mergeCell ref="E29:I30"/>
    <mergeCell ref="J29:AC29"/>
    <mergeCell ref="J30:L30"/>
    <mergeCell ref="M30:O30"/>
    <mergeCell ref="P30:R30"/>
    <mergeCell ref="S30:W30"/>
    <mergeCell ref="X30:Z30"/>
    <mergeCell ref="AA30:AC30"/>
    <mergeCell ref="A25:D25"/>
    <mergeCell ref="A26:D26"/>
    <mergeCell ref="F26:L26"/>
    <mergeCell ref="M26:N26"/>
    <mergeCell ref="O26:V26"/>
    <mergeCell ref="A27:D30"/>
    <mergeCell ref="E27:I27"/>
    <mergeCell ref="J27:M27"/>
    <mergeCell ref="O27:AB27"/>
    <mergeCell ref="E28:I28"/>
    <mergeCell ref="J28:AC28"/>
    <mergeCell ref="A24:D24"/>
    <mergeCell ref="E24:F24"/>
    <mergeCell ref="H24:Y24"/>
    <mergeCell ref="AA24:AC24"/>
    <mergeCell ref="O22:P22"/>
    <mergeCell ref="Q22:S22"/>
    <mergeCell ref="T22:U22"/>
    <mergeCell ref="V22:AC22"/>
    <mergeCell ref="A23:D23"/>
    <mergeCell ref="E23:G23"/>
    <mergeCell ref="H23:N23"/>
    <mergeCell ref="O23:P23"/>
    <mergeCell ref="Q23:S23"/>
    <mergeCell ref="T23:U23"/>
    <mergeCell ref="V23:X23"/>
    <mergeCell ref="Z23:AB23"/>
    <mergeCell ref="A19:B20"/>
    <mergeCell ref="C19:E19"/>
    <mergeCell ref="C20:E20"/>
    <mergeCell ref="A21:D21"/>
    <mergeCell ref="A22:D22"/>
    <mergeCell ref="E22:N22"/>
    <mergeCell ref="Z15:AA16"/>
    <mergeCell ref="AB15:AC16"/>
    <mergeCell ref="A17:E18"/>
    <mergeCell ref="F17:M17"/>
    <mergeCell ref="N17:U17"/>
    <mergeCell ref="V17:AC17"/>
    <mergeCell ref="A14:D14"/>
    <mergeCell ref="A15:E16"/>
    <mergeCell ref="F15:P16"/>
    <mergeCell ref="Q15:U16"/>
    <mergeCell ref="V15:W16"/>
    <mergeCell ref="X15:Y16"/>
    <mergeCell ref="A9:H9"/>
    <mergeCell ref="I9:R9"/>
    <mergeCell ref="S9:AC9"/>
    <mergeCell ref="A10:H12"/>
    <mergeCell ref="I10:R12"/>
    <mergeCell ref="S10:AC12"/>
    <mergeCell ref="V3:W4"/>
    <mergeCell ref="X3:Y4"/>
    <mergeCell ref="Z3:AA4"/>
    <mergeCell ref="AB3:AC4"/>
    <mergeCell ref="A5:D5"/>
    <mergeCell ref="E5:W5"/>
    <mergeCell ref="X5:AC5"/>
    <mergeCell ref="T3:U4"/>
    <mergeCell ref="A1:C2"/>
    <mergeCell ref="D1:F1"/>
    <mergeCell ref="J1:S1"/>
    <mergeCell ref="A3:D3"/>
    <mergeCell ref="E3:J3"/>
    <mergeCell ref="O3:Q4"/>
    <mergeCell ref="R3:S4"/>
    <mergeCell ref="Y1:AC1"/>
    <mergeCell ref="W1:X1"/>
  </mergeCells>
  <phoneticPr fontId="3"/>
  <conditionalFormatting sqref="D1 G1 AA35">
    <cfRule type="cellIs" dxfId="15" priority="1" stopIfTrue="1" operator="equal">
      <formula>"科研費"</formula>
    </cfRule>
  </conditionalFormatting>
  <conditionalFormatting sqref="V7">
    <cfRule type="expression" dxfId="14" priority="2" stopIfTrue="1">
      <formula>ISERROR+$L$12</formula>
    </cfRule>
  </conditionalFormatting>
  <dataValidations count="13">
    <dataValidation type="list" allowBlank="1" showInputMessage="1" showErrorMessage="1" sqref="M26:N26" xr:uid="{00000000-0002-0000-0300-000000000000}">
      <formula1>"・,～"</formula1>
    </dataValidation>
    <dataValidation type="list" allowBlank="1" showInputMessage="1" sqref="Q22:S22" xr:uid="{00000000-0002-0000-0300-000001000000}">
      <formula1>"教授,准教授,助教"</formula1>
    </dataValidation>
    <dataValidation type="list" allowBlank="1" showInputMessage="1" showErrorMessage="1" sqref="F15:P16" xr:uid="{00000000-0002-0000-0300-000002000000}">
      <formula1>"現金,口座振替"</formula1>
    </dataValidation>
    <dataValidation type="list" allowBlank="1" showInputMessage="1" showErrorMessage="1" sqref="Q23:S23" xr:uid="{00000000-0002-0000-0300-000003000000}">
      <formula1>"電車,バス,自動車,徒歩,自転車"</formula1>
    </dataValidation>
    <dataValidation type="list" allowBlank="1" showInputMessage="1" showErrorMessage="1" sqref="E3:J3" xr:uid="{00000000-0002-0000-0300-000004000000}">
      <formula1>"確定払(国内),確定(外国),概算払(国内),概算(外国),現金"</formula1>
    </dataValidation>
    <dataValidation imeMode="halfAlpha" allowBlank="1" showInputMessage="1" showErrorMessage="1" sqref="F26:L26 A7 O26:V26" xr:uid="{00000000-0002-0000-0300-000005000000}"/>
    <dataValidation type="list" allowBlank="1" showInputMessage="1" showErrorMessage="1" sqref="AF31 AF25" xr:uid="{00000000-0002-0000-0300-000006000000}">
      <formula1>"現金等による立替払い,法人カード(個人決裁型）"</formula1>
    </dataValidation>
    <dataValidation type="list" allowBlank="1" sqref="E32:G32" xr:uid="{00000000-0002-0000-0300-000007000000}">
      <formula1>"定額,減額,不支給"</formula1>
    </dataValidation>
    <dataValidation type="list" allowBlank="1" showInputMessage="1" sqref="T32:V32" xr:uid="{00000000-0002-0000-0300-000008000000}">
      <formula1>"定額,減額,不支給"</formula1>
    </dataValidation>
    <dataValidation type="list" allowBlank="1" showInputMessage="1" showErrorMessage="1" sqref="J27" xr:uid="{00000000-0002-0000-0300-000009000000}">
      <formula1>"学会参加,調査視察,情報収集,学会等での研究発表,その他"</formula1>
    </dataValidation>
    <dataValidation type="list" allowBlank="1" showInputMessage="1" sqref="M30 AA30" xr:uid="{00000000-0002-0000-0300-00000A000000}">
      <formula1>"大学,自宅"</formula1>
    </dataValidation>
    <dataValidation type="list" allowBlank="1" showInputMessage="1" sqref="E22:N22" xr:uid="{00000000-0002-0000-0300-00000B000000}">
      <formula1>INDIRECT(A10)</formula1>
    </dataValidation>
    <dataValidation type="list" allowBlank="1" showInputMessage="1" sqref="S10" xr:uid="{00000000-0002-0000-0300-00000C000000}">
      <formula1>INDIRECT(A10)</formula1>
    </dataValidation>
  </dataValidations>
  <pageMargins left="0.67" right="0" top="0.35" bottom="0.2" header="0.52" footer="0.51181102362204722"/>
  <pageSetup paperSize="9" scale="85"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U75"/>
  <sheetViews>
    <sheetView topLeftCell="A29" zoomScaleNormal="100" workbookViewId="0">
      <selection activeCell="B50" sqref="B50"/>
    </sheetView>
  </sheetViews>
  <sheetFormatPr defaultRowHeight="15" customHeight="1"/>
  <cols>
    <col min="1" max="11" width="15.875" customWidth="1"/>
    <col min="12" max="12" width="23.125" bestFit="1" customWidth="1"/>
    <col min="20" max="20" width="38" bestFit="1" customWidth="1"/>
  </cols>
  <sheetData>
    <row r="1" spans="1:21" ht="15" customHeight="1">
      <c r="A1" s="231" t="s">
        <v>339</v>
      </c>
      <c r="B1" s="187" t="s">
        <v>343</v>
      </c>
      <c r="C1" s="187" t="s">
        <v>340</v>
      </c>
      <c r="D1" s="230" t="s">
        <v>341</v>
      </c>
      <c r="E1" s="187" t="s">
        <v>344</v>
      </c>
      <c r="F1" s="188" t="s">
        <v>342</v>
      </c>
      <c r="G1" s="3"/>
      <c r="H1" s="21"/>
      <c r="I1" s="17" t="s">
        <v>56</v>
      </c>
      <c r="J1" s="15" t="s">
        <v>241</v>
      </c>
      <c r="K1" s="126" t="s">
        <v>242</v>
      </c>
      <c r="L1" s="189"/>
      <c r="N1" s="125" t="s">
        <v>333</v>
      </c>
      <c r="O1" s="125" t="s">
        <v>71</v>
      </c>
      <c r="P1" s="125" t="s">
        <v>120</v>
      </c>
      <c r="Q1" s="125" t="s">
        <v>69</v>
      </c>
      <c r="R1" s="125" t="s">
        <v>70</v>
      </c>
      <c r="S1" s="141"/>
      <c r="T1" s="17" t="s">
        <v>37</v>
      </c>
      <c r="U1" s="18" t="s">
        <v>56</v>
      </c>
    </row>
    <row r="2" spans="1:21" ht="15" customHeight="1">
      <c r="A2" s="190"/>
      <c r="B2" s="181"/>
      <c r="C2" s="183"/>
      <c r="D2" s="183"/>
      <c r="E2" s="181"/>
      <c r="F2" s="191"/>
      <c r="G2" s="169"/>
      <c r="H2" s="4"/>
      <c r="I2" s="6"/>
      <c r="J2" s="5"/>
      <c r="K2" s="7"/>
      <c r="L2" s="1"/>
      <c r="N2" s="123"/>
      <c r="O2" s="127" t="s">
        <v>180</v>
      </c>
      <c r="P2" s="123"/>
      <c r="Q2" s="123"/>
      <c r="R2" s="123"/>
      <c r="S2" s="141"/>
      <c r="T2" s="140" t="s">
        <v>45</v>
      </c>
      <c r="U2" s="2" t="s">
        <v>59</v>
      </c>
    </row>
    <row r="3" spans="1:21" ht="15" customHeight="1">
      <c r="A3" s="195" t="s">
        <v>368</v>
      </c>
      <c r="B3" s="181" t="s">
        <v>257</v>
      </c>
      <c r="C3" s="183" t="s">
        <v>345</v>
      </c>
      <c r="D3" s="183" t="s">
        <v>243</v>
      </c>
      <c r="E3" s="181" t="s">
        <v>253</v>
      </c>
      <c r="F3" s="191" t="s">
        <v>245</v>
      </c>
      <c r="G3" s="169"/>
      <c r="H3" s="4"/>
      <c r="I3" s="6"/>
      <c r="J3" s="5"/>
      <c r="K3" s="7"/>
      <c r="L3" s="1"/>
      <c r="O3" s="127" t="s">
        <v>250</v>
      </c>
      <c r="T3" s="6" t="s">
        <v>46</v>
      </c>
      <c r="U3" s="2" t="s">
        <v>62</v>
      </c>
    </row>
    <row r="4" spans="1:21" ht="15" customHeight="1">
      <c r="A4" s="195" t="s">
        <v>246</v>
      </c>
      <c r="B4" s="181" t="s">
        <v>239</v>
      </c>
      <c r="C4" s="183" t="s">
        <v>230</v>
      </c>
      <c r="D4" s="183" t="s">
        <v>247</v>
      </c>
      <c r="E4" s="181" t="s">
        <v>351</v>
      </c>
      <c r="F4" s="193" t="s">
        <v>284</v>
      </c>
      <c r="G4" s="169"/>
      <c r="H4" s="4"/>
      <c r="I4" s="19"/>
      <c r="J4" s="5"/>
      <c r="K4" s="19"/>
      <c r="L4" s="19"/>
      <c r="O4" s="127" t="s">
        <v>255</v>
      </c>
      <c r="T4" s="6" t="s">
        <v>21</v>
      </c>
      <c r="U4" s="2" t="s">
        <v>63</v>
      </c>
    </row>
    <row r="5" spans="1:21" ht="15" customHeight="1">
      <c r="A5" s="195" t="s">
        <v>251</v>
      </c>
      <c r="B5" s="181" t="s">
        <v>238</v>
      </c>
      <c r="C5" s="183" t="s">
        <v>216</v>
      </c>
      <c r="D5" s="183" t="s">
        <v>252</v>
      </c>
      <c r="E5" s="181" t="s">
        <v>227</v>
      </c>
      <c r="F5" s="191" t="s">
        <v>249</v>
      </c>
      <c r="G5" s="191"/>
      <c r="H5" s="20"/>
      <c r="I5" s="19"/>
      <c r="J5" s="5"/>
      <c r="K5" s="19"/>
      <c r="L5" s="19"/>
      <c r="O5" s="123" t="s">
        <v>259</v>
      </c>
      <c r="T5" s="6" t="s">
        <v>20</v>
      </c>
      <c r="U5" s="2" t="s">
        <v>22</v>
      </c>
    </row>
    <row r="6" spans="1:21" ht="15" customHeight="1">
      <c r="A6" s="195" t="s">
        <v>256</v>
      </c>
      <c r="B6" s="181" t="s">
        <v>271</v>
      </c>
      <c r="C6" s="183" t="s">
        <v>261</v>
      </c>
      <c r="D6" s="183" t="s">
        <v>237</v>
      </c>
      <c r="E6" s="181" t="s">
        <v>244</v>
      </c>
      <c r="F6" s="191" t="s">
        <v>254</v>
      </c>
      <c r="G6" s="1"/>
      <c r="H6" s="4"/>
      <c r="I6" s="19"/>
      <c r="J6" s="5"/>
      <c r="K6" s="19"/>
      <c r="L6" s="19"/>
      <c r="O6" s="123" t="s">
        <v>264</v>
      </c>
      <c r="T6" s="6" t="s">
        <v>47</v>
      </c>
      <c r="U6" s="2" t="s">
        <v>55</v>
      </c>
    </row>
    <row r="7" spans="1:21" ht="15" customHeight="1">
      <c r="A7" s="190" t="s">
        <v>235</v>
      </c>
      <c r="B7" s="183" t="s">
        <v>430</v>
      </c>
      <c r="C7" s="183" t="s">
        <v>267</v>
      </c>
      <c r="D7" s="183" t="s">
        <v>272</v>
      </c>
      <c r="E7" s="181" t="s">
        <v>352</v>
      </c>
      <c r="F7" s="191" t="s">
        <v>258</v>
      </c>
      <c r="G7" s="1"/>
      <c r="H7" s="4"/>
      <c r="I7" s="19"/>
      <c r="J7" s="19"/>
      <c r="K7" s="19"/>
      <c r="L7" s="19"/>
      <c r="T7" s="6" t="s">
        <v>48</v>
      </c>
      <c r="U7" s="2" t="s">
        <v>57</v>
      </c>
    </row>
    <row r="8" spans="1:21" ht="15" customHeight="1">
      <c r="A8" s="190" t="s">
        <v>265</v>
      </c>
      <c r="B8" s="183" t="s">
        <v>348</v>
      </c>
      <c r="C8" s="183" t="s">
        <v>229</v>
      </c>
      <c r="D8" s="183" t="s">
        <v>234</v>
      </c>
      <c r="E8" s="181" t="s">
        <v>353</v>
      </c>
      <c r="F8" s="191" t="s">
        <v>263</v>
      </c>
      <c r="G8" s="1"/>
      <c r="H8" s="4"/>
      <c r="I8" s="19"/>
      <c r="J8" s="19"/>
      <c r="K8" s="19"/>
      <c r="L8" s="19"/>
      <c r="T8" s="6" t="s">
        <v>103</v>
      </c>
      <c r="U8" s="2" t="s">
        <v>104</v>
      </c>
    </row>
    <row r="9" spans="1:21" ht="15" customHeight="1">
      <c r="A9" s="190" t="s">
        <v>270</v>
      </c>
      <c r="B9" s="181" t="s">
        <v>275</v>
      </c>
      <c r="C9" s="183" t="s">
        <v>228</v>
      </c>
      <c r="D9" s="183" t="s">
        <v>276</v>
      </c>
      <c r="E9" s="181" t="s">
        <v>248</v>
      </c>
      <c r="F9" s="191" t="s">
        <v>346</v>
      </c>
      <c r="G9" s="1"/>
      <c r="H9" s="5"/>
      <c r="I9" s="19"/>
      <c r="J9" s="19"/>
      <c r="K9" s="19"/>
      <c r="L9" s="19"/>
      <c r="T9" s="6" t="s">
        <v>49</v>
      </c>
      <c r="U9" s="2" t="s">
        <v>58</v>
      </c>
    </row>
    <row r="10" spans="1:21" ht="15" customHeight="1">
      <c r="A10" s="190" t="s">
        <v>274</v>
      </c>
      <c r="B10" s="181" t="s">
        <v>260</v>
      </c>
      <c r="C10" s="183" t="s">
        <v>225</v>
      </c>
      <c r="D10" s="183" t="s">
        <v>279</v>
      </c>
      <c r="E10" s="181" t="s">
        <v>354</v>
      </c>
      <c r="F10" s="191" t="s">
        <v>295</v>
      </c>
      <c r="G10" s="1"/>
      <c r="H10" s="1"/>
      <c r="I10" s="19"/>
      <c r="T10" s="4" t="s">
        <v>50</v>
      </c>
      <c r="U10" s="2" t="s">
        <v>4</v>
      </c>
    </row>
    <row r="11" spans="1:21" ht="15" customHeight="1">
      <c r="A11" s="190" t="s">
        <v>277</v>
      </c>
      <c r="B11" s="181" t="s">
        <v>266</v>
      </c>
      <c r="C11" s="183" t="s">
        <v>226</v>
      </c>
      <c r="D11" s="183" t="s">
        <v>283</v>
      </c>
      <c r="E11" s="181" t="s">
        <v>355</v>
      </c>
      <c r="F11" s="191" t="s">
        <v>269</v>
      </c>
      <c r="G11" s="1"/>
      <c r="H11" s="168"/>
      <c r="N11" s="148"/>
      <c r="O11" s="148"/>
      <c r="T11" s="4" t="s">
        <v>51</v>
      </c>
      <c r="U11" s="2" t="s">
        <v>60</v>
      </c>
    </row>
    <row r="12" spans="1:21" ht="15" customHeight="1">
      <c r="A12" s="190" t="s">
        <v>278</v>
      </c>
      <c r="B12" s="181" t="s">
        <v>349</v>
      </c>
      <c r="C12" s="183" t="s">
        <v>223</v>
      </c>
      <c r="D12" s="183" t="s">
        <v>427</v>
      </c>
      <c r="E12" s="181" t="s">
        <v>356</v>
      </c>
      <c r="F12" s="191" t="s">
        <v>233</v>
      </c>
      <c r="G12" s="1"/>
      <c r="H12" s="1"/>
      <c r="N12" s="149"/>
      <c r="O12" s="149"/>
      <c r="T12" s="4" t="s">
        <v>52</v>
      </c>
      <c r="U12" s="2" t="s">
        <v>61</v>
      </c>
    </row>
    <row r="13" spans="1:21" ht="15" customHeight="1">
      <c r="A13" s="190" t="s">
        <v>280</v>
      </c>
      <c r="B13" s="181" t="s">
        <v>350</v>
      </c>
      <c r="C13" s="183" t="s">
        <v>329</v>
      </c>
      <c r="D13" s="183" t="s">
        <v>286</v>
      </c>
      <c r="E13" s="181" t="s">
        <v>273</v>
      </c>
      <c r="F13" s="191" t="s">
        <v>347</v>
      </c>
      <c r="G13" s="1"/>
      <c r="H13" s="19"/>
      <c r="N13" s="150"/>
      <c r="O13" s="147"/>
      <c r="T13" s="170" t="s">
        <v>287</v>
      </c>
      <c r="U13" s="194" t="s">
        <v>288</v>
      </c>
    </row>
    <row r="14" spans="1:21" ht="15" customHeight="1">
      <c r="A14" s="190" t="s">
        <v>285</v>
      </c>
      <c r="B14" s="192" t="s">
        <v>281</v>
      </c>
      <c r="C14" s="183" t="s">
        <v>236</v>
      </c>
      <c r="D14" s="183" t="s">
        <v>294</v>
      </c>
      <c r="E14" s="181" t="s">
        <v>262</v>
      </c>
      <c r="F14" s="191" t="s">
        <v>217</v>
      </c>
      <c r="G14" s="1"/>
      <c r="H14" s="19"/>
      <c r="N14" s="150"/>
      <c r="O14" s="147"/>
      <c r="T14" s="5" t="s">
        <v>105</v>
      </c>
      <c r="U14" s="2" t="s">
        <v>5</v>
      </c>
    </row>
    <row r="15" spans="1:21" ht="15" customHeight="1">
      <c r="A15" s="190" t="s">
        <v>289</v>
      </c>
      <c r="B15" s="181" t="s">
        <v>328</v>
      </c>
      <c r="C15" s="183" t="s">
        <v>282</v>
      </c>
      <c r="D15" s="183" t="s">
        <v>240</v>
      </c>
      <c r="E15" s="181" t="s">
        <v>268</v>
      </c>
      <c r="F15" s="191" t="s">
        <v>291</v>
      </c>
      <c r="G15" s="191"/>
      <c r="H15" s="1"/>
      <c r="N15" s="19"/>
      <c r="O15" s="147"/>
      <c r="T15" s="184" t="s">
        <v>97</v>
      </c>
      <c r="U15" s="16" t="s">
        <v>98</v>
      </c>
    </row>
    <row r="16" spans="1:21" ht="15" customHeight="1">
      <c r="A16" s="195" t="s">
        <v>292</v>
      </c>
      <c r="B16" s="192"/>
      <c r="C16" s="183" t="s">
        <v>290</v>
      </c>
      <c r="D16" s="183" t="s">
        <v>299</v>
      </c>
      <c r="E16" s="181" t="s">
        <v>357</v>
      </c>
      <c r="F16" s="191" t="s">
        <v>297</v>
      </c>
      <c r="G16" s="197"/>
      <c r="H16" s="1"/>
      <c r="N16" s="19"/>
      <c r="O16" s="150"/>
      <c r="T16" s="5" t="s">
        <v>6</v>
      </c>
      <c r="U16" s="16" t="s">
        <v>7</v>
      </c>
    </row>
    <row r="17" spans="1:21" ht="15" customHeight="1">
      <c r="A17" s="190" t="s">
        <v>222</v>
      </c>
      <c r="B17" s="181"/>
      <c r="C17" s="183" t="s">
        <v>293</v>
      </c>
      <c r="D17" s="183" t="s">
        <v>428</v>
      </c>
      <c r="E17" s="181"/>
      <c r="F17" s="191" t="s">
        <v>298</v>
      </c>
      <c r="H17" s="1"/>
      <c r="N17" s="19"/>
      <c r="O17" s="150"/>
      <c r="T17" s="5" t="s">
        <v>8</v>
      </c>
      <c r="U17" s="16" t="s">
        <v>9</v>
      </c>
    </row>
    <row r="18" spans="1:21" ht="15" customHeight="1">
      <c r="A18" s="190" t="s">
        <v>484</v>
      </c>
      <c r="B18" s="181"/>
      <c r="C18" s="183" t="s">
        <v>296</v>
      </c>
      <c r="D18" s="183" t="s">
        <v>302</v>
      </c>
      <c r="E18" s="181"/>
      <c r="F18" s="197" t="s">
        <v>300</v>
      </c>
      <c r="H18" s="1"/>
      <c r="N18" s="19"/>
      <c r="O18" s="19"/>
      <c r="T18" s="5" t="s">
        <v>301</v>
      </c>
      <c r="U18" s="16" t="s">
        <v>106</v>
      </c>
    </row>
    <row r="19" spans="1:21" ht="15" customHeight="1">
      <c r="A19" s="190" t="s">
        <v>485</v>
      </c>
      <c r="B19" s="181"/>
      <c r="C19" s="206" t="s">
        <v>224</v>
      </c>
      <c r="D19" s="183" t="s">
        <v>308</v>
      </c>
      <c r="E19" s="181"/>
      <c r="F19" s="191" t="s">
        <v>303</v>
      </c>
      <c r="H19" s="1"/>
      <c r="T19" s="5" t="s">
        <v>110</v>
      </c>
      <c r="U19" s="16" t="s">
        <v>10</v>
      </c>
    </row>
    <row r="20" spans="1:21" ht="15" customHeight="1">
      <c r="A20" s="190"/>
      <c r="B20" s="181"/>
      <c r="C20" s="183" t="s">
        <v>304</v>
      </c>
      <c r="D20" s="183" t="s">
        <v>305</v>
      </c>
      <c r="E20" s="196"/>
      <c r="F20" s="193" t="s">
        <v>218</v>
      </c>
      <c r="H20" s="1"/>
      <c r="T20" s="5" t="s">
        <v>107</v>
      </c>
      <c r="U20" s="16" t="s">
        <v>11</v>
      </c>
    </row>
    <row r="21" spans="1:21" ht="15" customHeight="1">
      <c r="A21" s="190"/>
      <c r="B21" s="183"/>
      <c r="C21" s="183"/>
      <c r="D21" s="183" t="s">
        <v>306</v>
      </c>
      <c r="E21" s="181"/>
      <c r="F21" s="198" t="s">
        <v>219</v>
      </c>
      <c r="H21" s="1"/>
      <c r="T21" s="5" t="s">
        <v>108</v>
      </c>
      <c r="U21" s="16" t="s">
        <v>109</v>
      </c>
    </row>
    <row r="22" spans="1:21" ht="15" customHeight="1">
      <c r="A22" s="190"/>
      <c r="B22" s="181"/>
      <c r="C22" s="183"/>
      <c r="D22" s="183" t="s">
        <v>307</v>
      </c>
      <c r="E22" s="181"/>
      <c r="F22" s="191" t="s">
        <v>309</v>
      </c>
      <c r="T22" s="5" t="s">
        <v>124</v>
      </c>
      <c r="U22" s="16" t="s">
        <v>128</v>
      </c>
    </row>
    <row r="23" spans="1:21" ht="15" customHeight="1">
      <c r="A23" s="195"/>
      <c r="B23" s="183"/>
      <c r="C23" s="183"/>
      <c r="D23" s="183"/>
      <c r="E23" s="181"/>
      <c r="F23" s="191" t="s">
        <v>310</v>
      </c>
      <c r="T23" s="5" t="s">
        <v>0</v>
      </c>
      <c r="U23" s="16" t="s">
        <v>1</v>
      </c>
    </row>
    <row r="24" spans="1:21" ht="15" customHeight="1">
      <c r="A24" s="199"/>
      <c r="B24" s="181"/>
      <c r="C24" s="181"/>
      <c r="D24" s="183"/>
      <c r="E24" s="181"/>
      <c r="F24" s="191" t="s">
        <v>221</v>
      </c>
      <c r="T24" s="4" t="s">
        <v>12</v>
      </c>
      <c r="U24" s="2" t="s">
        <v>19</v>
      </c>
    </row>
    <row r="25" spans="1:21" ht="15" customHeight="1">
      <c r="A25" s="190"/>
      <c r="B25" s="196"/>
      <c r="C25" s="181"/>
      <c r="D25" s="181"/>
      <c r="E25" s="181"/>
      <c r="F25" s="191" t="s">
        <v>429</v>
      </c>
      <c r="G25" s="1"/>
      <c r="T25" s="4" t="s">
        <v>13</v>
      </c>
      <c r="U25" s="2" t="s">
        <v>18</v>
      </c>
    </row>
    <row r="26" spans="1:21" ht="15" customHeight="1">
      <c r="A26" s="190"/>
      <c r="B26" s="181"/>
      <c r="C26" s="181"/>
      <c r="D26" s="181"/>
      <c r="E26" s="181"/>
      <c r="F26" s="191" t="s">
        <v>220</v>
      </c>
      <c r="G26" s="1"/>
      <c r="T26" s="4" t="s">
        <v>14</v>
      </c>
      <c r="U26" s="2" t="s">
        <v>17</v>
      </c>
    </row>
    <row r="27" spans="1:21" ht="15" customHeight="1">
      <c r="A27" s="190"/>
      <c r="B27" s="181"/>
      <c r="C27" s="181"/>
      <c r="D27" s="181"/>
      <c r="E27" s="181"/>
      <c r="F27" s="191" t="s">
        <v>314</v>
      </c>
      <c r="G27" s="1"/>
      <c r="T27" s="4" t="s">
        <v>311</v>
      </c>
      <c r="U27" s="2" t="s">
        <v>16</v>
      </c>
    </row>
    <row r="28" spans="1:21" ht="15" customHeight="1">
      <c r="A28" s="190"/>
      <c r="B28" s="181"/>
      <c r="C28" s="181"/>
      <c r="D28" s="181"/>
      <c r="E28" s="183"/>
      <c r="F28" s="191" t="s">
        <v>374</v>
      </c>
      <c r="T28" s="4" t="s">
        <v>15</v>
      </c>
      <c r="U28" s="2" t="s">
        <v>16</v>
      </c>
    </row>
    <row r="29" spans="1:21" ht="15" customHeight="1">
      <c r="A29" s="190"/>
      <c r="B29" s="181"/>
      <c r="C29" s="181"/>
      <c r="D29" s="181"/>
      <c r="E29" s="181"/>
      <c r="F29" s="237" t="s">
        <v>375</v>
      </c>
      <c r="G29" s="1"/>
      <c r="T29" s="170" t="s">
        <v>312</v>
      </c>
      <c r="U29" s="194" t="s">
        <v>313</v>
      </c>
    </row>
    <row r="30" spans="1:21" ht="15" customHeight="1">
      <c r="A30" s="190"/>
      <c r="B30" s="181"/>
      <c r="C30" s="183"/>
      <c r="D30" s="181"/>
      <c r="E30" s="181"/>
      <c r="F30" s="191"/>
      <c r="G30" s="1"/>
      <c r="T30" s="170" t="s">
        <v>111</v>
      </c>
      <c r="U30" s="194" t="s">
        <v>112</v>
      </c>
    </row>
    <row r="31" spans="1:21" ht="15" customHeight="1">
      <c r="A31" s="190"/>
      <c r="B31" s="181"/>
      <c r="C31" s="183"/>
      <c r="D31" s="181"/>
      <c r="E31" s="181"/>
      <c r="F31" s="191"/>
      <c r="G31" s="1"/>
      <c r="T31" s="7" t="s">
        <v>337</v>
      </c>
      <c r="U31" s="16" t="s">
        <v>338</v>
      </c>
    </row>
    <row r="32" spans="1:21" ht="15" customHeight="1">
      <c r="A32" s="190"/>
      <c r="B32" s="181"/>
      <c r="C32" s="183"/>
      <c r="D32" s="181"/>
      <c r="E32" s="181"/>
      <c r="F32" s="191"/>
      <c r="G32" s="1"/>
      <c r="T32" s="7"/>
      <c r="U32" s="16"/>
    </row>
    <row r="33" spans="1:21" ht="15" customHeight="1">
      <c r="A33" s="234"/>
      <c r="B33" s="235"/>
      <c r="C33" s="236"/>
      <c r="D33" s="235"/>
      <c r="E33" s="181"/>
      <c r="F33" s="237"/>
      <c r="G33" s="1"/>
      <c r="T33" s="7"/>
      <c r="U33" s="16"/>
    </row>
    <row r="34" spans="1:21" ht="15" customHeight="1">
      <c r="A34" s="200"/>
      <c r="B34" s="201"/>
      <c r="C34" s="201"/>
      <c r="D34" s="201"/>
      <c r="E34" s="181"/>
      <c r="F34" s="202"/>
      <c r="G34" s="1"/>
      <c r="H34" s="1"/>
      <c r="T34" s="203" t="s">
        <v>232</v>
      </c>
      <c r="U34" s="194" t="s">
        <v>316</v>
      </c>
    </row>
    <row r="35" spans="1:21" ht="15" customHeight="1">
      <c r="A35" s="1"/>
      <c r="E35" s="181"/>
      <c r="F35" s="1"/>
      <c r="G35" s="1"/>
      <c r="H35" s="1"/>
      <c r="T35" s="170" t="s">
        <v>317</v>
      </c>
      <c r="U35" s="194" t="s">
        <v>315</v>
      </c>
    </row>
    <row r="36" spans="1:21" ht="15" customHeight="1">
      <c r="A36" s="1"/>
      <c r="E36" s="181"/>
      <c r="F36" s="1"/>
      <c r="G36" s="1"/>
      <c r="H36" s="1"/>
      <c r="T36" s="170" t="s">
        <v>114</v>
      </c>
      <c r="U36" s="194" t="s">
        <v>115</v>
      </c>
    </row>
    <row r="37" spans="1:21" ht="15" customHeight="1">
      <c r="A37" s="1"/>
      <c r="E37" s="181"/>
      <c r="F37" s="1"/>
      <c r="G37" s="1"/>
      <c r="H37" s="1"/>
      <c r="T37" s="170" t="s">
        <v>116</v>
      </c>
      <c r="U37" s="194" t="s">
        <v>117</v>
      </c>
    </row>
    <row r="38" spans="1:21" ht="15" customHeight="1">
      <c r="A38" s="1"/>
      <c r="E38" s="181"/>
      <c r="G38" s="1"/>
      <c r="H38" s="1"/>
      <c r="T38" s="170" t="s">
        <v>125</v>
      </c>
      <c r="U38" s="194" t="s">
        <v>126</v>
      </c>
    </row>
    <row r="39" spans="1:21" ht="15" customHeight="1">
      <c r="E39" s="201"/>
      <c r="T39" s="170" t="s">
        <v>127</v>
      </c>
      <c r="U39" s="194" t="s">
        <v>106</v>
      </c>
    </row>
    <row r="40" spans="1:21" ht="15" customHeight="1">
      <c r="E40" s="1"/>
      <c r="T40" s="170" t="s">
        <v>318</v>
      </c>
      <c r="U40" s="194" t="s">
        <v>106</v>
      </c>
    </row>
    <row r="41" spans="1:21" ht="15" customHeight="1">
      <c r="A41" s="241" t="s">
        <v>376</v>
      </c>
      <c r="B41" s="377" t="s">
        <v>386</v>
      </c>
      <c r="C41" s="250" t="s">
        <v>404</v>
      </c>
      <c r="E41" s="284" t="s">
        <v>70</v>
      </c>
      <c r="F41" s="293" t="s">
        <v>445</v>
      </c>
      <c r="T41" s="170" t="s">
        <v>133</v>
      </c>
      <c r="U41" s="194" t="s">
        <v>106</v>
      </c>
    </row>
    <row r="42" spans="1:21" ht="15" customHeight="1">
      <c r="A42" s="240" t="s">
        <v>339</v>
      </c>
      <c r="B42" s="378" t="s">
        <v>387</v>
      </c>
      <c r="C42" s="249" t="s">
        <v>392</v>
      </c>
      <c r="E42" s="240" t="s">
        <v>70</v>
      </c>
      <c r="F42" s="292" t="s">
        <v>186</v>
      </c>
      <c r="T42" s="170" t="s">
        <v>319</v>
      </c>
      <c r="U42" s="194" t="s">
        <v>320</v>
      </c>
    </row>
    <row r="43" spans="1:21" ht="13.5">
      <c r="A43" s="238" t="s">
        <v>377</v>
      </c>
      <c r="B43" s="379" t="s">
        <v>391</v>
      </c>
      <c r="C43" s="249" t="s">
        <v>393</v>
      </c>
      <c r="E43" s="239" t="s">
        <v>71</v>
      </c>
      <c r="F43" s="291" t="s">
        <v>187</v>
      </c>
      <c r="T43" s="170" t="s">
        <v>210</v>
      </c>
      <c r="U43" s="194" t="s">
        <v>321</v>
      </c>
    </row>
    <row r="44" spans="1:21" ht="15" customHeight="1">
      <c r="A44" s="238" t="s">
        <v>378</v>
      </c>
      <c r="B44" s="378" t="s">
        <v>388</v>
      </c>
      <c r="C44" s="249" t="s">
        <v>394</v>
      </c>
      <c r="T44" s="186" t="s">
        <v>205</v>
      </c>
      <c r="U44" s="2" t="s">
        <v>322</v>
      </c>
    </row>
    <row r="45" spans="1:21" ht="15" customHeight="1">
      <c r="A45" s="238" t="s">
        <v>370</v>
      </c>
      <c r="B45" s="381" t="s">
        <v>110</v>
      </c>
      <c r="C45" s="249" t="s">
        <v>395</v>
      </c>
      <c r="T45" s="182" t="s">
        <v>231</v>
      </c>
      <c r="U45" s="2" t="s">
        <v>323</v>
      </c>
    </row>
    <row r="46" spans="1:21" ht="15" customHeight="1">
      <c r="A46" s="238" t="s">
        <v>371</v>
      </c>
      <c r="B46" s="381" t="s">
        <v>486</v>
      </c>
      <c r="C46" s="249" t="s">
        <v>396</v>
      </c>
      <c r="T46" s="203" t="s">
        <v>324</v>
      </c>
      <c r="U46" s="2" t="s">
        <v>325</v>
      </c>
    </row>
    <row r="47" spans="1:21" ht="15" customHeight="1">
      <c r="A47" s="238" t="s">
        <v>372</v>
      </c>
      <c r="B47" s="380" t="s">
        <v>324</v>
      </c>
      <c r="C47" s="266" t="s">
        <v>431</v>
      </c>
      <c r="T47" s="142" t="s">
        <v>335</v>
      </c>
      <c r="U47" s="16" t="s">
        <v>336</v>
      </c>
    </row>
    <row r="48" spans="1:21" ht="15" customHeight="1">
      <c r="A48" s="238" t="s">
        <v>373</v>
      </c>
      <c r="C48" s="249" t="s">
        <v>490</v>
      </c>
      <c r="T48" s="4" t="s">
        <v>365</v>
      </c>
      <c r="U48" s="2" t="s">
        <v>366</v>
      </c>
    </row>
    <row r="49" spans="1:21" ht="15" customHeight="1">
      <c r="A49" s="239"/>
      <c r="C49" s="249" t="s">
        <v>397</v>
      </c>
      <c r="T49" s="7"/>
      <c r="U49" s="16"/>
    </row>
    <row r="50" spans="1:21" ht="15" customHeight="1">
      <c r="C50" s="249" t="s">
        <v>398</v>
      </c>
      <c r="T50" s="7"/>
      <c r="U50" s="16"/>
    </row>
    <row r="51" spans="1:21" ht="15" customHeight="1">
      <c r="C51" s="249" t="s">
        <v>399</v>
      </c>
      <c r="T51" s="7"/>
      <c r="U51" s="16"/>
    </row>
    <row r="52" spans="1:21" ht="15" customHeight="1">
      <c r="C52" s="249" t="s">
        <v>400</v>
      </c>
      <c r="T52" s="7"/>
      <c r="U52" s="16"/>
    </row>
    <row r="53" spans="1:21" ht="15" customHeight="1">
      <c r="C53" s="266" t="s">
        <v>487</v>
      </c>
      <c r="T53" s="7"/>
      <c r="U53" s="16"/>
    </row>
    <row r="54" spans="1:21" ht="15" customHeight="1">
      <c r="C54" s="266" t="s">
        <v>489</v>
      </c>
      <c r="T54" s="7"/>
      <c r="U54" s="16"/>
    </row>
    <row r="55" spans="1:21" ht="15" customHeight="1">
      <c r="C55" s="266" t="s">
        <v>488</v>
      </c>
      <c r="T55" s="7"/>
      <c r="U55" s="16"/>
    </row>
    <row r="56" spans="1:21" ht="15" customHeight="1">
      <c r="C56" s="249" t="s">
        <v>401</v>
      </c>
      <c r="T56" s="7"/>
      <c r="U56" s="16"/>
    </row>
    <row r="57" spans="1:21" ht="15" customHeight="1">
      <c r="C57" s="249" t="s">
        <v>402</v>
      </c>
      <c r="T57" s="6"/>
      <c r="U57" s="2"/>
    </row>
    <row r="58" spans="1:21" ht="15" customHeight="1">
      <c r="C58" s="251" t="s">
        <v>403</v>
      </c>
      <c r="T58" s="6"/>
      <c r="U58" s="2"/>
    </row>
    <row r="59" spans="1:21" ht="15" customHeight="1">
      <c r="T59" s="6"/>
      <c r="U59" s="2"/>
    </row>
    <row r="60" spans="1:21" ht="15" customHeight="1">
      <c r="T60" s="6"/>
      <c r="U60" s="2"/>
    </row>
    <row r="61" spans="1:21" ht="15" customHeight="1">
      <c r="T61" s="7"/>
      <c r="U61" s="16"/>
    </row>
    <row r="62" spans="1:21" ht="15" customHeight="1">
      <c r="T62" s="7"/>
      <c r="U62" s="16"/>
    </row>
    <row r="63" spans="1:21" ht="15" customHeight="1">
      <c r="T63" s="7"/>
      <c r="U63" s="16"/>
    </row>
    <row r="64" spans="1:21" ht="15" customHeight="1">
      <c r="T64" s="7"/>
      <c r="U64" s="16"/>
    </row>
    <row r="65" spans="20:21" ht="15" customHeight="1">
      <c r="T65" s="7"/>
      <c r="U65" s="16"/>
    </row>
    <row r="66" spans="20:21" ht="15" customHeight="1">
      <c r="T66" s="7"/>
      <c r="U66" s="16"/>
    </row>
    <row r="67" spans="20:21" ht="15" customHeight="1">
      <c r="T67" s="7"/>
      <c r="U67" s="16"/>
    </row>
    <row r="68" spans="20:21" ht="15" customHeight="1">
      <c r="T68" s="7"/>
      <c r="U68" s="16"/>
    </row>
    <row r="69" spans="20:21" ht="15" customHeight="1">
      <c r="T69" s="7"/>
      <c r="U69" s="16"/>
    </row>
    <row r="70" spans="20:21" ht="15" customHeight="1">
      <c r="T70" s="7"/>
      <c r="U70" s="16"/>
    </row>
    <row r="71" spans="20:21" ht="15" customHeight="1">
      <c r="T71" s="7"/>
      <c r="U71" s="16"/>
    </row>
    <row r="72" spans="20:21" ht="15" customHeight="1">
      <c r="T72" s="7"/>
      <c r="U72" s="16"/>
    </row>
    <row r="73" spans="20:21" ht="15" customHeight="1">
      <c r="T73" s="7"/>
      <c r="U73" s="16"/>
    </row>
    <row r="74" spans="20:21" ht="15" customHeight="1">
      <c r="T74" s="7"/>
      <c r="U74" s="16"/>
    </row>
    <row r="75" spans="20:21" ht="15" customHeight="1">
      <c r="T75" s="7"/>
      <c r="U75" s="16"/>
    </row>
  </sheetData>
  <phoneticPr fontId="3"/>
  <pageMargins left="0.78700000000000003" right="0.78700000000000003" top="0.98399999999999999" bottom="0.98399999999999999" header="0.51200000000000001" footer="0.51200000000000001"/>
  <pageSetup paperSize="9" orientation="portrait" r:id="rId1"/>
  <headerFooter alignWithMargins="0"/>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49</vt:i4>
      </vt:variant>
    </vt:vector>
  </HeadingPairs>
  <TitlesOfParts>
    <vt:vector size="54" baseType="lpstr">
      <vt:lpstr>物品購入</vt:lpstr>
      <vt:lpstr>立替通知書</vt:lpstr>
      <vt:lpstr>謝金</vt:lpstr>
      <vt:lpstr>旅費申請書</vt:lpstr>
      <vt:lpstr>リスト</vt:lpstr>
      <vt:lpstr>B</vt:lpstr>
      <vt:lpstr>C_</vt:lpstr>
      <vt:lpstr>D</vt:lpstr>
      <vt:lpstr>E</vt:lpstr>
      <vt:lpstr>ＯＵ・ヘルプロ</vt:lpstr>
      <vt:lpstr>謝金!Print_Area</vt:lpstr>
      <vt:lpstr>物品購入!Print_Area</vt:lpstr>
      <vt:lpstr>立替通知書!Print_Area</vt:lpstr>
      <vt:lpstr>旅費申請書!Print_Area</vt:lpstr>
      <vt:lpstr>リスト!コース</vt:lpstr>
      <vt:lpstr>コース</vt:lpstr>
      <vt:lpstr>コース名</vt:lpstr>
      <vt:lpstr>ヘルプロ</vt:lpstr>
      <vt:lpstr>化学コース</vt:lpstr>
      <vt:lpstr>学術情報基盤センター</vt:lpstr>
      <vt:lpstr>リスト!環境応用化学科</vt:lpstr>
      <vt:lpstr>環境応用化学科</vt:lpstr>
      <vt:lpstr>観光科学科</vt:lpstr>
      <vt:lpstr>機械工学コース</vt:lpstr>
      <vt:lpstr>教育費</vt:lpstr>
      <vt:lpstr>リスト!教員名</vt:lpstr>
      <vt:lpstr>建築学科</vt:lpstr>
      <vt:lpstr>建築都市コース</vt:lpstr>
      <vt:lpstr>固定資産</vt:lpstr>
      <vt:lpstr>資産登録名</vt:lpstr>
      <vt:lpstr>自然・文化ツーリズムコース</vt:lpstr>
      <vt:lpstr>リスト!所属</vt:lpstr>
      <vt:lpstr>少額資産</vt:lpstr>
      <vt:lpstr>図書登録</vt:lpstr>
      <vt:lpstr>図書登録のみ</vt:lpstr>
      <vt:lpstr>図書登録のみ明細</vt:lpstr>
      <vt:lpstr>数理科学コース</vt:lpstr>
      <vt:lpstr>生命科学コース</vt:lpstr>
      <vt:lpstr>戦略研究センター</vt:lpstr>
      <vt:lpstr>大学教育センター・ヘルプロ</vt:lpstr>
      <vt:lpstr>大学教育センター・情報</vt:lpstr>
      <vt:lpstr>地理環境コース</vt:lpstr>
      <vt:lpstr>地理環境学科</vt:lpstr>
      <vt:lpstr>電気電子工学コース</vt:lpstr>
      <vt:lpstr>都市システム科学域</vt:lpstr>
      <vt:lpstr>都市基盤環境コース</vt:lpstr>
      <vt:lpstr>都市基盤環境学科</vt:lpstr>
      <vt:lpstr>リスト!都市政策科学科</vt:lpstr>
      <vt:lpstr>都市政策科学科</vt:lpstr>
      <vt:lpstr>物理学コース</vt:lpstr>
      <vt:lpstr>分子応用化学コース</vt:lpstr>
      <vt:lpstr>無</vt:lpstr>
      <vt:lpstr>無1</vt:lpstr>
      <vt:lpstr>理系事務室</vt:lpstr>
    </vt:vector>
  </TitlesOfParts>
  <Company>首都大学東京</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首都大学東京</dc:creator>
  <cp:lastModifiedBy>堀内牧子</cp:lastModifiedBy>
  <cp:lastPrinted>2020-06-15T09:07:26Z</cp:lastPrinted>
  <dcterms:created xsi:type="dcterms:W3CDTF">2007-04-17T05:10:48Z</dcterms:created>
  <dcterms:modified xsi:type="dcterms:W3CDTF">2020-06-29T04:10:41Z</dcterms:modified>
</cp:coreProperties>
</file>