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635" yWindow="15" windowWidth="6870" windowHeight="8070" tabRatio="817"/>
  </bookViews>
  <sheets>
    <sheet name="旅費支払通知" sheetId="18" r:id="rId1"/>
    <sheet name="旅行命令簿（内国旅行）1号甲" sheetId="23" r:id="rId2"/>
    <sheet name="出張報告書＆旅費精算書（両面印刷推奨）" sheetId="7" r:id="rId3"/>
    <sheet name="日帰出張　6号" sheetId="24" r:id="rId4"/>
    <sheet name="リスト②" sheetId="20" state="hidden" r:id="rId5"/>
    <sheet name="予算詳細コード" sheetId="19" r:id="rId6"/>
  </sheets>
  <externalReferences>
    <externalReference r:id="rId7"/>
    <externalReference r:id="rId8"/>
  </externalReferences>
  <definedNames>
    <definedName name="_xlnm._FilterDatabase" localSheetId="4" hidden="1">リスト②!$I$1:$I$3</definedName>
    <definedName name="_xlnm._FilterDatabase" localSheetId="5" hidden="1">予算詳細コード!$A$1:$A$1035</definedName>
    <definedName name="B">リスト②!$N$13</definedName>
    <definedName name="C_">リスト②!$N$15</definedName>
    <definedName name="D">リスト②!$N$16</definedName>
    <definedName name="E">リスト②!$N$17</definedName>
    <definedName name="END" localSheetId="3">'日帰出張　6号'!$A$36</definedName>
    <definedName name="END" localSheetId="1">'旅行命令簿（内国旅行）1号甲'!#REF!</definedName>
    <definedName name="HIT_ROW61" localSheetId="3">'日帰出張　6号'!#REF!</definedName>
    <definedName name="HIT_ROW61" localSheetId="1">'旅行命令簿（内国旅行）1号甲'!#REF!</definedName>
    <definedName name="HIT_ROW62" localSheetId="3">'日帰出張　6号'!#REF!</definedName>
    <definedName name="HIT_ROW62" localSheetId="1">'旅行命令簿（内国旅行）1号甲'!#REF!</definedName>
    <definedName name="HIT_ROW63" localSheetId="3">'日帰出張　6号'!#REF!</definedName>
    <definedName name="HIT_ROW63" localSheetId="1">'旅行命令簿（内国旅行）1号甲'!$R$7</definedName>
    <definedName name="HIT_ROW64" localSheetId="3">'日帰出張　6号'!#REF!</definedName>
    <definedName name="HIT_ROW64" localSheetId="1">'旅行命令簿（内国旅行）1号甲'!#REF!</definedName>
    <definedName name="HIT_ROW65" localSheetId="3">'日帰出張　6号'!#REF!</definedName>
    <definedName name="HIT_ROW65" localSheetId="1">'旅行命令簿（内国旅行）1号甲'!#REF!</definedName>
    <definedName name="HIT_ROW66" localSheetId="3">'日帰出張　6号'!#REF!</definedName>
    <definedName name="HIT_ROW66" localSheetId="1">'旅行命令簿（内国旅行）1号甲'!#REF!</definedName>
    <definedName name="HIT_ROW67" localSheetId="3">'日帰出張　6号'!#REF!</definedName>
    <definedName name="HIT_ROW67" localSheetId="1">'旅行命令簿（内国旅行）1号甲'!#REF!</definedName>
    <definedName name="HIT_ROW68" localSheetId="3">'日帰出張　6号'!#REF!</definedName>
    <definedName name="HIT_ROW68" localSheetId="1">'旅行命令簿（内国旅行）1号甲'!#REF!</definedName>
    <definedName name="HIT_ROW69" localSheetId="3">'日帰出張　6号'!#REF!</definedName>
    <definedName name="HIT_ROW69" localSheetId="1">'旅行命令簿（内国旅行）1号甲'!#REF!</definedName>
    <definedName name="HIT_ROW70" localSheetId="3">'日帰出張　6号'!#REF!</definedName>
    <definedName name="HIT_ROW70" localSheetId="1">'旅行命令簿（内国旅行）1号甲'!#REF!</definedName>
    <definedName name="HIT_ROW71" localSheetId="3">'日帰出張　6号'!#REF!</definedName>
    <definedName name="HIT_ROW71" localSheetId="1">'旅行命令簿（内国旅行）1号甲'!#REF!</definedName>
    <definedName name="HIT_ROW72" localSheetId="3">'日帰出張　6号'!#REF!</definedName>
    <definedName name="HIT_ROW72" localSheetId="1">'旅行命令簿（内国旅行）1号甲'!#REF!</definedName>
    <definedName name="HIT_ROW73" localSheetId="3">'日帰出張　6号'!#REF!</definedName>
    <definedName name="HIT_ROW73" localSheetId="1">'旅行命令簿（内国旅行）1号甲'!#REF!</definedName>
    <definedName name="HIT_ROW74" localSheetId="3">'日帰出張　6号'!#REF!</definedName>
    <definedName name="HIT_ROW74" localSheetId="1">'旅行命令簿（内国旅行）1号甲'!#REF!</definedName>
    <definedName name="HIT_ROW75" localSheetId="3">'日帰出張　6号'!#REF!</definedName>
    <definedName name="HIT_ROW75" localSheetId="1">'旅行命令簿（内国旅行）1号甲'!#REF!</definedName>
    <definedName name="HIT_ROW76" localSheetId="3">'日帰出張　6号'!$A$2</definedName>
    <definedName name="HIT_ROW76" localSheetId="1">'旅行命令簿（内国旅行）1号甲'!#REF!</definedName>
    <definedName name="HIT_ROW77" localSheetId="3">'日帰出張　6号'!$C$25</definedName>
    <definedName name="HIT_ROW77" localSheetId="1">'旅行命令簿（内国旅行）1号甲'!#REF!</definedName>
    <definedName name="ＯＵ・ヘルプロ">リスト②!$G$2:$G$4</definedName>
    <definedName name="_xlnm.Print_Area" localSheetId="2">'出張報告書＆旅費精算書（両面印刷推奨）'!$A$1:$AK$100</definedName>
    <definedName name="_xlnm.Print_Area" localSheetId="3">'日帰出張　6号'!$A$1:$AB$36</definedName>
    <definedName name="_xlnm.Print_Area" localSheetId="5">予算詳細コード!$A$900:$N$963</definedName>
    <definedName name="_xlnm.Print_Area" localSheetId="1">'旅行命令簿（内国旅行）1号甲'!$A$1:$W$23</definedName>
    <definedName name="_xlnm.Print_Area" localSheetId="0">旅費支払通知!$A$1:$AC$55</definedName>
    <definedName name="コース" localSheetId="4">リスト②!$A$1:$F$30</definedName>
    <definedName name="コース">[1]基本テーブル!$B$17:$B$22</definedName>
    <definedName name="コース名" localSheetId="4">リスト②!$A$1:$F$30</definedName>
    <definedName name="コース名">#REF!</definedName>
    <definedName name="システムデザイン研究科">#REF!</definedName>
    <definedName name="ヘルプロ">リスト②!$L$2:$L$12</definedName>
    <definedName name="ものづくり工学科">#REF!</definedName>
    <definedName name="化学コース">リスト②!$C$2:$C$32</definedName>
    <definedName name="学術情報基盤センター">リスト②!$J$2:$J$6</definedName>
    <definedName name="環境応用化学科" localSheetId="4">リスト②!$F$1</definedName>
    <definedName name="環境応用化学科">リスト②!$F$2:$F$30</definedName>
    <definedName name="観光科学科">リスト②!$B$2:$B$15</definedName>
    <definedName name="機械工学コース">リスト②!$F$8:$F$22</definedName>
    <definedName name="教育費">リスト②!$T$2</definedName>
    <definedName name="教員名" localSheetId="4">リスト②!$A$2:$F$30</definedName>
    <definedName name="空港">[1]×旅費計算書!$W$78:$W$131</definedName>
    <definedName name="経営学研究科">#REF!</definedName>
    <definedName name="経路表コメント">[1]基本テーブル!$F$32:$F$40</definedName>
    <definedName name="建築学科">リスト②!$D$2:$D$23</definedName>
    <definedName name="建築都市コース">リスト②!$D$9:$D$23</definedName>
    <definedName name="研究科名">#REF!</definedName>
    <definedName name="固定資産">リスト②!$Q$2:$Q$6</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4">リスト②!$N$1:$R$1</definedName>
    <definedName name="資産登録名">[2]リスト!$N$1:$R$1</definedName>
    <definedName name="自然・文化ツーリズムコース">リスト②!$B$4:$B$14</definedName>
    <definedName name="首都大学東京">#REF!</definedName>
    <definedName name="所属" localSheetId="4">リスト②!$A$1:$F$30</definedName>
    <definedName name="少額資産">リスト②!$P$2:$P$6</definedName>
    <definedName name="人間健康科学研究科">#REF!</definedName>
    <definedName name="人文科学研究科">#REF!</definedName>
    <definedName name="図書登録">リスト②!$R$2:$R$6</definedName>
    <definedName name="図書登録のみ">リスト②!$N$1:$O$1</definedName>
    <definedName name="図書登録のみ明細">リスト②!$O$13:$O$17</definedName>
    <definedName name="数理科学コース">リスト②!$A$3:$A$26</definedName>
    <definedName name="生命科学コース">リスト②!$D$9:$D$32</definedName>
    <definedName name="戦略研究センター">リスト②!$L$2:$L$12</definedName>
    <definedName name="創造工学専攻">#REF!</definedName>
    <definedName name="大学教育センター・ヘルプロ">リスト②!$H$2:$H$9</definedName>
    <definedName name="大学教育センター・情報">リスト②!$I$2:$I$3</definedName>
    <definedName name="地理環境コース">リスト②!$A$3:$A$16</definedName>
    <definedName name="地理環境学科">リスト②!$A$2:$A$16</definedName>
    <definedName name="電気電子工学コース">リスト②!$E$2:$E$27</definedName>
    <definedName name="都市システム科学域">リスト②!$E$2:$E$13</definedName>
    <definedName name="都市環境科学研究科">#REF!</definedName>
    <definedName name="都市基盤環境コース">リスト②!$C$2:$C$21</definedName>
    <definedName name="都市基盤環境学科">リスト②!$C$2:$C$21</definedName>
    <definedName name="都市政策科学科" localSheetId="4">リスト②!$E$1</definedName>
    <definedName name="都市政策科学科">リスト②!$E$2:$E$16</definedName>
    <definedName name="備考欄">[1]基本テーブル!$F$2:$F$26</definedName>
    <definedName name="物理学コース">リスト②!$B$4:$B$32</definedName>
    <definedName name="分子応用化学コース">リスト②!$F$8:$F$32</definedName>
    <definedName name="法学政治学研究科">#REF!</definedName>
    <definedName name="無">リスト②!$O$2:$O$6</definedName>
    <definedName name="無1">リスト②!$N$12:$O$17</definedName>
    <definedName name="理学研究科">#REF!</definedName>
    <definedName name="理系事務室">リスト②!$K$2:$K$3</definedName>
  </definedNames>
  <calcPr calcId="145621"/>
</workbook>
</file>

<file path=xl/calcChain.xml><?xml version="1.0" encoding="utf-8"?>
<calcChain xmlns="http://schemas.openxmlformats.org/spreadsheetml/2006/main">
  <c r="I13" i="24" l="1"/>
  <c r="K7" i="18" l="1"/>
  <c r="W36" i="18" l="1"/>
  <c r="H36" i="18"/>
  <c r="Q26" i="7" l="1"/>
  <c r="Q24" i="7"/>
  <c r="Q22" i="7"/>
  <c r="C27" i="7" l="1"/>
  <c r="K13" i="24" l="1"/>
  <c r="K11" i="24"/>
  <c r="I11" i="24"/>
  <c r="E11" i="24"/>
  <c r="E13" i="24"/>
  <c r="K9" i="24"/>
  <c r="I9" i="24"/>
  <c r="E9" i="24"/>
  <c r="L68" i="7" l="1"/>
  <c r="G68" i="7"/>
  <c r="G67" i="7"/>
  <c r="U70" i="7"/>
  <c r="U69" i="7"/>
  <c r="B68" i="7"/>
  <c r="L69" i="7"/>
  <c r="Y33" i="24"/>
  <c r="X38" i="18"/>
  <c r="T3" i="24" l="1"/>
  <c r="S3" i="23"/>
  <c r="Q4" i="24"/>
  <c r="Q4" i="23"/>
  <c r="L4" i="24"/>
  <c r="L4" i="23"/>
  <c r="C4" i="24"/>
  <c r="C4" i="23"/>
  <c r="K9" i="23" l="1"/>
  <c r="AG19" i="7"/>
  <c r="AA23" i="18" l="1"/>
  <c r="Z23" i="18"/>
  <c r="G23" i="18"/>
  <c r="E23" i="18"/>
  <c r="A23" i="18"/>
  <c r="B18" i="7"/>
  <c r="B66" i="7"/>
  <c r="I24" i="7"/>
  <c r="I27" i="7"/>
  <c r="I26" i="7"/>
  <c r="I23" i="7"/>
  <c r="I22" i="7"/>
  <c r="I25" i="7"/>
  <c r="D24" i="7"/>
  <c r="D25" i="7"/>
  <c r="D26" i="7"/>
  <c r="D27" i="7"/>
  <c r="D23" i="7"/>
  <c r="D22" i="7"/>
  <c r="AC18" i="7"/>
  <c r="D14" i="7"/>
  <c r="U25" i="18" l="1"/>
  <c r="W25" i="18" s="1"/>
  <c r="M25" i="18"/>
  <c r="C25" i="7" l="1"/>
  <c r="V19" i="23"/>
  <c r="O9" i="23" l="1"/>
  <c r="I9" i="23"/>
  <c r="V64" i="7" l="1"/>
  <c r="B60" i="7"/>
  <c r="B65" i="7"/>
  <c r="B64" i="7"/>
  <c r="T12" i="7"/>
  <c r="U60" i="7" s="1"/>
  <c r="O12" i="7"/>
  <c r="Q60" i="7" s="1"/>
  <c r="S18" i="7" l="1"/>
  <c r="U19" i="7" s="1"/>
  <c r="W19" i="7" s="1"/>
  <c r="R70" i="7" l="1"/>
  <c r="O70" i="7"/>
  <c r="L70" i="7"/>
  <c r="R69" i="7"/>
  <c r="O69" i="7"/>
  <c r="I10" i="23" l="1"/>
  <c r="F49" i="18"/>
  <c r="F48" i="18"/>
  <c r="F47" i="18"/>
  <c r="F46" i="18"/>
  <c r="F45" i="18"/>
  <c r="F44" i="18"/>
  <c r="I10" i="18"/>
  <c r="A10" i="18"/>
  <c r="K8" i="18"/>
  <c r="V7" i="18"/>
  <c r="A1" i="18" l="1"/>
  <c r="V53" i="18" s="1"/>
  <c r="R17" i="23"/>
  <c r="R31" i="24"/>
  <c r="O10" i="23"/>
  <c r="K10" i="23"/>
  <c r="I11" i="23"/>
  <c r="Q64" i="7"/>
  <c r="K64" i="7"/>
  <c r="B13" i="7"/>
  <c r="B61" i="7" s="1"/>
  <c r="O11" i="23" l="1"/>
  <c r="K11" i="23"/>
  <c r="I12" i="23"/>
  <c r="T50" i="18"/>
  <c r="Q53" i="18"/>
  <c r="C19" i="18"/>
  <c r="N51" i="18"/>
  <c r="V47" i="18"/>
  <c r="T49" i="18"/>
  <c r="T51" i="18"/>
  <c r="A16" i="18"/>
  <c r="T45" i="18"/>
  <c r="Q47" i="18"/>
  <c r="T44" i="18"/>
  <c r="D1" i="18"/>
  <c r="T43" i="18"/>
  <c r="AA42" i="18"/>
  <c r="C18" i="18"/>
  <c r="O12" i="23" l="1"/>
  <c r="K12" i="23"/>
  <c r="I13" i="23"/>
  <c r="K13" i="23" l="1"/>
  <c r="O13" i="23"/>
</calcChain>
</file>

<file path=xl/comments1.xml><?xml version="1.0" encoding="utf-8"?>
<comments xmlns="http://schemas.openxmlformats.org/spreadsheetml/2006/main">
  <authors>
    <author>首都大学東京</author>
    <author>JIMU</author>
    <author>jimu</author>
  </authors>
  <commentList>
    <comment ref="E3" authorId="0">
      <text>
        <r>
          <rPr>
            <b/>
            <sz val="12"/>
            <color indexed="81"/>
            <rFont val="ＭＳ Ｐゴシック"/>
            <family val="3"/>
            <charset val="128"/>
          </rPr>
          <t>プルダウンから選択</t>
        </r>
      </text>
    </comment>
    <comment ref="A7" authorId="0">
      <text>
        <r>
          <rPr>
            <b/>
            <sz val="12"/>
            <color indexed="81"/>
            <rFont val="ＭＳ Ｐゴシック"/>
            <family val="3"/>
            <charset val="128"/>
          </rPr>
          <t>予算コード（半角英数字）を入力</t>
        </r>
      </text>
    </comment>
    <comment ref="E21" authorId="1">
      <text>
        <r>
          <rPr>
            <sz val="9"/>
            <color indexed="81"/>
            <rFont val="ＭＳ Ｐゴシック"/>
            <family val="3"/>
            <charset val="128"/>
          </rPr>
          <t>教員・学生：所属をプルダウンから選択してください。</t>
        </r>
      </text>
    </comment>
    <comment ref="M21" authorId="1">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1">
      <text>
        <r>
          <rPr>
            <sz val="9"/>
            <color indexed="81"/>
            <rFont val="ＭＳ Ｐゴシック"/>
            <family val="3"/>
            <charset val="128"/>
          </rPr>
          <t>教職員番号、学修番号、債主番号のいずれかを入力してください。</t>
        </r>
      </text>
    </comment>
    <comment ref="E25" authorId="1">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2">
      <text>
        <r>
          <rPr>
            <b/>
            <sz val="9"/>
            <color indexed="81"/>
            <rFont val="ＭＳ Ｐゴシック"/>
            <family val="3"/>
            <charset val="128"/>
          </rPr>
          <t>例：4/30と入力すると
４月３０日と表示されます</t>
        </r>
      </text>
    </comment>
    <comment ref="I26" authorId="1">
      <text>
        <r>
          <rPr>
            <sz val="9"/>
            <color indexed="81"/>
            <rFont val="Meiryo UI"/>
            <family val="3"/>
            <charset val="128"/>
          </rPr>
          <t>プルダウンから選択</t>
        </r>
      </text>
    </comment>
    <comment ref="P26" authorId="1">
      <text>
        <r>
          <rPr>
            <sz val="9"/>
            <color indexed="81"/>
            <rFont val="Meiryo UI"/>
            <family val="3"/>
            <charset val="128"/>
          </rPr>
          <t>プルダウンから選択</t>
        </r>
        <r>
          <rPr>
            <sz val="9"/>
            <color indexed="81"/>
            <rFont val="ＭＳ Ｐゴシック"/>
            <family val="3"/>
            <charset val="128"/>
          </rPr>
          <t xml:space="preserve">
</t>
        </r>
      </text>
    </comment>
    <comment ref="A27" authorId="1">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1">
      <text>
        <r>
          <rPr>
            <sz val="9"/>
            <color indexed="81"/>
            <rFont val="Meiryo UI"/>
            <family val="3"/>
            <charset val="128"/>
          </rPr>
          <t>例：4/30と入力すると
４月３０日(火)と表示されます</t>
        </r>
      </text>
    </comment>
    <comment ref="H28" authorId="1">
      <text>
        <r>
          <rPr>
            <sz val="9"/>
            <color indexed="81"/>
            <rFont val="Meiryo UI"/>
            <family val="3"/>
            <charset val="128"/>
          </rPr>
          <t>概要をプルダウンから選択して
詳細を右欄に記載してください。</t>
        </r>
      </text>
    </comment>
    <comment ref="K28" authorId="1">
      <text>
        <r>
          <rPr>
            <sz val="9"/>
            <color indexed="81"/>
            <rFont val="Meiryo UI"/>
            <family val="3"/>
            <charset val="128"/>
          </rPr>
          <t>【入力例】
○○学会名
○○調査詳細
○○打合せ詳細   など・・・）</t>
        </r>
      </text>
    </comment>
    <comment ref="V28" authorId="0">
      <text>
        <r>
          <rPr>
            <b/>
            <sz val="12"/>
            <color indexed="81"/>
            <rFont val="ＭＳ Ｐゴシック"/>
            <family val="3"/>
            <charset val="128"/>
          </rPr>
          <t>【入力例】
○○大学○○キャンパス
○○山周辺
○○株式会社○○工場　　など・・・</t>
        </r>
      </text>
    </comment>
    <comment ref="H29" authorId="1">
      <text>
        <r>
          <rPr>
            <sz val="9"/>
            <color indexed="81"/>
            <rFont val="Meiryo UI"/>
            <family val="3"/>
            <charset val="128"/>
          </rPr>
          <t>旅行地の住所記載</t>
        </r>
      </text>
    </comment>
    <comment ref="V29"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1">
      <text>
        <r>
          <rPr>
            <sz val="9"/>
            <color indexed="81"/>
            <rFont val="Meiryo UI"/>
            <family val="3"/>
            <charset val="128"/>
          </rPr>
          <t>概要をプルダウンから選択して
詳細を右欄に記載してください。</t>
        </r>
      </text>
    </comment>
    <comment ref="V31" authorId="0">
      <text>
        <r>
          <rPr>
            <b/>
            <sz val="12"/>
            <color indexed="81"/>
            <rFont val="ＭＳ Ｐゴシック"/>
            <family val="3"/>
            <charset val="128"/>
          </rPr>
          <t>【入力例】
○○大学○○キャンパス
○○山周辺
○○株式会社○○工場　　など・・・</t>
        </r>
      </text>
    </comment>
    <comment ref="V32"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1">
      <text>
        <r>
          <rPr>
            <sz val="9"/>
            <color indexed="81"/>
            <rFont val="Meiryo UI"/>
            <family val="3"/>
            <charset val="128"/>
          </rPr>
          <t>概要をプルダウンから選択して
詳細を右欄に記載してください。</t>
        </r>
      </text>
    </comment>
    <comment ref="V34" authorId="0">
      <text>
        <r>
          <rPr>
            <b/>
            <sz val="12"/>
            <color indexed="81"/>
            <rFont val="ＭＳ Ｐゴシック"/>
            <family val="3"/>
            <charset val="128"/>
          </rPr>
          <t>【入力例】
○○大学○○キャンパス
○○山周辺
○○株式会社○○工場　　など・・・</t>
        </r>
      </text>
    </comment>
    <comment ref="V35"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1">
      <text>
        <r>
          <rPr>
            <sz val="9"/>
            <color indexed="81"/>
            <rFont val="Meiryo UI"/>
            <family val="3"/>
            <charset val="128"/>
          </rPr>
          <t>プルダウンから選択</t>
        </r>
      </text>
    </comment>
    <comment ref="T37" authorId="1">
      <text>
        <r>
          <rPr>
            <sz val="9"/>
            <color indexed="81"/>
            <rFont val="Meiryo UI"/>
            <family val="3"/>
            <charset val="128"/>
          </rPr>
          <t>プルダウンから選択</t>
        </r>
      </text>
    </comment>
    <comment ref="E38" authorId="1">
      <text>
        <r>
          <rPr>
            <sz val="9"/>
            <color indexed="81"/>
            <rFont val="Meiryo UI"/>
            <family val="3"/>
            <charset val="128"/>
          </rPr>
          <t>プルダウンから選択</t>
        </r>
      </text>
    </comment>
  </commentList>
</comments>
</file>

<file path=xl/comments2.xml><?xml version="1.0" encoding="utf-8"?>
<comments xmlns="http://schemas.openxmlformats.org/spreadsheetml/2006/main">
  <authors>
    <author>JIMU</author>
  </authors>
  <commentList>
    <comment ref="F7" authorId="0">
      <text>
        <r>
          <rPr>
            <b/>
            <sz val="9"/>
            <color indexed="81"/>
            <rFont val="ＭＳ Ｐゴシック"/>
            <family val="3"/>
            <charset val="128"/>
          </rPr>
          <t>記入しない</t>
        </r>
      </text>
    </comment>
  </commentList>
</comments>
</file>

<file path=xl/comments3.xml><?xml version="1.0" encoding="utf-8"?>
<comments xmlns="http://schemas.openxmlformats.org/spreadsheetml/2006/main">
  <authors>
    <author>JIMU</author>
  </authors>
  <commentList>
    <comment ref="A2" authorId="0">
      <text>
        <r>
          <rPr>
            <b/>
            <sz val="14"/>
            <color indexed="81"/>
            <rFont val="Meiryo UI"/>
            <family val="3"/>
            <charset val="128"/>
          </rPr>
          <t xml:space="preserve"> </t>
        </r>
        <r>
          <rPr>
            <b/>
            <sz val="14"/>
            <color indexed="10"/>
            <rFont val="Meiryo UI"/>
            <family val="3"/>
            <charset val="128"/>
          </rPr>
          <t>旅行者が学生や学外研究者(その他)</t>
        </r>
        <r>
          <rPr>
            <b/>
            <sz val="14"/>
            <color indexed="81"/>
            <rFont val="Meiryo UI"/>
            <family val="3"/>
            <charset val="128"/>
          </rPr>
          <t>の場合は
 旅行を</t>
        </r>
        <r>
          <rPr>
            <b/>
            <sz val="14"/>
            <color indexed="10"/>
            <rFont val="Meiryo UI"/>
            <family val="3"/>
            <charset val="128"/>
          </rPr>
          <t>依頼した本学教員が押印</t>
        </r>
        <r>
          <rPr>
            <b/>
            <sz val="14"/>
            <color indexed="81"/>
            <rFont val="Meiryo UI"/>
            <family val="3"/>
            <charset val="128"/>
          </rPr>
          <t>のうえ
 提出してください。</t>
        </r>
        <r>
          <rPr>
            <sz val="9"/>
            <color indexed="81"/>
            <rFont val="Meiryo UI"/>
            <family val="3"/>
            <charset val="128"/>
          </rPr>
          <t xml:space="preserve">
</t>
        </r>
      </text>
    </comment>
  </commentList>
</comments>
</file>

<file path=xl/comments4.xml><?xml version="1.0" encoding="utf-8"?>
<comments xmlns="http://schemas.openxmlformats.org/spreadsheetml/2006/main">
  <authors>
    <author>JIMU</author>
  </authors>
  <commentList>
    <comment ref="A1" authorId="0">
      <text>
        <r>
          <rPr>
            <b/>
            <sz val="9"/>
            <color indexed="81"/>
            <rFont val="ＭＳ Ｐゴシック"/>
            <family val="3"/>
            <charset val="128"/>
          </rPr>
          <t>JIMU:</t>
        </r>
        <r>
          <rPr>
            <sz val="9"/>
            <color indexed="81"/>
            <rFont val="ＭＳ Ｐゴシック"/>
            <family val="3"/>
            <charset val="128"/>
          </rPr>
          <t xml:space="preserve">
</t>
        </r>
      </text>
    </comment>
    <comment ref="A331" authorId="0">
      <text>
        <r>
          <rPr>
            <sz val="9"/>
            <color indexed="81"/>
            <rFont val="ＭＳ Ｐゴシック"/>
            <family val="3"/>
            <charset val="128"/>
          </rPr>
          <t xml:space="preserve">退学のため削除
</t>
        </r>
      </text>
    </comment>
    <comment ref="O899" authorId="0">
      <text>
        <r>
          <rPr>
            <b/>
            <sz val="9"/>
            <color indexed="81"/>
            <rFont val="ＭＳ Ｐゴシック"/>
            <family val="3"/>
            <charset val="128"/>
          </rPr>
          <t>間接経費の勘定科目も、直接経費の仕訳と同じ！（会計管理課に確認2019.4.18）</t>
        </r>
        <r>
          <rPr>
            <sz val="9"/>
            <color indexed="81"/>
            <rFont val="ＭＳ Ｐゴシック"/>
            <family val="3"/>
            <charset val="128"/>
          </rPr>
          <t xml:space="preserve">
</t>
        </r>
      </text>
    </comment>
    <comment ref="P899" authorId="0">
      <text>
        <r>
          <rPr>
            <b/>
            <sz val="9"/>
            <color indexed="81"/>
            <rFont val="ＭＳ Ｐゴシック"/>
            <family val="3"/>
            <charset val="128"/>
          </rPr>
          <t>間接経費の勘定科目も、直接経費の仕訳と同じ！（会計管理課に確認2019.4.18）</t>
        </r>
        <r>
          <rPr>
            <sz val="9"/>
            <color indexed="81"/>
            <rFont val="ＭＳ Ｐゴシック"/>
            <family val="3"/>
            <charset val="128"/>
          </rPr>
          <t xml:space="preserve">
</t>
        </r>
      </text>
    </comment>
  </commentList>
</comments>
</file>

<file path=xl/sharedStrings.xml><?xml version="1.0" encoding="utf-8"?>
<sst xmlns="http://schemas.openxmlformats.org/spreadsheetml/2006/main" count="17816" uniqueCount="3249">
  <si>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</si>
  <si>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</si>
  <si>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</si>
  <si>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</si>
  <si>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</si>
  <si>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</si>
  <si>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</si>
  <si>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</si>
  <si>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</si>
  <si>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</si>
  <si>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</si>
  <si>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</si>
  <si>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</si>
  <si>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</si>
  <si>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</si>
  <si>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</si>
  <si>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</si>
  <si>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</si>
  <si>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</si>
  <si>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</si>
  <si>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</si>
  <si>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</si>
  <si>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</si>
  <si>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</si>
  <si>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</si>
  <si>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</si>
  <si>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</si>
  <si>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</si>
  <si>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</si>
  <si>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</si>
  <si>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</si>
  <si>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</si>
  <si>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</si>
  <si>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</si>
  <si>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</si>
  <si>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</si>
  <si>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</si>
  <si>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</si>
  <si>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</si>
  <si>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</si>
  <si>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</si>
  <si>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</si>
  <si>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</si>
  <si>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</si>
  <si>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</si>
  <si>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</si>
  <si>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</si>
  <si>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</si>
  <si>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</si>
  <si>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</si>
  <si>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</si>
  <si>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</si>
  <si>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</si>
  <si>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</si>
  <si>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</si>
  <si>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</si>
  <si>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</si>
  <si>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</si>
  <si>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</si>
  <si>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</si>
  <si>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</si>
  <si>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</si>
  <si>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</si>
  <si>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</si>
  <si>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</si>
  <si>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</si>
  <si>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</si>
  <si>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</si>
  <si>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</si>
  <si>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</si>
  <si>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</si>
  <si>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</si>
  <si>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</si>
  <si>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</si>
  <si>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</si>
  <si>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</si>
  <si>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</si>
  <si>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</si>
  <si>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</si>
  <si>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</si>
  <si>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</si>
  <si>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</si>
  <si>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</si>
  <si>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</si>
  <si>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</si>
  <si>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</si>
  <si>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</si>
  <si>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</si>
  <si>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</si>
  <si>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</si>
  <si>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</si>
  <si>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</si>
  <si>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</si>
  <si>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</si>
  <si>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</si>
  <si>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</si>
  <si>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</si>
  <si>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予算詳細</t>
    <rPh sb="0" eb="2">
      <t>ヨサン</t>
    </rPh>
    <rPh sb="2" eb="4">
      <t>ショウサイ</t>
    </rPh>
    <phoneticPr fontId="20"/>
  </si>
  <si>
    <t>□</t>
    <phoneticPr fontId="20"/>
  </si>
  <si>
    <t>なし</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</si>
  <si>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</si>
  <si>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</si>
  <si>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</si>
  <si>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</si>
  <si>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12/12・12/13</t>
    <phoneticPr fontId="20"/>
  </si>
  <si>
    <t>12/12</t>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</si>
  <si>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</si>
  <si>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</si>
  <si>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</si>
  <si>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</si>
  <si>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</si>
  <si>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</si>
  <si>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</si>
  <si>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</si>
  <si>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</si>
  <si>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</si>
  <si>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</si>
  <si>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</si>
  <si>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</si>
  <si>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</si>
  <si>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</si>
  <si>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</si>
  <si>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</si>
  <si>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</si>
  <si>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</si>
  <si>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</si>
  <si>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</si>
  <si>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</si>
  <si>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</si>
  <si>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</si>
  <si>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</si>
  <si>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</si>
  <si>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</si>
  <si>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</si>
  <si>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</si>
  <si>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</si>
  <si>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</si>
  <si>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</si>
  <si>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</si>
  <si>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</si>
  <si>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</si>
  <si>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受託研究費</t>
    <rPh sb="0" eb="2">
      <t>ジュタク</t>
    </rPh>
    <rPh sb="2" eb="5">
      <t>ケンキュウヒ</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</si>
  <si>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</si>
  <si>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</si>
  <si>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</si>
  <si>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</si>
  <si>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</si>
  <si>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t>年　度</t>
    <rPh sb="0" eb="1">
      <t>ネン</t>
    </rPh>
    <rPh sb="2" eb="3">
      <t>ド</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</si>
  <si>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</si>
  <si>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</si>
  <si>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取引番号</t>
    <rPh sb="0" eb="2">
      <t>トリヒキ</t>
    </rPh>
    <rPh sb="2" eb="4">
      <t>バンゴウ</t>
    </rPh>
    <phoneticPr fontId="27"/>
  </si>
  <si>
    <t>【支出財源】</t>
    <rPh sb="1" eb="3">
      <t>シシュツ</t>
    </rPh>
    <rPh sb="3" eb="5">
      <t>ザイゲン</t>
    </rPh>
    <phoneticPr fontId="27"/>
  </si>
  <si>
    <t>※↓『予算コード』を入力すると所属・代表者氏名・予算名称・予算種別が表示されます。</t>
    <rPh sb="3" eb="5">
      <t>ヨサン</t>
    </rPh>
    <rPh sb="10" eb="12">
      <t>ニュウリョク</t>
    </rPh>
    <rPh sb="15" eb="17">
      <t>ショゾク</t>
    </rPh>
    <rPh sb="18" eb="21">
      <t>ダイヒョウシャ</t>
    </rPh>
    <rPh sb="21" eb="23">
      <t>シメイ</t>
    </rPh>
    <rPh sb="24" eb="26">
      <t>ヨサン</t>
    </rPh>
    <rPh sb="26" eb="28">
      <t>メイショウ</t>
    </rPh>
    <rPh sb="29" eb="31">
      <t>ヨサン</t>
    </rPh>
    <rPh sb="31" eb="33">
      <t>シュベツ</t>
    </rPh>
    <rPh sb="34" eb="36">
      <t>ヒョウジ</t>
    </rPh>
    <phoneticPr fontId="27"/>
  </si>
  <si>
    <t>予算コード</t>
    <rPh sb="0" eb="2">
      <t>ヨサン</t>
    </rPh>
    <phoneticPr fontId="27"/>
  </si>
  <si>
    <t>予算名称　(執行期間）</t>
    <rPh sb="0" eb="2">
      <t>ヨサン</t>
    </rPh>
    <rPh sb="2" eb="4">
      <t>メイショウ</t>
    </rPh>
    <phoneticPr fontId="27"/>
  </si>
  <si>
    <t>予算種別</t>
    <rPh sb="0" eb="2">
      <t>ヨサン</t>
    </rPh>
    <rPh sb="2" eb="4">
      <t>シュベツ</t>
    </rPh>
    <phoneticPr fontId="27"/>
  </si>
  <si>
    <t>所属</t>
    <rPh sb="0" eb="2">
      <t>ショゾク</t>
    </rPh>
    <phoneticPr fontId="27"/>
  </si>
  <si>
    <t>代 表 者　　　氏 名</t>
    <rPh sb="0" eb="1">
      <t>ダイ</t>
    </rPh>
    <rPh sb="2" eb="3">
      <t>オモテ</t>
    </rPh>
    <rPh sb="4" eb="5">
      <t>シャ</t>
    </rPh>
    <rPh sb="8" eb="9">
      <t>シ</t>
    </rPh>
    <rPh sb="10" eb="11">
      <t>メイ</t>
    </rPh>
    <phoneticPr fontId="27"/>
  </si>
  <si>
    <t>担   当　教  員  名</t>
    <rPh sb="0" eb="1">
      <t>タン</t>
    </rPh>
    <rPh sb="4" eb="5">
      <t>トウ</t>
    </rPh>
    <rPh sb="6" eb="7">
      <t>キョウ</t>
    </rPh>
    <rPh sb="9" eb="10">
      <t>イン</t>
    </rPh>
    <rPh sb="12" eb="13">
      <t>メイ</t>
    </rPh>
    <phoneticPr fontId="27"/>
  </si>
  <si>
    <t>【支出計算】</t>
    <rPh sb="1" eb="3">
      <t>シシュツ</t>
    </rPh>
    <rPh sb="3" eb="5">
      <t>ケイサン</t>
    </rPh>
    <phoneticPr fontId="27"/>
  </si>
  <si>
    <t>支払区分</t>
    <rPh sb="0" eb="2">
      <t>シハライ</t>
    </rPh>
    <rPh sb="2" eb="4">
      <t>クブン</t>
    </rPh>
    <phoneticPr fontId="27"/>
  </si>
  <si>
    <t>口座振替</t>
  </si>
  <si>
    <t>支払予定日</t>
    <rPh sb="0" eb="2">
      <t>シハライ</t>
    </rPh>
    <rPh sb="2" eb="5">
      <t>ヨテイビ</t>
    </rPh>
    <phoneticPr fontId="27"/>
  </si>
  <si>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</si>
  <si>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</si>
  <si>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</si>
  <si>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</si>
  <si>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</si>
  <si>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</si>
  <si>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</si>
  <si>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</si>
  <si>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京王</t>
    <rPh sb="0" eb="2">
      <t>ケイオウ</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</si>
  <si>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</si>
  <si>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</si>
  <si>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</si>
  <si>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</si>
  <si>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</si>
  <si>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</si>
  <si>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</si>
  <si>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</si>
  <si>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</si>
  <si>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</si>
  <si>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</si>
  <si>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【仕訳】</t>
    <rPh sb="1" eb="3">
      <t>シワケ</t>
    </rPh>
    <phoneticPr fontId="27"/>
  </si>
  <si>
    <t>（前渡金）
概算払</t>
    <rPh sb="1" eb="3">
      <t>マエワタ</t>
    </rPh>
    <rPh sb="3" eb="4">
      <t>キン</t>
    </rPh>
    <phoneticPr fontId="27"/>
  </si>
  <si>
    <t>業務内容</t>
    <rPh sb="0" eb="2">
      <t>ギョウム</t>
    </rPh>
    <rPh sb="2" eb="4">
      <t>ナイヨウ</t>
    </rPh>
    <phoneticPr fontId="27"/>
  </si>
  <si>
    <t>負担部門</t>
    <rPh sb="0" eb="2">
      <t>フタン</t>
    </rPh>
    <rPh sb="2" eb="4">
      <t>ブモン</t>
    </rPh>
    <phoneticPr fontId="27"/>
  </si>
  <si>
    <t>伝票日付：</t>
    <rPh sb="0" eb="2">
      <t>デンピョウ</t>
    </rPh>
    <rPh sb="2" eb="3">
      <t>ニチ</t>
    </rPh>
    <rPh sb="3" eb="4">
      <t>ツ</t>
    </rPh>
    <phoneticPr fontId="27"/>
  </si>
  <si>
    <t>支払日</t>
    <rPh sb="0" eb="3">
      <t>シハライビ</t>
    </rPh>
    <phoneticPr fontId="27"/>
  </si>
  <si>
    <t>適用・項</t>
    <rPh sb="0" eb="2">
      <t>テキヨウ</t>
    </rPh>
    <rPh sb="3" eb="4">
      <t>コウ</t>
    </rPh>
    <phoneticPr fontId="27"/>
  </si>
  <si>
    <t>予算科目</t>
    <rPh sb="0" eb="2">
      <t>ヨサン</t>
    </rPh>
    <rPh sb="2" eb="4">
      <t>カモク</t>
    </rPh>
    <phoneticPr fontId="27"/>
  </si>
  <si>
    <t>契約日：</t>
    <rPh sb="0" eb="2">
      <t>ケイヤク</t>
    </rPh>
    <rPh sb="2" eb="3">
      <t>ニチ</t>
    </rPh>
    <phoneticPr fontId="27"/>
  </si>
  <si>
    <t>適用・目</t>
    <rPh sb="0" eb="2">
      <t>テキヨウ</t>
    </rPh>
    <rPh sb="3" eb="4">
      <t>モク</t>
    </rPh>
    <phoneticPr fontId="27"/>
  </si>
  <si>
    <r>
      <t>予算詳細</t>
    </r>
    <r>
      <rPr>
        <sz val="10"/>
        <rFont val="ＭＳ Ｐゴシック"/>
        <family val="3"/>
        <charset val="128"/>
      </rPr>
      <t>コード</t>
    </r>
    <rPh sb="0" eb="2">
      <t>ヨサン</t>
    </rPh>
    <rPh sb="2" eb="4">
      <t>ショウサイ</t>
    </rPh>
    <phoneticPr fontId="27"/>
  </si>
  <si>
    <t>受入期日：</t>
    <rPh sb="0" eb="2">
      <t>ウケイレ</t>
    </rPh>
    <rPh sb="2" eb="4">
      <t>キジツ</t>
    </rPh>
    <phoneticPr fontId="27"/>
  </si>
  <si>
    <t>勘定科目（借方）</t>
    <rPh sb="0" eb="2">
      <t>カンジョウ</t>
    </rPh>
    <rPh sb="2" eb="4">
      <t>カモク</t>
    </rPh>
    <rPh sb="5" eb="6">
      <t>カ</t>
    </rPh>
    <rPh sb="6" eb="7">
      <t>カタ</t>
    </rPh>
    <phoneticPr fontId="27"/>
  </si>
  <si>
    <t>勘定科目（貸方）</t>
    <rPh sb="0" eb="2">
      <t>カンジョウ</t>
    </rPh>
    <rPh sb="2" eb="4">
      <t>カモク</t>
    </rPh>
    <rPh sb="5" eb="7">
      <t>カシカタ</t>
    </rPh>
    <phoneticPr fontId="27"/>
  </si>
  <si>
    <t>財源</t>
    <rPh sb="0" eb="2">
      <t>ザイゲン</t>
    </rPh>
    <phoneticPr fontId="27"/>
  </si>
  <si>
    <t>業務区分</t>
    <rPh sb="0" eb="2">
      <t>ギョウム</t>
    </rPh>
    <rPh sb="2" eb="4">
      <t>クブン</t>
    </rPh>
    <phoneticPr fontId="27"/>
  </si>
  <si>
    <t>起案</t>
    <rPh sb="0" eb="2">
      <t>キアン</t>
    </rPh>
    <phoneticPr fontId="27"/>
  </si>
  <si>
    <t>（精算）
確定払</t>
    <rPh sb="1" eb="3">
      <t>セイサン</t>
    </rPh>
    <rPh sb="5" eb="7">
      <t>カクテイ</t>
    </rPh>
    <phoneticPr fontId="27"/>
  </si>
  <si>
    <t>旅行最終日</t>
    <rPh sb="0" eb="2">
      <t>リョコウ</t>
    </rPh>
    <rPh sb="2" eb="5">
      <t>サイシュウビ</t>
    </rPh>
    <phoneticPr fontId="27"/>
  </si>
  <si>
    <t xml:space="preserve"> 受入備考</t>
    <rPh sb="1" eb="3">
      <t>ウケイ</t>
    </rPh>
    <rPh sb="3" eb="5">
      <t>ビコウ</t>
    </rPh>
    <phoneticPr fontId="27"/>
  </si>
  <si>
    <t>□ コースへ送付</t>
    <rPh sb="6" eb="8">
      <t>ソウフ</t>
    </rPh>
    <phoneticPr fontId="27"/>
  </si>
  <si>
    <t>□ 会計管理課完了</t>
    <rPh sb="2" eb="4">
      <t>カイケイ</t>
    </rPh>
    <rPh sb="4" eb="7">
      <t>カンリカ</t>
    </rPh>
    <rPh sb="7" eb="9">
      <t>カンリョウ</t>
    </rPh>
    <phoneticPr fontId="27"/>
  </si>
  <si>
    <t>予算詳細コード</t>
    <rPh sb="0" eb="2">
      <t>ヨサン</t>
    </rPh>
    <rPh sb="2" eb="4">
      <t>ショウサイ</t>
    </rPh>
    <phoneticPr fontId="27"/>
  </si>
  <si>
    <t>財源名</t>
    <rPh sb="0" eb="2">
      <t>ザイゲン</t>
    </rPh>
    <rPh sb="2" eb="3">
      <t>メイ</t>
    </rPh>
    <phoneticPr fontId="27"/>
  </si>
  <si>
    <t>予算種別（目的別）</t>
    <rPh sb="2" eb="4">
      <t>シュベツ</t>
    </rPh>
    <rPh sb="5" eb="7">
      <t>モクテキ</t>
    </rPh>
    <rPh sb="7" eb="8">
      <t>ベツ</t>
    </rPh>
    <phoneticPr fontId="27"/>
  </si>
  <si>
    <t>予算詳細名称</t>
    <rPh sb="2" eb="4">
      <t>ショウサイ</t>
    </rPh>
    <phoneticPr fontId="27"/>
  </si>
  <si>
    <t>予算科目</t>
    <rPh sb="2" eb="4">
      <t>カモク</t>
    </rPh>
    <phoneticPr fontId="27"/>
  </si>
  <si>
    <t>賃金（業務区分）</t>
    <rPh sb="0" eb="2">
      <t>チンギン</t>
    </rPh>
    <rPh sb="3" eb="5">
      <t>ギョウム</t>
    </rPh>
    <rPh sb="5" eb="7">
      <t>クブン</t>
    </rPh>
    <phoneticPr fontId="27"/>
  </si>
  <si>
    <t>予算配当額</t>
  </si>
  <si>
    <t>執行期間</t>
    <rPh sb="0" eb="2">
      <t>シッコウ</t>
    </rPh>
    <rPh sb="2" eb="4">
      <t>キカン</t>
    </rPh>
    <phoneticPr fontId="27"/>
  </si>
  <si>
    <t>研究代表者名</t>
    <rPh sb="0" eb="2">
      <t>ケンキュウ</t>
    </rPh>
    <rPh sb="2" eb="5">
      <t>ダイヒョウシャ</t>
    </rPh>
    <rPh sb="5" eb="6">
      <t>メイ</t>
    </rPh>
    <phoneticPr fontId="27"/>
  </si>
  <si>
    <t>借方勘定(賃金）</t>
    <rPh sb="0" eb="1">
      <t>シャク</t>
    </rPh>
    <rPh sb="1" eb="2">
      <t>カタ</t>
    </rPh>
    <rPh sb="2" eb="4">
      <t>カンジョウ</t>
    </rPh>
    <rPh sb="5" eb="7">
      <t>チンギン</t>
    </rPh>
    <phoneticPr fontId="27"/>
  </si>
  <si>
    <t>通勤手当(賃金）</t>
    <rPh sb="0" eb="2">
      <t>ツウキン</t>
    </rPh>
    <rPh sb="2" eb="4">
      <t>テアテ</t>
    </rPh>
    <rPh sb="5" eb="7">
      <t>チンギン</t>
    </rPh>
    <phoneticPr fontId="27"/>
  </si>
  <si>
    <t>貸方勘定（賃金）</t>
    <rPh sb="0" eb="1">
      <t>カシ</t>
    </rPh>
    <rPh sb="1" eb="2">
      <t>カタ</t>
    </rPh>
    <rPh sb="2" eb="4">
      <t>カンジョウ</t>
    </rPh>
    <rPh sb="5" eb="7">
      <t>チンギン</t>
    </rPh>
    <phoneticPr fontId="27"/>
  </si>
  <si>
    <t>借方勘定(国内旅費）</t>
    <rPh sb="0" eb="1">
      <t>シャク</t>
    </rPh>
    <rPh sb="1" eb="2">
      <t>カタ</t>
    </rPh>
    <rPh sb="2" eb="4">
      <t>カンジョウ</t>
    </rPh>
    <rPh sb="5" eb="7">
      <t>コクナイ</t>
    </rPh>
    <rPh sb="7" eb="9">
      <t>リョヒ</t>
    </rPh>
    <phoneticPr fontId="27"/>
  </si>
  <si>
    <t>借方勘定(外国旅費）</t>
    <rPh sb="0" eb="1">
      <t>シャク</t>
    </rPh>
    <rPh sb="1" eb="2">
      <t>カタ</t>
    </rPh>
    <rPh sb="2" eb="4">
      <t>カンジョウ</t>
    </rPh>
    <rPh sb="5" eb="7">
      <t>ガイコク</t>
    </rPh>
    <rPh sb="7" eb="9">
      <t>リョヒ</t>
    </rPh>
    <phoneticPr fontId="27"/>
  </si>
  <si>
    <t>貸方勘定（旅費）</t>
    <rPh sb="0" eb="1">
      <t>カシ</t>
    </rPh>
    <rPh sb="1" eb="2">
      <t>カタ</t>
    </rPh>
    <rPh sb="2" eb="4">
      <t>カンジョウ</t>
    </rPh>
    <rPh sb="5" eb="7">
      <t>リョヒ</t>
    </rPh>
    <phoneticPr fontId="27"/>
  </si>
  <si>
    <t>教[E101]</t>
  </si>
  <si>
    <t>教育費</t>
    <rPh sb="0" eb="2">
      <t>キョウイク</t>
    </rPh>
    <rPh sb="2" eb="3">
      <t>ヒ</t>
    </rPh>
    <phoneticPr fontId="27"/>
  </si>
  <si>
    <t>運営費交付金</t>
  </si>
  <si>
    <t>実験実習経費・教務経費(単価分)</t>
  </si>
  <si>
    <t>08</t>
  </si>
  <si>
    <t>要</t>
    <rPh sb="0" eb="1">
      <t>ヨウ</t>
    </rPh>
    <phoneticPr fontId="27"/>
  </si>
  <si>
    <t>都市環境学部</t>
    <rPh sb="0" eb="2">
      <t>トシ</t>
    </rPh>
    <rPh sb="2" eb="4">
      <t>カンキョウ</t>
    </rPh>
    <rPh sb="4" eb="6">
      <t>ガクブ</t>
    </rPh>
    <phoneticPr fontId="27"/>
  </si>
  <si>
    <t>66340：給与（非職）</t>
  </si>
  <si>
    <t>66341：給与（通勤手当）（非職）</t>
  </si>
  <si>
    <t>41180：未払金（人件費）</t>
    <rPh sb="6" eb="8">
      <t>ミハラ</t>
    </rPh>
    <rPh sb="8" eb="9">
      <t>カネ</t>
    </rPh>
    <rPh sb="10" eb="12">
      <t>ジンケン</t>
    </rPh>
    <rPh sb="12" eb="13">
      <t>ヒ</t>
    </rPh>
    <phoneticPr fontId="27"/>
  </si>
  <si>
    <t>61190：旅費交通費（教育・国内）</t>
  </si>
  <si>
    <t>61191：旅費交通費（教育・海外）</t>
  </si>
  <si>
    <t>41190：未払金（業務費）</t>
    <rPh sb="6" eb="8">
      <t>ミハラ</t>
    </rPh>
    <rPh sb="8" eb="9">
      <t>カネ</t>
    </rPh>
    <rPh sb="10" eb="12">
      <t>ギョウム</t>
    </rPh>
    <rPh sb="12" eb="13">
      <t>ヒ</t>
    </rPh>
    <phoneticPr fontId="27"/>
  </si>
  <si>
    <t>実験実習経費・教務経費(固定費)</t>
    <rPh sb="12" eb="14">
      <t>コテイ</t>
    </rPh>
    <rPh sb="14" eb="15">
      <t>ヒ</t>
    </rPh>
    <phoneticPr fontId="27"/>
  </si>
  <si>
    <t>61190：旅費交通費（教育・国内)</t>
    <rPh sb="15" eb="17">
      <t>コクナイ</t>
    </rPh>
    <phoneticPr fontId="27"/>
  </si>
  <si>
    <t>61191：旅費交通費（教育・海外）</t>
    <rPh sb="12" eb="14">
      <t>キョウイク</t>
    </rPh>
    <rPh sb="15" eb="17">
      <t>カイガイ</t>
    </rPh>
    <phoneticPr fontId="27"/>
  </si>
  <si>
    <t>都市政策科学科</t>
    <rPh sb="6" eb="7">
      <t>カ</t>
    </rPh>
    <phoneticPr fontId="27"/>
  </si>
  <si>
    <t>地理環境学科</t>
    <rPh sb="0" eb="2">
      <t>チリ</t>
    </rPh>
    <rPh sb="4" eb="6">
      <t>ガッカ</t>
    </rPh>
    <phoneticPr fontId="27"/>
  </si>
  <si>
    <t>18研究生盤宋酒井</t>
  </si>
  <si>
    <t>都市基盤環境学科</t>
    <rPh sb="6" eb="8">
      <t>ガッカ</t>
    </rPh>
    <phoneticPr fontId="27"/>
  </si>
  <si>
    <t>18研究生盤庭林宇治</t>
  </si>
  <si>
    <t>建築学科</t>
    <rPh sb="2" eb="4">
      <t>ガッカ</t>
    </rPh>
    <phoneticPr fontId="27"/>
  </si>
  <si>
    <t>18研究生建胡北山</t>
  </si>
  <si>
    <t>18研究生建肖壁谷澤</t>
  </si>
  <si>
    <t>都市政策科学科</t>
    <rPh sb="0" eb="2">
      <t>トシ</t>
    </rPh>
    <rPh sb="2" eb="4">
      <t>セイサク</t>
    </rPh>
    <rPh sb="4" eb="6">
      <t>カガク</t>
    </rPh>
    <rPh sb="6" eb="7">
      <t>カ</t>
    </rPh>
    <phoneticPr fontId="27"/>
  </si>
  <si>
    <t>18研究生政Marcin玉川</t>
  </si>
  <si>
    <t>玉川英則</t>
    <rPh sb="0" eb="2">
      <t>タマガワ</t>
    </rPh>
    <rPh sb="2" eb="4">
      <t>ヒデノリ</t>
    </rPh>
    <phoneticPr fontId="27"/>
  </si>
  <si>
    <t>18研究生政王伊藤</t>
  </si>
  <si>
    <t>18研究生政王長野</t>
  </si>
  <si>
    <t>18研究生政劉伊藤</t>
  </si>
  <si>
    <t>18研究生政徐長野</t>
  </si>
  <si>
    <t>18研究生政周杉原</t>
  </si>
  <si>
    <t>18研究生政李饗庭</t>
  </si>
  <si>
    <t>川上浩良</t>
    <rPh sb="0" eb="2">
      <t>カワカミ</t>
    </rPh>
    <rPh sb="2" eb="4">
      <t>ヒロナガ</t>
    </rPh>
    <phoneticPr fontId="27"/>
  </si>
  <si>
    <t>18研究生応佐藤高木</t>
  </si>
  <si>
    <t>川東正幸</t>
    <rPh sb="0" eb="2">
      <t>カワヒガシ</t>
    </rPh>
    <rPh sb="2" eb="4">
      <t>マサユキ</t>
    </rPh>
    <phoneticPr fontId="27"/>
  </si>
  <si>
    <t>18研究生盤万小根山</t>
  </si>
  <si>
    <t>都市基盤環境学科</t>
    <rPh sb="0" eb="2">
      <t>トシ</t>
    </rPh>
    <rPh sb="2" eb="4">
      <t>キバン</t>
    </rPh>
    <rPh sb="4" eb="6">
      <t>カンキョウ</t>
    </rPh>
    <rPh sb="6" eb="8">
      <t>ガッカ</t>
    </rPh>
    <phoneticPr fontId="27"/>
  </si>
  <si>
    <t>18研究生盤グナイ横山</t>
  </si>
  <si>
    <t>横山勝英</t>
    <rPh sb="0" eb="2">
      <t>ヨコヤマ</t>
    </rPh>
    <rPh sb="2" eb="4">
      <t>カツヒデ</t>
    </rPh>
    <phoneticPr fontId="27"/>
  </si>
  <si>
    <t>18研究生盤ネリーザ横山</t>
  </si>
  <si>
    <t>18研究生盤ブイ河村</t>
  </si>
  <si>
    <t>河村明</t>
    <rPh sb="0" eb="2">
      <t>カワムラ</t>
    </rPh>
    <rPh sb="2" eb="3">
      <t>アキラ</t>
    </rPh>
    <phoneticPr fontId="27"/>
  </si>
  <si>
    <t>18研究生建段壁谷澤</t>
  </si>
  <si>
    <t>建築学科</t>
    <rPh sb="0" eb="2">
      <t>ケンチク</t>
    </rPh>
    <rPh sb="2" eb="4">
      <t>ガッカ</t>
    </rPh>
    <phoneticPr fontId="27"/>
  </si>
  <si>
    <t>18研究生建楊壁谷澤</t>
  </si>
  <si>
    <t>18研究生政蔡饗庭</t>
  </si>
  <si>
    <t>18研究生政松尾饗庭</t>
  </si>
  <si>
    <t>18研究生政劉饗庭</t>
  </si>
  <si>
    <t>18研究生政王杉原</t>
  </si>
  <si>
    <t>18研究生応喬朝山</t>
  </si>
  <si>
    <t>学部事務室</t>
  </si>
  <si>
    <t>ＴＡ経費</t>
  </si>
  <si>
    <t>その他教育費</t>
    <rPh sb="2" eb="3">
      <t>タ</t>
    </rPh>
    <rPh sb="3" eb="6">
      <t>キョウイクヒ</t>
    </rPh>
    <phoneticPr fontId="27"/>
  </si>
  <si>
    <t>理学部のＴＡ経費</t>
    <rPh sb="0" eb="3">
      <t>リガクブ</t>
    </rPh>
    <rPh sb="6" eb="8">
      <t>ケイヒ</t>
    </rPh>
    <phoneticPr fontId="27"/>
  </si>
  <si>
    <t>大学教育センター(入試）の教育費（入試経費）</t>
    <rPh sb="0" eb="2">
      <t>ダイガク</t>
    </rPh>
    <rPh sb="2" eb="4">
      <t>キョウイク</t>
    </rPh>
    <rPh sb="9" eb="11">
      <t>ニュウシ</t>
    </rPh>
    <rPh sb="13" eb="15">
      <t>キョウイク</t>
    </rPh>
    <rPh sb="15" eb="16">
      <t>ヒ</t>
    </rPh>
    <rPh sb="17" eb="19">
      <t>ニュウシ</t>
    </rPh>
    <rPh sb="19" eb="21">
      <t>ケイヒ</t>
    </rPh>
    <phoneticPr fontId="27"/>
  </si>
  <si>
    <t>29/04/01-30/03/31</t>
  </si>
  <si>
    <t>大学入試センター協力経費</t>
    <rPh sb="0" eb="2">
      <t>ダイガク</t>
    </rPh>
    <rPh sb="2" eb="4">
      <t>ニュウシ</t>
    </rPh>
    <rPh sb="8" eb="10">
      <t>キョウリョク</t>
    </rPh>
    <rPh sb="10" eb="12">
      <t>ケイヒ</t>
    </rPh>
    <phoneticPr fontId="27"/>
  </si>
  <si>
    <t>地理環境コース</t>
    <rPh sb="0" eb="2">
      <t>チリ</t>
    </rPh>
    <rPh sb="2" eb="4">
      <t>カンキョウ</t>
    </rPh>
    <phoneticPr fontId="27"/>
  </si>
  <si>
    <t>矢部直人</t>
    <rPh sb="0" eb="2">
      <t>ヤベ</t>
    </rPh>
    <rPh sb="2" eb="4">
      <t>ナオト</t>
    </rPh>
    <phoneticPr fontId="27"/>
  </si>
  <si>
    <t>国際センターの教育費（留学支援経費）</t>
    <rPh sb="0" eb="2">
      <t>コクサイ</t>
    </rPh>
    <rPh sb="7" eb="10">
      <t>キョウイクヒ</t>
    </rPh>
    <rPh sb="11" eb="13">
      <t>リュウガク</t>
    </rPh>
    <rPh sb="13" eb="15">
      <t>シエン</t>
    </rPh>
    <rPh sb="15" eb="17">
      <t>ケイヒ</t>
    </rPh>
    <phoneticPr fontId="27"/>
  </si>
  <si>
    <t>国際センターの教育費（実験実習経費・教務経費）</t>
    <rPh sb="0" eb="2">
      <t>コクサイ</t>
    </rPh>
    <rPh sb="7" eb="10">
      <t>キョウイクヒ</t>
    </rPh>
    <rPh sb="11" eb="13">
      <t>ジッケン</t>
    </rPh>
    <rPh sb="13" eb="15">
      <t>ジッシュウ</t>
    </rPh>
    <rPh sb="15" eb="17">
      <t>ケイヒ</t>
    </rPh>
    <rPh sb="18" eb="20">
      <t>キョウム</t>
    </rPh>
    <rPh sb="20" eb="22">
      <t>ケイヒ</t>
    </rPh>
    <phoneticPr fontId="27"/>
  </si>
  <si>
    <t>観光科学科</t>
    <rPh sb="0" eb="2">
      <t>カンコウ</t>
    </rPh>
    <rPh sb="2" eb="4">
      <t>カガク</t>
    </rPh>
    <rPh sb="4" eb="5">
      <t>カ</t>
    </rPh>
    <phoneticPr fontId="27"/>
  </si>
  <si>
    <t>菊地俊夫</t>
    <rPh sb="0" eb="2">
      <t>キクチ</t>
    </rPh>
    <rPh sb="2" eb="4">
      <t>トシオ</t>
    </rPh>
    <phoneticPr fontId="27"/>
  </si>
  <si>
    <t>国際センターの教育費(大学院生国際学術会議派遣経費)</t>
    <rPh sb="0" eb="2">
      <t>コクサイ</t>
    </rPh>
    <rPh sb="7" eb="10">
      <t>キョウイクヒ</t>
    </rPh>
    <rPh sb="11" eb="14">
      <t>ダイガクイン</t>
    </rPh>
    <rPh sb="14" eb="15">
      <t>セイ</t>
    </rPh>
    <rPh sb="15" eb="17">
      <t>コクサイ</t>
    </rPh>
    <rPh sb="17" eb="19">
      <t>ガクジュツ</t>
    </rPh>
    <rPh sb="19" eb="21">
      <t>カイギ</t>
    </rPh>
    <rPh sb="21" eb="23">
      <t>ハケン</t>
    </rPh>
    <rPh sb="23" eb="25">
      <t>ケイヒ</t>
    </rPh>
    <phoneticPr fontId="27"/>
  </si>
  <si>
    <t>学位論文審査経費</t>
    <rPh sb="0" eb="2">
      <t>ガクイ</t>
    </rPh>
    <rPh sb="2" eb="4">
      <t>ロンブン</t>
    </rPh>
    <rPh sb="4" eb="6">
      <t>シンサ</t>
    </rPh>
    <rPh sb="6" eb="8">
      <t>ケイヒ</t>
    </rPh>
    <phoneticPr fontId="27"/>
  </si>
  <si>
    <t>OUの講座分担金</t>
    <rPh sb="3" eb="5">
      <t>コウザ</t>
    </rPh>
    <rPh sb="5" eb="8">
      <t>ブンタンキン</t>
    </rPh>
    <phoneticPr fontId="81"/>
  </si>
  <si>
    <t>学部事務室</t>
    <rPh sb="0" eb="2">
      <t>ガクブ</t>
    </rPh>
    <rPh sb="2" eb="4">
      <t>ジム</t>
    </rPh>
    <rPh sb="4" eb="5">
      <t>シツ</t>
    </rPh>
    <phoneticPr fontId="27"/>
  </si>
  <si>
    <t>地理環境学科</t>
    <rPh sb="0" eb="2">
      <t>チリ</t>
    </rPh>
    <rPh sb="2" eb="4">
      <t>カンキョウ</t>
    </rPh>
    <rPh sb="4" eb="6">
      <t>ガッカ</t>
    </rPh>
    <phoneticPr fontId="27"/>
  </si>
  <si>
    <t>OUの講座分担金・観沼田</t>
  </si>
  <si>
    <t>OUの講座分担金・建小林</t>
  </si>
  <si>
    <t>OUの講座分担金・観直井</t>
  </si>
  <si>
    <t>OUの講座分担金・観杉本</t>
  </si>
  <si>
    <t>OUの講座分担金・観菊地</t>
  </si>
  <si>
    <t>観光科学科</t>
    <rPh sb="0" eb="2">
      <t>カンコウ</t>
    </rPh>
    <rPh sb="2" eb="4">
      <t>カガク</t>
    </rPh>
    <rPh sb="4" eb="5">
      <t>カ</t>
    </rPh>
    <phoneticPr fontId="81"/>
  </si>
  <si>
    <t>OUの講座分担金・盤小根山</t>
  </si>
  <si>
    <t>OUの講座分担金・観岡村</t>
  </si>
  <si>
    <t>OUの講座分担金・観川原</t>
  </si>
  <si>
    <t>OUの講座分担金・地鈴木</t>
  </si>
  <si>
    <t>OUの講座分担金・政市古</t>
  </si>
  <si>
    <t>OUの講座分担金・盤荒井</t>
  </si>
  <si>
    <t>OUの講座分担金・応朝山</t>
  </si>
  <si>
    <t>OUの講座分担金・政玉川</t>
  </si>
  <si>
    <t>OUの講座分担金・政伊藤</t>
  </si>
  <si>
    <t>OUの講座分担金・政杉原</t>
  </si>
  <si>
    <t>OUの講座分担金・盤吉嶺</t>
  </si>
  <si>
    <t>吉嶺充俊</t>
    <rPh sb="0" eb="2">
      <t>ヨシミネ</t>
    </rPh>
    <rPh sb="2" eb="4">
      <t>ミツトシ</t>
    </rPh>
    <phoneticPr fontId="27"/>
  </si>
  <si>
    <t>一般事務費</t>
  </si>
  <si>
    <t>68190：旅費交通費（一般管理・国内）</t>
  </si>
  <si>
    <t>41191：未払金（一般管理費）</t>
    <rPh sb="6" eb="8">
      <t>ミハラ</t>
    </rPh>
    <rPh sb="8" eb="9">
      <t>カネ</t>
    </rPh>
    <rPh sb="10" eb="12">
      <t>イッパン</t>
    </rPh>
    <rPh sb="12" eb="14">
      <t>カンリ</t>
    </rPh>
    <rPh sb="14" eb="15">
      <t>ヒ</t>
    </rPh>
    <phoneticPr fontId="27"/>
  </si>
  <si>
    <t>一般管理費</t>
  </si>
  <si>
    <t>諸会費</t>
  </si>
  <si>
    <t>庁有車関係費</t>
  </si>
  <si>
    <t>労働安全衛生関係費</t>
  </si>
  <si>
    <t>一般広報費</t>
    <rPh sb="0" eb="2">
      <t>イッパン</t>
    </rPh>
    <rPh sb="2" eb="4">
      <t>コウホウ</t>
    </rPh>
    <rPh sb="4" eb="5">
      <t>ヒ</t>
    </rPh>
    <phoneticPr fontId="27"/>
  </si>
  <si>
    <t>部局広報費</t>
    <rPh sb="0" eb="2">
      <t>ブキョク</t>
    </rPh>
    <rPh sb="2" eb="4">
      <t>コウホウ</t>
    </rPh>
    <rPh sb="4" eb="5">
      <t>ヒ</t>
    </rPh>
    <phoneticPr fontId="27"/>
  </si>
  <si>
    <t>その他一般管理費</t>
    <rPh sb="2" eb="3">
      <t>タ</t>
    </rPh>
    <rPh sb="3" eb="5">
      <t>イッパン</t>
    </rPh>
    <rPh sb="5" eb="8">
      <t>カンリヒ</t>
    </rPh>
    <phoneticPr fontId="27"/>
  </si>
  <si>
    <t>総務部の一般管理費（人事・給与関係費）</t>
  </si>
  <si>
    <t>企画広報課の一般管理費（一般広報費）</t>
    <rPh sb="0" eb="2">
      <t>キカク</t>
    </rPh>
    <rPh sb="2" eb="5">
      <t>コウホウカ</t>
    </rPh>
    <rPh sb="6" eb="8">
      <t>イッパン</t>
    </rPh>
    <rPh sb="8" eb="11">
      <t>カンリヒ</t>
    </rPh>
    <rPh sb="12" eb="14">
      <t>イッパン</t>
    </rPh>
    <rPh sb="14" eb="16">
      <t>コウホウ</t>
    </rPh>
    <rPh sb="16" eb="17">
      <t>ヒ</t>
    </rPh>
    <phoneticPr fontId="27"/>
  </si>
  <si>
    <t>経営企画室の一般管理費（その他一般管理費）</t>
    <rPh sb="0" eb="2">
      <t>ケイエイ</t>
    </rPh>
    <rPh sb="2" eb="5">
      <t>キカクシツ</t>
    </rPh>
    <rPh sb="6" eb="8">
      <t>イッパン</t>
    </rPh>
    <rPh sb="8" eb="11">
      <t>カンリヒ</t>
    </rPh>
    <rPh sb="14" eb="15">
      <t>タ</t>
    </rPh>
    <rPh sb="15" eb="17">
      <t>イッパン</t>
    </rPh>
    <rPh sb="17" eb="19">
      <t>カンリ</t>
    </rPh>
    <rPh sb="19" eb="20">
      <t>ヒ</t>
    </rPh>
    <phoneticPr fontId="27"/>
  </si>
  <si>
    <t>建物維持管理費</t>
    <rPh sb="0" eb="2">
      <t>タテモノ</t>
    </rPh>
    <rPh sb="2" eb="4">
      <t>イジ</t>
    </rPh>
    <rPh sb="4" eb="7">
      <t>カンリヒ</t>
    </rPh>
    <phoneticPr fontId="27"/>
  </si>
  <si>
    <t>その他建物維持管理費</t>
    <rPh sb="2" eb="3">
      <t>タ</t>
    </rPh>
    <rPh sb="3" eb="5">
      <t>タテモノ</t>
    </rPh>
    <rPh sb="5" eb="7">
      <t>イジ</t>
    </rPh>
    <rPh sb="7" eb="10">
      <t>カンリヒ</t>
    </rPh>
    <phoneticPr fontId="27"/>
  </si>
  <si>
    <t>アルバイト人件費</t>
    <rPh sb="5" eb="8">
      <t>ジンケンヒ</t>
    </rPh>
    <phoneticPr fontId="27"/>
  </si>
  <si>
    <t>人件費</t>
    <rPh sb="0" eb="3">
      <t>ジンケンヒ</t>
    </rPh>
    <phoneticPr fontId="27"/>
  </si>
  <si>
    <t>アルバイト人件費</t>
  </si>
  <si>
    <t>基[EA]</t>
  </si>
  <si>
    <t>基本研究費（都市環境学部）</t>
  </si>
  <si>
    <t>基本研究費</t>
    <rPh sb="0" eb="2">
      <t>キホン</t>
    </rPh>
    <rPh sb="2" eb="4">
      <t>ケンキュウ</t>
    </rPh>
    <rPh sb="4" eb="5">
      <t>ヒ</t>
    </rPh>
    <phoneticPr fontId="27"/>
  </si>
  <si>
    <t>【基本研究費】</t>
    <rPh sb="1" eb="3">
      <t>キホン</t>
    </rPh>
    <rPh sb="3" eb="6">
      <t>ケンキュウヒ</t>
    </rPh>
    <phoneticPr fontId="27"/>
  </si>
  <si>
    <t>地理環境学科</t>
    <rPh sb="4" eb="6">
      <t>ガッカ</t>
    </rPh>
    <phoneticPr fontId="27"/>
  </si>
  <si>
    <t>【基本研究費】地理環境学科</t>
    <rPh sb="1" eb="3">
      <t>キホン</t>
    </rPh>
    <rPh sb="3" eb="6">
      <t>ケンキュウヒ</t>
    </rPh>
    <rPh sb="7" eb="9">
      <t>チリ</t>
    </rPh>
    <rPh sb="9" eb="11">
      <t>カンキョウ</t>
    </rPh>
    <rPh sb="11" eb="13">
      <t>ガッカ</t>
    </rPh>
    <phoneticPr fontId="27"/>
  </si>
  <si>
    <t>基本【地理】</t>
    <rPh sb="0" eb="2">
      <t>キホン</t>
    </rPh>
    <rPh sb="3" eb="5">
      <t>チリ</t>
    </rPh>
    <phoneticPr fontId="27"/>
  </si>
  <si>
    <t>基地理環境共通費</t>
  </si>
  <si>
    <t>不要</t>
    <rPh sb="0" eb="2">
      <t>フヨウ</t>
    </rPh>
    <phoneticPr fontId="27"/>
  </si>
  <si>
    <t>62191：旅費交通費（研究・海外）</t>
    <rPh sb="12" eb="14">
      <t>ケンキュウ</t>
    </rPh>
    <phoneticPr fontId="27"/>
  </si>
  <si>
    <t>基地　高橋日出男</t>
  </si>
  <si>
    <t>高橋日出男</t>
  </si>
  <si>
    <t>基地　渡邊眞紀子</t>
  </si>
  <si>
    <t>渡邊眞紀子</t>
  </si>
  <si>
    <t>基地　若林　芳樹</t>
  </si>
  <si>
    <t>若林芳樹</t>
  </si>
  <si>
    <t>基地　鈴木　毅彦</t>
  </si>
  <si>
    <t>鈴木　毅彦</t>
  </si>
  <si>
    <t>基地　松山　洋</t>
  </si>
  <si>
    <t>基地　滝波　章弘</t>
  </si>
  <si>
    <t>基地　白井　正明</t>
  </si>
  <si>
    <t>基地　川東　正幸</t>
  </si>
  <si>
    <t>基地　矢部　直人</t>
  </si>
  <si>
    <t>基地　坪本　裕之</t>
  </si>
  <si>
    <t>坪本　裕之</t>
  </si>
  <si>
    <t>基地　中山　大地</t>
  </si>
  <si>
    <t>中山　大地</t>
  </si>
  <si>
    <t>基地　泉　岳樹</t>
  </si>
  <si>
    <t>基地　高橋　洋</t>
  </si>
  <si>
    <t>基地　石村　大輔</t>
  </si>
  <si>
    <t>観光科学科</t>
    <rPh sb="4" eb="5">
      <t>カ</t>
    </rPh>
    <phoneticPr fontId="27"/>
  </si>
  <si>
    <t>【基本研究費】観光科学科</t>
    <rPh sb="1" eb="3">
      <t>キホン</t>
    </rPh>
    <rPh sb="3" eb="6">
      <t>ケンキュウヒ</t>
    </rPh>
    <rPh sb="7" eb="9">
      <t>カンコウ</t>
    </rPh>
    <rPh sb="9" eb="11">
      <t>カガク</t>
    </rPh>
    <rPh sb="11" eb="12">
      <t>カ</t>
    </rPh>
    <phoneticPr fontId="27"/>
  </si>
  <si>
    <t>基本【観光】</t>
    <rPh sb="3" eb="5">
      <t>カンコウ</t>
    </rPh>
    <phoneticPr fontId="27"/>
  </si>
  <si>
    <t>基観光科学共通費</t>
  </si>
  <si>
    <t>基観　菊地俊夫</t>
  </si>
  <si>
    <t>菊地俊夫</t>
  </si>
  <si>
    <t>基観　清水哲夫</t>
  </si>
  <si>
    <t>清水哲夫</t>
  </si>
  <si>
    <t>基観　川原晋</t>
  </si>
  <si>
    <t>川原晋</t>
  </si>
  <si>
    <t>基観　沼田真也</t>
  </si>
  <si>
    <t>基観　倉田陽平</t>
  </si>
  <si>
    <t>倉田陽平</t>
  </si>
  <si>
    <t>基観　直井岳人</t>
  </si>
  <si>
    <t>直井岳人</t>
  </si>
  <si>
    <t>基観　岡村祐</t>
  </si>
  <si>
    <t>岡村祐</t>
  </si>
  <si>
    <t>基観　大澤剛士</t>
  </si>
  <si>
    <t>大澤剛士</t>
  </si>
  <si>
    <t>基観　日原勝也</t>
  </si>
  <si>
    <t>日原勝也</t>
  </si>
  <si>
    <t>基観　片桐由希子</t>
  </si>
  <si>
    <t>片桐由希子</t>
  </si>
  <si>
    <t>基観　杉本興運</t>
  </si>
  <si>
    <t>杉本興運</t>
  </si>
  <si>
    <t>基観　高木悦郎</t>
  </si>
  <si>
    <t>高木悦郎</t>
  </si>
  <si>
    <t>基観　野田満</t>
  </si>
  <si>
    <t>野田満</t>
  </si>
  <si>
    <t>基観　小笠原悠</t>
  </si>
  <si>
    <t>小笠原悠</t>
  </si>
  <si>
    <t>【基本研究費】都市基盤環境学科</t>
    <rPh sb="1" eb="3">
      <t>キホン</t>
    </rPh>
    <rPh sb="3" eb="6">
      <t>ケンキュウヒ</t>
    </rPh>
    <rPh sb="7" eb="9">
      <t>トシ</t>
    </rPh>
    <rPh sb="9" eb="11">
      <t>キバン</t>
    </rPh>
    <rPh sb="11" eb="13">
      <t>カンキョウ</t>
    </rPh>
    <rPh sb="13" eb="15">
      <t>ガッカ</t>
    </rPh>
    <phoneticPr fontId="27"/>
  </si>
  <si>
    <t>基本【都市基盤】</t>
    <rPh sb="3" eb="5">
      <t>トシ</t>
    </rPh>
    <rPh sb="5" eb="7">
      <t>キバン</t>
    </rPh>
    <phoneticPr fontId="27"/>
  </si>
  <si>
    <t>基都市基盤共通費</t>
  </si>
  <si>
    <t>基都　梅山元彦</t>
  </si>
  <si>
    <t>梅山元彦</t>
  </si>
  <si>
    <t>基都　河村明</t>
  </si>
  <si>
    <t>河村明</t>
  </si>
  <si>
    <t>基都　宇治公隆</t>
  </si>
  <si>
    <t>宇治公隆</t>
  </si>
  <si>
    <t>基都　小根山裕之</t>
  </si>
  <si>
    <t>小根山裕之</t>
  </si>
  <si>
    <r>
      <t>62190：旅費交通費（研究・国内）</t>
    </r>
    <r>
      <rPr>
        <sz val="11"/>
        <color theme="1"/>
        <rFont val="ＭＳ Ｐゴシック"/>
        <family val="2"/>
        <charset val="128"/>
        <scheme val="minor"/>
      </rPr>
      <t/>
    </r>
    <rPh sb="12" eb="14">
      <t>ケンキュウ</t>
    </rPh>
    <phoneticPr fontId="27"/>
  </si>
  <si>
    <t>基都　村越潤</t>
  </si>
  <si>
    <t>村越潤</t>
  </si>
  <si>
    <t>基都　横山勝英</t>
  </si>
  <si>
    <t>横山勝英</t>
  </si>
  <si>
    <r>
      <t>62191：旅費交通費（研究・海外）</t>
    </r>
    <r>
      <rPr>
        <sz val="11"/>
        <color theme="1"/>
        <rFont val="ＭＳ Ｐゴシック"/>
        <family val="2"/>
        <charset val="128"/>
        <scheme val="minor"/>
      </rPr>
      <t/>
    </r>
    <rPh sb="12" eb="14">
      <t>ケンキュウ</t>
    </rPh>
    <phoneticPr fontId="27"/>
  </si>
  <si>
    <t>基都　砂金伸治</t>
  </si>
  <si>
    <t>砂金伸治</t>
  </si>
  <si>
    <t>基都　吉嶺充俊</t>
  </si>
  <si>
    <t>基都　荒井康裕</t>
  </si>
  <si>
    <t>荒井康裕</t>
  </si>
  <si>
    <t>基都　中村一史</t>
  </si>
  <si>
    <t>中村一史</t>
  </si>
  <si>
    <t>基都　土門剛</t>
  </si>
  <si>
    <t>土門剛</t>
  </si>
  <si>
    <t>基都　新谷哲也</t>
  </si>
  <si>
    <t>新谷哲也</t>
  </si>
  <si>
    <t>基都　岸祐介</t>
  </si>
  <si>
    <t>岸祐介</t>
  </si>
  <si>
    <t>【基本研究費】建築学科</t>
    <rPh sb="1" eb="3">
      <t>キホン</t>
    </rPh>
    <rPh sb="3" eb="6">
      <t>ケンキュウヒ</t>
    </rPh>
    <rPh sb="7" eb="9">
      <t>ケンチク</t>
    </rPh>
    <rPh sb="9" eb="11">
      <t>ガッカ</t>
    </rPh>
    <phoneticPr fontId="27"/>
  </si>
  <si>
    <t>基本【建築都市】</t>
    <rPh sb="3" eb="5">
      <t>ケンチク</t>
    </rPh>
    <rPh sb="5" eb="7">
      <t>トシ</t>
    </rPh>
    <phoneticPr fontId="27"/>
  </si>
  <si>
    <t>基建　建築共通費</t>
  </si>
  <si>
    <t>基建　北山　和宏</t>
  </si>
  <si>
    <t>北山和宏</t>
  </si>
  <si>
    <t>基建　橘高　義典</t>
  </si>
  <si>
    <t>橘高義典</t>
  </si>
  <si>
    <t>基建　小泉　雅生</t>
  </si>
  <si>
    <t>小泉雅生</t>
  </si>
  <si>
    <t>基建　小林　克弘</t>
  </si>
  <si>
    <t>小林克弘</t>
  </si>
  <si>
    <t>基建　須永　修通</t>
  </si>
  <si>
    <t>須永修通</t>
  </si>
  <si>
    <t>基建　竹宮　健司</t>
  </si>
  <si>
    <t>竹宮健司</t>
  </si>
  <si>
    <t>基建　角田　誠</t>
  </si>
  <si>
    <t>角田誠</t>
  </si>
  <si>
    <t>基建　永田　明寛</t>
  </si>
  <si>
    <t>永田明寛</t>
  </si>
  <si>
    <t>基建　山田　幸正</t>
  </si>
  <si>
    <t>基建　吉川　徹</t>
  </si>
  <si>
    <t>吉川徹</t>
  </si>
  <si>
    <t>基建　一ノ瀬　雅之</t>
  </si>
  <si>
    <t>一ノ瀬雅之</t>
  </si>
  <si>
    <t>基建　高木　次郎</t>
  </si>
  <si>
    <t>高木次郎</t>
  </si>
  <si>
    <t>基建　多幾山　法子</t>
  </si>
  <si>
    <t>多幾山法子</t>
  </si>
  <si>
    <t>基建　鳥海　基樹</t>
  </si>
  <si>
    <t>鳥海基樹</t>
  </si>
  <si>
    <t>基建　壁谷澤　寿一</t>
  </si>
  <si>
    <t>壁谷澤寿一</t>
  </si>
  <si>
    <t>基建　猪熊　純</t>
  </si>
  <si>
    <t>猪熊純</t>
  </si>
  <si>
    <t>基建　木下　央</t>
  </si>
  <si>
    <t>木下央</t>
  </si>
  <si>
    <t>基建　讃岐　亮</t>
  </si>
  <si>
    <t>讃岐亮</t>
  </si>
  <si>
    <t>基建　松本　真澄</t>
  </si>
  <si>
    <t>松本真澄</t>
  </si>
  <si>
    <t>基建　山村　一繁</t>
  </si>
  <si>
    <t>山村一繁</t>
  </si>
  <si>
    <t>基建　熊倉　永子</t>
  </si>
  <si>
    <t>熊倉永子</t>
  </si>
  <si>
    <t>基建　國枝　陽一郎</t>
  </si>
  <si>
    <t>國枝陽一郎</t>
  </si>
  <si>
    <t>都市政策科学科</t>
    <rPh sb="0" eb="1">
      <t>ト</t>
    </rPh>
    <rPh sb="1" eb="2">
      <t>シ</t>
    </rPh>
    <rPh sb="2" eb="4">
      <t>セイサク</t>
    </rPh>
    <rPh sb="4" eb="6">
      <t>カガク</t>
    </rPh>
    <rPh sb="6" eb="7">
      <t>カ</t>
    </rPh>
    <phoneticPr fontId="27"/>
  </si>
  <si>
    <t>【基本研究費】都市政策科学科</t>
    <rPh sb="1" eb="3">
      <t>キホン</t>
    </rPh>
    <rPh sb="3" eb="6">
      <t>ケンキュウヒ</t>
    </rPh>
    <rPh sb="7" eb="9">
      <t>トシ</t>
    </rPh>
    <rPh sb="9" eb="11">
      <t>セイサク</t>
    </rPh>
    <rPh sb="11" eb="13">
      <t>カガク</t>
    </rPh>
    <rPh sb="13" eb="14">
      <t>カ</t>
    </rPh>
    <phoneticPr fontId="27"/>
  </si>
  <si>
    <t>基本【都市政策】</t>
    <rPh sb="3" eb="5">
      <t>トシ</t>
    </rPh>
    <rPh sb="5" eb="7">
      <t>セイサク</t>
    </rPh>
    <phoneticPr fontId="27"/>
  </si>
  <si>
    <t>基都市政策科学共通費</t>
  </si>
  <si>
    <t>基政　玉川英則</t>
  </si>
  <si>
    <t>基政　伊藤史子</t>
  </si>
  <si>
    <t>伊藤史子</t>
  </si>
  <si>
    <t>基政　饗庭伸</t>
  </si>
  <si>
    <t>饗庭伸</t>
  </si>
  <si>
    <t>基政　市古太郎</t>
  </si>
  <si>
    <t>市古太郎</t>
  </si>
  <si>
    <t>基政　長野基</t>
  </si>
  <si>
    <t>長野基</t>
  </si>
  <si>
    <t>基政　山本薫子</t>
  </si>
  <si>
    <t>山本薫子</t>
  </si>
  <si>
    <t>62190：旅費交通費（研究・国内）</t>
  </si>
  <si>
    <t>基政　杉原陽子</t>
  </si>
  <si>
    <t>杉原陽子</t>
  </si>
  <si>
    <t>基政　高道昌志</t>
  </si>
  <si>
    <t>高道昌志</t>
  </si>
  <si>
    <t>環境応用化学科</t>
    <rPh sb="0" eb="2">
      <t>カンキョウ</t>
    </rPh>
    <rPh sb="2" eb="4">
      <t>オウヨウ</t>
    </rPh>
    <rPh sb="4" eb="6">
      <t>カガク</t>
    </rPh>
    <rPh sb="6" eb="7">
      <t>カ</t>
    </rPh>
    <phoneticPr fontId="27"/>
  </si>
  <si>
    <t>【基本研究費】環境応用化学科</t>
    <rPh sb="1" eb="3">
      <t>キホン</t>
    </rPh>
    <rPh sb="3" eb="6">
      <t>ケンキュウヒ</t>
    </rPh>
    <rPh sb="7" eb="9">
      <t>カンキョウ</t>
    </rPh>
    <rPh sb="9" eb="11">
      <t>オウヨウ</t>
    </rPh>
    <rPh sb="11" eb="14">
      <t>カガクカ</t>
    </rPh>
    <phoneticPr fontId="27"/>
  </si>
  <si>
    <t>基本【環境応用化学】</t>
    <rPh sb="3" eb="5">
      <t>カンキョウ</t>
    </rPh>
    <rPh sb="5" eb="9">
      <t>オウヨウカガク</t>
    </rPh>
    <phoneticPr fontId="27"/>
  </si>
  <si>
    <t>基応用化学共通費</t>
  </si>
  <si>
    <t>基応　川上グループ</t>
  </si>
  <si>
    <t>グループ代表 川上</t>
    <rPh sb="4" eb="6">
      <t>ダイヒョウ</t>
    </rPh>
    <rPh sb="7" eb="9">
      <t>カワカミ</t>
    </rPh>
    <phoneticPr fontId="27"/>
  </si>
  <si>
    <t>基応　益田グループ</t>
  </si>
  <si>
    <t>グループ代表 益田</t>
    <rPh sb="4" eb="6">
      <t>ダイヒョウ</t>
    </rPh>
    <phoneticPr fontId="27"/>
  </si>
  <si>
    <t>基応　金村　聖志</t>
  </si>
  <si>
    <t>金村　聖志</t>
  </si>
  <si>
    <t>基応　内山　一美</t>
  </si>
  <si>
    <t>内山　一美</t>
  </si>
  <si>
    <t>基応　久保　由治</t>
  </si>
  <si>
    <t>基応　宍戸　哲也</t>
  </si>
  <si>
    <t>宍戸　哲也</t>
  </si>
  <si>
    <t>基応　高木　慎介</t>
  </si>
  <si>
    <t>高木　慎介</t>
  </si>
  <si>
    <t>基応　首藤 登志夫</t>
  </si>
  <si>
    <t>基応　朝山　章一郎</t>
  </si>
  <si>
    <t>朝山　章一郎</t>
  </si>
  <si>
    <t>基応　山登　正文</t>
  </si>
  <si>
    <t>30/04/01-31/03/31</t>
  </si>
  <si>
    <t>山登　正文</t>
  </si>
  <si>
    <t>基応　柳下　崇</t>
  </si>
  <si>
    <t>柳下　崇</t>
  </si>
  <si>
    <t>基応　武井　孝</t>
  </si>
  <si>
    <t>武井　孝</t>
  </si>
  <si>
    <t>基応　瀬高　渉</t>
  </si>
  <si>
    <t>瀬高　渉</t>
  </si>
  <si>
    <t>基応　梶原　浩一</t>
  </si>
  <si>
    <t>梶原　浩一</t>
  </si>
  <si>
    <t>基応　佐藤　潔</t>
  </si>
  <si>
    <t>佐藤　潔</t>
  </si>
  <si>
    <t>基応　中嶋　秀</t>
  </si>
  <si>
    <t>中嶋　秀</t>
  </si>
  <si>
    <t>基応　加藤　俊吾</t>
  </si>
  <si>
    <t>加藤　俊吾</t>
  </si>
  <si>
    <t>基応　Yan Mulyana</t>
  </si>
  <si>
    <t>Yan Mulyana</t>
  </si>
  <si>
    <t>基応　石田　玉青</t>
  </si>
  <si>
    <t>石田　玉青</t>
  </si>
  <si>
    <t>基応　田中　学</t>
  </si>
  <si>
    <t>田中　学</t>
  </si>
  <si>
    <t>基応　稲垣　佑亮</t>
  </si>
  <si>
    <t>稲垣　佑亮</t>
  </si>
  <si>
    <t>基応　竹歳　絢子</t>
  </si>
  <si>
    <t>竹歳　絢子</t>
  </si>
  <si>
    <t>基応　棟方　裕一</t>
  </si>
  <si>
    <t>棟方　裕一</t>
  </si>
  <si>
    <t>基応　嶋田　哲也</t>
  </si>
  <si>
    <t>嶋田　哲也</t>
  </si>
  <si>
    <t>基応　Hulie　Zeng</t>
  </si>
  <si>
    <t>Hulie　Zeng</t>
  </si>
  <si>
    <t>基応　西藪　隆平</t>
  </si>
  <si>
    <t>西藪　隆平</t>
  </si>
  <si>
    <t>基応　三浦　大樹</t>
  </si>
  <si>
    <t>三浦　大樹</t>
  </si>
  <si>
    <t>乗富　秀富</t>
  </si>
  <si>
    <t>理･ｻｲﾌｧｲﾝﾀﾞｰ</t>
  </si>
  <si>
    <t>E0001</t>
  </si>
  <si>
    <t>010</t>
  </si>
  <si>
    <t>10600</t>
  </si>
  <si>
    <t>02</t>
  </si>
  <si>
    <t>立花 宏</t>
  </si>
  <si>
    <t>傾[EB]</t>
  </si>
  <si>
    <t>傾斜（全学）</t>
    <rPh sb="0" eb="2">
      <t>ケイシャ</t>
    </rPh>
    <rPh sb="3" eb="5">
      <t>ゼンガク</t>
    </rPh>
    <phoneticPr fontId="27"/>
  </si>
  <si>
    <t>傾斜的研究費</t>
    <rPh sb="0" eb="3">
      <t>ケイシャテキ</t>
    </rPh>
    <rPh sb="3" eb="5">
      <t>ケンキュウ</t>
    </rPh>
    <rPh sb="5" eb="6">
      <t>ヒ</t>
    </rPh>
    <phoneticPr fontId="27"/>
  </si>
  <si>
    <t>62191：旅費交通費（研究・海外）</t>
    <rPh sb="15" eb="17">
      <t>カイガイ</t>
    </rPh>
    <phoneticPr fontId="27"/>
  </si>
  <si>
    <t>ミニ研究環観・杉本</t>
    <rPh sb="2" eb="4">
      <t>ケンキュウ</t>
    </rPh>
    <rPh sb="4" eb="5">
      <t>ワ</t>
    </rPh>
    <rPh sb="5" eb="6">
      <t>カン</t>
    </rPh>
    <rPh sb="7" eb="9">
      <t>スギモト</t>
    </rPh>
    <phoneticPr fontId="27"/>
  </si>
  <si>
    <t>村山　徹</t>
    <rPh sb="0" eb="2">
      <t>ムラヤマ</t>
    </rPh>
    <rPh sb="3" eb="4">
      <t>トオル</t>
    </rPh>
    <phoneticPr fontId="27"/>
  </si>
  <si>
    <t>上科支援地・鈴木</t>
    <rPh sb="0" eb="1">
      <t>ウエ</t>
    </rPh>
    <rPh sb="1" eb="2">
      <t>カ</t>
    </rPh>
    <rPh sb="2" eb="4">
      <t>シエン</t>
    </rPh>
    <rPh sb="4" eb="5">
      <t>チ</t>
    </rPh>
    <rPh sb="6" eb="8">
      <t>スズキ</t>
    </rPh>
    <phoneticPr fontId="27"/>
  </si>
  <si>
    <t>上科支援応・三浦</t>
    <rPh sb="0" eb="1">
      <t>ジョウ</t>
    </rPh>
    <rPh sb="1" eb="2">
      <t>カ</t>
    </rPh>
    <rPh sb="2" eb="4">
      <t>シエン</t>
    </rPh>
    <rPh sb="4" eb="5">
      <t>オウ</t>
    </rPh>
    <rPh sb="6" eb="8">
      <t>ミウラ</t>
    </rPh>
    <phoneticPr fontId="27"/>
  </si>
  <si>
    <t>分子応用化学コース</t>
    <rPh sb="0" eb="2">
      <t>ブンシ</t>
    </rPh>
    <rPh sb="2" eb="4">
      <t>オウヨウ</t>
    </rPh>
    <rPh sb="4" eb="6">
      <t>カガク</t>
    </rPh>
    <phoneticPr fontId="27"/>
  </si>
  <si>
    <t>オリパラ･ユニバーサルデザイン（吉川）</t>
    <rPh sb="16" eb="18">
      <t>ヨシカワ</t>
    </rPh>
    <phoneticPr fontId="27"/>
  </si>
  <si>
    <t>松本淳</t>
    <rPh sb="0" eb="2">
      <t>マツモト</t>
    </rPh>
    <phoneticPr fontId="27"/>
  </si>
  <si>
    <t>傾[EC]</t>
  </si>
  <si>
    <t>傾斜的研究費（部局分）</t>
    <rPh sb="0" eb="3">
      <t>ケイシャテキ</t>
    </rPh>
    <rPh sb="3" eb="6">
      <t>ケンキュウヒ</t>
    </rPh>
    <phoneticPr fontId="27"/>
  </si>
  <si>
    <t>傾斜（部局）</t>
    <rPh sb="3" eb="5">
      <t>ブキョク</t>
    </rPh>
    <phoneticPr fontId="27"/>
  </si>
  <si>
    <t>傾（部局共通）地理環境</t>
    <rPh sb="2" eb="4">
      <t>ブキョク</t>
    </rPh>
    <rPh sb="4" eb="6">
      <t>キョウツウ</t>
    </rPh>
    <phoneticPr fontId="27"/>
  </si>
  <si>
    <t>地理環境学科</t>
  </si>
  <si>
    <t>傾（部局共通）観光科学</t>
    <rPh sb="2" eb="4">
      <t>ブキョク</t>
    </rPh>
    <rPh sb="4" eb="6">
      <t>キョウツウ</t>
    </rPh>
    <phoneticPr fontId="27"/>
  </si>
  <si>
    <t>観光科学科</t>
  </si>
  <si>
    <t>傾（部局共通）都市基盤環境</t>
    <rPh sb="2" eb="4">
      <t>ブキョク</t>
    </rPh>
    <rPh sb="4" eb="6">
      <t>キョウツウ</t>
    </rPh>
    <phoneticPr fontId="27"/>
  </si>
  <si>
    <t>都市基盤環境学科</t>
  </si>
  <si>
    <t>建築学科</t>
  </si>
  <si>
    <t>都市政策科学科</t>
  </si>
  <si>
    <t>傾（部局共通）環境応用化学</t>
    <rPh sb="7" eb="9">
      <t>カンキョウ</t>
    </rPh>
    <rPh sb="9" eb="13">
      <t>オウヨウカガク</t>
    </rPh>
    <phoneticPr fontId="27"/>
  </si>
  <si>
    <t>環境応用化学科</t>
  </si>
  <si>
    <t>学域長 久保由治</t>
  </si>
  <si>
    <t>部局長裁量経費</t>
    <rPh sb="0" eb="3">
      <t>ブキョクチョウ</t>
    </rPh>
    <rPh sb="3" eb="5">
      <t>サイリョウ</t>
    </rPh>
    <rPh sb="5" eb="7">
      <t>ケイヒ</t>
    </rPh>
    <phoneticPr fontId="27"/>
  </si>
  <si>
    <t>18傾部ス盤砂金</t>
  </si>
  <si>
    <t>砂金　伸治</t>
    <rPh sb="0" eb="2">
      <t>サキン</t>
    </rPh>
    <rPh sb="3" eb="5">
      <t>ノブハル</t>
    </rPh>
    <phoneticPr fontId="27"/>
  </si>
  <si>
    <t>18傾部ス政高道</t>
  </si>
  <si>
    <t>18傾部ス応石田</t>
  </si>
  <si>
    <t>18傾部ス観大澤</t>
  </si>
  <si>
    <t>大澤　剛士</t>
    <rPh sb="0" eb="2">
      <t>オオサワ</t>
    </rPh>
    <rPh sb="3" eb="5">
      <t>ツヨシ</t>
    </rPh>
    <phoneticPr fontId="27"/>
  </si>
  <si>
    <t>18傾部ス観日原</t>
  </si>
  <si>
    <t>18傾部ス観小笠原</t>
  </si>
  <si>
    <t>地理環境学科</t>
    <rPh sb="0" eb="2">
      <t>チリ</t>
    </rPh>
    <rPh sb="2" eb="4">
      <t>カンキョウ</t>
    </rPh>
    <phoneticPr fontId="27"/>
  </si>
  <si>
    <t>大野健太郎</t>
    <rPh sb="0" eb="2">
      <t>オオノ</t>
    </rPh>
    <rPh sb="2" eb="5">
      <t>ケンタロウ</t>
    </rPh>
    <phoneticPr fontId="27"/>
  </si>
  <si>
    <t>環境応用化学科</t>
    <rPh sb="0" eb="2">
      <t>カンキョウ</t>
    </rPh>
    <rPh sb="2" eb="4">
      <t>オウヨウ</t>
    </rPh>
    <rPh sb="4" eb="7">
      <t>カガクカ</t>
    </rPh>
    <phoneticPr fontId="27"/>
  </si>
  <si>
    <t>18傾部裁国地泉</t>
  </si>
  <si>
    <t>18傾部裁国観日原</t>
  </si>
  <si>
    <t>日原勝也</t>
    <rPh sb="0" eb="1">
      <t>ヒ</t>
    </rPh>
    <rPh sb="1" eb="2">
      <t>ハラ</t>
    </rPh>
    <phoneticPr fontId="84"/>
  </si>
  <si>
    <t>18傾部裁国盤酒井</t>
  </si>
  <si>
    <t>酒井宏治</t>
    <rPh sb="0" eb="2">
      <t>サカイ</t>
    </rPh>
    <rPh sb="2" eb="3">
      <t>ヒロシ</t>
    </rPh>
    <rPh sb="3" eb="4">
      <t>オサ</t>
    </rPh>
    <phoneticPr fontId="27"/>
  </si>
  <si>
    <t>18傾部裁国建熊倉</t>
  </si>
  <si>
    <t>18傾部裁国応西藪</t>
  </si>
  <si>
    <t>傾部裁大教･立花</t>
    <rPh sb="2" eb="3">
      <t>サバ</t>
    </rPh>
    <rPh sb="3" eb="5">
      <t>ダイキョウ</t>
    </rPh>
    <phoneticPr fontId="76"/>
  </si>
  <si>
    <t>28傾部若応柳下</t>
    <rPh sb="6" eb="8">
      <t>ヤナギシタ</t>
    </rPh>
    <phoneticPr fontId="76"/>
  </si>
  <si>
    <t>柳下崇</t>
    <rPh sb="0" eb="2">
      <t>ヤナギシタ</t>
    </rPh>
    <rPh sb="2" eb="3">
      <t>タカシ</t>
    </rPh>
    <phoneticPr fontId="27"/>
  </si>
  <si>
    <t>管[EF]</t>
  </si>
  <si>
    <t>管理費(一般財源研究費)</t>
  </si>
  <si>
    <t>管理費（一般財源研究費）</t>
  </si>
  <si>
    <t>教育機器更新費</t>
  </si>
  <si>
    <t>老朽化備品更新費</t>
    <rPh sb="0" eb="3">
      <t>ロウキュウカ</t>
    </rPh>
    <rPh sb="3" eb="5">
      <t>ビヒン</t>
    </rPh>
    <rPh sb="5" eb="8">
      <t>コウシンヒ</t>
    </rPh>
    <phoneticPr fontId="27"/>
  </si>
  <si>
    <t>改革推進費</t>
    <rPh sb="0" eb="2">
      <t>カイカク</t>
    </rPh>
    <rPh sb="2" eb="4">
      <t>スイシン</t>
    </rPh>
    <rPh sb="4" eb="5">
      <t>ヒ</t>
    </rPh>
    <phoneticPr fontId="27"/>
  </si>
  <si>
    <t>改革推進費</t>
  </si>
  <si>
    <t>不要（研究費に準ずる）</t>
    <rPh sb="0" eb="2">
      <t>フヨウ</t>
    </rPh>
    <rPh sb="3" eb="6">
      <t>ケンキュウヒ</t>
    </rPh>
    <rPh sb="7" eb="8">
      <t>ジュン</t>
    </rPh>
    <phoneticPr fontId="27"/>
  </si>
  <si>
    <t>不要（研究費に準ずる）</t>
    <rPh sb="0" eb="2">
      <t>フヨウ</t>
    </rPh>
    <rPh sb="3" eb="5">
      <t>ケンキュウ</t>
    </rPh>
    <rPh sb="5" eb="6">
      <t>ヒ</t>
    </rPh>
    <rPh sb="7" eb="8">
      <t>ジュン</t>
    </rPh>
    <phoneticPr fontId="27"/>
  </si>
  <si>
    <t>都市環境科学研究科長 宇治公隆</t>
    <rPh sb="0" eb="2">
      <t>トシ</t>
    </rPh>
    <rPh sb="2" eb="4">
      <t>カンキョウ</t>
    </rPh>
    <rPh sb="4" eb="6">
      <t>カガク</t>
    </rPh>
    <rPh sb="6" eb="8">
      <t>ケンキュウ</t>
    </rPh>
    <rPh sb="8" eb="10">
      <t>カチョウ</t>
    </rPh>
    <rPh sb="11" eb="13">
      <t>ウジ</t>
    </rPh>
    <rPh sb="13" eb="15">
      <t>キミタカ</t>
    </rPh>
    <phoneticPr fontId="27"/>
  </si>
  <si>
    <t>シンポジウム開催支援（水素センター）</t>
    <rPh sb="6" eb="8">
      <t>カイサイ</t>
    </rPh>
    <rPh sb="8" eb="10">
      <t>シエン</t>
    </rPh>
    <rPh sb="11" eb="13">
      <t>スイソ</t>
    </rPh>
    <phoneticPr fontId="27"/>
  </si>
  <si>
    <t>金村聖志</t>
    <rPh sb="0" eb="2">
      <t>カナムラ</t>
    </rPh>
    <rPh sb="2" eb="3">
      <t>セイ</t>
    </rPh>
    <rPh sb="3" eb="4">
      <t>ココロザシ</t>
    </rPh>
    <phoneticPr fontId="27"/>
  </si>
  <si>
    <t>地理環境学科</t>
    <rPh sb="0" eb="2">
      <t>チリ</t>
    </rPh>
    <rPh sb="2" eb="4">
      <t>カンキョウ</t>
    </rPh>
    <rPh sb="4" eb="6">
      <t>ガッカ</t>
    </rPh>
    <phoneticPr fontId="58"/>
  </si>
  <si>
    <t>松本淳</t>
    <rPh sb="0" eb="2">
      <t>マツモト</t>
    </rPh>
    <rPh sb="2" eb="3">
      <t>ジュン</t>
    </rPh>
    <phoneticPr fontId="27"/>
  </si>
  <si>
    <t>外国人研究者招聘支援（水素センター）</t>
    <rPh sb="0" eb="2">
      <t>ガイコク</t>
    </rPh>
    <rPh sb="2" eb="3">
      <t>ジン</t>
    </rPh>
    <rPh sb="3" eb="6">
      <t>ケンキュウシャ</t>
    </rPh>
    <rPh sb="6" eb="8">
      <t>ショウヘイ</t>
    </rPh>
    <rPh sb="8" eb="10">
      <t>シエン</t>
    </rPh>
    <rPh sb="11" eb="13">
      <t>スイソ</t>
    </rPh>
    <phoneticPr fontId="27"/>
  </si>
  <si>
    <t>外国人研究者招聘支援（金の化学センター）</t>
  </si>
  <si>
    <t>外国人研究者招聘支援（気候学センター）</t>
  </si>
  <si>
    <t>外国人研究者招聘支援（地域共創センター）</t>
  </si>
  <si>
    <t>饗庭伸</t>
    <rPh sb="0" eb="2">
      <t>アイバ</t>
    </rPh>
    <rPh sb="2" eb="3">
      <t>シン</t>
    </rPh>
    <phoneticPr fontId="27"/>
  </si>
  <si>
    <t>スタートアップ調査(特別枠)加藤</t>
    <rPh sb="7" eb="9">
      <t>チョウサ</t>
    </rPh>
    <rPh sb="10" eb="12">
      <t>トクベツ</t>
    </rPh>
    <rPh sb="12" eb="13">
      <t>ワク</t>
    </rPh>
    <rPh sb="14" eb="16">
      <t>カトウ</t>
    </rPh>
    <phoneticPr fontId="27"/>
  </si>
  <si>
    <t>加藤　俊吾</t>
    <rPh sb="0" eb="2">
      <t>カトウ</t>
    </rPh>
    <rPh sb="3" eb="5">
      <t>シュンゴ</t>
    </rPh>
    <phoneticPr fontId="27"/>
  </si>
  <si>
    <t>改革推進費（年度計画事業費）</t>
    <rPh sb="6" eb="8">
      <t>ネンド</t>
    </rPh>
    <rPh sb="8" eb="10">
      <t>ケイカク</t>
    </rPh>
    <rPh sb="10" eb="13">
      <t>ジギョウヒ</t>
    </rPh>
    <phoneticPr fontId="27"/>
  </si>
  <si>
    <t>目的積立金</t>
    <rPh sb="0" eb="2">
      <t>モクテキ</t>
    </rPh>
    <rPh sb="2" eb="4">
      <t>ツミタテ</t>
    </rPh>
    <rPh sb="4" eb="5">
      <t>キン</t>
    </rPh>
    <phoneticPr fontId="27"/>
  </si>
  <si>
    <t>FDの充実</t>
    <rPh sb="3" eb="5">
      <t>ジュウジツ</t>
    </rPh>
    <phoneticPr fontId="27"/>
  </si>
  <si>
    <t>運営費交付金</t>
    <rPh sb="0" eb="3">
      <t>ウンエイヒ</t>
    </rPh>
    <rPh sb="3" eb="6">
      <t>コウフキン</t>
    </rPh>
    <phoneticPr fontId="27"/>
  </si>
  <si>
    <t>企画広報課の改革推進費（自己点検・評価の充実）</t>
    <rPh sb="0" eb="2">
      <t>キカク</t>
    </rPh>
    <rPh sb="2" eb="5">
      <t>コウホウカ</t>
    </rPh>
    <rPh sb="6" eb="8">
      <t>カイカク</t>
    </rPh>
    <rPh sb="8" eb="10">
      <t>スイシン</t>
    </rPh>
    <rPh sb="10" eb="11">
      <t>ヒ</t>
    </rPh>
    <rPh sb="12" eb="14">
      <t>ジコ</t>
    </rPh>
    <rPh sb="14" eb="16">
      <t>テンケン</t>
    </rPh>
    <rPh sb="17" eb="19">
      <t>ヒョウカ</t>
    </rPh>
    <rPh sb="20" eb="22">
      <t>ジュウジツ</t>
    </rPh>
    <phoneticPr fontId="27"/>
  </si>
  <si>
    <t>都市環境学部長 宇治公隆</t>
    <rPh sb="0" eb="2">
      <t>トシ</t>
    </rPh>
    <rPh sb="2" eb="4">
      <t>カンキョウ</t>
    </rPh>
    <rPh sb="4" eb="6">
      <t>ガクブ</t>
    </rPh>
    <rPh sb="6" eb="7">
      <t>チョウ</t>
    </rPh>
    <rPh sb="8" eb="10">
      <t>ウジ</t>
    </rPh>
    <rPh sb="10" eb="12">
      <t>キミタカ</t>
    </rPh>
    <phoneticPr fontId="27"/>
  </si>
  <si>
    <t>企画政策費</t>
    <rPh sb="0" eb="2">
      <t>キカク</t>
    </rPh>
    <rPh sb="2" eb="4">
      <t>セイサク</t>
    </rPh>
    <rPh sb="4" eb="5">
      <t>ヒ</t>
    </rPh>
    <phoneticPr fontId="27"/>
  </si>
  <si>
    <t>企画政策費
（研究者海外派遣プログラム）</t>
    <rPh sb="0" eb="2">
      <t>キカク</t>
    </rPh>
    <rPh sb="2" eb="4">
      <t>セイサク</t>
    </rPh>
    <rPh sb="4" eb="5">
      <t>ヒ</t>
    </rPh>
    <rPh sb="7" eb="10">
      <t>ケンキュウシャ</t>
    </rPh>
    <rPh sb="10" eb="12">
      <t>カイガイ</t>
    </rPh>
    <rPh sb="12" eb="14">
      <t>ハケン</t>
    </rPh>
    <phoneticPr fontId="27"/>
  </si>
  <si>
    <t>10800</t>
  </si>
  <si>
    <t>建築都市コース</t>
    <rPh sb="0" eb="2">
      <t>ケンチク</t>
    </rPh>
    <rPh sb="2" eb="4">
      <t>トシ</t>
    </rPh>
    <phoneticPr fontId="27"/>
  </si>
  <si>
    <t>熊倉永子</t>
    <rPh sb="0" eb="2">
      <t>クマクラ</t>
    </rPh>
    <rPh sb="2" eb="4">
      <t>エイコ</t>
    </rPh>
    <phoneticPr fontId="27"/>
  </si>
  <si>
    <t>研究</t>
    <rPh sb="0" eb="2">
      <t>ケンキュウ</t>
    </rPh>
    <phoneticPr fontId="27"/>
  </si>
  <si>
    <t>都市基盤環境学科</t>
    <rPh sb="0" eb="2">
      <t>トシ</t>
    </rPh>
    <rPh sb="2" eb="4">
      <t>キバン</t>
    </rPh>
    <rPh sb="4" eb="6">
      <t>カンキョウ</t>
    </rPh>
    <rPh sb="6" eb="8">
      <t>ガッカ</t>
    </rPh>
    <phoneticPr fontId="58"/>
  </si>
  <si>
    <t>都市政策科学科</t>
    <rPh sb="0" eb="2">
      <t>トシ</t>
    </rPh>
    <rPh sb="2" eb="4">
      <t>セイサク</t>
    </rPh>
    <rPh sb="4" eb="6">
      <t>カガク</t>
    </rPh>
    <rPh sb="6" eb="7">
      <t>カ</t>
    </rPh>
    <phoneticPr fontId="58"/>
  </si>
  <si>
    <t>経営企画室の企画政策費
（アジア人材育成基金）</t>
    <rPh sb="6" eb="8">
      <t>キカク</t>
    </rPh>
    <rPh sb="8" eb="10">
      <t>セイサク</t>
    </rPh>
    <rPh sb="10" eb="11">
      <t>ヒ</t>
    </rPh>
    <rPh sb="16" eb="18">
      <t>ジンザイ</t>
    </rPh>
    <rPh sb="18" eb="20">
      <t>イクセイ</t>
    </rPh>
    <rPh sb="20" eb="22">
      <t>キキン</t>
    </rPh>
    <phoneticPr fontId="27"/>
  </si>
  <si>
    <t>企画（ｱｼﾞｱ）</t>
    <rPh sb="0" eb="2">
      <t>キカク</t>
    </rPh>
    <phoneticPr fontId="27"/>
  </si>
  <si>
    <t>27都市外交松本トリン</t>
    <rPh sb="2" eb="3">
      <t>ト</t>
    </rPh>
    <rPh sb="3" eb="4">
      <t>シ</t>
    </rPh>
    <rPh sb="4" eb="6">
      <t>ガイコウ</t>
    </rPh>
    <rPh sb="6" eb="8">
      <t>マツモト</t>
    </rPh>
    <phoneticPr fontId="27"/>
  </si>
  <si>
    <t>27都市外交河村ブイ</t>
    <rPh sb="2" eb="3">
      <t>ト</t>
    </rPh>
    <rPh sb="3" eb="4">
      <t>シ</t>
    </rPh>
    <rPh sb="4" eb="6">
      <t>ガイコウ</t>
    </rPh>
    <rPh sb="6" eb="8">
      <t>カワムラ</t>
    </rPh>
    <phoneticPr fontId="27"/>
  </si>
  <si>
    <t>27都市外交久保オクタ</t>
    <rPh sb="2" eb="3">
      <t>ト</t>
    </rPh>
    <rPh sb="3" eb="4">
      <t>シ</t>
    </rPh>
    <rPh sb="4" eb="6">
      <t>ガイコウ</t>
    </rPh>
    <rPh sb="6" eb="8">
      <t>クボ</t>
    </rPh>
    <phoneticPr fontId="27"/>
  </si>
  <si>
    <t>久保由治</t>
    <rPh sb="0" eb="2">
      <t>クボ</t>
    </rPh>
    <rPh sb="2" eb="3">
      <t>ヨシ</t>
    </rPh>
    <phoneticPr fontId="27"/>
  </si>
  <si>
    <t>27都市外交金村ハスナ</t>
    <rPh sb="2" eb="3">
      <t>ト</t>
    </rPh>
    <rPh sb="3" eb="4">
      <t>シ</t>
    </rPh>
    <rPh sb="4" eb="6">
      <t>ガイコウ</t>
    </rPh>
    <rPh sb="6" eb="8">
      <t>カナムラ</t>
    </rPh>
    <phoneticPr fontId="27"/>
  </si>
  <si>
    <t>金村聖志</t>
    <rPh sb="0" eb="2">
      <t>カナムラ</t>
    </rPh>
    <rPh sb="2" eb="4">
      <t>キヨシ</t>
    </rPh>
    <phoneticPr fontId="27"/>
  </si>
  <si>
    <t>28都市外交角田アラム</t>
    <rPh sb="2" eb="3">
      <t>ト</t>
    </rPh>
    <rPh sb="3" eb="4">
      <t>シ</t>
    </rPh>
    <rPh sb="4" eb="6">
      <t>ガイコウ</t>
    </rPh>
    <rPh sb="6" eb="8">
      <t>ツノダ</t>
    </rPh>
    <phoneticPr fontId="27"/>
  </si>
  <si>
    <t>角田誠</t>
    <rPh sb="0" eb="2">
      <t>ツノダ</t>
    </rPh>
    <rPh sb="2" eb="3">
      <t>マコト</t>
    </rPh>
    <phoneticPr fontId="27"/>
  </si>
  <si>
    <t>28都市外交沼田ヌル</t>
    <rPh sb="2" eb="3">
      <t>ト</t>
    </rPh>
    <rPh sb="3" eb="4">
      <t>シ</t>
    </rPh>
    <rPh sb="4" eb="6">
      <t>ガイコウ</t>
    </rPh>
    <rPh sb="6" eb="8">
      <t>ヌマタ</t>
    </rPh>
    <phoneticPr fontId="27"/>
  </si>
  <si>
    <t>観光科学科</t>
    <rPh sb="0" eb="2">
      <t>カンコウ</t>
    </rPh>
    <rPh sb="2" eb="4">
      <t>カガク</t>
    </rPh>
    <phoneticPr fontId="27"/>
  </si>
  <si>
    <t>沼田真也</t>
    <rPh sb="0" eb="2">
      <t>ヌマタ</t>
    </rPh>
    <rPh sb="2" eb="4">
      <t>シンヤ</t>
    </rPh>
    <phoneticPr fontId="27"/>
  </si>
  <si>
    <t>28都市外交沼田フー</t>
    <rPh sb="2" eb="3">
      <t>ト</t>
    </rPh>
    <rPh sb="3" eb="4">
      <t>シ</t>
    </rPh>
    <rPh sb="4" eb="6">
      <t>ガイコウ</t>
    </rPh>
    <rPh sb="6" eb="8">
      <t>ヌマタ</t>
    </rPh>
    <phoneticPr fontId="27"/>
  </si>
  <si>
    <t>28都市外交清水ﾆｺﾗｽ</t>
    <rPh sb="2" eb="3">
      <t>ト</t>
    </rPh>
    <rPh sb="3" eb="4">
      <t>シ</t>
    </rPh>
    <rPh sb="4" eb="6">
      <t>ガイコウ</t>
    </rPh>
    <rPh sb="6" eb="8">
      <t>シミズ</t>
    </rPh>
    <phoneticPr fontId="27"/>
  </si>
  <si>
    <t>清水哲夫</t>
    <rPh sb="0" eb="2">
      <t>シミズ</t>
    </rPh>
    <rPh sb="2" eb="4">
      <t>テツオ</t>
    </rPh>
    <phoneticPr fontId="27"/>
  </si>
  <si>
    <t>28都市外交宍戸フォン</t>
    <rPh sb="2" eb="3">
      <t>ト</t>
    </rPh>
    <rPh sb="3" eb="4">
      <t>シ</t>
    </rPh>
    <rPh sb="4" eb="6">
      <t>ガイコウ</t>
    </rPh>
    <rPh sb="6" eb="8">
      <t>シシド</t>
    </rPh>
    <phoneticPr fontId="27"/>
  </si>
  <si>
    <t>宍戸哲也</t>
    <rPh sb="0" eb="2">
      <t>シシド</t>
    </rPh>
    <rPh sb="2" eb="4">
      <t>テツヤ</t>
    </rPh>
    <phoneticPr fontId="27"/>
  </si>
  <si>
    <t>28都市外交横山ベーラ</t>
    <rPh sb="2" eb="3">
      <t>ト</t>
    </rPh>
    <rPh sb="3" eb="4">
      <t>シ</t>
    </rPh>
    <rPh sb="4" eb="6">
      <t>ガイコウ</t>
    </rPh>
    <rPh sb="6" eb="8">
      <t>ヨコヤマ</t>
    </rPh>
    <phoneticPr fontId="27"/>
  </si>
  <si>
    <t>都市基盤環境学科</t>
    <rPh sb="0" eb="2">
      <t>トシ</t>
    </rPh>
    <rPh sb="2" eb="4">
      <t>キバン</t>
    </rPh>
    <rPh sb="4" eb="6">
      <t>カンキョウ</t>
    </rPh>
    <phoneticPr fontId="27"/>
  </si>
  <si>
    <t>28都市外交河村サリタ</t>
    <rPh sb="2" eb="3">
      <t>ト</t>
    </rPh>
    <rPh sb="3" eb="4">
      <t>シ</t>
    </rPh>
    <rPh sb="4" eb="6">
      <t>ガイコウ</t>
    </rPh>
    <rPh sb="6" eb="8">
      <t>カワムラ</t>
    </rPh>
    <phoneticPr fontId="27"/>
  </si>
  <si>
    <t>28都市外交松本リンドン</t>
    <rPh sb="2" eb="3">
      <t>ト</t>
    </rPh>
    <rPh sb="3" eb="4">
      <t>シ</t>
    </rPh>
    <rPh sb="4" eb="6">
      <t>ガイコウ</t>
    </rPh>
    <rPh sb="6" eb="8">
      <t>マツモト</t>
    </rPh>
    <phoneticPr fontId="27"/>
  </si>
  <si>
    <t>地理環境学科</t>
    <rPh sb="0" eb="2">
      <t>チリ</t>
    </rPh>
    <rPh sb="2" eb="4">
      <t>カンキョウ</t>
    </rPh>
    <phoneticPr fontId="72"/>
  </si>
  <si>
    <t>29都市外交一ノ瀬ｷﾃｨ</t>
  </si>
  <si>
    <t>一ノ瀬雅之</t>
    <rPh sb="0" eb="1">
      <t>イチ</t>
    </rPh>
    <rPh sb="2" eb="3">
      <t>セ</t>
    </rPh>
    <rPh sb="3" eb="5">
      <t>マサユキ</t>
    </rPh>
    <phoneticPr fontId="27"/>
  </si>
  <si>
    <t>29都市外交河村メルカド</t>
    <rPh sb="2" eb="3">
      <t>ト</t>
    </rPh>
    <rPh sb="3" eb="4">
      <t>シ</t>
    </rPh>
    <rPh sb="4" eb="6">
      <t>ガイコウ</t>
    </rPh>
    <rPh sb="6" eb="8">
      <t>カワムラ</t>
    </rPh>
    <phoneticPr fontId="27"/>
  </si>
  <si>
    <t>29都市外交荒井ﾅﾑ</t>
  </si>
  <si>
    <t>荒井康裕</t>
    <rPh sb="0" eb="2">
      <t>アライ</t>
    </rPh>
    <rPh sb="2" eb="4">
      <t>ヤスヒロ</t>
    </rPh>
    <phoneticPr fontId="27"/>
  </si>
  <si>
    <t>29都市外交小根山ﾘｽﾞｷｰ</t>
  </si>
  <si>
    <t>小根山裕之</t>
    <rPh sb="0" eb="3">
      <t>コネヤマ</t>
    </rPh>
    <rPh sb="3" eb="5">
      <t>ヒロユキ</t>
    </rPh>
    <phoneticPr fontId="27"/>
  </si>
  <si>
    <t>29都市外交内山ﾘﾝ</t>
  </si>
  <si>
    <t>内山一美</t>
    <rPh sb="0" eb="2">
      <t>ウチヤマ</t>
    </rPh>
    <rPh sb="2" eb="4">
      <t>カズミ</t>
    </rPh>
    <phoneticPr fontId="27"/>
  </si>
  <si>
    <t>29都市外交沼田ﾇｸﾞﾛﾎ</t>
    <rPh sb="6" eb="8">
      <t>ヌマタ</t>
    </rPh>
    <phoneticPr fontId="27"/>
  </si>
  <si>
    <t>29都市外交清水ﾃｨｸ</t>
  </si>
  <si>
    <t>29都市外交横山ｷﾗﾅ</t>
  </si>
  <si>
    <t>29都市外交松本ﾃｼﾞｬ</t>
  </si>
  <si>
    <t>29都市外交高橋ｼﾀﾞﾙﾀ</t>
  </si>
  <si>
    <t>高橋日出男</t>
    <rPh sb="0" eb="2">
      <t>タカハシ</t>
    </rPh>
    <rPh sb="2" eb="5">
      <t>ヒデオ</t>
    </rPh>
    <phoneticPr fontId="27"/>
  </si>
  <si>
    <t>18都市外交松本ファム</t>
  </si>
  <si>
    <t>18都市外交松本グプタ</t>
  </si>
  <si>
    <t>18都市外交横山ドゥカ</t>
  </si>
  <si>
    <t>18都市外交小根山スサンティ</t>
  </si>
  <si>
    <t>18都市外交内山周</t>
  </si>
  <si>
    <t>18都市外交宍戸王</t>
  </si>
  <si>
    <t>18都市外交沼田モハマド</t>
  </si>
  <si>
    <t>18都市外交沼田ハサン</t>
  </si>
  <si>
    <t>18都市外交清水ファム</t>
  </si>
  <si>
    <t>高度研究・宇治</t>
    <rPh sb="0" eb="2">
      <t>コウド</t>
    </rPh>
    <rPh sb="2" eb="4">
      <t>ケンキュウ</t>
    </rPh>
    <rPh sb="5" eb="7">
      <t>ウジ</t>
    </rPh>
    <phoneticPr fontId="27"/>
  </si>
  <si>
    <t>宇治公隆</t>
    <rPh sb="0" eb="2">
      <t>ウジ</t>
    </rPh>
    <rPh sb="2" eb="3">
      <t>コウ</t>
    </rPh>
    <rPh sb="3" eb="4">
      <t>タカシ</t>
    </rPh>
    <phoneticPr fontId="27"/>
  </si>
  <si>
    <t>28高研N強化P内山</t>
    <rPh sb="2" eb="4">
      <t>コウケン</t>
    </rPh>
    <rPh sb="5" eb="7">
      <t>キョウカ</t>
    </rPh>
    <rPh sb="8" eb="10">
      <t>ウチヤマ</t>
    </rPh>
    <phoneticPr fontId="27"/>
  </si>
  <si>
    <t>高度研究・沼田</t>
    <rPh sb="0" eb="2">
      <t>コウド</t>
    </rPh>
    <rPh sb="2" eb="4">
      <t>ケンキュウ</t>
    </rPh>
    <rPh sb="5" eb="7">
      <t>ヌマタ</t>
    </rPh>
    <phoneticPr fontId="27"/>
  </si>
  <si>
    <t>自然・文化ツーリズムコース</t>
  </si>
  <si>
    <t>高研Ｎ強化Ｐ吉川</t>
    <rPh sb="0" eb="2">
      <t>コウケン</t>
    </rPh>
    <rPh sb="3" eb="5">
      <t>キョウカ</t>
    </rPh>
    <rPh sb="6" eb="8">
      <t>ヨシカワ</t>
    </rPh>
    <phoneticPr fontId="27"/>
  </si>
  <si>
    <t>吉川徹</t>
    <rPh sb="0" eb="2">
      <t>ヨシカワ</t>
    </rPh>
    <rPh sb="2" eb="3">
      <t>トオル</t>
    </rPh>
    <phoneticPr fontId="27"/>
  </si>
  <si>
    <t>研究者海外派遣プログラム</t>
    <rPh sb="0" eb="3">
      <t>ケンキュウシャ</t>
    </rPh>
    <rPh sb="3" eb="5">
      <t>カイガイ</t>
    </rPh>
    <rPh sb="5" eb="7">
      <t>ハケン</t>
    </rPh>
    <phoneticPr fontId="27"/>
  </si>
  <si>
    <t>高木悦郎</t>
    <rPh sb="0" eb="2">
      <t>タカギ</t>
    </rPh>
    <rPh sb="2" eb="4">
      <t>エツロウ</t>
    </rPh>
    <phoneticPr fontId="27"/>
  </si>
  <si>
    <t>研究者海外派遣プログラム盤新谷</t>
    <rPh sb="0" eb="3">
      <t>ケンキュウシャ</t>
    </rPh>
    <rPh sb="3" eb="5">
      <t>カイガイ</t>
    </rPh>
    <rPh sb="5" eb="7">
      <t>ハケン</t>
    </rPh>
    <rPh sb="12" eb="13">
      <t>バン</t>
    </rPh>
    <rPh sb="13" eb="15">
      <t>シンタニ</t>
    </rPh>
    <phoneticPr fontId="27"/>
  </si>
  <si>
    <t>新谷哲也</t>
    <rPh sb="0" eb="2">
      <t>シンタニ</t>
    </rPh>
    <rPh sb="2" eb="4">
      <t>テツヤ</t>
    </rPh>
    <phoneticPr fontId="27"/>
  </si>
  <si>
    <t>研究者海外派遣プログラム地中山</t>
    <rPh sb="0" eb="3">
      <t>ケンキュウシャ</t>
    </rPh>
    <rPh sb="3" eb="5">
      <t>カイガイ</t>
    </rPh>
    <rPh sb="5" eb="7">
      <t>ハケン</t>
    </rPh>
    <rPh sb="12" eb="13">
      <t>チ</t>
    </rPh>
    <rPh sb="13" eb="15">
      <t>ナカヤマ</t>
    </rPh>
    <phoneticPr fontId="27"/>
  </si>
  <si>
    <t>アジア人材教育費･角田</t>
    <rPh sb="3" eb="5">
      <t>ジンザイ</t>
    </rPh>
    <rPh sb="5" eb="8">
      <t>キョウイクヒ</t>
    </rPh>
    <rPh sb="9" eb="11">
      <t>カクタ</t>
    </rPh>
    <phoneticPr fontId="27"/>
  </si>
  <si>
    <t>アジア人材教育費･松本</t>
    <rPh sb="3" eb="5">
      <t>ジンザイ</t>
    </rPh>
    <rPh sb="5" eb="8">
      <t>キョウイクヒ</t>
    </rPh>
    <rPh sb="9" eb="11">
      <t>マツモト</t>
    </rPh>
    <phoneticPr fontId="27"/>
  </si>
  <si>
    <t>松本淳</t>
  </si>
  <si>
    <t>アジア人材教育費･内山</t>
    <rPh sb="3" eb="5">
      <t>ジンザイ</t>
    </rPh>
    <rPh sb="5" eb="8">
      <t>キョウイクヒ</t>
    </rPh>
    <rPh sb="9" eb="11">
      <t>ウチヤマ</t>
    </rPh>
    <phoneticPr fontId="27"/>
  </si>
  <si>
    <t>内山一美</t>
    <rPh sb="0" eb="2">
      <t>ウチヤマ</t>
    </rPh>
    <rPh sb="2" eb="3">
      <t>イチ</t>
    </rPh>
    <rPh sb="3" eb="4">
      <t>ビ</t>
    </rPh>
    <phoneticPr fontId="27"/>
  </si>
  <si>
    <t>アジア人材教育費･菊地</t>
    <rPh sb="3" eb="5">
      <t>ジンザイ</t>
    </rPh>
    <rPh sb="5" eb="8">
      <t>キョウイクヒ</t>
    </rPh>
    <rPh sb="9" eb="11">
      <t>キクチ</t>
    </rPh>
    <phoneticPr fontId="27"/>
  </si>
  <si>
    <t>アジア人材教育費･沼田</t>
    <rPh sb="3" eb="5">
      <t>ジンザイ</t>
    </rPh>
    <rPh sb="5" eb="8">
      <t>キョウイクヒ</t>
    </rPh>
    <rPh sb="9" eb="11">
      <t>ヌマタ</t>
    </rPh>
    <phoneticPr fontId="27"/>
  </si>
  <si>
    <t>アジア人材教育費・清水</t>
    <rPh sb="3" eb="5">
      <t>ジンザイ</t>
    </rPh>
    <rPh sb="5" eb="7">
      <t>キョウイク</t>
    </rPh>
    <rPh sb="7" eb="8">
      <t>ヒ</t>
    </rPh>
    <rPh sb="9" eb="11">
      <t>シミズ</t>
    </rPh>
    <phoneticPr fontId="27"/>
  </si>
  <si>
    <t>アジア人材教育費・一ノ瀬</t>
    <rPh sb="3" eb="5">
      <t>ジンザイ</t>
    </rPh>
    <rPh sb="5" eb="7">
      <t>キョウイク</t>
    </rPh>
    <rPh sb="7" eb="8">
      <t>ヒ</t>
    </rPh>
    <rPh sb="9" eb="10">
      <t>イチ</t>
    </rPh>
    <rPh sb="11" eb="12">
      <t>セ</t>
    </rPh>
    <phoneticPr fontId="27"/>
  </si>
  <si>
    <t>一ノ瀬雅之</t>
    <rPh sb="0" eb="1">
      <t>イチ</t>
    </rPh>
    <rPh sb="2" eb="3">
      <t>セ</t>
    </rPh>
    <rPh sb="3" eb="4">
      <t>ミヤビ</t>
    </rPh>
    <rPh sb="4" eb="5">
      <t>コレ</t>
    </rPh>
    <phoneticPr fontId="27"/>
  </si>
  <si>
    <t>アジア人材教育費・吉川</t>
    <rPh sb="3" eb="5">
      <t>ジンザイ</t>
    </rPh>
    <rPh sb="5" eb="7">
      <t>キョウイク</t>
    </rPh>
    <rPh sb="7" eb="8">
      <t>ヒ</t>
    </rPh>
    <rPh sb="9" eb="11">
      <t>ヨシカワ</t>
    </rPh>
    <phoneticPr fontId="27"/>
  </si>
  <si>
    <t>アジア人材留学生教育費・菊地</t>
    <rPh sb="3" eb="4">
      <t>ジン</t>
    </rPh>
    <rPh sb="4" eb="5">
      <t>ザイ</t>
    </rPh>
    <rPh sb="5" eb="7">
      <t>リュウガク</t>
    </rPh>
    <rPh sb="7" eb="8">
      <t>セイ</t>
    </rPh>
    <rPh sb="8" eb="11">
      <t>キョウイクヒ</t>
    </rPh>
    <rPh sb="12" eb="14">
      <t>キクチ</t>
    </rPh>
    <phoneticPr fontId="27"/>
  </si>
  <si>
    <t>アジア人材留学生教育費・井上</t>
    <rPh sb="3" eb="4">
      <t>ジン</t>
    </rPh>
    <rPh sb="4" eb="5">
      <t>ザイ</t>
    </rPh>
    <rPh sb="5" eb="7">
      <t>リュウガク</t>
    </rPh>
    <rPh sb="7" eb="8">
      <t>セイ</t>
    </rPh>
    <rPh sb="8" eb="11">
      <t>キョウイクヒ</t>
    </rPh>
    <rPh sb="12" eb="14">
      <t>イノウエ</t>
    </rPh>
    <phoneticPr fontId="27"/>
  </si>
  <si>
    <t>井上晴夫</t>
    <rPh sb="0" eb="2">
      <t>イノウエ</t>
    </rPh>
    <rPh sb="2" eb="3">
      <t>ハ</t>
    </rPh>
    <rPh sb="3" eb="4">
      <t>オット</t>
    </rPh>
    <phoneticPr fontId="27"/>
  </si>
  <si>
    <t>アジア人材留学生教育費・吉嶺</t>
    <rPh sb="3" eb="4">
      <t>ジン</t>
    </rPh>
    <rPh sb="4" eb="5">
      <t>ザイ</t>
    </rPh>
    <rPh sb="5" eb="7">
      <t>リュウガク</t>
    </rPh>
    <rPh sb="7" eb="8">
      <t>セイ</t>
    </rPh>
    <rPh sb="8" eb="11">
      <t>キョウイクヒ</t>
    </rPh>
    <rPh sb="12" eb="14">
      <t>ヨシミネ</t>
    </rPh>
    <phoneticPr fontId="27"/>
  </si>
  <si>
    <t>都市基盤環境コース</t>
    <rPh sb="0" eb="2">
      <t>トシ</t>
    </rPh>
    <rPh sb="2" eb="4">
      <t>キバン</t>
    </rPh>
    <rPh sb="4" eb="6">
      <t>カンキョウ</t>
    </rPh>
    <phoneticPr fontId="27"/>
  </si>
  <si>
    <t>吉嶺充俊</t>
    <rPh sb="0" eb="2">
      <t>ヨシミネ</t>
    </rPh>
    <rPh sb="2" eb="3">
      <t>ミツ</t>
    </rPh>
    <rPh sb="3" eb="4">
      <t>シュン</t>
    </rPh>
    <phoneticPr fontId="27"/>
  </si>
  <si>
    <t>アジア人材留学生教育費・沼田</t>
    <rPh sb="3" eb="4">
      <t>ジン</t>
    </rPh>
    <rPh sb="4" eb="5">
      <t>ザイ</t>
    </rPh>
    <rPh sb="5" eb="7">
      <t>リュウガク</t>
    </rPh>
    <rPh sb="7" eb="8">
      <t>セイ</t>
    </rPh>
    <rPh sb="8" eb="11">
      <t>キョウイクヒ</t>
    </rPh>
    <rPh sb="12" eb="14">
      <t>ヌマタ</t>
    </rPh>
    <phoneticPr fontId="27"/>
  </si>
  <si>
    <t>アジア人材留学生教育費・宇治</t>
    <rPh sb="3" eb="5">
      <t>ジンザイ</t>
    </rPh>
    <rPh sb="5" eb="8">
      <t>リュウガクセイ</t>
    </rPh>
    <rPh sb="8" eb="11">
      <t>キョウイクヒ</t>
    </rPh>
    <rPh sb="12" eb="14">
      <t>ウジ</t>
    </rPh>
    <phoneticPr fontId="27"/>
  </si>
  <si>
    <t>宇治公隆</t>
    <rPh sb="0" eb="2">
      <t>ウジ</t>
    </rPh>
    <rPh sb="2" eb="3">
      <t>オオヤケ</t>
    </rPh>
    <rPh sb="3" eb="4">
      <t>タカシ</t>
    </rPh>
    <phoneticPr fontId="27"/>
  </si>
  <si>
    <t>アジア人材留学生教育費・清水</t>
    <rPh sb="3" eb="5">
      <t>ジンザイ</t>
    </rPh>
    <rPh sb="5" eb="8">
      <t>リュウガクセイ</t>
    </rPh>
    <rPh sb="8" eb="11">
      <t>キョウイクヒ</t>
    </rPh>
    <rPh sb="12" eb="14">
      <t>シミズ</t>
    </rPh>
    <phoneticPr fontId="27"/>
  </si>
  <si>
    <t>アジア人材留学生教育費・一ノ瀬</t>
    <rPh sb="3" eb="5">
      <t>ジンザイ</t>
    </rPh>
    <rPh sb="5" eb="8">
      <t>リュウガクセイ</t>
    </rPh>
    <rPh sb="8" eb="11">
      <t>キョウイクヒ</t>
    </rPh>
    <rPh sb="12" eb="13">
      <t>イチ</t>
    </rPh>
    <rPh sb="14" eb="15">
      <t>セ</t>
    </rPh>
    <phoneticPr fontId="27"/>
  </si>
  <si>
    <t>アジア人材留学生教育費・北山</t>
    <rPh sb="3" eb="5">
      <t>ジンザイ</t>
    </rPh>
    <rPh sb="5" eb="8">
      <t>リュウガクセイ</t>
    </rPh>
    <rPh sb="8" eb="11">
      <t>キョウイクヒ</t>
    </rPh>
    <rPh sb="12" eb="14">
      <t>キタヤマ</t>
    </rPh>
    <phoneticPr fontId="27"/>
  </si>
  <si>
    <t>北山和宏</t>
    <rPh sb="0" eb="2">
      <t>キタヤマ</t>
    </rPh>
    <rPh sb="2" eb="3">
      <t>ワ</t>
    </rPh>
    <rPh sb="3" eb="4">
      <t>ヒロシ</t>
    </rPh>
    <phoneticPr fontId="27"/>
  </si>
  <si>
    <t>アジア人材留学生教育費・竹宮</t>
    <rPh sb="3" eb="5">
      <t>ジンザイ</t>
    </rPh>
    <rPh sb="5" eb="8">
      <t>リュウガクセイ</t>
    </rPh>
    <rPh sb="8" eb="11">
      <t>キョウイクヒ</t>
    </rPh>
    <rPh sb="12" eb="14">
      <t>タケミヤ</t>
    </rPh>
    <phoneticPr fontId="27"/>
  </si>
  <si>
    <t>竹宮建司</t>
    <rPh sb="0" eb="2">
      <t>タケミヤ</t>
    </rPh>
    <rPh sb="2" eb="3">
      <t>ケン</t>
    </rPh>
    <rPh sb="3" eb="4">
      <t>ツカサ</t>
    </rPh>
    <phoneticPr fontId="27"/>
  </si>
  <si>
    <t>アジア人材留学生教育費・吉川</t>
    <rPh sb="3" eb="5">
      <t>ジンザイ</t>
    </rPh>
    <rPh sb="5" eb="8">
      <t>リュウガクセイ</t>
    </rPh>
    <rPh sb="8" eb="11">
      <t>キョウイクヒ</t>
    </rPh>
    <rPh sb="12" eb="14">
      <t>ヨシカワ</t>
    </rPh>
    <phoneticPr fontId="27"/>
  </si>
  <si>
    <t>繰越改革推進費</t>
    <rPh sb="0" eb="2">
      <t>クリコシ</t>
    </rPh>
    <rPh sb="2" eb="4">
      <t>カイカク</t>
    </rPh>
    <rPh sb="4" eb="6">
      <t>スイシン</t>
    </rPh>
    <rPh sb="6" eb="7">
      <t>ヒ</t>
    </rPh>
    <phoneticPr fontId="27"/>
  </si>
  <si>
    <t>30基小田連携基金</t>
    <rPh sb="2" eb="3">
      <t>キ</t>
    </rPh>
    <rPh sb="3" eb="5">
      <t>オダ</t>
    </rPh>
    <rPh sb="5" eb="7">
      <t>レンケイ</t>
    </rPh>
    <rPh sb="7" eb="9">
      <t>キキン</t>
    </rPh>
    <phoneticPr fontId="27"/>
  </si>
  <si>
    <t>小田義也</t>
    <rPh sb="0" eb="2">
      <t>オダ</t>
    </rPh>
    <rPh sb="2" eb="4">
      <t>ヨシヤ</t>
    </rPh>
    <phoneticPr fontId="27"/>
  </si>
  <si>
    <t>未来社会小根山</t>
    <rPh sb="0" eb="2">
      <t>ミライ</t>
    </rPh>
    <rPh sb="2" eb="4">
      <t>シャカイ</t>
    </rPh>
    <rPh sb="4" eb="5">
      <t>コ</t>
    </rPh>
    <rPh sb="5" eb="6">
      <t>ネ</t>
    </rPh>
    <rPh sb="6" eb="7">
      <t>ヤマ</t>
    </rPh>
    <phoneticPr fontId="27"/>
  </si>
  <si>
    <t>小根山裕之</t>
    <rPh sb="0" eb="1">
      <t>ショウ</t>
    </rPh>
    <rPh sb="1" eb="2">
      <t>ネ</t>
    </rPh>
    <rPh sb="2" eb="3">
      <t>ヤマ</t>
    </rPh>
    <rPh sb="3" eb="5">
      <t>ヒロユキ</t>
    </rPh>
    <phoneticPr fontId="27"/>
  </si>
  <si>
    <t>未来社会宇治</t>
    <rPh sb="0" eb="2">
      <t>ミライ</t>
    </rPh>
    <rPh sb="2" eb="4">
      <t>シャカイ</t>
    </rPh>
    <rPh sb="4" eb="6">
      <t>ウジ</t>
    </rPh>
    <phoneticPr fontId="27"/>
  </si>
  <si>
    <t>繰越改革推進費（国際課推進ファンド）</t>
    <rPh sb="0" eb="2">
      <t>クリコシ</t>
    </rPh>
    <rPh sb="2" eb="4">
      <t>カイカク</t>
    </rPh>
    <rPh sb="4" eb="6">
      <t>スイシン</t>
    </rPh>
    <rPh sb="6" eb="7">
      <t>ヒ</t>
    </rPh>
    <rPh sb="8" eb="10">
      <t>コクサイ</t>
    </rPh>
    <rPh sb="10" eb="11">
      <t>カ</t>
    </rPh>
    <rPh sb="11" eb="13">
      <t>スイシン</t>
    </rPh>
    <phoneticPr fontId="27"/>
  </si>
  <si>
    <t>首都大学東京からの留学促進事業</t>
    <rPh sb="0" eb="2">
      <t>シュト</t>
    </rPh>
    <rPh sb="2" eb="4">
      <t>ダイガク</t>
    </rPh>
    <rPh sb="4" eb="6">
      <t>トウキョウ</t>
    </rPh>
    <rPh sb="9" eb="11">
      <t>リュウガク</t>
    </rPh>
    <rPh sb="11" eb="13">
      <t>ソクシン</t>
    </rPh>
    <rPh sb="13" eb="15">
      <t>ジギョウ</t>
    </rPh>
    <phoneticPr fontId="27"/>
  </si>
  <si>
    <t>国際交流P･川東</t>
    <rPh sb="0" eb="2">
      <t>コクサイ</t>
    </rPh>
    <rPh sb="2" eb="4">
      <t>コウリュウ</t>
    </rPh>
    <rPh sb="6" eb="8">
      <t>カワヒガシ</t>
    </rPh>
    <phoneticPr fontId="27"/>
  </si>
  <si>
    <t>国際交流P･横山</t>
    <rPh sb="0" eb="2">
      <t>コクサイ</t>
    </rPh>
    <rPh sb="2" eb="4">
      <t>コウリュウ</t>
    </rPh>
    <rPh sb="6" eb="8">
      <t>ヨコヤマ</t>
    </rPh>
    <phoneticPr fontId="27"/>
  </si>
  <si>
    <t>首都大学東京への留学受入推進事業</t>
    <rPh sb="0" eb="2">
      <t>シュト</t>
    </rPh>
    <rPh sb="2" eb="4">
      <t>ダイガク</t>
    </rPh>
    <rPh sb="4" eb="6">
      <t>トウキョウ</t>
    </rPh>
    <rPh sb="8" eb="10">
      <t>リュウガク</t>
    </rPh>
    <rPh sb="10" eb="12">
      <t>ウケイレ</t>
    </rPh>
    <rPh sb="12" eb="14">
      <t>スイシン</t>
    </rPh>
    <rPh sb="14" eb="16">
      <t>ジギョウ</t>
    </rPh>
    <phoneticPr fontId="27"/>
  </si>
  <si>
    <t>国際交流科目・川東</t>
    <rPh sb="0" eb="2">
      <t>コクサイ</t>
    </rPh>
    <rPh sb="2" eb="4">
      <t>コウリュウ</t>
    </rPh>
    <rPh sb="4" eb="6">
      <t>カモク</t>
    </rPh>
    <rPh sb="7" eb="9">
      <t>カワヒガシ</t>
    </rPh>
    <phoneticPr fontId="27"/>
  </si>
  <si>
    <t>地理環境コース</t>
    <rPh sb="0" eb="2">
      <t>チリ</t>
    </rPh>
    <phoneticPr fontId="27"/>
  </si>
  <si>
    <t>大学の世界展開力強化事業</t>
    <rPh sb="0" eb="2">
      <t>ダイガク</t>
    </rPh>
    <rPh sb="3" eb="5">
      <t>セカイ</t>
    </rPh>
    <rPh sb="5" eb="8">
      <t>テンカイリョク</t>
    </rPh>
    <rPh sb="8" eb="10">
      <t>キョウカ</t>
    </rPh>
    <rPh sb="10" eb="12">
      <t>ジギョウ</t>
    </rPh>
    <phoneticPr fontId="27"/>
  </si>
  <si>
    <t>繰越改革推進費（新大都市リーディングプロジェクト）</t>
    <rPh sb="0" eb="2">
      <t>クリコシ</t>
    </rPh>
    <rPh sb="2" eb="4">
      <t>カイカク</t>
    </rPh>
    <rPh sb="4" eb="6">
      <t>スイシン</t>
    </rPh>
    <rPh sb="6" eb="7">
      <t>ヒ</t>
    </rPh>
    <rPh sb="8" eb="10">
      <t>シンダイ</t>
    </rPh>
    <rPh sb="10" eb="12">
      <t>トシ</t>
    </rPh>
    <phoneticPr fontId="27"/>
  </si>
  <si>
    <t>新大都市LP菊地（地域共創科学）</t>
    <rPh sb="0" eb="1">
      <t>シン</t>
    </rPh>
    <rPh sb="1" eb="4">
      <t>ダイトシ</t>
    </rPh>
    <rPh sb="6" eb="8">
      <t>キクチ</t>
    </rPh>
    <rPh sb="9" eb="11">
      <t>チイキ</t>
    </rPh>
    <rPh sb="11" eb="13">
      <t>キョウソウ</t>
    </rPh>
    <rPh sb="13" eb="15">
      <t>カガク</t>
    </rPh>
    <phoneticPr fontId="27"/>
  </si>
  <si>
    <t>益田秀樹</t>
    <rPh sb="0" eb="2">
      <t>マスダ</t>
    </rPh>
    <rPh sb="2" eb="4">
      <t>ヒデキ</t>
    </rPh>
    <phoneticPr fontId="27"/>
  </si>
  <si>
    <t>金ナノ・春田</t>
    <rPh sb="0" eb="1">
      <t>キン</t>
    </rPh>
    <rPh sb="4" eb="6">
      <t>ハルタ</t>
    </rPh>
    <phoneticPr fontId="27"/>
  </si>
  <si>
    <t>春田正毅</t>
    <rPh sb="0" eb="2">
      <t>ハルタ</t>
    </rPh>
    <rPh sb="2" eb="4">
      <t>マサキ</t>
    </rPh>
    <phoneticPr fontId="27"/>
  </si>
  <si>
    <t>極端気象災害・松本</t>
    <rPh sb="0" eb="2">
      <t>キョクタン</t>
    </rPh>
    <rPh sb="2" eb="4">
      <t>キショウ</t>
    </rPh>
    <rPh sb="4" eb="6">
      <t>サイガイ</t>
    </rPh>
    <rPh sb="7" eb="9">
      <t>マツモト</t>
    </rPh>
    <phoneticPr fontId="27"/>
  </si>
  <si>
    <t>140</t>
  </si>
  <si>
    <t>50700</t>
  </si>
  <si>
    <t xml:space="preserve">02 </t>
  </si>
  <si>
    <t>先端的研究クラスター構築・清水</t>
    <rPh sb="0" eb="3">
      <t>センタンテキ</t>
    </rPh>
    <rPh sb="3" eb="5">
      <t>ケンキュウ</t>
    </rPh>
    <rPh sb="10" eb="12">
      <t>コウチク</t>
    </rPh>
    <rPh sb="13" eb="15">
      <t>シミズ</t>
    </rPh>
    <phoneticPr fontId="27"/>
  </si>
  <si>
    <t>防災・QQL市古</t>
    <rPh sb="0" eb="2">
      <t>ボウサイ</t>
    </rPh>
    <rPh sb="6" eb="7">
      <t>イチ</t>
    </rPh>
    <rPh sb="7" eb="8">
      <t>コ</t>
    </rPh>
    <phoneticPr fontId="27"/>
  </si>
  <si>
    <t>都市システム科学域</t>
    <rPh sb="0" eb="1">
      <t>ト</t>
    </rPh>
    <rPh sb="1" eb="2">
      <t>シ</t>
    </rPh>
    <rPh sb="6" eb="8">
      <t>カガク</t>
    </rPh>
    <rPh sb="8" eb="9">
      <t>イキ</t>
    </rPh>
    <phoneticPr fontId="27"/>
  </si>
  <si>
    <t>市古太郎</t>
    <rPh sb="0" eb="1">
      <t>イチ</t>
    </rPh>
    <rPh sb="1" eb="2">
      <t>コ</t>
    </rPh>
    <rPh sb="2" eb="4">
      <t>タロウ</t>
    </rPh>
    <phoneticPr fontId="27"/>
  </si>
  <si>
    <t>突出した研究分野の推進に向けた経費</t>
    <rPh sb="0" eb="2">
      <t>トッシュツ</t>
    </rPh>
    <rPh sb="4" eb="6">
      <t>ケンキュウ</t>
    </rPh>
    <rPh sb="6" eb="8">
      <t>ブンヤ</t>
    </rPh>
    <rPh sb="9" eb="11">
      <t>スイシン</t>
    </rPh>
    <rPh sb="12" eb="13">
      <t>ム</t>
    </rPh>
    <rPh sb="15" eb="17">
      <t>ケイヒ</t>
    </rPh>
    <phoneticPr fontId="27"/>
  </si>
  <si>
    <t>分子応用化学コース</t>
  </si>
  <si>
    <t>突出した研究分野の推進・研究費</t>
    <rPh sb="0" eb="2">
      <t>トッシュツ</t>
    </rPh>
    <rPh sb="4" eb="6">
      <t>ケンキュウ</t>
    </rPh>
    <rPh sb="6" eb="8">
      <t>ブンヤ</t>
    </rPh>
    <rPh sb="9" eb="11">
      <t>スイシン</t>
    </rPh>
    <rPh sb="12" eb="15">
      <t>ケンキュウヒ</t>
    </rPh>
    <phoneticPr fontId="27"/>
  </si>
  <si>
    <t>環境応用化学</t>
    <rPh sb="0" eb="2">
      <t>カンキョウ</t>
    </rPh>
    <rPh sb="2" eb="4">
      <t>オウヨウ</t>
    </rPh>
    <rPh sb="4" eb="6">
      <t>カガク</t>
    </rPh>
    <phoneticPr fontId="27"/>
  </si>
  <si>
    <t>:突出した研究分野の推進・管理費</t>
    <rPh sb="1" eb="3">
      <t>トッシュツ</t>
    </rPh>
    <rPh sb="5" eb="7">
      <t>ケンキュウ</t>
    </rPh>
    <rPh sb="7" eb="9">
      <t>ブンヤ</t>
    </rPh>
    <rPh sb="10" eb="12">
      <t>スイシン</t>
    </rPh>
    <rPh sb="13" eb="16">
      <t>カンリヒ</t>
    </rPh>
    <phoneticPr fontId="27"/>
  </si>
  <si>
    <t>繰越教育機器更新費</t>
    <rPh sb="0" eb="2">
      <t>クリコシ</t>
    </rPh>
    <rPh sb="2" eb="4">
      <t>キョウイク</t>
    </rPh>
    <rPh sb="4" eb="6">
      <t>キキ</t>
    </rPh>
    <rPh sb="6" eb="9">
      <t>コウシンヒ</t>
    </rPh>
    <phoneticPr fontId="27"/>
  </si>
  <si>
    <t>繰越教育機器更新費</t>
    <rPh sb="0" eb="2">
      <t>クリコシ</t>
    </rPh>
    <rPh sb="2" eb="4">
      <t>キョウイク</t>
    </rPh>
    <rPh sb="4" eb="6">
      <t>キキ</t>
    </rPh>
    <rPh sb="6" eb="8">
      <t>コウシン</t>
    </rPh>
    <rPh sb="8" eb="9">
      <t>ヒ</t>
    </rPh>
    <phoneticPr fontId="27"/>
  </si>
  <si>
    <t>都市環境学部</t>
    <rPh sb="0" eb="1">
      <t>ト</t>
    </rPh>
    <rPh sb="1" eb="2">
      <t>シ</t>
    </rPh>
    <rPh sb="2" eb="4">
      <t>カンキョウ</t>
    </rPh>
    <rPh sb="4" eb="6">
      <t>ガクブ</t>
    </rPh>
    <phoneticPr fontId="27"/>
  </si>
  <si>
    <t>教育機器更新費</t>
    <rPh sb="0" eb="2">
      <t>キョウイク</t>
    </rPh>
    <rPh sb="2" eb="4">
      <t>キキ</t>
    </rPh>
    <rPh sb="4" eb="7">
      <t>コウシンヒ</t>
    </rPh>
    <phoneticPr fontId="27"/>
  </si>
  <si>
    <t>提[EI]</t>
  </si>
  <si>
    <t>提案公募型研究費</t>
    <rPh sb="0" eb="2">
      <t>テイアン</t>
    </rPh>
    <rPh sb="2" eb="5">
      <t>コウボガタ</t>
    </rPh>
    <rPh sb="5" eb="7">
      <t>ケンキュウ</t>
    </rPh>
    <rPh sb="7" eb="8">
      <t>ヒ</t>
    </rPh>
    <phoneticPr fontId="27"/>
  </si>
  <si>
    <t>提案公募型研究</t>
  </si>
  <si>
    <t>提案公募</t>
    <rPh sb="0" eb="2">
      <t>テイアン</t>
    </rPh>
    <rPh sb="2" eb="4">
      <t>コウボ</t>
    </rPh>
    <phoneticPr fontId="27"/>
  </si>
  <si>
    <t>【提案公募】地理環境学科</t>
    <rPh sb="6" eb="12">
      <t>チリ</t>
    </rPh>
    <phoneticPr fontId="27"/>
  </si>
  <si>
    <t>04</t>
  </si>
  <si>
    <t>30/04/01-31/03/31[年度末]</t>
    <rPh sb="18" eb="21">
      <t>ネンドマツ</t>
    </rPh>
    <phoneticPr fontId="27"/>
  </si>
  <si>
    <t>地理環境学科</t>
    <rPh sb="0" eb="6">
      <t>チリカンキョウガッカ</t>
    </rPh>
    <phoneticPr fontId="27"/>
  </si>
  <si>
    <t>27提地泉JST</t>
    <rPh sb="3" eb="4">
      <t>チ</t>
    </rPh>
    <rPh sb="4" eb="5">
      <t>イズミ</t>
    </rPh>
    <phoneticPr fontId="27"/>
  </si>
  <si>
    <t>泉岳樹</t>
  </si>
  <si>
    <t>26提地鈴木東大</t>
    <rPh sb="2" eb="3">
      <t>テイ</t>
    </rPh>
    <rPh sb="3" eb="4">
      <t>チ</t>
    </rPh>
    <rPh sb="4" eb="6">
      <t>スズキ</t>
    </rPh>
    <rPh sb="6" eb="8">
      <t>トウダイ</t>
    </rPh>
    <phoneticPr fontId="27"/>
  </si>
  <si>
    <t>26/04/01-27/03/31[年度末]</t>
    <rPh sb="18" eb="21">
      <t>ネンドマツ</t>
    </rPh>
    <phoneticPr fontId="27"/>
  </si>
  <si>
    <t>鈴木毅彦</t>
    <rPh sb="0" eb="2">
      <t>スズキ</t>
    </rPh>
    <rPh sb="2" eb="4">
      <t>タケヒコ</t>
    </rPh>
    <phoneticPr fontId="27"/>
  </si>
  <si>
    <t>高橋洋</t>
    <rPh sb="0" eb="2">
      <t>タカハシ</t>
    </rPh>
    <rPh sb="2" eb="3">
      <t>ヨウ</t>
    </rPh>
    <phoneticPr fontId="27"/>
  </si>
  <si>
    <t>27提地高橋海洋</t>
    <rPh sb="3" eb="4">
      <t>チ</t>
    </rPh>
    <rPh sb="4" eb="6">
      <t>タカハシ</t>
    </rPh>
    <rPh sb="6" eb="8">
      <t>カイヨウ</t>
    </rPh>
    <phoneticPr fontId="27"/>
  </si>
  <si>
    <t>繰越【提案公募型研究】地理環境学科</t>
    <rPh sb="0" eb="2">
      <t>クリコシ</t>
    </rPh>
    <rPh sb="3" eb="5">
      <t>テイアン</t>
    </rPh>
    <rPh sb="5" eb="8">
      <t>コウボガタ</t>
    </rPh>
    <rPh sb="8" eb="10">
      <t>ケンキュウ</t>
    </rPh>
    <rPh sb="11" eb="13">
      <t>チリ</t>
    </rPh>
    <rPh sb="13" eb="15">
      <t>カンキョウ</t>
    </rPh>
    <rPh sb="15" eb="17">
      <t>ガッカ</t>
    </rPh>
    <phoneticPr fontId="27"/>
  </si>
  <si>
    <t>繰越・提案【地理】</t>
    <rPh sb="0" eb="2">
      <t>クリコシ</t>
    </rPh>
    <rPh sb="3" eb="5">
      <t>テイアン</t>
    </rPh>
    <rPh sb="6" eb="8">
      <t>チリ</t>
    </rPh>
    <phoneticPr fontId="27"/>
  </si>
  <si>
    <t>繰越提案公募型研究費</t>
    <rPh sb="0" eb="2">
      <t>クリコシ</t>
    </rPh>
    <rPh sb="2" eb="4">
      <t>テイアン</t>
    </rPh>
    <rPh sb="4" eb="6">
      <t>コウボ</t>
    </rPh>
    <rPh sb="6" eb="7">
      <t>ガタ</t>
    </rPh>
    <rPh sb="7" eb="9">
      <t>ケンキュウ</t>
    </rPh>
    <rPh sb="9" eb="10">
      <t>ヒ</t>
    </rPh>
    <phoneticPr fontId="27"/>
  </si>
  <si>
    <t>【提案公募】建築学科</t>
    <rPh sb="6" eb="10">
      <t>ケ</t>
    </rPh>
    <phoneticPr fontId="27"/>
  </si>
  <si>
    <r>
      <t>2</t>
    </r>
    <r>
      <rPr>
        <sz val="11"/>
        <color theme="1"/>
        <rFont val="ＭＳ Ｐゴシック"/>
        <family val="2"/>
        <charset val="128"/>
        <scheme val="minor"/>
      </rPr>
      <t>7</t>
    </r>
    <r>
      <rPr>
        <sz val="11"/>
        <color theme="1"/>
        <rFont val="ＭＳ Ｐゴシック"/>
        <family val="2"/>
        <charset val="128"/>
        <scheme val="minor"/>
      </rPr>
      <t>提建橘高MRI</t>
    </r>
    <rPh sb="3" eb="4">
      <t>ケン</t>
    </rPh>
    <rPh sb="4" eb="5">
      <t>キツ</t>
    </rPh>
    <rPh sb="5" eb="6">
      <t>タカ</t>
    </rPh>
    <phoneticPr fontId="27"/>
  </si>
  <si>
    <r>
      <t>2</t>
    </r>
    <r>
      <rPr>
        <sz val="11"/>
        <color theme="1"/>
        <rFont val="ＭＳ Ｐゴシック"/>
        <family val="2"/>
        <charset val="128"/>
        <scheme val="minor"/>
      </rPr>
      <t>7</t>
    </r>
    <r>
      <rPr>
        <sz val="11"/>
        <color theme="1"/>
        <rFont val="ＭＳ Ｐゴシック"/>
        <family val="2"/>
        <charset val="128"/>
        <scheme val="minor"/>
      </rPr>
      <t>/0</t>
    </r>
    <r>
      <rPr>
        <sz val="11"/>
        <color theme="1"/>
        <rFont val="ＭＳ Ｐゴシック"/>
        <family val="2"/>
        <charset val="128"/>
        <scheme val="minor"/>
      </rPr>
      <t>4</t>
    </r>
    <r>
      <rPr>
        <sz val="11"/>
        <color theme="1"/>
        <rFont val="ＭＳ Ｐゴシック"/>
        <family val="2"/>
        <charset val="128"/>
        <scheme val="minor"/>
      </rPr>
      <t>/</t>
    </r>
    <r>
      <rPr>
        <sz val="11"/>
        <color theme="1"/>
        <rFont val="ＭＳ Ｐゴシック"/>
        <family val="2"/>
        <charset val="128"/>
        <scheme val="minor"/>
      </rPr>
      <t>20</t>
    </r>
    <r>
      <rPr>
        <sz val="11"/>
        <color theme="1"/>
        <rFont val="ＭＳ Ｐゴシック"/>
        <family val="2"/>
        <charset val="128"/>
        <scheme val="minor"/>
      </rPr>
      <t>-2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2</t>
    </r>
    <r>
      <rPr>
        <sz val="11"/>
        <color theme="1"/>
        <rFont val="ＭＳ Ｐゴシック"/>
        <family val="2"/>
        <charset val="128"/>
        <scheme val="minor"/>
      </rPr>
      <t>/</t>
    </r>
    <r>
      <rPr>
        <sz val="11"/>
        <color theme="1"/>
        <rFont val="ＭＳ Ｐゴシック"/>
        <family val="2"/>
        <charset val="128"/>
        <scheme val="minor"/>
      </rPr>
      <t>29</t>
    </r>
    <r>
      <rPr>
        <sz val="11"/>
        <color theme="1"/>
        <rFont val="ＭＳ Ｐゴシック"/>
        <family val="2"/>
        <charset val="128"/>
        <scheme val="minor"/>
      </rPr>
      <t>★注意★</t>
    </r>
    <rPh sb="18" eb="20">
      <t>チュウイ</t>
    </rPh>
    <phoneticPr fontId="27"/>
  </si>
  <si>
    <t>26提建北山長寿命</t>
    <rPh sb="2" eb="3">
      <t>テイ</t>
    </rPh>
    <rPh sb="3" eb="4">
      <t>ケン</t>
    </rPh>
    <rPh sb="4" eb="6">
      <t>キタヤマ</t>
    </rPh>
    <rPh sb="6" eb="8">
      <t>チョウジュ</t>
    </rPh>
    <rPh sb="8" eb="9">
      <t>イノチ</t>
    </rPh>
    <phoneticPr fontId="27"/>
  </si>
  <si>
    <t>26/09/01-27/03/20★注意★</t>
    <rPh sb="18" eb="20">
      <t>チュウイ</t>
    </rPh>
    <phoneticPr fontId="27"/>
  </si>
  <si>
    <t>北山和宏</t>
    <rPh sb="0" eb="2">
      <t>キタヤマ</t>
    </rPh>
    <rPh sb="2" eb="4">
      <t>カズヒロ</t>
    </rPh>
    <phoneticPr fontId="27"/>
  </si>
  <si>
    <t>建築学科</t>
    <rPh sb="0" eb="4">
      <t>ケ</t>
    </rPh>
    <phoneticPr fontId="27"/>
  </si>
  <si>
    <t>讃岐亮</t>
    <rPh sb="0" eb="2">
      <t>サヌキ</t>
    </rPh>
    <rPh sb="2" eb="3">
      <t>リョウ</t>
    </rPh>
    <phoneticPr fontId="27"/>
  </si>
  <si>
    <t>【提案公募】都市基盤環境学科</t>
    <rPh sb="6" eb="14">
      <t>キ</t>
    </rPh>
    <phoneticPr fontId="27"/>
  </si>
  <si>
    <t>18提都小泉SIP</t>
    <rPh sb="2" eb="3">
      <t>テイ</t>
    </rPh>
    <rPh sb="3" eb="4">
      <t>ト</t>
    </rPh>
    <rPh sb="4" eb="6">
      <t>コイズミ</t>
    </rPh>
    <phoneticPr fontId="27"/>
  </si>
  <si>
    <t>都市基盤環境学科</t>
    <rPh sb="0" eb="8">
      <t>キ</t>
    </rPh>
    <phoneticPr fontId="27"/>
  </si>
  <si>
    <t>小泉明</t>
    <rPh sb="0" eb="2">
      <t>コイズミ</t>
    </rPh>
    <rPh sb="2" eb="3">
      <t>アキラ</t>
    </rPh>
    <phoneticPr fontId="27"/>
  </si>
  <si>
    <t>18提都横山SSP</t>
    <rPh sb="2" eb="3">
      <t>テイ</t>
    </rPh>
    <rPh sb="3" eb="4">
      <t>ト</t>
    </rPh>
    <rPh sb="4" eb="6">
      <t>ヨコヤマ</t>
    </rPh>
    <phoneticPr fontId="27"/>
  </si>
  <si>
    <t>提案公募型研究費</t>
  </si>
  <si>
    <t>【提案公募型研究】環境応用化学科</t>
    <rPh sb="1" eb="3">
      <t>テイアン</t>
    </rPh>
    <rPh sb="3" eb="6">
      <t>コウボガタ</t>
    </rPh>
    <rPh sb="6" eb="8">
      <t>ケンキュウ</t>
    </rPh>
    <rPh sb="9" eb="16">
      <t>オウ</t>
    </rPh>
    <phoneticPr fontId="27"/>
  </si>
  <si>
    <t>【提案公募型研究】環境応用化学科</t>
    <rPh sb="1" eb="3">
      <t>テイアン</t>
    </rPh>
    <rPh sb="3" eb="6">
      <t>コウボガタ</t>
    </rPh>
    <rPh sb="6" eb="8">
      <t>ケンキュウ</t>
    </rPh>
    <rPh sb="9" eb="11">
      <t>カンキョウ</t>
    </rPh>
    <rPh sb="11" eb="13">
      <t>オウヨウ</t>
    </rPh>
    <rPh sb="13" eb="16">
      <t>カガクカ</t>
    </rPh>
    <phoneticPr fontId="27"/>
  </si>
  <si>
    <t>提案公募【環境応用化学科】</t>
    <rPh sb="0" eb="2">
      <t>テイアン</t>
    </rPh>
    <rPh sb="2" eb="4">
      <t>コウボ</t>
    </rPh>
    <rPh sb="5" eb="7">
      <t>カンキョウ</t>
    </rPh>
    <rPh sb="7" eb="9">
      <t>オウヨウ</t>
    </rPh>
    <rPh sb="9" eb="12">
      <t>カガクカ</t>
    </rPh>
    <phoneticPr fontId="27"/>
  </si>
  <si>
    <r>
      <t>2</t>
    </r>
    <r>
      <rPr>
        <sz val="11"/>
        <color theme="1"/>
        <rFont val="ＭＳ Ｐゴシック"/>
        <family val="2"/>
        <charset val="128"/>
        <scheme val="minor"/>
      </rPr>
      <t>9</t>
    </r>
    <r>
      <rPr>
        <sz val="11"/>
        <color theme="1"/>
        <rFont val="ＭＳ Ｐゴシック"/>
        <family val="2"/>
        <charset val="128"/>
        <scheme val="minor"/>
      </rPr>
      <t>提分春田</t>
    </r>
    <r>
      <rPr>
        <sz val="11"/>
        <color theme="1"/>
        <rFont val="ＭＳ Ｐゴシック"/>
        <family val="2"/>
        <charset val="128"/>
        <scheme val="minor"/>
      </rPr>
      <t>ALCA</t>
    </r>
    <rPh sb="3" eb="4">
      <t>ブン</t>
    </rPh>
    <rPh sb="4" eb="6">
      <t>ハルタ</t>
    </rPh>
    <phoneticPr fontId="27"/>
  </si>
  <si>
    <r>
      <t>2</t>
    </r>
    <r>
      <rPr>
        <sz val="11"/>
        <color theme="1"/>
        <rFont val="ＭＳ Ｐゴシック"/>
        <family val="2"/>
        <charset val="128"/>
        <scheme val="minor"/>
      </rPr>
      <t>9</t>
    </r>
    <r>
      <rPr>
        <sz val="11"/>
        <color theme="1"/>
        <rFont val="ＭＳ Ｐゴシック"/>
        <family val="2"/>
        <charset val="128"/>
        <scheme val="minor"/>
      </rPr>
      <t>/04/01-</t>
    </r>
    <r>
      <rPr>
        <sz val="11"/>
        <color theme="1"/>
        <rFont val="ＭＳ Ｐゴシック"/>
        <family val="2"/>
        <charset val="128"/>
        <scheme val="minor"/>
      </rPr>
      <t>30</t>
    </r>
    <r>
      <rPr>
        <sz val="11"/>
        <color theme="1"/>
        <rFont val="ＭＳ Ｐゴシック"/>
        <family val="2"/>
        <charset val="128"/>
        <scheme val="minor"/>
      </rPr>
      <t>/03/31[年度末]</t>
    </r>
    <rPh sb="18" eb="21">
      <t>ネンドマツ</t>
    </rPh>
    <phoneticPr fontId="27"/>
  </si>
  <si>
    <t>春田正毅</t>
    <rPh sb="0" eb="2">
      <t>ハルタ</t>
    </rPh>
    <rPh sb="2" eb="4">
      <t>マサタケ</t>
    </rPh>
    <phoneticPr fontId="27"/>
  </si>
  <si>
    <r>
      <t>30</t>
    </r>
    <r>
      <rPr>
        <sz val="11"/>
        <color theme="1"/>
        <rFont val="ＭＳ Ｐゴシック"/>
        <family val="2"/>
        <charset val="128"/>
        <scheme val="minor"/>
      </rPr>
      <t>/04/01-31/03/31[年度末]</t>
    </r>
    <rPh sb="18" eb="21">
      <t>ネンドマツ</t>
    </rPh>
    <phoneticPr fontId="27"/>
  </si>
  <si>
    <t>環境応用化学科</t>
    <rPh sb="0" eb="7">
      <t>オウ</t>
    </rPh>
    <phoneticPr fontId="27"/>
  </si>
  <si>
    <r>
      <t>27</t>
    </r>
    <r>
      <rPr>
        <sz val="11"/>
        <color theme="1"/>
        <rFont val="ＭＳ Ｐゴシック"/>
        <family val="2"/>
        <charset val="128"/>
        <scheme val="minor"/>
      </rPr>
      <t>提分川上NEDO</t>
    </r>
    <rPh sb="3" eb="4">
      <t>ブン</t>
    </rPh>
    <rPh sb="4" eb="5">
      <t>カワ</t>
    </rPh>
    <rPh sb="5" eb="6">
      <t>ウエ</t>
    </rPh>
    <phoneticPr fontId="27"/>
  </si>
  <si>
    <t>27/02/27-28/02/29★注意★</t>
    <rPh sb="18" eb="20">
      <t>チュウイ</t>
    </rPh>
    <phoneticPr fontId="27"/>
  </si>
  <si>
    <t>川上浩良</t>
    <rPh sb="0" eb="2">
      <t>カワカミ</t>
    </rPh>
    <rPh sb="2" eb="3">
      <t>ヒロシ</t>
    </rPh>
    <rPh sb="3" eb="4">
      <t>ヨ</t>
    </rPh>
    <phoneticPr fontId="27"/>
  </si>
  <si>
    <r>
      <t>2</t>
    </r>
    <r>
      <rPr>
        <sz val="11"/>
        <color theme="1"/>
        <rFont val="ＭＳ Ｐゴシック"/>
        <family val="2"/>
        <charset val="128"/>
        <scheme val="minor"/>
      </rPr>
      <t>9</t>
    </r>
    <r>
      <rPr>
        <sz val="11"/>
        <color theme="1"/>
        <rFont val="ＭＳ Ｐゴシック"/>
        <family val="2"/>
        <charset val="128"/>
        <scheme val="minor"/>
      </rPr>
      <t>提分益田</t>
    </r>
    <r>
      <rPr>
        <sz val="11"/>
        <color theme="1"/>
        <rFont val="ＭＳ Ｐゴシック"/>
        <family val="2"/>
        <charset val="128"/>
        <scheme val="minor"/>
      </rPr>
      <t>ALCA</t>
    </r>
    <rPh sb="3" eb="4">
      <t>ブン</t>
    </rPh>
    <rPh sb="4" eb="6">
      <t>マスダ</t>
    </rPh>
    <phoneticPr fontId="27"/>
  </si>
  <si>
    <t>金村聖志</t>
    <rPh sb="0" eb="2">
      <t>カネムラ</t>
    </rPh>
    <rPh sb="2" eb="3">
      <t>ヒジリ</t>
    </rPh>
    <rPh sb="3" eb="4">
      <t>ココロザシ</t>
    </rPh>
    <phoneticPr fontId="27"/>
  </si>
  <si>
    <r>
      <t>2</t>
    </r>
    <r>
      <rPr>
        <sz val="11"/>
        <color theme="1"/>
        <rFont val="ＭＳ Ｐゴシック"/>
        <family val="2"/>
        <charset val="128"/>
        <scheme val="minor"/>
      </rPr>
      <t>9</t>
    </r>
    <r>
      <rPr>
        <sz val="11"/>
        <color theme="1"/>
        <rFont val="ＭＳ Ｐゴシック"/>
        <family val="2"/>
        <charset val="128"/>
        <scheme val="minor"/>
      </rPr>
      <t>提分棟方</t>
    </r>
    <r>
      <rPr>
        <sz val="11"/>
        <color theme="1"/>
        <rFont val="ＭＳ Ｐゴシック"/>
        <family val="2"/>
        <charset val="128"/>
        <scheme val="minor"/>
      </rPr>
      <t>ALCA</t>
    </r>
    <rPh sb="3" eb="4">
      <t>ブン</t>
    </rPh>
    <rPh sb="4" eb="6">
      <t>ムナカタ</t>
    </rPh>
    <phoneticPr fontId="27"/>
  </si>
  <si>
    <t>棟方裕一</t>
    <rPh sb="0" eb="2">
      <t>ムナカタ</t>
    </rPh>
    <rPh sb="2" eb="4">
      <t>ユウイチ</t>
    </rPh>
    <phoneticPr fontId="27"/>
  </si>
  <si>
    <t>梶原浩一</t>
    <rPh sb="0" eb="2">
      <t>カジワラ</t>
    </rPh>
    <rPh sb="2" eb="4">
      <t>コウイチ</t>
    </rPh>
    <phoneticPr fontId="27"/>
  </si>
  <si>
    <r>
      <t>2</t>
    </r>
    <r>
      <rPr>
        <sz val="11"/>
        <color theme="1"/>
        <rFont val="ＭＳ Ｐゴシック"/>
        <family val="2"/>
        <charset val="128"/>
        <scheme val="minor"/>
      </rPr>
      <t>9</t>
    </r>
    <r>
      <rPr>
        <sz val="11"/>
        <color theme="1"/>
        <rFont val="ＭＳ Ｐゴシック"/>
        <family val="2"/>
        <charset val="128"/>
        <scheme val="minor"/>
      </rPr>
      <t>提分井上KEK</t>
    </r>
    <rPh sb="3" eb="4">
      <t>ブン</t>
    </rPh>
    <rPh sb="4" eb="6">
      <t>イノウエ</t>
    </rPh>
    <phoneticPr fontId="27"/>
  </si>
  <si>
    <r>
      <rPr>
        <sz val="11"/>
        <color theme="1"/>
        <rFont val="ＭＳ Ｐゴシック"/>
        <family val="2"/>
        <charset val="128"/>
        <scheme val="minor"/>
      </rPr>
      <t>29</t>
    </r>
    <r>
      <rPr>
        <sz val="11"/>
        <color theme="1"/>
        <rFont val="ＭＳ Ｐゴシック"/>
        <family val="2"/>
        <charset val="128"/>
        <scheme val="minor"/>
      </rPr>
      <t>/04/0</t>
    </r>
    <r>
      <rPr>
        <sz val="11"/>
        <color theme="1"/>
        <rFont val="ＭＳ Ｐゴシック"/>
        <family val="2"/>
        <charset val="128"/>
        <scheme val="minor"/>
      </rPr>
      <t>1</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/03/31[年度末]</t>
    </r>
    <rPh sb="18" eb="20">
      <t>ネンド</t>
    </rPh>
    <rPh sb="20" eb="21">
      <t>マツ</t>
    </rPh>
    <phoneticPr fontId="27"/>
  </si>
  <si>
    <t>金村聖志</t>
  </si>
  <si>
    <r>
      <t>2</t>
    </r>
    <r>
      <rPr>
        <sz val="11"/>
        <color theme="1"/>
        <rFont val="ＭＳ Ｐゴシック"/>
        <family val="2"/>
        <charset val="128"/>
        <scheme val="minor"/>
      </rPr>
      <t>8</t>
    </r>
    <r>
      <rPr>
        <sz val="11"/>
        <color theme="1"/>
        <rFont val="ＭＳ Ｐゴシック"/>
        <family val="2"/>
        <charset val="128"/>
        <scheme val="minor"/>
      </rPr>
      <t>提分金村東北大</t>
    </r>
    <rPh sb="6" eb="9">
      <t>トウホクダイ</t>
    </rPh>
    <phoneticPr fontId="27"/>
  </si>
  <si>
    <r>
      <t>2</t>
    </r>
    <r>
      <rPr>
        <sz val="11"/>
        <color theme="1"/>
        <rFont val="ＭＳ Ｐゴシック"/>
        <family val="2"/>
        <charset val="128"/>
        <scheme val="minor"/>
      </rPr>
      <t>8</t>
    </r>
    <r>
      <rPr>
        <sz val="11"/>
        <color theme="1"/>
        <rFont val="ＭＳ Ｐゴシック"/>
        <family val="2"/>
        <charset val="128"/>
        <scheme val="minor"/>
      </rPr>
      <t>/04/</t>
    </r>
    <r>
      <rPr>
        <sz val="11"/>
        <color theme="1"/>
        <rFont val="ＭＳ Ｐゴシック"/>
        <family val="2"/>
        <charset val="128"/>
        <scheme val="minor"/>
      </rPr>
      <t>01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t>
    </r>
    <r>
      <rPr>
        <sz val="11"/>
        <color theme="1"/>
        <rFont val="ＭＳ Ｐゴシック"/>
        <family val="2"/>
        <charset val="128"/>
        <scheme val="minor"/>
      </rPr>
      <t>31［年度末］</t>
    </r>
    <rPh sb="18" eb="21">
      <t>ネンドマツ</t>
    </rPh>
    <phoneticPr fontId="27"/>
  </si>
  <si>
    <r>
      <t>2</t>
    </r>
    <r>
      <rPr>
        <sz val="11"/>
        <color theme="1"/>
        <rFont val="ＭＳ Ｐゴシック"/>
        <family val="2"/>
        <charset val="128"/>
        <scheme val="minor"/>
      </rPr>
      <t>7</t>
    </r>
    <r>
      <rPr>
        <sz val="11"/>
        <color theme="1"/>
        <rFont val="ＭＳ Ｐゴシック"/>
        <family val="2"/>
        <charset val="128"/>
        <scheme val="minor"/>
      </rPr>
      <t>提分高木NIMES</t>
    </r>
    <rPh sb="3" eb="4">
      <t>ブン</t>
    </rPh>
    <rPh sb="4" eb="6">
      <t>タカギ</t>
    </rPh>
    <phoneticPr fontId="27"/>
  </si>
  <si>
    <r>
      <t>2</t>
    </r>
    <r>
      <rPr>
        <sz val="11"/>
        <color theme="1"/>
        <rFont val="ＭＳ Ｐゴシック"/>
        <family val="2"/>
        <charset val="128"/>
        <scheme val="minor"/>
      </rPr>
      <t>7/07/15-28/01/31★注意★</t>
    </r>
    <rPh sb="18" eb="20">
      <t>チュウイ</t>
    </rPh>
    <phoneticPr fontId="27"/>
  </si>
  <si>
    <t>高木慎介</t>
    <rPh sb="0" eb="2">
      <t>タカギ</t>
    </rPh>
    <rPh sb="2" eb="4">
      <t>シンスケ</t>
    </rPh>
    <phoneticPr fontId="27"/>
  </si>
  <si>
    <r>
      <rPr>
        <sz val="11"/>
        <color theme="1"/>
        <rFont val="ＭＳ Ｐゴシック"/>
        <family val="2"/>
        <charset val="128"/>
        <scheme val="minor"/>
      </rPr>
      <t>29</t>
    </r>
    <r>
      <rPr>
        <sz val="11"/>
        <color theme="1"/>
        <rFont val="ＭＳ Ｐゴシック"/>
        <family val="2"/>
        <charset val="128"/>
        <scheme val="minor"/>
      </rPr>
      <t>提分金村</t>
    </r>
    <r>
      <rPr>
        <sz val="11"/>
        <color theme="1"/>
        <rFont val="ＭＳ Ｐゴシック"/>
        <family val="2"/>
        <charset val="128"/>
        <scheme val="minor"/>
      </rPr>
      <t>SSP</t>
    </r>
    <rPh sb="4" eb="6">
      <t>カナムラ</t>
    </rPh>
    <phoneticPr fontId="27"/>
  </si>
  <si>
    <r>
      <rPr>
        <sz val="11"/>
        <color theme="1"/>
        <rFont val="ＭＳ Ｐゴシック"/>
        <family val="2"/>
        <charset val="128"/>
        <scheme val="minor"/>
      </rPr>
      <t>29/12/12</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/0</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15</t>
    </r>
    <r>
      <rPr>
        <sz val="11"/>
        <color theme="1"/>
        <rFont val="ＭＳ Ｐゴシック"/>
        <family val="2"/>
        <charset val="128"/>
        <scheme val="minor"/>
      </rPr>
      <t>★注意★</t>
    </r>
    <rPh sb="18" eb="20">
      <t>チュウイ</t>
    </rPh>
    <phoneticPr fontId="27"/>
  </si>
  <si>
    <r>
      <t>2</t>
    </r>
    <r>
      <rPr>
        <sz val="11"/>
        <color theme="1"/>
        <rFont val="ＭＳ Ｐゴシック"/>
        <family val="2"/>
        <charset val="128"/>
        <scheme val="minor"/>
      </rPr>
      <t>9提分内山論博</t>
    </r>
    <rPh sb="2" eb="3">
      <t>サゲル</t>
    </rPh>
    <rPh sb="3" eb="4">
      <t>ブン</t>
    </rPh>
    <rPh sb="4" eb="6">
      <t>ウチヤマ</t>
    </rPh>
    <rPh sb="6" eb="7">
      <t>ロン</t>
    </rPh>
    <rPh sb="7" eb="8">
      <t>ヒロシ</t>
    </rPh>
    <phoneticPr fontId="27"/>
  </si>
  <si>
    <r>
      <t>2</t>
    </r>
    <r>
      <rPr>
        <sz val="11"/>
        <color theme="1"/>
        <rFont val="ＭＳ Ｐゴシック"/>
        <family val="2"/>
        <charset val="128"/>
        <scheme val="minor"/>
      </rPr>
      <t>8</t>
    </r>
    <r>
      <rPr>
        <sz val="11"/>
        <color theme="1"/>
        <rFont val="ＭＳ Ｐゴシック"/>
        <family val="2"/>
        <charset val="128"/>
        <scheme val="minor"/>
      </rPr>
      <t>提分金村日産自</t>
    </r>
    <rPh sb="3" eb="4">
      <t>ブン</t>
    </rPh>
    <rPh sb="4" eb="6">
      <t>カネムラ</t>
    </rPh>
    <rPh sb="6" eb="8">
      <t>ニッサン</t>
    </rPh>
    <rPh sb="8" eb="9">
      <t>ジ</t>
    </rPh>
    <phoneticPr fontId="27"/>
  </si>
  <si>
    <r>
      <t>28/04</t>
    </r>
    <r>
      <rPr>
        <sz val="11"/>
        <color theme="1"/>
        <rFont val="ＭＳ Ｐゴシック"/>
        <family val="2"/>
        <charset val="128"/>
        <scheme val="minor"/>
      </rPr>
      <t>/0</t>
    </r>
    <r>
      <rPr>
        <sz val="11"/>
        <color theme="1"/>
        <rFont val="ＭＳ Ｐゴシック"/>
        <family val="2"/>
        <charset val="128"/>
        <scheme val="minor"/>
      </rPr>
      <t>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r>
      <rPr>
        <sz val="11"/>
        <color theme="1"/>
        <rFont val="ＭＳ Ｐゴシック"/>
        <family val="2"/>
        <charset val="128"/>
        <scheme val="minor"/>
      </rPr>
      <t>[年度末]</t>
    </r>
    <rPh sb="18" eb="21">
      <t>ネンドマツ</t>
    </rPh>
    <phoneticPr fontId="27"/>
  </si>
  <si>
    <t>18提環内山Dou</t>
  </si>
  <si>
    <t>繰越【提案公募型研究】環境応用化学科</t>
    <rPh sb="0" eb="2">
      <t>クリコシ</t>
    </rPh>
    <rPh sb="3" eb="5">
      <t>テイアン</t>
    </rPh>
    <rPh sb="5" eb="8">
      <t>コウボガタ</t>
    </rPh>
    <rPh sb="8" eb="10">
      <t>ケンキュウ</t>
    </rPh>
    <rPh sb="11" eb="18">
      <t>オウ</t>
    </rPh>
    <phoneticPr fontId="27"/>
  </si>
  <si>
    <t>繰越・提案【環境応用化学科】</t>
    <rPh sb="0" eb="2">
      <t>クリコシ</t>
    </rPh>
    <rPh sb="3" eb="5">
      <t>テイアン</t>
    </rPh>
    <rPh sb="6" eb="13">
      <t>オウ</t>
    </rPh>
    <phoneticPr fontId="27"/>
  </si>
  <si>
    <t>29提分金村ALCA</t>
    <rPh sb="3" eb="4">
      <t>ブン</t>
    </rPh>
    <phoneticPr fontId="27"/>
  </si>
  <si>
    <t>25提分春田JST</t>
    <rPh sb="3" eb="4">
      <t>ブン</t>
    </rPh>
    <rPh sb="4" eb="6">
      <t>ハルタ</t>
    </rPh>
    <phoneticPr fontId="27"/>
  </si>
  <si>
    <r>
      <t>2</t>
    </r>
    <r>
      <rPr>
        <sz val="11"/>
        <color theme="1"/>
        <rFont val="ＭＳ Ｐゴシック"/>
        <family val="2"/>
        <charset val="128"/>
        <scheme val="minor"/>
      </rPr>
      <t>7</t>
    </r>
    <r>
      <rPr>
        <sz val="11"/>
        <color theme="1"/>
        <rFont val="ＭＳ Ｐゴシック"/>
        <family val="2"/>
        <charset val="128"/>
        <scheme val="minor"/>
      </rPr>
      <t>提分金村JST</t>
    </r>
    <rPh sb="3" eb="4">
      <t>ブン</t>
    </rPh>
    <rPh sb="4" eb="6">
      <t>カナムラ</t>
    </rPh>
    <phoneticPr fontId="27"/>
  </si>
  <si>
    <r>
      <t>2</t>
    </r>
    <r>
      <rPr>
        <sz val="11"/>
        <color theme="1"/>
        <rFont val="ＭＳ Ｐゴシック"/>
        <family val="2"/>
        <charset val="128"/>
        <scheme val="minor"/>
      </rPr>
      <t>8</t>
    </r>
    <r>
      <rPr>
        <sz val="11"/>
        <color theme="1"/>
        <rFont val="ＭＳ Ｐゴシック"/>
        <family val="2"/>
        <charset val="128"/>
        <scheme val="minor"/>
      </rPr>
      <t>/04/01-2</t>
    </r>
    <r>
      <rPr>
        <sz val="11"/>
        <color theme="1"/>
        <rFont val="ＭＳ Ｐゴシック"/>
        <family val="2"/>
        <charset val="128"/>
        <scheme val="minor"/>
      </rPr>
      <t>9</t>
    </r>
    <r>
      <rPr>
        <sz val="11"/>
        <color theme="1"/>
        <rFont val="ＭＳ Ｐゴシック"/>
        <family val="2"/>
        <charset val="128"/>
        <scheme val="minor"/>
      </rPr>
      <t>/03/31[年度末]</t>
    </r>
    <rPh sb="18" eb="21">
      <t>ネンドマツ</t>
    </rPh>
    <phoneticPr fontId="27"/>
  </si>
  <si>
    <t>25提分益田JST2</t>
    <rPh sb="3" eb="4">
      <t>ブン</t>
    </rPh>
    <rPh sb="4" eb="6">
      <t>マスダ</t>
    </rPh>
    <phoneticPr fontId="27"/>
  </si>
  <si>
    <t>益田秀樹</t>
  </si>
  <si>
    <t>25提分梶原JST</t>
    <rPh sb="3" eb="4">
      <t>ブン</t>
    </rPh>
    <rPh sb="4" eb="6">
      <t>カジハラ</t>
    </rPh>
    <phoneticPr fontId="27"/>
  </si>
  <si>
    <t>【提案公募型研究】観光科学科</t>
    <rPh sb="1" eb="3">
      <t>テイアン</t>
    </rPh>
    <rPh sb="3" eb="6">
      <t>コウボガタ</t>
    </rPh>
    <rPh sb="6" eb="8">
      <t>ケンキュウ</t>
    </rPh>
    <rPh sb="9" eb="14">
      <t>カ</t>
    </rPh>
    <phoneticPr fontId="27"/>
  </si>
  <si>
    <t>提案【観光科学科】</t>
    <rPh sb="0" eb="2">
      <t>テイアン</t>
    </rPh>
    <rPh sb="3" eb="8">
      <t>カ</t>
    </rPh>
    <phoneticPr fontId="27"/>
  </si>
  <si>
    <r>
      <t>2</t>
    </r>
    <r>
      <rPr>
        <sz val="11"/>
        <color theme="1"/>
        <rFont val="ＭＳ Ｐゴシック"/>
        <family val="2"/>
        <charset val="128"/>
        <scheme val="minor"/>
      </rPr>
      <t>9</t>
    </r>
    <r>
      <rPr>
        <sz val="11"/>
        <color theme="1"/>
        <rFont val="ＭＳ Ｐゴシック"/>
        <family val="2"/>
        <charset val="128"/>
        <scheme val="minor"/>
      </rPr>
      <t>提自倉田</t>
    </r>
    <r>
      <rPr>
        <sz val="11"/>
        <color theme="1"/>
        <rFont val="ＭＳ Ｐゴシック"/>
        <family val="2"/>
        <charset val="128"/>
        <scheme val="minor"/>
      </rPr>
      <t>RISTEX</t>
    </r>
    <rPh sb="3" eb="4">
      <t>シ</t>
    </rPh>
    <rPh sb="4" eb="6">
      <t>クラタ</t>
    </rPh>
    <phoneticPr fontId="27"/>
  </si>
  <si>
    <r>
      <t>2</t>
    </r>
    <r>
      <rPr>
        <sz val="11"/>
        <color theme="1"/>
        <rFont val="ＭＳ Ｐゴシック"/>
        <family val="2"/>
        <charset val="128"/>
        <scheme val="minor"/>
      </rPr>
      <t>9</t>
    </r>
    <r>
      <rPr>
        <sz val="11"/>
        <color theme="1"/>
        <rFont val="ＭＳ Ｐゴシック"/>
        <family val="2"/>
        <charset val="128"/>
        <scheme val="minor"/>
      </rPr>
      <t>/04/01-</t>
    </r>
    <r>
      <rPr>
        <sz val="11"/>
        <color theme="1"/>
        <rFont val="ＭＳ Ｐゴシック"/>
        <family val="2"/>
        <charset val="128"/>
        <scheme val="minor"/>
      </rPr>
      <t>29/09/30★注意★</t>
    </r>
    <rPh sb="18" eb="20">
      <t>チュウイ</t>
    </rPh>
    <phoneticPr fontId="27"/>
  </si>
  <si>
    <t>観光科学科</t>
    <rPh sb="0" eb="5">
      <t>カ</t>
    </rPh>
    <phoneticPr fontId="27"/>
  </si>
  <si>
    <t>倉田陽平</t>
    <rPh sb="0" eb="2">
      <t>クラタ</t>
    </rPh>
    <rPh sb="2" eb="4">
      <t>ヨウヘイ</t>
    </rPh>
    <phoneticPr fontId="27"/>
  </si>
  <si>
    <r>
      <t>2</t>
    </r>
    <r>
      <rPr>
        <sz val="11"/>
        <color theme="1"/>
        <rFont val="ＭＳ Ｐゴシック"/>
        <family val="2"/>
        <charset val="128"/>
        <scheme val="minor"/>
      </rPr>
      <t>8</t>
    </r>
    <r>
      <rPr>
        <sz val="11"/>
        <color theme="1"/>
        <rFont val="ＭＳ Ｐゴシック"/>
        <family val="2"/>
        <charset val="128"/>
        <scheme val="minor"/>
      </rPr>
      <t>提自倉田総務中</t>
    </r>
    <rPh sb="3" eb="4">
      <t>ジ</t>
    </rPh>
    <rPh sb="4" eb="6">
      <t>クラタ</t>
    </rPh>
    <rPh sb="6" eb="8">
      <t>ソウム</t>
    </rPh>
    <rPh sb="8" eb="9">
      <t>チュウ</t>
    </rPh>
    <phoneticPr fontId="27"/>
  </si>
  <si>
    <r>
      <t>28/04/01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/03/31〔年度末〕</t>
    </r>
    <rPh sb="18" eb="21">
      <t>ネンドマツ</t>
    </rPh>
    <phoneticPr fontId="27"/>
  </si>
  <si>
    <r>
      <t>2</t>
    </r>
    <r>
      <rPr>
        <sz val="11"/>
        <color theme="1"/>
        <rFont val="ＭＳ Ｐゴシック"/>
        <family val="2"/>
        <charset val="128"/>
        <scheme val="minor"/>
      </rPr>
      <t>3</t>
    </r>
    <r>
      <rPr>
        <sz val="11"/>
        <color theme="1"/>
        <rFont val="ＭＳ Ｐゴシック"/>
        <family val="2"/>
        <charset val="128"/>
        <scheme val="minor"/>
      </rPr>
      <t>提自本保JMA</t>
    </r>
    <rPh sb="3" eb="4">
      <t>シ</t>
    </rPh>
    <rPh sb="4" eb="5">
      <t>ホン</t>
    </rPh>
    <rPh sb="5" eb="6">
      <t>ホ</t>
    </rPh>
    <phoneticPr fontId="27"/>
  </si>
  <si>
    <r>
      <t>2</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09</t>
    </r>
    <r>
      <rPr>
        <sz val="11"/>
        <color theme="1"/>
        <rFont val="ＭＳ Ｐゴシック"/>
        <family val="2"/>
        <charset val="128"/>
        <scheme val="minor"/>
      </rPr>
      <t>/02-</t>
    </r>
    <r>
      <rPr>
        <sz val="11"/>
        <color theme="1"/>
        <rFont val="ＭＳ Ｐゴシック"/>
        <family val="2"/>
        <charset val="128"/>
        <scheme val="minor"/>
      </rPr>
      <t>24/03/16★注意★</t>
    </r>
    <rPh sb="18" eb="20">
      <t>チュウイ</t>
    </rPh>
    <phoneticPr fontId="27"/>
  </si>
  <si>
    <t>本保芳明</t>
    <rPh sb="0" eb="1">
      <t>ホン</t>
    </rPh>
    <rPh sb="1" eb="2">
      <t>ホ</t>
    </rPh>
    <rPh sb="2" eb="3">
      <t>ヨシ</t>
    </rPh>
    <rPh sb="3" eb="4">
      <t>アカ</t>
    </rPh>
    <phoneticPr fontId="27"/>
  </si>
  <si>
    <r>
      <t>2</t>
    </r>
    <r>
      <rPr>
        <sz val="11"/>
        <color theme="1"/>
        <rFont val="ＭＳ Ｐゴシック"/>
        <family val="2"/>
        <charset val="128"/>
        <scheme val="minor"/>
      </rPr>
      <t>8</t>
    </r>
    <r>
      <rPr>
        <sz val="11"/>
        <color theme="1"/>
        <rFont val="ＭＳ Ｐゴシック"/>
        <family val="2"/>
        <charset val="128"/>
        <scheme val="minor"/>
      </rPr>
      <t>提自清水一橋大</t>
    </r>
    <rPh sb="3" eb="4">
      <t>ジ</t>
    </rPh>
    <rPh sb="4" eb="6">
      <t>シミズ</t>
    </rPh>
    <rPh sb="6" eb="9">
      <t>ヒトツバシダイ</t>
    </rPh>
    <phoneticPr fontId="27"/>
  </si>
  <si>
    <r>
      <t>2</t>
    </r>
    <r>
      <rPr>
        <sz val="11"/>
        <color theme="1"/>
        <rFont val="ＭＳ Ｐゴシック"/>
        <family val="2"/>
        <charset val="128"/>
        <scheme val="minor"/>
      </rPr>
      <t>8</t>
    </r>
    <r>
      <rPr>
        <sz val="11"/>
        <color theme="1"/>
        <rFont val="ＭＳ Ｐゴシック"/>
        <family val="2"/>
        <charset val="128"/>
        <scheme val="minor"/>
      </rPr>
      <t>/</t>
    </r>
    <r>
      <rPr>
        <sz val="11"/>
        <color theme="1"/>
        <rFont val="ＭＳ Ｐゴシック"/>
        <family val="2"/>
        <charset val="128"/>
        <scheme val="minor"/>
      </rPr>
      <t>05</t>
    </r>
    <r>
      <rPr>
        <sz val="11"/>
        <color theme="1"/>
        <rFont val="ＭＳ Ｐゴシック"/>
        <family val="2"/>
        <charset val="128"/>
        <scheme val="minor"/>
      </rPr>
      <t>/</t>
    </r>
    <r>
      <rPr>
        <sz val="11"/>
        <color theme="1"/>
        <rFont val="ＭＳ Ｐゴシック"/>
        <family val="2"/>
        <charset val="128"/>
        <scheme val="minor"/>
      </rPr>
      <t>18</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t>
    </r>
    <r>
      <rPr>
        <sz val="11"/>
        <color theme="1"/>
        <rFont val="ＭＳ Ｐゴシック"/>
        <family val="2"/>
        <charset val="128"/>
        <scheme val="minor"/>
      </rPr>
      <t>17</t>
    </r>
    <r>
      <rPr>
        <sz val="11"/>
        <color theme="1"/>
        <rFont val="ＭＳ Ｐゴシック"/>
        <family val="2"/>
        <charset val="128"/>
        <scheme val="minor"/>
      </rPr>
      <t>★注意★</t>
    </r>
    <rPh sb="18" eb="20">
      <t>チュウイ</t>
    </rPh>
    <phoneticPr fontId="27"/>
  </si>
  <si>
    <t>繰越【提案公募型研究】観光科学科</t>
    <rPh sb="0" eb="2">
      <t>クリコシ</t>
    </rPh>
    <rPh sb="3" eb="5">
      <t>テイアン</t>
    </rPh>
    <rPh sb="5" eb="8">
      <t>コウボガタ</t>
    </rPh>
    <rPh sb="8" eb="10">
      <t>ケンキュウ</t>
    </rPh>
    <rPh sb="11" eb="16">
      <t>カ</t>
    </rPh>
    <phoneticPr fontId="27"/>
  </si>
  <si>
    <r>
      <t>2</t>
    </r>
    <r>
      <rPr>
        <sz val="11"/>
        <color theme="1"/>
        <rFont val="ＭＳ Ｐゴシック"/>
        <family val="2"/>
        <charset val="128"/>
        <scheme val="minor"/>
      </rPr>
      <t>8</t>
    </r>
    <r>
      <rPr>
        <sz val="11"/>
        <color theme="1"/>
        <rFont val="ＭＳ Ｐゴシック"/>
        <family val="2"/>
        <charset val="128"/>
        <scheme val="minor"/>
      </rPr>
      <t>提自倉田JST</t>
    </r>
    <rPh sb="3" eb="4">
      <t>ジ</t>
    </rPh>
    <rPh sb="4" eb="6">
      <t>クラタ</t>
    </rPh>
    <phoneticPr fontId="27"/>
  </si>
  <si>
    <t>【提案公募】都市政策科学科</t>
    <rPh sb="6" eb="13">
      <t>セ</t>
    </rPh>
    <phoneticPr fontId="27"/>
  </si>
  <si>
    <t>27提建伊藤JST</t>
    <rPh sb="2" eb="3">
      <t>テイ</t>
    </rPh>
    <rPh sb="3" eb="4">
      <t>ケン</t>
    </rPh>
    <rPh sb="4" eb="6">
      <t>イトウ</t>
    </rPh>
    <phoneticPr fontId="27"/>
  </si>
  <si>
    <r>
      <t>27/04/01-2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31</t>
    </r>
    <r>
      <rPr>
        <sz val="11"/>
        <color theme="1"/>
        <rFont val="ＭＳ Ｐゴシック"/>
        <family val="2"/>
        <charset val="128"/>
        <scheme val="minor"/>
      </rPr>
      <t>[年度末]</t>
    </r>
    <rPh sb="18" eb="20">
      <t>ネンド</t>
    </rPh>
    <rPh sb="20" eb="21">
      <t>マツ</t>
    </rPh>
    <phoneticPr fontId="27"/>
  </si>
  <si>
    <t>都市政策科学科</t>
    <rPh sb="0" eb="7">
      <t>セ</t>
    </rPh>
    <phoneticPr fontId="27"/>
  </si>
  <si>
    <t>伊藤史子</t>
    <rPh sb="0" eb="2">
      <t>イトウ</t>
    </rPh>
    <rPh sb="2" eb="4">
      <t>フミコ</t>
    </rPh>
    <phoneticPr fontId="27"/>
  </si>
  <si>
    <t>18提政伊藤学研</t>
    <rPh sb="2" eb="3">
      <t>ツツミ</t>
    </rPh>
    <rPh sb="3" eb="4">
      <t>セイ</t>
    </rPh>
    <rPh sb="4" eb="6">
      <t>イトウ</t>
    </rPh>
    <rPh sb="6" eb="8">
      <t>ガッケン</t>
    </rPh>
    <phoneticPr fontId="27"/>
  </si>
  <si>
    <r>
      <t>2</t>
    </r>
    <r>
      <rPr>
        <sz val="11"/>
        <color theme="1"/>
        <rFont val="ＭＳ Ｐゴシック"/>
        <family val="2"/>
        <charset val="128"/>
        <scheme val="minor"/>
      </rPr>
      <t>4提建星ｾｺﾑ医</t>
    </r>
    <rPh sb="2" eb="3">
      <t>テイ</t>
    </rPh>
    <rPh sb="3" eb="4">
      <t>ケン</t>
    </rPh>
    <rPh sb="4" eb="5">
      <t>ホシ</t>
    </rPh>
    <rPh sb="8" eb="9">
      <t>イ</t>
    </rPh>
    <phoneticPr fontId="27"/>
  </si>
  <si>
    <r>
      <t>2</t>
    </r>
    <r>
      <rPr>
        <sz val="11"/>
        <color theme="1"/>
        <rFont val="ＭＳ Ｐゴシック"/>
        <family val="2"/>
        <charset val="128"/>
        <scheme val="minor"/>
      </rPr>
      <t>4</t>
    </r>
    <r>
      <rPr>
        <sz val="11"/>
        <color theme="1"/>
        <rFont val="ＭＳ Ｐゴシック"/>
        <family val="2"/>
        <charset val="128"/>
        <scheme val="minor"/>
      </rPr>
      <t>/</t>
    </r>
    <r>
      <rPr>
        <sz val="11"/>
        <color theme="1"/>
        <rFont val="ＭＳ Ｐゴシック"/>
        <family val="2"/>
        <charset val="128"/>
        <scheme val="minor"/>
      </rPr>
      <t>10</t>
    </r>
    <r>
      <rPr>
        <sz val="11"/>
        <color theme="1"/>
        <rFont val="ＭＳ Ｐゴシック"/>
        <family val="2"/>
        <charset val="128"/>
        <scheme val="minor"/>
      </rPr>
      <t>/01-</t>
    </r>
    <r>
      <rPr>
        <sz val="11"/>
        <color theme="1"/>
        <rFont val="ＭＳ Ｐゴシック"/>
        <family val="2"/>
        <charset val="128"/>
        <scheme val="minor"/>
      </rPr>
      <t>25/03/31[年度末]</t>
    </r>
    <rPh sb="18" eb="21">
      <t>ネンドマツ</t>
    </rPh>
    <phoneticPr fontId="27"/>
  </si>
  <si>
    <t>星旦二</t>
    <rPh sb="0" eb="1">
      <t>ホシ</t>
    </rPh>
    <phoneticPr fontId="27"/>
  </si>
  <si>
    <t>23提建饗庭京都大</t>
    <rPh sb="3" eb="4">
      <t>ケン</t>
    </rPh>
    <rPh sb="4" eb="6">
      <t>アイバ</t>
    </rPh>
    <rPh sb="6" eb="8">
      <t>キョウト</t>
    </rPh>
    <rPh sb="8" eb="9">
      <t>ダイ</t>
    </rPh>
    <phoneticPr fontId="27"/>
  </si>
  <si>
    <r>
      <t>23/04/01-</t>
    </r>
    <r>
      <rPr>
        <sz val="11"/>
        <color theme="1"/>
        <rFont val="ＭＳ Ｐゴシック"/>
        <family val="2"/>
        <charset val="128"/>
        <scheme val="minor"/>
      </rPr>
      <t>24/03/31</t>
    </r>
  </si>
  <si>
    <t>【繰越提案公募】都市政策科学科</t>
    <rPh sb="1" eb="3">
      <t>クリコシ</t>
    </rPh>
    <rPh sb="8" eb="15">
      <t>セ</t>
    </rPh>
    <phoneticPr fontId="27"/>
  </si>
  <si>
    <t>26提建星伊藤JST</t>
    <rPh sb="2" eb="3">
      <t>テイ</t>
    </rPh>
    <rPh sb="3" eb="4">
      <t>ケン</t>
    </rPh>
    <rPh sb="4" eb="5">
      <t>ホシ</t>
    </rPh>
    <rPh sb="5" eb="7">
      <t>イトウ</t>
    </rPh>
    <phoneticPr fontId="27"/>
  </si>
  <si>
    <t>産学共同研究</t>
    <rPh sb="0" eb="2">
      <t>サンガク</t>
    </rPh>
    <rPh sb="2" eb="4">
      <t>キョウドウ</t>
    </rPh>
    <rPh sb="4" eb="6">
      <t>ケンキュウ</t>
    </rPh>
    <phoneticPr fontId="27"/>
  </si>
  <si>
    <t>28共自倉田JR東海</t>
    <rPh sb="2" eb="3">
      <t>トモ</t>
    </rPh>
    <rPh sb="3" eb="4">
      <t>ジ</t>
    </rPh>
    <rPh sb="4" eb="6">
      <t>クラタ</t>
    </rPh>
    <rPh sb="8" eb="10">
      <t>トウカイ</t>
    </rPh>
    <phoneticPr fontId="27"/>
  </si>
  <si>
    <t>繰越【産学共同研究】観光科学科</t>
    <rPh sb="0" eb="2">
      <t>クリコシ</t>
    </rPh>
    <rPh sb="10" eb="12">
      <t>カンコウ</t>
    </rPh>
    <rPh sb="12" eb="14">
      <t>カガク</t>
    </rPh>
    <rPh sb="14" eb="15">
      <t>カ</t>
    </rPh>
    <phoneticPr fontId="27"/>
  </si>
  <si>
    <t>繰越・共同【観光】</t>
    <rPh sb="0" eb="2">
      <t>クリコシ</t>
    </rPh>
    <rPh sb="3" eb="5">
      <t>キョウドウ</t>
    </rPh>
    <rPh sb="6" eb="8">
      <t>カンコウ</t>
    </rPh>
    <phoneticPr fontId="27"/>
  </si>
  <si>
    <t>18共観大澤MURC</t>
    <rPh sb="2" eb="3">
      <t>キョウ</t>
    </rPh>
    <rPh sb="4" eb="6">
      <t>オオサワ</t>
    </rPh>
    <phoneticPr fontId="27"/>
  </si>
  <si>
    <t>2018/10/01-2019/02/28★注意★</t>
    <rPh sb="22" eb="24">
      <t>チュウイ</t>
    </rPh>
    <phoneticPr fontId="27"/>
  </si>
  <si>
    <t>大澤剛士</t>
    <rPh sb="0" eb="2">
      <t>オオサワ</t>
    </rPh>
    <rPh sb="2" eb="4">
      <t>タケシ</t>
    </rPh>
    <phoneticPr fontId="27"/>
  </si>
  <si>
    <t>【産学共同研究】地理環境学科</t>
    <rPh sb="12" eb="14">
      <t>ガッカ</t>
    </rPh>
    <phoneticPr fontId="27"/>
  </si>
  <si>
    <t>共同【地理】</t>
    <rPh sb="0" eb="2">
      <t>キョウドウ</t>
    </rPh>
    <rPh sb="3" eb="5">
      <t>チリ</t>
    </rPh>
    <phoneticPr fontId="27"/>
  </si>
  <si>
    <t>地理環境学科</t>
    <rPh sb="0" eb="1">
      <t>チ</t>
    </rPh>
    <rPh sb="1" eb="2">
      <t>リ</t>
    </rPh>
    <rPh sb="2" eb="4">
      <t>カンキョウ</t>
    </rPh>
    <rPh sb="4" eb="6">
      <t>ガッカ</t>
    </rPh>
    <phoneticPr fontId="27"/>
  </si>
  <si>
    <t>2018/04/01-2019/03/31[年度末]</t>
    <rPh sb="22" eb="25">
      <t>ネンドマツ</t>
    </rPh>
    <phoneticPr fontId="27"/>
  </si>
  <si>
    <t>泉岳樹</t>
    <rPh sb="0" eb="1">
      <t>イズミ</t>
    </rPh>
    <rPh sb="1" eb="3">
      <t>タケキ</t>
    </rPh>
    <phoneticPr fontId="27"/>
  </si>
  <si>
    <t>【産学共同研究】都市基盤環境学科</t>
    <rPh sb="8" eb="10">
      <t>トシ</t>
    </rPh>
    <rPh sb="10" eb="12">
      <t>キバン</t>
    </rPh>
    <rPh sb="14" eb="16">
      <t>ガッカ</t>
    </rPh>
    <phoneticPr fontId="27"/>
  </si>
  <si>
    <t>共同【都市基盤】</t>
    <rPh sb="0" eb="2">
      <t>キョウドウ</t>
    </rPh>
    <rPh sb="3" eb="5">
      <t>トシ</t>
    </rPh>
    <rPh sb="5" eb="7">
      <t>キバン</t>
    </rPh>
    <phoneticPr fontId="27"/>
  </si>
  <si>
    <r>
      <t>2</t>
    </r>
    <r>
      <rPr>
        <sz val="11"/>
        <color theme="1"/>
        <rFont val="ＭＳ Ｐゴシック"/>
        <family val="2"/>
        <charset val="128"/>
        <scheme val="minor"/>
      </rPr>
      <t>018/04/01-2019/03/31[年度末]</t>
    </r>
    <rPh sb="22" eb="25">
      <t>ネンドマツ</t>
    </rPh>
    <phoneticPr fontId="27"/>
  </si>
  <si>
    <t>2018/07/01-2019/03/31[年度末]</t>
    <rPh sb="22" eb="24">
      <t>ネンド</t>
    </rPh>
    <rPh sb="24" eb="25">
      <t>マツ</t>
    </rPh>
    <phoneticPr fontId="27"/>
  </si>
  <si>
    <t>上野敦</t>
    <rPh sb="0" eb="2">
      <t>ウエノ</t>
    </rPh>
    <rPh sb="2" eb="3">
      <t>アツシ</t>
    </rPh>
    <phoneticPr fontId="27"/>
  </si>
  <si>
    <t>中村一史</t>
    <rPh sb="0" eb="2">
      <t>ナカムラ</t>
    </rPh>
    <rPh sb="2" eb="4">
      <t>カズフミ</t>
    </rPh>
    <phoneticPr fontId="27"/>
  </si>
  <si>
    <t>繰越【産学共同研究】都市基盤環境学科</t>
    <rPh sb="0" eb="2">
      <t>クリコシ</t>
    </rPh>
    <rPh sb="10" eb="12">
      <t>トシ</t>
    </rPh>
    <rPh sb="12" eb="14">
      <t>キバン</t>
    </rPh>
    <rPh sb="14" eb="16">
      <t>カンキョウ</t>
    </rPh>
    <rPh sb="16" eb="18">
      <t>ガッカ</t>
    </rPh>
    <phoneticPr fontId="27"/>
  </si>
  <si>
    <t>繰越【産学共同研究】都市基盤環境学科</t>
    <rPh sb="0" eb="2">
      <t>クリコシ</t>
    </rPh>
    <rPh sb="10" eb="12">
      <t>トシ</t>
    </rPh>
    <rPh sb="12" eb="14">
      <t>キバン</t>
    </rPh>
    <rPh sb="16" eb="18">
      <t>ガッカ</t>
    </rPh>
    <phoneticPr fontId="27"/>
  </si>
  <si>
    <t>繰越・共同【都市基盤】</t>
    <rPh sb="0" eb="2">
      <t>クリコシ</t>
    </rPh>
    <rPh sb="3" eb="5">
      <t>キョウドウ</t>
    </rPh>
    <rPh sb="6" eb="8">
      <t>トシ</t>
    </rPh>
    <rPh sb="8" eb="10">
      <t>キバン</t>
    </rPh>
    <phoneticPr fontId="27"/>
  </si>
  <si>
    <t>小根山裕之</t>
    <rPh sb="0" eb="3">
      <t>オネヤマ</t>
    </rPh>
    <rPh sb="3" eb="5">
      <t>ヒロユキ</t>
    </rPh>
    <phoneticPr fontId="27"/>
  </si>
  <si>
    <t>【産学共同研究】建築学科</t>
    <rPh sb="8" eb="10">
      <t>ケンチク</t>
    </rPh>
    <rPh sb="10" eb="12">
      <t>ガッカ</t>
    </rPh>
    <phoneticPr fontId="27"/>
  </si>
  <si>
    <t>共同【建築】</t>
    <rPh sb="0" eb="2">
      <t>キョウドウ</t>
    </rPh>
    <rPh sb="3" eb="5">
      <t>ケンチク</t>
    </rPh>
    <phoneticPr fontId="27"/>
  </si>
  <si>
    <t>高木次郎</t>
    <rPh sb="0" eb="2">
      <t>タカギ</t>
    </rPh>
    <rPh sb="2" eb="4">
      <t>ジロウ</t>
    </rPh>
    <phoneticPr fontId="27"/>
  </si>
  <si>
    <t>2018/08/14-2019/03/13★注意★</t>
    <rPh sb="22" eb="24">
      <t>チュウイ</t>
    </rPh>
    <phoneticPr fontId="27"/>
  </si>
  <si>
    <t>18共建永田硝子ﾆﾁ</t>
    <rPh sb="2" eb="3">
      <t>キョウ</t>
    </rPh>
    <rPh sb="3" eb="4">
      <t>ケン</t>
    </rPh>
    <rPh sb="4" eb="6">
      <t>ナガタ</t>
    </rPh>
    <rPh sb="6" eb="8">
      <t>ガラス</t>
    </rPh>
    <phoneticPr fontId="27"/>
  </si>
  <si>
    <t>永田明寛</t>
    <rPh sb="0" eb="2">
      <t>ナガタ</t>
    </rPh>
    <rPh sb="2" eb="3">
      <t>アカ</t>
    </rPh>
    <rPh sb="3" eb="4">
      <t>ヒロシ</t>
    </rPh>
    <phoneticPr fontId="27"/>
  </si>
  <si>
    <t>繰越【産学共同研究】建築学科</t>
    <rPh sb="0" eb="2">
      <t>クリコシ</t>
    </rPh>
    <rPh sb="10" eb="12">
      <t>ケンチク</t>
    </rPh>
    <rPh sb="12" eb="14">
      <t>ガッカ</t>
    </rPh>
    <phoneticPr fontId="27"/>
  </si>
  <si>
    <t>繰越・共同【建築】</t>
    <rPh sb="0" eb="2">
      <t>クリコシ</t>
    </rPh>
    <rPh sb="3" eb="5">
      <t>キョウドウ</t>
    </rPh>
    <rPh sb="6" eb="8">
      <t>ケンチク</t>
    </rPh>
    <phoneticPr fontId="27"/>
  </si>
  <si>
    <t>【産学共同研究】都市政策科学科</t>
    <rPh sb="8" eb="10">
      <t>トシ</t>
    </rPh>
    <rPh sb="10" eb="12">
      <t>セイサク</t>
    </rPh>
    <rPh sb="12" eb="14">
      <t>カガク</t>
    </rPh>
    <rPh sb="14" eb="15">
      <t>カ</t>
    </rPh>
    <phoneticPr fontId="27"/>
  </si>
  <si>
    <t>【産学共同研究】都市政策</t>
    <rPh sb="8" eb="10">
      <t>トシ</t>
    </rPh>
    <rPh sb="10" eb="12">
      <t>セイサク</t>
    </rPh>
    <phoneticPr fontId="27"/>
  </si>
  <si>
    <t>26共建伊藤ｸﾞﾘｰﾝﾗｲﾌ</t>
    <rPh sb="3" eb="4">
      <t>ケン</t>
    </rPh>
    <rPh sb="4" eb="6">
      <t>イトウ</t>
    </rPh>
    <phoneticPr fontId="27"/>
  </si>
  <si>
    <t>繰越【産学共同研究】都市政策科学科</t>
    <rPh sb="0" eb="2">
      <t>クリコシ</t>
    </rPh>
    <rPh sb="10" eb="12">
      <t>トシ</t>
    </rPh>
    <rPh sb="12" eb="14">
      <t>セイサク</t>
    </rPh>
    <rPh sb="14" eb="16">
      <t>カガク</t>
    </rPh>
    <rPh sb="16" eb="17">
      <t>カ</t>
    </rPh>
    <phoneticPr fontId="27"/>
  </si>
  <si>
    <t>繰越・共同【都市政策】</t>
    <rPh sb="0" eb="2">
      <t>クリコシ</t>
    </rPh>
    <rPh sb="3" eb="5">
      <t>キョウドウ</t>
    </rPh>
    <rPh sb="6" eb="8">
      <t>トシ</t>
    </rPh>
    <rPh sb="8" eb="10">
      <t>セイサク</t>
    </rPh>
    <phoneticPr fontId="27"/>
  </si>
  <si>
    <t>28/04/01-28/10/31★注意★</t>
  </si>
  <si>
    <t>【産学共同研究】環境応用化学科</t>
    <rPh sb="8" eb="10">
      <t>カンキョウ</t>
    </rPh>
    <rPh sb="10" eb="12">
      <t>オウヨウ</t>
    </rPh>
    <rPh sb="12" eb="14">
      <t>カガク</t>
    </rPh>
    <rPh sb="14" eb="15">
      <t>カ</t>
    </rPh>
    <phoneticPr fontId="27"/>
  </si>
  <si>
    <t>【産学共同・応用化学】</t>
    <rPh sb="1" eb="3">
      <t>サンガク</t>
    </rPh>
    <rPh sb="6" eb="8">
      <t>オウヨウ</t>
    </rPh>
    <rPh sb="8" eb="10">
      <t>カガク</t>
    </rPh>
    <phoneticPr fontId="27"/>
  </si>
  <si>
    <t>久保由治</t>
  </si>
  <si>
    <t>18共環金村現代自</t>
    <rPh sb="2" eb="3">
      <t>キョウ</t>
    </rPh>
    <rPh sb="3" eb="4">
      <t>カン</t>
    </rPh>
    <rPh sb="4" eb="6">
      <t>カナムラ</t>
    </rPh>
    <rPh sb="6" eb="8">
      <t>ゲンダイ</t>
    </rPh>
    <rPh sb="8" eb="9">
      <t>ジ</t>
    </rPh>
    <phoneticPr fontId="27"/>
  </si>
  <si>
    <t>18共環益田浜松ﾎﾄ</t>
    <rPh sb="2" eb="3">
      <t>トモ</t>
    </rPh>
    <rPh sb="3" eb="4">
      <t>カン</t>
    </rPh>
    <rPh sb="4" eb="6">
      <t>マスダ</t>
    </rPh>
    <rPh sb="6" eb="8">
      <t>ハママツ</t>
    </rPh>
    <phoneticPr fontId="27"/>
  </si>
  <si>
    <t>益田　秀樹</t>
  </si>
  <si>
    <t>18共環金村ｽﾘｰ</t>
    <rPh sb="2" eb="3">
      <t>キョウ</t>
    </rPh>
    <rPh sb="3" eb="4">
      <t>カン</t>
    </rPh>
    <rPh sb="4" eb="6">
      <t>カネムラ</t>
    </rPh>
    <phoneticPr fontId="27"/>
  </si>
  <si>
    <t>首藤登志夫</t>
    <rPh sb="0" eb="2">
      <t>シュドウ</t>
    </rPh>
    <rPh sb="2" eb="5">
      <t>トシオ</t>
    </rPh>
    <phoneticPr fontId="27"/>
  </si>
  <si>
    <t>18共環金村TOKｽﾘｰ</t>
    <rPh sb="2" eb="3">
      <t>キョウ</t>
    </rPh>
    <rPh sb="3" eb="4">
      <t>カン</t>
    </rPh>
    <rPh sb="4" eb="6">
      <t>カネムラ</t>
    </rPh>
    <phoneticPr fontId="27"/>
  </si>
  <si>
    <t>18共環金村太平洋ｾﾒ</t>
    <rPh sb="3" eb="4">
      <t>カン</t>
    </rPh>
    <rPh sb="6" eb="9">
      <t>タイヘイヨウ</t>
    </rPh>
    <phoneticPr fontId="27"/>
  </si>
  <si>
    <t>30100</t>
  </si>
  <si>
    <t>18共環金村ドコモ</t>
    <rPh sb="2" eb="3">
      <t>トモ</t>
    </rPh>
    <rPh sb="3" eb="4">
      <t>タマキ</t>
    </rPh>
    <rPh sb="4" eb="6">
      <t>カナムラ</t>
    </rPh>
    <phoneticPr fontId="27"/>
  </si>
  <si>
    <t>2018/04/01-2019/03/31〔年度末〕</t>
    <rPh sb="22" eb="24">
      <t>ネンド</t>
    </rPh>
    <rPh sb="24" eb="25">
      <t>マツ</t>
    </rPh>
    <phoneticPr fontId="27"/>
  </si>
  <si>
    <t>村山徹</t>
    <rPh sb="0" eb="2">
      <t>ムラヤマ</t>
    </rPh>
    <rPh sb="2" eb="3">
      <t>トオル</t>
    </rPh>
    <phoneticPr fontId="27"/>
  </si>
  <si>
    <t>18共環武井富士化</t>
    <rPh sb="2" eb="3">
      <t>トモ</t>
    </rPh>
    <rPh sb="3" eb="4">
      <t>カン</t>
    </rPh>
    <rPh sb="4" eb="6">
      <t>タケイ</t>
    </rPh>
    <rPh sb="6" eb="8">
      <t>フジ</t>
    </rPh>
    <rPh sb="8" eb="9">
      <t>カ</t>
    </rPh>
    <phoneticPr fontId="27"/>
  </si>
  <si>
    <t>18共環金村ﾀﾞｲｾﾙ</t>
    <rPh sb="2" eb="3">
      <t>キョウ</t>
    </rPh>
    <rPh sb="3" eb="4">
      <t>カン</t>
    </rPh>
    <rPh sb="4" eb="6">
      <t>カナムラ</t>
    </rPh>
    <phoneticPr fontId="27"/>
  </si>
  <si>
    <t>18共環久保ﾊﾞﾙｶ</t>
  </si>
  <si>
    <t>2018/04/01-2019/03/31[年度末]</t>
    <rPh sb="22" eb="25">
      <t>ネンドマツ</t>
    </rPh>
    <phoneticPr fontId="22"/>
  </si>
  <si>
    <t>18共環梶原ｵｰｸ</t>
  </si>
  <si>
    <t>18共環宍戸三菱ｹﾐ</t>
  </si>
  <si>
    <t>18共環川上日産自</t>
    <rPh sb="2" eb="3">
      <t>トモ</t>
    </rPh>
    <rPh sb="3" eb="4">
      <t>カン</t>
    </rPh>
    <rPh sb="4" eb="6">
      <t>カワカミ</t>
    </rPh>
    <rPh sb="6" eb="8">
      <t>ニッサン</t>
    </rPh>
    <rPh sb="8" eb="9">
      <t>ジ</t>
    </rPh>
    <phoneticPr fontId="27"/>
  </si>
  <si>
    <t>2018/08/01-2019/03/31[年度末]</t>
    <rPh sb="22" eb="25">
      <t>ネンドマツ</t>
    </rPh>
    <phoneticPr fontId="27"/>
  </si>
  <si>
    <t>繰越【産学共同研究】環境応用化学科</t>
    <rPh sb="0" eb="2">
      <t>クリコシ</t>
    </rPh>
    <rPh sb="10" eb="12">
      <t>カンキョウ</t>
    </rPh>
    <rPh sb="12" eb="14">
      <t>オウヨウ</t>
    </rPh>
    <rPh sb="14" eb="16">
      <t>カガク</t>
    </rPh>
    <rPh sb="16" eb="17">
      <t>カ</t>
    </rPh>
    <phoneticPr fontId="27"/>
  </si>
  <si>
    <t>繰越・産学共同【応用化学】</t>
    <rPh sb="0" eb="2">
      <t>クリコシ</t>
    </rPh>
    <rPh sb="3" eb="5">
      <t>サンガク</t>
    </rPh>
    <rPh sb="5" eb="7">
      <t>キョウドウ</t>
    </rPh>
    <rPh sb="8" eb="10">
      <t>オウヨウ</t>
    </rPh>
    <rPh sb="10" eb="12">
      <t>カガク</t>
    </rPh>
    <phoneticPr fontId="27"/>
  </si>
  <si>
    <t>受託研究費</t>
    <rPh sb="0" eb="2">
      <t>ジュタク</t>
    </rPh>
    <rPh sb="2" eb="4">
      <t>ケンキュウ</t>
    </rPh>
    <rPh sb="4" eb="5">
      <t>ヒ</t>
    </rPh>
    <phoneticPr fontId="27"/>
  </si>
  <si>
    <t>受託研究</t>
  </si>
  <si>
    <t>受託研究</t>
    <rPh sb="0" eb="2">
      <t>ジュタク</t>
    </rPh>
    <rPh sb="2" eb="4">
      <t>ケンキュウ</t>
    </rPh>
    <phoneticPr fontId="27"/>
  </si>
  <si>
    <t>地理環境学科</t>
    <rPh sb="0" eb="6">
      <t>チリ</t>
    </rPh>
    <phoneticPr fontId="27"/>
  </si>
  <si>
    <t>若林芳樹</t>
    <rPh sb="0" eb="2">
      <t>ワカバヤシ</t>
    </rPh>
    <rPh sb="2" eb="4">
      <t>ヨシキ</t>
    </rPh>
    <phoneticPr fontId="27"/>
  </si>
  <si>
    <t>【受託研究】観光科学科</t>
    <rPh sb="1" eb="3">
      <t>ジュタク</t>
    </rPh>
    <rPh sb="3" eb="5">
      <t>ケンキュウ</t>
    </rPh>
    <rPh sb="6" eb="11">
      <t>カ</t>
    </rPh>
    <phoneticPr fontId="27"/>
  </si>
  <si>
    <t>受託【観光科学科】</t>
    <rPh sb="0" eb="2">
      <t>ジュタク</t>
    </rPh>
    <rPh sb="3" eb="8">
      <t>カ</t>
    </rPh>
    <phoneticPr fontId="27"/>
  </si>
  <si>
    <t>杉本興運</t>
    <rPh sb="0" eb="2">
      <t>スギモト</t>
    </rPh>
    <phoneticPr fontId="27"/>
  </si>
  <si>
    <t>18受観川原八王子</t>
    <rPh sb="4" eb="6">
      <t>カワハラ</t>
    </rPh>
    <rPh sb="6" eb="9">
      <t>ハチオウジ</t>
    </rPh>
    <phoneticPr fontId="27"/>
  </si>
  <si>
    <t>川原晋</t>
    <rPh sb="0" eb="2">
      <t>カワハラ</t>
    </rPh>
    <rPh sb="2" eb="3">
      <t>ススム</t>
    </rPh>
    <phoneticPr fontId="27"/>
  </si>
  <si>
    <t>【受託研究】都市基盤環境学科</t>
    <rPh sb="6" eb="14">
      <t>キ</t>
    </rPh>
    <phoneticPr fontId="27"/>
  </si>
  <si>
    <t>受託【都市基盤】</t>
    <rPh sb="3" eb="5">
      <t>トシ</t>
    </rPh>
    <rPh sb="5" eb="7">
      <t>キバン</t>
    </rPh>
    <phoneticPr fontId="27"/>
  </si>
  <si>
    <t>中村一史</t>
    <rPh sb="0" eb="2">
      <t>ナカムラ</t>
    </rPh>
    <rPh sb="2" eb="4">
      <t>カズシ</t>
    </rPh>
    <phoneticPr fontId="27"/>
  </si>
  <si>
    <t>18受都中村東レACE</t>
    <rPh sb="2" eb="3">
      <t>ウケ</t>
    </rPh>
    <rPh sb="3" eb="4">
      <t>ト</t>
    </rPh>
    <rPh sb="4" eb="6">
      <t>ナカムラ</t>
    </rPh>
    <rPh sb="6" eb="7">
      <t>トウ</t>
    </rPh>
    <phoneticPr fontId="27"/>
  </si>
  <si>
    <t>25受都小根山交通２</t>
    <rPh sb="2" eb="3">
      <t>ウケ</t>
    </rPh>
    <rPh sb="3" eb="4">
      <t>ト</t>
    </rPh>
    <rPh sb="4" eb="5">
      <t>ショウ</t>
    </rPh>
    <rPh sb="5" eb="6">
      <t>ネ</t>
    </rPh>
    <rPh sb="6" eb="7">
      <t>ヤマ</t>
    </rPh>
    <rPh sb="7" eb="9">
      <t>コウツウ</t>
    </rPh>
    <phoneticPr fontId="27"/>
  </si>
  <si>
    <t>26/03/24-26/03/31[26/12/31]</t>
  </si>
  <si>
    <t>岸祐介</t>
    <rPh sb="0" eb="1">
      <t>キシ</t>
    </rPh>
    <rPh sb="1" eb="3">
      <t>ユウスケ</t>
    </rPh>
    <phoneticPr fontId="27"/>
  </si>
  <si>
    <t>村越潤</t>
    <rPh sb="0" eb="2">
      <t>ムラコシ</t>
    </rPh>
    <rPh sb="2" eb="3">
      <t>ジュン</t>
    </rPh>
    <phoneticPr fontId="27"/>
  </si>
  <si>
    <t>繰越【受託研究】都市基盤環境学科</t>
    <rPh sb="0" eb="2">
      <t>クリコシ</t>
    </rPh>
    <rPh sb="8" eb="16">
      <t>キ</t>
    </rPh>
    <phoneticPr fontId="27"/>
  </si>
  <si>
    <t>繰越・受託【都市基盤】</t>
    <rPh sb="0" eb="2">
      <t>クリコシ</t>
    </rPh>
    <rPh sb="3" eb="5">
      <t>ジュタク</t>
    </rPh>
    <rPh sb="6" eb="8">
      <t>トシ</t>
    </rPh>
    <rPh sb="8" eb="10">
      <t>キバン</t>
    </rPh>
    <phoneticPr fontId="27"/>
  </si>
  <si>
    <t>繰越受託研究費</t>
    <rPh sb="0" eb="2">
      <t>クリコシ</t>
    </rPh>
    <rPh sb="2" eb="4">
      <t>ジュタク</t>
    </rPh>
    <rPh sb="4" eb="7">
      <t>ケンキュウヒ</t>
    </rPh>
    <phoneticPr fontId="27"/>
  </si>
  <si>
    <t>26/04/01-26/05/15★注意★</t>
    <rPh sb="18" eb="20">
      <t>チュウイ</t>
    </rPh>
    <phoneticPr fontId="27"/>
  </si>
  <si>
    <t>25受都西村ﾋﾛｾ</t>
    <rPh sb="2" eb="3">
      <t>ウケ</t>
    </rPh>
    <rPh sb="3" eb="4">
      <t>ト</t>
    </rPh>
    <rPh sb="4" eb="6">
      <t>ニシムラ</t>
    </rPh>
    <phoneticPr fontId="27"/>
  </si>
  <si>
    <t>26/04/01-27/3/31[年度末]</t>
    <rPh sb="17" eb="20">
      <t>ネンドマツ</t>
    </rPh>
    <phoneticPr fontId="27"/>
  </si>
  <si>
    <t>西村和夫</t>
    <rPh sb="0" eb="2">
      <t>ニシムラ</t>
    </rPh>
    <rPh sb="2" eb="4">
      <t>カズオ</t>
    </rPh>
    <phoneticPr fontId="27"/>
  </si>
  <si>
    <t>26/04/01-26/12/31★注意★</t>
    <rPh sb="18" eb="20">
      <t>チュウイ</t>
    </rPh>
    <phoneticPr fontId="27"/>
  </si>
  <si>
    <t>【受託研究】建築学科</t>
    <rPh sb="6" eb="10">
      <t>ケ</t>
    </rPh>
    <phoneticPr fontId="27"/>
  </si>
  <si>
    <t>【受託研究】建築都市</t>
    <rPh sb="6" eb="8">
      <t>ケンチク</t>
    </rPh>
    <rPh sb="8" eb="10">
      <t>トシ</t>
    </rPh>
    <phoneticPr fontId="27"/>
  </si>
  <si>
    <t>受託【建築都市】</t>
    <rPh sb="3" eb="5">
      <t>ケンチク</t>
    </rPh>
    <rPh sb="5" eb="7">
      <t>トシ</t>
    </rPh>
    <phoneticPr fontId="27"/>
  </si>
  <si>
    <t>26受建小泉東京ｶﾞ</t>
    <rPh sb="2" eb="3">
      <t>ジュ</t>
    </rPh>
    <rPh sb="3" eb="4">
      <t>タ</t>
    </rPh>
    <rPh sb="4" eb="6">
      <t>コイズミ</t>
    </rPh>
    <rPh sb="6" eb="8">
      <t>トウキョウ</t>
    </rPh>
    <phoneticPr fontId="27"/>
  </si>
  <si>
    <t>26/08/06-27/03/27★注意★</t>
    <rPh sb="18" eb="20">
      <t>チュウイ</t>
    </rPh>
    <phoneticPr fontId="27"/>
  </si>
  <si>
    <t>小泉雅生</t>
    <rPh sb="0" eb="2">
      <t>コイズミ</t>
    </rPh>
    <phoneticPr fontId="27"/>
  </si>
  <si>
    <t>橘髙義典</t>
    <rPh sb="0" eb="2">
      <t>キッタカ</t>
    </rPh>
    <rPh sb="2" eb="4">
      <t>ヨシノリ</t>
    </rPh>
    <phoneticPr fontId="27"/>
  </si>
  <si>
    <t>18受建讃岐多摩市</t>
    <rPh sb="4" eb="6">
      <t>サヌキ</t>
    </rPh>
    <rPh sb="6" eb="9">
      <t>タマシ</t>
    </rPh>
    <phoneticPr fontId="27"/>
  </si>
  <si>
    <t>2018/10/01-2019/03/31〔年度末〕</t>
    <rPh sb="22" eb="25">
      <t>ネンドマツ</t>
    </rPh>
    <phoneticPr fontId="27"/>
  </si>
  <si>
    <t>18受建多幾山歴史</t>
    <rPh sb="4" eb="7">
      <t>タキヤマ</t>
    </rPh>
    <rPh sb="7" eb="9">
      <t>レキシ</t>
    </rPh>
    <phoneticPr fontId="27"/>
  </si>
  <si>
    <t>多幾山法子</t>
    <rPh sb="0" eb="3">
      <t>タキヤマ</t>
    </rPh>
    <rPh sb="3" eb="5">
      <t>ノリコ</t>
    </rPh>
    <phoneticPr fontId="27"/>
  </si>
  <si>
    <t>繰越【受託研究】建築学科</t>
    <rPh sb="0" eb="2">
      <t>クリコシ</t>
    </rPh>
    <rPh sb="8" eb="12">
      <t>ケ</t>
    </rPh>
    <phoneticPr fontId="27"/>
  </si>
  <si>
    <t>【受託研究】都市システム</t>
    <rPh sb="6" eb="8">
      <t>トシ</t>
    </rPh>
    <phoneticPr fontId="27"/>
  </si>
  <si>
    <t>【都市システム】</t>
    <rPh sb="1" eb="3">
      <t>トシ</t>
    </rPh>
    <phoneticPr fontId="27"/>
  </si>
  <si>
    <t>【受託研究】都市政策科学科</t>
    <rPh sb="6" eb="13">
      <t>セ</t>
    </rPh>
    <phoneticPr fontId="27"/>
  </si>
  <si>
    <t>【都市政策科学科】</t>
    <rPh sb="1" eb="8">
      <t>セ</t>
    </rPh>
    <phoneticPr fontId="27"/>
  </si>
  <si>
    <t>18受政市古豊島</t>
    <rPh sb="2" eb="3">
      <t>ウケ</t>
    </rPh>
    <rPh sb="3" eb="5">
      <t>マサイチ</t>
    </rPh>
    <rPh sb="5" eb="6">
      <t>フル</t>
    </rPh>
    <rPh sb="6" eb="8">
      <t>トヨシマ</t>
    </rPh>
    <phoneticPr fontId="27"/>
  </si>
  <si>
    <t>2018/04/02-2019/03/31[年度末]</t>
    <rPh sb="22" eb="25">
      <t>ネンドマツ</t>
    </rPh>
    <phoneticPr fontId="27"/>
  </si>
  <si>
    <t>市古太郎</t>
    <rPh sb="0" eb="2">
      <t>イチコ</t>
    </rPh>
    <rPh sb="2" eb="4">
      <t>タロウ</t>
    </rPh>
    <phoneticPr fontId="27"/>
  </si>
  <si>
    <t>市古太郎</t>
    <rPh sb="0" eb="1">
      <t>イチ</t>
    </rPh>
    <rPh sb="1" eb="2">
      <t>フル</t>
    </rPh>
    <phoneticPr fontId="27"/>
  </si>
  <si>
    <t>27受建饗庭鶴岡都</t>
    <rPh sb="2" eb="3">
      <t>ジュ</t>
    </rPh>
    <rPh sb="3" eb="4">
      <t>ケン</t>
    </rPh>
    <rPh sb="4" eb="6">
      <t>アイバ</t>
    </rPh>
    <rPh sb="6" eb="8">
      <t>ツルオカ</t>
    </rPh>
    <rPh sb="8" eb="9">
      <t>ト</t>
    </rPh>
    <phoneticPr fontId="27"/>
  </si>
  <si>
    <t>27受建饗庭鶴岡歴</t>
    <rPh sb="2" eb="3">
      <t>ジュ</t>
    </rPh>
    <rPh sb="3" eb="4">
      <t>ケン</t>
    </rPh>
    <rPh sb="4" eb="6">
      <t>アイバ</t>
    </rPh>
    <rPh sb="6" eb="8">
      <t>ツルオカ</t>
    </rPh>
    <rPh sb="8" eb="9">
      <t>レキ</t>
    </rPh>
    <phoneticPr fontId="27"/>
  </si>
  <si>
    <t>27受建市古都市づ</t>
    <rPh sb="2" eb="3">
      <t>ジュ</t>
    </rPh>
    <rPh sb="3" eb="4">
      <t>ケン</t>
    </rPh>
    <rPh sb="4" eb="5">
      <t>イチ</t>
    </rPh>
    <rPh sb="5" eb="6">
      <t>コ</t>
    </rPh>
    <rPh sb="6" eb="8">
      <t>トシ</t>
    </rPh>
    <phoneticPr fontId="27"/>
  </si>
  <si>
    <t>2018/10/10-2019/03/25 ★注意★</t>
    <rPh sb="23" eb="25">
      <t>チュウイ</t>
    </rPh>
    <phoneticPr fontId="27"/>
  </si>
  <si>
    <t>杉原陽子</t>
    <rPh sb="0" eb="2">
      <t>スギハラ</t>
    </rPh>
    <rPh sb="2" eb="4">
      <t>ヨウコ</t>
    </rPh>
    <phoneticPr fontId="27"/>
  </si>
  <si>
    <t>【受託研究】分子応用化学コース</t>
    <rPh sb="6" eb="8">
      <t>ブンシ</t>
    </rPh>
    <rPh sb="8" eb="10">
      <t>オウヨウ</t>
    </rPh>
    <rPh sb="10" eb="12">
      <t>カガク</t>
    </rPh>
    <phoneticPr fontId="27"/>
  </si>
  <si>
    <t>【受託研究】分子応用化学コース</t>
    <rPh sb="1" eb="3">
      <t>ジュタク</t>
    </rPh>
    <rPh sb="3" eb="5">
      <t>ケンキュウ</t>
    </rPh>
    <rPh sb="6" eb="8">
      <t>ブンシ</t>
    </rPh>
    <rPh sb="8" eb="10">
      <t>オウヨウ</t>
    </rPh>
    <rPh sb="10" eb="12">
      <t>カガク</t>
    </rPh>
    <phoneticPr fontId="27"/>
  </si>
  <si>
    <t>受託【分子応用化学】</t>
    <rPh sb="0" eb="2">
      <t>ジュタク</t>
    </rPh>
    <rPh sb="3" eb="5">
      <t>ブンシ</t>
    </rPh>
    <rPh sb="5" eb="7">
      <t>オウヨウ</t>
    </rPh>
    <rPh sb="7" eb="9">
      <t>カガク</t>
    </rPh>
    <phoneticPr fontId="27"/>
  </si>
  <si>
    <t>27/08/31-28/03/31[年度末]</t>
    <rPh sb="18" eb="20">
      <t>ネンド</t>
    </rPh>
    <rPh sb="20" eb="21">
      <t>マツ</t>
    </rPh>
    <phoneticPr fontId="27"/>
  </si>
  <si>
    <t>繰越・受託【分子応用化学】</t>
    <rPh sb="0" eb="2">
      <t>クリコシ</t>
    </rPh>
    <rPh sb="3" eb="5">
      <t>ジュタク</t>
    </rPh>
    <rPh sb="6" eb="8">
      <t>ブンシ</t>
    </rPh>
    <rPh sb="8" eb="10">
      <t>オウヨウ</t>
    </rPh>
    <rPh sb="10" eb="12">
      <t>カガク</t>
    </rPh>
    <phoneticPr fontId="27"/>
  </si>
  <si>
    <t>25受分武井ハルタゴー</t>
    <rPh sb="2" eb="3">
      <t>ウケ</t>
    </rPh>
    <rPh sb="3" eb="4">
      <t>ワカ</t>
    </rPh>
    <rPh sb="4" eb="6">
      <t>タケイ</t>
    </rPh>
    <phoneticPr fontId="27"/>
  </si>
  <si>
    <t>武井孝</t>
  </si>
  <si>
    <t>学術相談経費</t>
    <rPh sb="0" eb="2">
      <t>ガクジュツ</t>
    </rPh>
    <rPh sb="2" eb="4">
      <t>ソウダン</t>
    </rPh>
    <rPh sb="4" eb="6">
      <t>ケイヒ</t>
    </rPh>
    <phoneticPr fontId="27"/>
  </si>
  <si>
    <t>学術相談</t>
    <rPh sb="0" eb="2">
      <t>ガクジュツ</t>
    </rPh>
    <rPh sb="2" eb="4">
      <t>ソウダン</t>
    </rPh>
    <phoneticPr fontId="27"/>
  </si>
  <si>
    <t>地理環境コース</t>
  </si>
  <si>
    <t>繰越【学術相談】地理環境学科</t>
    <rPh sb="0" eb="2">
      <t>クリコシ</t>
    </rPh>
    <rPh sb="8" eb="14">
      <t>チリ</t>
    </rPh>
    <phoneticPr fontId="27"/>
  </si>
  <si>
    <t>繰越学術相談経費</t>
    <rPh sb="0" eb="2">
      <t>クリコシ</t>
    </rPh>
    <rPh sb="2" eb="4">
      <t>ガクジュツ</t>
    </rPh>
    <rPh sb="4" eb="6">
      <t>ソウダン</t>
    </rPh>
    <rPh sb="6" eb="8">
      <t>ケイヒ</t>
    </rPh>
    <phoneticPr fontId="27"/>
  </si>
  <si>
    <t>【学術相談】都市基盤環境学科</t>
    <rPh sb="6" eb="14">
      <t>キ</t>
    </rPh>
    <phoneticPr fontId="27"/>
  </si>
  <si>
    <t>学術相談経費</t>
    <rPh sb="0" eb="2">
      <t>ガクジュツ</t>
    </rPh>
    <rPh sb="2" eb="4">
      <t>ソウダン</t>
    </rPh>
    <rPh sb="4" eb="6">
      <t>ケイヒ</t>
    </rPh>
    <phoneticPr fontId="59"/>
  </si>
  <si>
    <t>不要</t>
    <rPh sb="0" eb="2">
      <t>フヨウ</t>
    </rPh>
    <phoneticPr fontId="59"/>
  </si>
  <si>
    <t>都市基盤環境学科</t>
    <rPh sb="0" eb="8">
      <t>キ</t>
    </rPh>
    <phoneticPr fontId="59"/>
  </si>
  <si>
    <t>小泉明</t>
    <rPh sb="0" eb="2">
      <t>コイズミ</t>
    </rPh>
    <rPh sb="2" eb="3">
      <t>アキラ</t>
    </rPh>
    <phoneticPr fontId="59"/>
  </si>
  <si>
    <t>41180：未払金（人件費）</t>
    <rPh sb="6" eb="8">
      <t>ミハラ</t>
    </rPh>
    <rPh sb="8" eb="9">
      <t>カネ</t>
    </rPh>
    <rPh sb="10" eb="12">
      <t>ジンケン</t>
    </rPh>
    <rPh sb="12" eb="13">
      <t>ヒ</t>
    </rPh>
    <phoneticPr fontId="59"/>
  </si>
  <si>
    <t>41190：未払金（業務費）</t>
    <rPh sb="6" eb="8">
      <t>ミハラ</t>
    </rPh>
    <rPh sb="8" eb="9">
      <t>カネ</t>
    </rPh>
    <rPh sb="10" eb="12">
      <t>ギョウム</t>
    </rPh>
    <rPh sb="12" eb="13">
      <t>ヒ</t>
    </rPh>
    <phoneticPr fontId="59"/>
  </si>
  <si>
    <t>2018/11/01-繰越可</t>
    <rPh sb="11" eb="13">
      <t>クリコシ</t>
    </rPh>
    <rPh sb="13" eb="14">
      <t>カ</t>
    </rPh>
    <phoneticPr fontId="27"/>
  </si>
  <si>
    <t>2018/06/18-2019/03/29 繰越可</t>
    <rPh sb="22" eb="24">
      <t>クリコシ</t>
    </rPh>
    <rPh sb="24" eb="25">
      <t>カ</t>
    </rPh>
    <phoneticPr fontId="27"/>
  </si>
  <si>
    <t>宇治公隆</t>
    <rPh sb="0" eb="2">
      <t>ウジ</t>
    </rPh>
    <rPh sb="2" eb="4">
      <t>キミタカ</t>
    </rPh>
    <phoneticPr fontId="27"/>
  </si>
  <si>
    <t>繰越【学術相談】都市基盤環境学科</t>
    <rPh sb="0" eb="2">
      <t>クリコシ</t>
    </rPh>
    <rPh sb="3" eb="5">
      <t>ガクジュツ</t>
    </rPh>
    <rPh sb="5" eb="7">
      <t>ソウダン</t>
    </rPh>
    <rPh sb="8" eb="16">
      <t>キ</t>
    </rPh>
    <phoneticPr fontId="27"/>
  </si>
  <si>
    <t>繰越【学術相談】都市基盤</t>
    <rPh sb="0" eb="2">
      <t>クリコシ</t>
    </rPh>
    <rPh sb="3" eb="5">
      <t>ガクジュツ</t>
    </rPh>
    <rPh sb="5" eb="7">
      <t>ソウダン</t>
    </rPh>
    <rPh sb="8" eb="10">
      <t>トシ</t>
    </rPh>
    <rPh sb="10" eb="12">
      <t>キバン</t>
    </rPh>
    <phoneticPr fontId="27"/>
  </si>
  <si>
    <t>29学都小泉日立2</t>
    <rPh sb="2" eb="3">
      <t>ガク</t>
    </rPh>
    <rPh sb="3" eb="4">
      <t>ト</t>
    </rPh>
    <rPh sb="4" eb="6">
      <t>コイズミ</t>
    </rPh>
    <rPh sb="6" eb="8">
      <t>ヒタチ</t>
    </rPh>
    <phoneticPr fontId="27"/>
  </si>
  <si>
    <t>29学都小泉日立3</t>
    <rPh sb="2" eb="3">
      <t>ガク</t>
    </rPh>
    <rPh sb="3" eb="4">
      <t>ト</t>
    </rPh>
    <rPh sb="4" eb="6">
      <t>コイズミ</t>
    </rPh>
    <rPh sb="6" eb="8">
      <t>ヒタチ</t>
    </rPh>
    <phoneticPr fontId="27"/>
  </si>
  <si>
    <t>27学都小泉ｸﾎﾞﾀ</t>
    <rPh sb="2" eb="3">
      <t>ガク</t>
    </rPh>
    <rPh sb="3" eb="4">
      <t>ト</t>
    </rPh>
    <rPh sb="4" eb="6">
      <t>コイズミ</t>
    </rPh>
    <phoneticPr fontId="27"/>
  </si>
  <si>
    <t>28学都小泉ｸﾎﾞﾀ</t>
    <rPh sb="2" eb="3">
      <t>ガク</t>
    </rPh>
    <rPh sb="3" eb="4">
      <t>ト</t>
    </rPh>
    <rPh sb="4" eb="6">
      <t>コイズミ</t>
    </rPh>
    <phoneticPr fontId="27"/>
  </si>
  <si>
    <t>29学都小泉ｸﾎﾞﾀ</t>
    <rPh sb="2" eb="3">
      <t>ガク</t>
    </rPh>
    <rPh sb="3" eb="4">
      <t>ト</t>
    </rPh>
    <rPh sb="4" eb="6">
      <t>コイズミ</t>
    </rPh>
    <phoneticPr fontId="27"/>
  </si>
  <si>
    <t>40100</t>
  </si>
  <si>
    <t>繰越【学術相談】建築学科</t>
    <rPh sb="0" eb="2">
      <t>クリコシ</t>
    </rPh>
    <rPh sb="3" eb="5">
      <t>ガクジュツ</t>
    </rPh>
    <rPh sb="5" eb="7">
      <t>ソウダン</t>
    </rPh>
    <rPh sb="8" eb="12">
      <t>ケ</t>
    </rPh>
    <phoneticPr fontId="27"/>
  </si>
  <si>
    <t>繰越【学術相談】建築都市</t>
    <rPh sb="0" eb="2">
      <t>クリコシ</t>
    </rPh>
    <rPh sb="3" eb="5">
      <t>ガクジュツ</t>
    </rPh>
    <rPh sb="5" eb="7">
      <t>ソウダン</t>
    </rPh>
    <rPh sb="8" eb="10">
      <t>ケンチク</t>
    </rPh>
    <rPh sb="10" eb="12">
      <t>トシ</t>
    </rPh>
    <phoneticPr fontId="27"/>
  </si>
  <si>
    <t>25学建小泉YKKAP</t>
    <rPh sb="2" eb="3">
      <t>ガク</t>
    </rPh>
    <rPh sb="3" eb="4">
      <t>ダテ</t>
    </rPh>
    <rPh sb="4" eb="6">
      <t>コイズミ</t>
    </rPh>
    <phoneticPr fontId="27"/>
  </si>
  <si>
    <t>小泉雅生</t>
    <rPh sb="0" eb="2">
      <t>コイズミ</t>
    </rPh>
    <rPh sb="2" eb="4">
      <t>マサオ</t>
    </rPh>
    <phoneticPr fontId="27"/>
  </si>
  <si>
    <t>【学術相談】分子応用化学コース</t>
  </si>
  <si>
    <t>繰越【学術相談】環境応用化学科</t>
    <rPh sb="0" eb="2">
      <t>クリコシ</t>
    </rPh>
    <rPh sb="3" eb="5">
      <t>ガクジュツ</t>
    </rPh>
    <rPh sb="5" eb="7">
      <t>ソウダン</t>
    </rPh>
    <rPh sb="8" eb="15">
      <t>オウ</t>
    </rPh>
    <phoneticPr fontId="27"/>
  </si>
  <si>
    <t>繰越【学術相談】分子応用</t>
    <rPh sb="0" eb="2">
      <t>クリコシ</t>
    </rPh>
    <rPh sb="3" eb="5">
      <t>ガクジュツ</t>
    </rPh>
    <rPh sb="5" eb="7">
      <t>ソウダン</t>
    </rPh>
    <rPh sb="8" eb="10">
      <t>ブンシ</t>
    </rPh>
    <rPh sb="10" eb="12">
      <t>オウヨウ</t>
    </rPh>
    <phoneticPr fontId="27"/>
  </si>
  <si>
    <t>29学分金村NRT</t>
    <rPh sb="2" eb="3">
      <t>ガク</t>
    </rPh>
    <rPh sb="3" eb="4">
      <t>ブン</t>
    </rPh>
    <rPh sb="4" eb="6">
      <t>カナムラ</t>
    </rPh>
    <phoneticPr fontId="27"/>
  </si>
  <si>
    <t>西藪隆平</t>
    <rPh sb="0" eb="1">
      <t>ニシ</t>
    </rPh>
    <rPh sb="1" eb="2">
      <t>ヤブ</t>
    </rPh>
    <rPh sb="2" eb="4">
      <t>リュウヘイ</t>
    </rPh>
    <phoneticPr fontId="27"/>
  </si>
  <si>
    <t>29学分西藪日本バルカー</t>
    <rPh sb="2" eb="3">
      <t>ガク</t>
    </rPh>
    <rPh sb="3" eb="4">
      <t>ブン</t>
    </rPh>
    <rPh sb="4" eb="5">
      <t>ニシ</t>
    </rPh>
    <rPh sb="5" eb="6">
      <t>ヤブ</t>
    </rPh>
    <rPh sb="6" eb="8">
      <t>ニホン</t>
    </rPh>
    <phoneticPr fontId="27"/>
  </si>
  <si>
    <t>【学術相談】観光科学科</t>
    <rPh sb="6" eb="11">
      <t>カ</t>
    </rPh>
    <phoneticPr fontId="27"/>
  </si>
  <si>
    <t>29学自沼田プラント</t>
    <rPh sb="2" eb="3">
      <t>ガク</t>
    </rPh>
    <rPh sb="3" eb="4">
      <t>ジ</t>
    </rPh>
    <rPh sb="4" eb="6">
      <t>ヌマタ</t>
    </rPh>
    <phoneticPr fontId="27"/>
  </si>
  <si>
    <r>
      <t>2</t>
    </r>
    <r>
      <rPr>
        <sz val="11"/>
        <color theme="1"/>
        <rFont val="ＭＳ Ｐゴシック"/>
        <family val="2"/>
        <charset val="128"/>
        <scheme val="minor"/>
      </rPr>
      <t>9</t>
    </r>
    <r>
      <rPr>
        <sz val="11"/>
        <color theme="1"/>
        <rFont val="ＭＳ Ｐゴシック"/>
        <family val="2"/>
        <charset val="128"/>
        <scheme val="minor"/>
      </rPr>
      <t>/04/01-繰越可</t>
    </r>
    <rPh sb="9" eb="11">
      <t>クリコシ</t>
    </rPh>
    <rPh sb="11" eb="12">
      <t>カ</t>
    </rPh>
    <phoneticPr fontId="27"/>
  </si>
  <si>
    <t>沼田真也</t>
    <rPh sb="0" eb="2">
      <t>ヌマタ</t>
    </rPh>
    <rPh sb="2" eb="3">
      <t>シン</t>
    </rPh>
    <rPh sb="3" eb="4">
      <t>ヤ</t>
    </rPh>
    <phoneticPr fontId="27"/>
  </si>
  <si>
    <t>繰越【学術相談】観光科学科</t>
    <rPh sb="0" eb="2">
      <t>クリコシ</t>
    </rPh>
    <rPh sb="8" eb="13">
      <t>カ</t>
    </rPh>
    <phoneticPr fontId="27"/>
  </si>
  <si>
    <t>繰越【学術相談】自然・文化</t>
    <rPh sb="0" eb="2">
      <t>クリコシ</t>
    </rPh>
    <rPh sb="3" eb="5">
      <t>ガクジュツ</t>
    </rPh>
    <rPh sb="5" eb="7">
      <t>ソウダン</t>
    </rPh>
    <rPh sb="8" eb="10">
      <t>シゼン</t>
    </rPh>
    <rPh sb="11" eb="13">
      <t>ブンカ</t>
    </rPh>
    <phoneticPr fontId="27"/>
  </si>
  <si>
    <t>27学自岡村まち景</t>
    <rPh sb="2" eb="3">
      <t>ガク</t>
    </rPh>
    <rPh sb="3" eb="4">
      <t>ジ</t>
    </rPh>
    <rPh sb="4" eb="6">
      <t>オカムラ</t>
    </rPh>
    <rPh sb="8" eb="9">
      <t>ケイ</t>
    </rPh>
    <phoneticPr fontId="27"/>
  </si>
  <si>
    <t>岡村祐</t>
    <rPh sb="0" eb="2">
      <t>オカムラ</t>
    </rPh>
    <rPh sb="2" eb="3">
      <t>ユウ</t>
    </rPh>
    <phoneticPr fontId="27"/>
  </si>
  <si>
    <t>28学自清水京王エ</t>
    <rPh sb="2" eb="3">
      <t>ガク</t>
    </rPh>
    <rPh sb="3" eb="4">
      <t>ジ</t>
    </rPh>
    <rPh sb="4" eb="6">
      <t>シミズ</t>
    </rPh>
    <rPh sb="6" eb="8">
      <t>ケイオウ</t>
    </rPh>
    <phoneticPr fontId="27"/>
  </si>
  <si>
    <t>管理費（受託研究費等）</t>
    <rPh sb="0" eb="2">
      <t>カンリ</t>
    </rPh>
    <rPh sb="2" eb="3">
      <t>ヒ</t>
    </rPh>
    <rPh sb="4" eb="6">
      <t>ジュタク</t>
    </rPh>
    <rPh sb="6" eb="10">
      <t>ケンキュウヒナド</t>
    </rPh>
    <phoneticPr fontId="27"/>
  </si>
  <si>
    <t>事務経費（受託研究費等）</t>
  </si>
  <si>
    <t>事務経費</t>
    <rPh sb="0" eb="2">
      <t>ジム</t>
    </rPh>
    <rPh sb="2" eb="4">
      <t>ケイヒ</t>
    </rPh>
    <phoneticPr fontId="27"/>
  </si>
  <si>
    <t>受託研究費等</t>
    <rPh sb="0" eb="2">
      <t>ジュタク</t>
    </rPh>
    <rPh sb="2" eb="6">
      <t>ケンキュウヒトウ</t>
    </rPh>
    <phoneticPr fontId="27"/>
  </si>
  <si>
    <t>受託事業（都）</t>
    <rPh sb="0" eb="2">
      <t>ジュタク</t>
    </rPh>
    <rPh sb="2" eb="4">
      <t>ジギョウ</t>
    </rPh>
    <rPh sb="5" eb="6">
      <t>ト</t>
    </rPh>
    <phoneticPr fontId="27"/>
  </si>
  <si>
    <t>受託事業</t>
    <rPh sb="0" eb="2">
      <t>ジュタク</t>
    </rPh>
    <rPh sb="2" eb="4">
      <t>ジギョウ</t>
    </rPh>
    <phoneticPr fontId="27"/>
  </si>
  <si>
    <t>受託事業費等</t>
  </si>
  <si>
    <t>05</t>
  </si>
  <si>
    <t>30事都連プ都荒井</t>
    <rPh sb="7" eb="9">
      <t>アライ</t>
    </rPh>
    <phoneticPr fontId="27"/>
  </si>
  <si>
    <t>荒井　康裕</t>
  </si>
  <si>
    <r>
      <t>3</t>
    </r>
    <r>
      <rPr>
        <sz val="11"/>
        <color theme="1"/>
        <rFont val="ＭＳ Ｐゴシック"/>
        <family val="2"/>
        <charset val="128"/>
        <scheme val="minor"/>
      </rPr>
      <t>0</t>
    </r>
    <r>
      <rPr>
        <sz val="11"/>
        <color theme="1"/>
        <rFont val="ＭＳ Ｐゴシック"/>
        <family val="2"/>
        <charset val="128"/>
        <scheme val="minor"/>
      </rPr>
      <t>事都連プ都宇治</t>
    </r>
    <rPh sb="7" eb="9">
      <t>ウジ</t>
    </rPh>
    <phoneticPr fontId="27"/>
  </si>
  <si>
    <t>宇治　公隆</t>
  </si>
  <si>
    <t>経済交流P・金村</t>
    <rPh sb="0" eb="2">
      <t>ケイザイ</t>
    </rPh>
    <rPh sb="2" eb="4">
      <t>コウリュウ</t>
    </rPh>
    <rPh sb="6" eb="8">
      <t>カナムラ</t>
    </rPh>
    <phoneticPr fontId="27"/>
  </si>
  <si>
    <t>経済交流P・川上</t>
    <rPh sb="0" eb="2">
      <t>ケイザイ</t>
    </rPh>
    <rPh sb="2" eb="4">
      <t>コウリュウ</t>
    </rPh>
    <rPh sb="6" eb="8">
      <t>カワカミ</t>
    </rPh>
    <phoneticPr fontId="27"/>
  </si>
  <si>
    <r>
      <t>2018/04/01-2019/03/31</t>
    </r>
    <r>
      <rPr>
        <sz val="11"/>
        <color theme="1"/>
        <rFont val="ＭＳ Ｐゴシック"/>
        <family val="2"/>
        <charset val="128"/>
        <scheme val="minor"/>
      </rPr>
      <t>[年度末]</t>
    </r>
    <rPh sb="22" eb="25">
      <t>ネンドマツ</t>
    </rPh>
    <phoneticPr fontId="27"/>
  </si>
  <si>
    <t>川上浩良</t>
    <rPh sb="0" eb="2">
      <t>カワカミ</t>
    </rPh>
    <rPh sb="2" eb="4">
      <t>ヒロヨシ</t>
    </rPh>
    <phoneticPr fontId="27"/>
  </si>
  <si>
    <t>経済交流P・村山</t>
    <rPh sb="0" eb="2">
      <t>ケイザイ</t>
    </rPh>
    <rPh sb="2" eb="4">
      <t>コウリュウ</t>
    </rPh>
    <rPh sb="6" eb="8">
      <t>ムラヤマ</t>
    </rPh>
    <phoneticPr fontId="27"/>
  </si>
  <si>
    <t>経済交流P・一ノ瀬</t>
    <rPh sb="0" eb="2">
      <t>ケイザイ</t>
    </rPh>
    <rPh sb="2" eb="4">
      <t>コウリュウ</t>
    </rPh>
    <rPh sb="6" eb="7">
      <t>イチ</t>
    </rPh>
    <rPh sb="8" eb="9">
      <t>セ</t>
    </rPh>
    <phoneticPr fontId="27"/>
  </si>
  <si>
    <t>都以外からの受託事業費</t>
  </si>
  <si>
    <r>
      <t>2</t>
    </r>
    <r>
      <rPr>
        <sz val="11"/>
        <color theme="1"/>
        <rFont val="ＭＳ Ｐゴシック"/>
        <family val="2"/>
        <charset val="128"/>
        <scheme val="minor"/>
      </rPr>
      <t>9受事建小泉ｴﾈﾏﾈ</t>
    </r>
    <rPh sb="2" eb="3">
      <t>ウケ</t>
    </rPh>
    <rPh sb="3" eb="4">
      <t>コト</t>
    </rPh>
    <rPh sb="4" eb="5">
      <t>ダテ</t>
    </rPh>
    <rPh sb="5" eb="7">
      <t>コイズミ</t>
    </rPh>
    <phoneticPr fontId="27"/>
  </si>
  <si>
    <t>29/06/26-30/02/16★注意★</t>
    <rPh sb="18" eb="20">
      <t>チュウイ</t>
    </rPh>
    <phoneticPr fontId="27"/>
  </si>
  <si>
    <r>
      <t>2</t>
    </r>
    <r>
      <rPr>
        <sz val="11"/>
        <color theme="1"/>
        <rFont val="ＭＳ Ｐゴシック"/>
        <family val="2"/>
        <charset val="128"/>
        <scheme val="minor"/>
      </rPr>
      <t>8金村ｱｯﾌﾟﾙMELA</t>
    </r>
    <rPh sb="2" eb="4">
      <t>カナムラ</t>
    </rPh>
    <phoneticPr fontId="27"/>
  </si>
  <si>
    <r>
      <rPr>
        <sz val="11"/>
        <color theme="1"/>
        <rFont val="ＭＳ Ｐゴシック"/>
        <family val="2"/>
        <charset val="128"/>
        <scheme val="minor"/>
      </rPr>
      <t>24</t>
    </r>
    <r>
      <rPr>
        <sz val="11"/>
        <color theme="1"/>
        <rFont val="ＭＳ Ｐゴシック"/>
        <family val="2"/>
        <charset val="128"/>
        <scheme val="minor"/>
      </rPr>
      <t>事産技分春田</t>
    </r>
    <rPh sb="2" eb="3">
      <t>コト</t>
    </rPh>
    <rPh sb="3" eb="4">
      <t>サン</t>
    </rPh>
    <rPh sb="4" eb="5">
      <t>ギ</t>
    </rPh>
    <rPh sb="5" eb="6">
      <t>ブン</t>
    </rPh>
    <rPh sb="6" eb="8">
      <t>ハルタ</t>
    </rPh>
    <phoneticPr fontId="27"/>
  </si>
  <si>
    <t>繰越一般寄附金財源費</t>
  </si>
  <si>
    <t>一般寄附金財源費</t>
  </si>
  <si>
    <t>寄附金</t>
    <rPh sb="0" eb="3">
      <t>キフキン</t>
    </rPh>
    <phoneticPr fontId="27"/>
  </si>
  <si>
    <t>繰越【一般寄附金】建築都市・都市ｼｽﾃﾑ</t>
    <rPh sb="0" eb="2">
      <t>クリコシ</t>
    </rPh>
    <rPh sb="3" eb="5">
      <t>イッパン</t>
    </rPh>
    <rPh sb="9" eb="11">
      <t>ケンチク</t>
    </rPh>
    <rPh sb="11" eb="13">
      <t>トシ</t>
    </rPh>
    <rPh sb="14" eb="16">
      <t>トシ</t>
    </rPh>
    <phoneticPr fontId="27"/>
  </si>
  <si>
    <t>【建築都市】【都市システム】</t>
    <rPh sb="1" eb="3">
      <t>ケンチク</t>
    </rPh>
    <rPh sb="3" eb="5">
      <t>トシ</t>
    </rPh>
    <rPh sb="7" eb="9">
      <t>トシ</t>
    </rPh>
    <phoneticPr fontId="27"/>
  </si>
  <si>
    <t>繰越特定寄附金</t>
    <rPh sb="2" eb="4">
      <t>トクテイ</t>
    </rPh>
    <phoneticPr fontId="27"/>
  </si>
  <si>
    <t>17一般寄附都政</t>
    <rPh sb="6" eb="7">
      <t>ト</t>
    </rPh>
    <rPh sb="7" eb="8">
      <t>セイ</t>
    </rPh>
    <phoneticPr fontId="27"/>
  </si>
  <si>
    <t>30/04/01-繰越可</t>
    <rPh sb="9" eb="11">
      <t>クリコシ</t>
    </rPh>
    <rPh sb="11" eb="12">
      <t>カ</t>
    </rPh>
    <phoneticPr fontId="27"/>
  </si>
  <si>
    <t>都市政策科学域</t>
    <rPh sb="2" eb="4">
      <t>セイサク</t>
    </rPh>
    <phoneticPr fontId="27"/>
  </si>
  <si>
    <t>特定研究寄附金財源費
繰越寄附講座寄附金財源費</t>
    <rPh sb="0" eb="2">
      <t>トクテイ</t>
    </rPh>
    <rPh sb="2" eb="4">
      <t>ケンキュウ</t>
    </rPh>
    <rPh sb="4" eb="7">
      <t>キフキン</t>
    </rPh>
    <rPh sb="7" eb="9">
      <t>ザイゲン</t>
    </rPh>
    <rPh sb="9" eb="10">
      <t>ヒ</t>
    </rPh>
    <phoneticPr fontId="27"/>
  </si>
  <si>
    <t>特定研究寄附金財源費</t>
  </si>
  <si>
    <t>【寄附金】学部共通</t>
    <rPh sb="5" eb="7">
      <t>ガクブ</t>
    </rPh>
    <rPh sb="7" eb="9">
      <t>キョウツウ</t>
    </rPh>
    <phoneticPr fontId="27"/>
  </si>
  <si>
    <t>【学部共通】</t>
    <rPh sb="1" eb="3">
      <t>ガクブ</t>
    </rPh>
    <rPh sb="3" eb="5">
      <t>キョウツウ</t>
    </rPh>
    <phoneticPr fontId="27"/>
  </si>
  <si>
    <t>特事学部共通</t>
    <rPh sb="0" eb="1">
      <t>トク</t>
    </rPh>
    <rPh sb="1" eb="2">
      <t>ジ</t>
    </rPh>
    <rPh sb="2" eb="4">
      <t>ガクブ</t>
    </rPh>
    <rPh sb="4" eb="6">
      <t>キョウツウ</t>
    </rPh>
    <phoneticPr fontId="27"/>
  </si>
  <si>
    <t>繰越【寄附金】学部共通</t>
    <rPh sb="0" eb="2">
      <t>クリコシ</t>
    </rPh>
    <rPh sb="7" eb="9">
      <t>ガクブ</t>
    </rPh>
    <rPh sb="9" eb="11">
      <t>キョウツウ</t>
    </rPh>
    <phoneticPr fontId="27"/>
  </si>
  <si>
    <t>繰越【学部共通】</t>
    <rPh sb="0" eb="2">
      <t>クリコシ</t>
    </rPh>
    <rPh sb="3" eb="5">
      <t>ガクブ</t>
    </rPh>
    <rPh sb="5" eb="7">
      <t>キョウツウ</t>
    </rPh>
    <phoneticPr fontId="27"/>
  </si>
  <si>
    <t>繰越特定寄附金</t>
  </si>
  <si>
    <t>都市環境学部長 宇治公隆</t>
  </si>
  <si>
    <t>【特定研究寄附金財源費】地理環境学科</t>
    <rPh sb="1" eb="3">
      <t>トクテイ</t>
    </rPh>
    <rPh sb="3" eb="5">
      <t>ケンキュウ</t>
    </rPh>
    <rPh sb="5" eb="8">
      <t>キフキン</t>
    </rPh>
    <rPh sb="8" eb="10">
      <t>ザイゲン</t>
    </rPh>
    <rPh sb="10" eb="11">
      <t>ヒ</t>
    </rPh>
    <rPh sb="12" eb="18">
      <t>チリ</t>
    </rPh>
    <phoneticPr fontId="27"/>
  </si>
  <si>
    <t>【寄附金】地理環境コース</t>
    <rPh sb="1" eb="4">
      <t>キフキン</t>
    </rPh>
    <rPh sb="5" eb="7">
      <t>チリ</t>
    </rPh>
    <rPh sb="7" eb="9">
      <t>カンキョウ</t>
    </rPh>
    <phoneticPr fontId="27"/>
  </si>
  <si>
    <t>【地理】</t>
    <rPh sb="1" eb="3">
      <t>チリ</t>
    </rPh>
    <phoneticPr fontId="27"/>
  </si>
  <si>
    <t>松山　洋</t>
    <rPh sb="0" eb="2">
      <t>マツヤマ</t>
    </rPh>
    <rPh sb="3" eb="4">
      <t>ヒロシ</t>
    </rPh>
    <phoneticPr fontId="27"/>
  </si>
  <si>
    <t>特定寄附金</t>
  </si>
  <si>
    <t>080</t>
  </si>
  <si>
    <t>18特地小林淳</t>
  </si>
  <si>
    <r>
      <t>2</t>
    </r>
    <r>
      <rPr>
        <sz val="11"/>
        <color theme="1"/>
        <rFont val="ＭＳ Ｐゴシック"/>
        <family val="2"/>
        <charset val="128"/>
        <scheme val="minor"/>
      </rPr>
      <t>9</t>
    </r>
    <r>
      <rPr>
        <sz val="11"/>
        <color theme="1"/>
        <rFont val="ＭＳ Ｐゴシック"/>
        <family val="2"/>
        <charset val="128"/>
        <scheme val="minor"/>
      </rPr>
      <t>特地川東住友</t>
    </r>
    <rPh sb="4" eb="6">
      <t>カワヒガシ</t>
    </rPh>
    <rPh sb="6" eb="8">
      <t>スミトモ</t>
    </rPh>
    <phoneticPr fontId="27"/>
  </si>
  <si>
    <r>
      <t>2</t>
    </r>
    <r>
      <rPr>
        <sz val="11"/>
        <color theme="1"/>
        <rFont val="ＭＳ Ｐゴシック"/>
        <family val="2"/>
        <charset val="128"/>
        <scheme val="minor"/>
      </rPr>
      <t>9/11/16</t>
    </r>
    <r>
      <rPr>
        <sz val="11"/>
        <color theme="1"/>
        <rFont val="ＭＳ Ｐゴシック"/>
        <family val="2"/>
        <charset val="128"/>
        <scheme val="minor"/>
      </rPr>
      <t>-繰越可</t>
    </r>
    <rPh sb="9" eb="11">
      <t>クリコシ</t>
    </rPh>
    <rPh sb="11" eb="12">
      <t>カ</t>
    </rPh>
    <phoneticPr fontId="27"/>
  </si>
  <si>
    <t>繰越【寄附金】地理環境学科</t>
    <rPh sb="0" eb="2">
      <t>クリコシ</t>
    </rPh>
    <rPh sb="7" eb="13">
      <t>チリ</t>
    </rPh>
    <phoneticPr fontId="27"/>
  </si>
  <si>
    <t>繰越【寄附金】地理環境学科</t>
    <rPh sb="0" eb="2">
      <t>クリコシ</t>
    </rPh>
    <rPh sb="7" eb="9">
      <t>チリ</t>
    </rPh>
    <rPh sb="9" eb="11">
      <t>カンキョウ</t>
    </rPh>
    <rPh sb="11" eb="13">
      <t>ガッカ</t>
    </rPh>
    <phoneticPr fontId="27"/>
  </si>
  <si>
    <t>繰越【地理】</t>
    <rPh sb="0" eb="2">
      <t>クリコシ</t>
    </rPh>
    <phoneticPr fontId="27"/>
  </si>
  <si>
    <t>特地泉岳樹</t>
  </si>
  <si>
    <t>【寄附金】都市基盤環境学科</t>
    <rPh sb="1" eb="4">
      <t>キフキン</t>
    </rPh>
    <rPh sb="5" eb="13">
      <t>キ</t>
    </rPh>
    <phoneticPr fontId="27"/>
  </si>
  <si>
    <t>【都市基盤環境学科】</t>
    <rPh sb="1" eb="9">
      <t>キ</t>
    </rPh>
    <phoneticPr fontId="27"/>
  </si>
  <si>
    <r>
      <t>1</t>
    </r>
    <r>
      <rPr>
        <sz val="11"/>
        <color theme="1"/>
        <rFont val="ＭＳ Ｐゴシック"/>
        <family val="2"/>
        <charset val="128"/>
        <scheme val="minor"/>
      </rPr>
      <t>8特都新谷哲也</t>
    </r>
    <rPh sb="3" eb="4">
      <t>ト</t>
    </rPh>
    <rPh sb="4" eb="6">
      <t>シンタニ</t>
    </rPh>
    <rPh sb="6" eb="8">
      <t>テツヤ</t>
    </rPh>
    <phoneticPr fontId="27"/>
  </si>
  <si>
    <r>
      <t>2</t>
    </r>
    <r>
      <rPr>
        <sz val="11"/>
        <color theme="1"/>
        <rFont val="ＭＳ Ｐゴシック"/>
        <family val="2"/>
        <charset val="128"/>
        <scheme val="minor"/>
      </rPr>
      <t>9/06/05-繰越可</t>
    </r>
    <rPh sb="9" eb="11">
      <t>クリコシ</t>
    </rPh>
    <rPh sb="11" eb="12">
      <t>カ</t>
    </rPh>
    <phoneticPr fontId="27"/>
  </si>
  <si>
    <r>
      <t>2</t>
    </r>
    <r>
      <rPr>
        <sz val="11"/>
        <color theme="1"/>
        <rFont val="ＭＳ Ｐゴシック"/>
        <family val="2"/>
        <charset val="128"/>
        <scheme val="minor"/>
      </rPr>
      <t>9</t>
    </r>
    <r>
      <rPr>
        <sz val="11"/>
        <color theme="1"/>
        <rFont val="ＭＳ Ｐゴシック"/>
        <family val="2"/>
        <charset val="128"/>
        <scheme val="minor"/>
      </rPr>
      <t>特都小根山裕之</t>
    </r>
    <rPh sb="3" eb="4">
      <t>ト</t>
    </rPh>
    <rPh sb="4" eb="7">
      <t>オネヤマ</t>
    </rPh>
    <rPh sb="7" eb="9">
      <t>ヒロユキ</t>
    </rPh>
    <phoneticPr fontId="27"/>
  </si>
  <si>
    <r>
      <t>2</t>
    </r>
    <r>
      <rPr>
        <sz val="11"/>
        <color theme="1"/>
        <rFont val="ＭＳ Ｐゴシック"/>
        <family val="2"/>
        <charset val="128"/>
        <scheme val="minor"/>
      </rPr>
      <t>9/10/31</t>
    </r>
    <r>
      <rPr>
        <sz val="11"/>
        <color theme="1"/>
        <rFont val="ＭＳ Ｐゴシック"/>
        <family val="2"/>
        <charset val="128"/>
        <scheme val="minor"/>
      </rPr>
      <t>-繰越可</t>
    </r>
    <rPh sb="9" eb="11">
      <t>クリコシ</t>
    </rPh>
    <rPh sb="11" eb="12">
      <t>カ</t>
    </rPh>
    <phoneticPr fontId="27"/>
  </si>
  <si>
    <r>
      <t>2</t>
    </r>
    <r>
      <rPr>
        <sz val="11"/>
        <color theme="1"/>
        <rFont val="ＭＳ Ｐゴシック"/>
        <family val="2"/>
        <charset val="128"/>
        <scheme val="minor"/>
      </rPr>
      <t>8</t>
    </r>
    <r>
      <rPr>
        <sz val="11"/>
        <color theme="1"/>
        <rFont val="ＭＳ Ｐゴシック"/>
        <family val="2"/>
        <charset val="128"/>
        <scheme val="minor"/>
      </rPr>
      <t>特都土門剛</t>
    </r>
    <rPh sb="3" eb="4">
      <t>ト</t>
    </rPh>
    <rPh sb="4" eb="6">
      <t>ドモン</t>
    </rPh>
    <rPh sb="6" eb="7">
      <t>ツヨシ</t>
    </rPh>
    <phoneticPr fontId="27"/>
  </si>
  <si>
    <r>
      <t>2</t>
    </r>
    <r>
      <rPr>
        <sz val="11"/>
        <color theme="1"/>
        <rFont val="ＭＳ Ｐゴシック"/>
        <family val="2"/>
        <charset val="128"/>
        <scheme val="minor"/>
      </rPr>
      <t>8/04/28</t>
    </r>
    <r>
      <rPr>
        <sz val="11"/>
        <color theme="1"/>
        <rFont val="ＭＳ Ｐゴシック"/>
        <family val="2"/>
        <charset val="128"/>
        <scheme val="minor"/>
      </rPr>
      <t>-繰越可</t>
    </r>
    <rPh sb="9" eb="11">
      <t>クリコシ</t>
    </rPh>
    <rPh sb="11" eb="12">
      <t>カ</t>
    </rPh>
    <phoneticPr fontId="27"/>
  </si>
  <si>
    <t>土門剛</t>
    <rPh sb="0" eb="2">
      <t>ドモン</t>
    </rPh>
    <rPh sb="2" eb="3">
      <t>ツヨシ</t>
    </rPh>
    <phoneticPr fontId="27"/>
  </si>
  <si>
    <r>
      <t>2</t>
    </r>
    <r>
      <rPr>
        <sz val="11"/>
        <color theme="1"/>
        <rFont val="ＭＳ Ｐゴシック"/>
        <family val="2"/>
        <charset val="128"/>
        <scheme val="minor"/>
      </rPr>
      <t>9</t>
    </r>
    <r>
      <rPr>
        <sz val="11"/>
        <color theme="1"/>
        <rFont val="ＭＳ Ｐゴシック"/>
        <family val="2"/>
        <charset val="128"/>
        <scheme val="minor"/>
      </rPr>
      <t>特都西村和夫</t>
    </r>
    <rPh sb="3" eb="4">
      <t>ト</t>
    </rPh>
    <rPh sb="4" eb="6">
      <t>ニシムラ</t>
    </rPh>
    <rPh sb="6" eb="8">
      <t>カズオ</t>
    </rPh>
    <phoneticPr fontId="27"/>
  </si>
  <si>
    <r>
      <t>2</t>
    </r>
    <r>
      <rPr>
        <sz val="11"/>
        <color theme="1"/>
        <rFont val="ＭＳ Ｐゴシック"/>
        <family val="2"/>
        <charset val="128"/>
        <scheme val="minor"/>
      </rPr>
      <t>9/06/30</t>
    </r>
    <r>
      <rPr>
        <sz val="11"/>
        <color theme="1"/>
        <rFont val="ＭＳ Ｐゴシック"/>
        <family val="2"/>
        <charset val="128"/>
        <scheme val="minor"/>
      </rPr>
      <t>-繰越可</t>
    </r>
    <rPh sb="9" eb="11">
      <t>クリコシ</t>
    </rPh>
    <rPh sb="11" eb="12">
      <t>カ</t>
    </rPh>
    <phoneticPr fontId="27"/>
  </si>
  <si>
    <r>
      <t>2</t>
    </r>
    <r>
      <rPr>
        <sz val="11"/>
        <color theme="1"/>
        <rFont val="ＭＳ Ｐゴシック"/>
        <family val="2"/>
        <charset val="128"/>
        <scheme val="minor"/>
      </rPr>
      <t>9</t>
    </r>
    <r>
      <rPr>
        <sz val="11"/>
        <color theme="1"/>
        <rFont val="ＭＳ Ｐゴシック"/>
        <family val="2"/>
        <charset val="128"/>
        <scheme val="minor"/>
      </rPr>
      <t>特都荒井康裕</t>
    </r>
    <rPh sb="3" eb="4">
      <t>ト</t>
    </rPh>
    <rPh sb="4" eb="6">
      <t>アライ</t>
    </rPh>
    <rPh sb="6" eb="7">
      <t>ヤス</t>
    </rPh>
    <rPh sb="7" eb="8">
      <t>ユウ</t>
    </rPh>
    <phoneticPr fontId="27"/>
  </si>
  <si>
    <r>
      <t>3</t>
    </r>
    <r>
      <rPr>
        <sz val="11"/>
        <color theme="1"/>
        <rFont val="ＭＳ Ｐゴシック"/>
        <family val="2"/>
        <charset val="128"/>
        <scheme val="minor"/>
      </rPr>
      <t>0/02/28</t>
    </r>
    <r>
      <rPr>
        <sz val="11"/>
        <color theme="1"/>
        <rFont val="ＭＳ Ｐゴシック"/>
        <family val="2"/>
        <charset val="128"/>
        <scheme val="minor"/>
      </rPr>
      <t>-繰越可</t>
    </r>
    <rPh sb="9" eb="11">
      <t>クリコシ</t>
    </rPh>
    <rPh sb="11" eb="12">
      <t>カ</t>
    </rPh>
    <phoneticPr fontId="27"/>
  </si>
  <si>
    <t>荒井康裕</t>
    <rPh sb="0" eb="2">
      <t>アライ</t>
    </rPh>
    <rPh sb="2" eb="3">
      <t>ヤス</t>
    </rPh>
    <rPh sb="3" eb="4">
      <t>ユウ</t>
    </rPh>
    <phoneticPr fontId="27"/>
  </si>
  <si>
    <t>石倉智樹</t>
    <rPh sb="0" eb="2">
      <t>イシクラ</t>
    </rPh>
    <rPh sb="2" eb="4">
      <t>トモキ</t>
    </rPh>
    <phoneticPr fontId="27"/>
  </si>
  <si>
    <r>
      <t>2</t>
    </r>
    <r>
      <rPr>
        <sz val="11"/>
        <color theme="1"/>
        <rFont val="ＭＳ Ｐゴシック"/>
        <family val="2"/>
        <charset val="128"/>
        <scheme val="minor"/>
      </rPr>
      <t>8</t>
    </r>
    <r>
      <rPr>
        <sz val="11"/>
        <color theme="1"/>
        <rFont val="ＭＳ Ｐゴシック"/>
        <family val="2"/>
        <charset val="128"/>
        <scheme val="minor"/>
      </rPr>
      <t>特都福島慶太郎</t>
    </r>
    <rPh sb="3" eb="4">
      <t>ト</t>
    </rPh>
    <rPh sb="4" eb="6">
      <t>フクシマ</t>
    </rPh>
    <rPh sb="6" eb="9">
      <t>ケイタロウ</t>
    </rPh>
    <phoneticPr fontId="27"/>
  </si>
  <si>
    <r>
      <t>28</t>
    </r>
    <r>
      <rPr>
        <sz val="11"/>
        <color theme="1"/>
        <rFont val="ＭＳ Ｐゴシック"/>
        <family val="2"/>
        <charset val="128"/>
        <scheme val="minor"/>
      </rPr>
      <t>/</t>
    </r>
    <r>
      <rPr>
        <sz val="11"/>
        <color theme="1"/>
        <rFont val="ＭＳ Ｐゴシック"/>
        <family val="2"/>
        <charset val="128"/>
        <scheme val="minor"/>
      </rPr>
      <t>09/30</t>
    </r>
    <r>
      <rPr>
        <sz val="11"/>
        <color theme="1"/>
        <rFont val="ＭＳ Ｐゴシック"/>
        <family val="2"/>
        <charset val="128"/>
        <scheme val="minor"/>
      </rPr>
      <t>-繰越可</t>
    </r>
    <rPh sb="9" eb="11">
      <t>クリコシ</t>
    </rPh>
    <rPh sb="11" eb="12">
      <t>カ</t>
    </rPh>
    <phoneticPr fontId="27"/>
  </si>
  <si>
    <t>福島慶太郎</t>
    <rPh sb="0" eb="2">
      <t>フクシマ</t>
    </rPh>
    <rPh sb="2" eb="5">
      <t>ケイタロウ</t>
    </rPh>
    <phoneticPr fontId="27"/>
  </si>
  <si>
    <t>砂金伸治</t>
    <rPh sb="0" eb="2">
      <t>イサゴ</t>
    </rPh>
    <rPh sb="2" eb="4">
      <t>ノブハル</t>
    </rPh>
    <phoneticPr fontId="27"/>
  </si>
  <si>
    <r>
      <t>1</t>
    </r>
    <r>
      <rPr>
        <sz val="11"/>
        <color theme="1"/>
        <rFont val="ＭＳ Ｐゴシック"/>
        <family val="2"/>
        <charset val="128"/>
        <scheme val="minor"/>
      </rPr>
      <t>8特都中村一史</t>
    </r>
    <rPh sb="2" eb="3">
      <t>トク</t>
    </rPh>
    <rPh sb="3" eb="4">
      <t>ト</t>
    </rPh>
    <rPh sb="4" eb="6">
      <t>ナカムラ</t>
    </rPh>
    <rPh sb="6" eb="8">
      <t>カズシ</t>
    </rPh>
    <phoneticPr fontId="27"/>
  </si>
  <si>
    <r>
      <t>18</t>
    </r>
    <r>
      <rPr>
        <sz val="11"/>
        <color theme="1"/>
        <rFont val="ＭＳ Ｐゴシック"/>
        <family val="2"/>
        <charset val="128"/>
        <scheme val="minor"/>
      </rPr>
      <t>特都宇治公隆</t>
    </r>
    <rPh sb="2" eb="3">
      <t>トク</t>
    </rPh>
    <rPh sb="3" eb="4">
      <t>ト</t>
    </rPh>
    <rPh sb="4" eb="6">
      <t>ウジ</t>
    </rPh>
    <rPh sb="6" eb="7">
      <t>コウ</t>
    </rPh>
    <rPh sb="7" eb="8">
      <t>タカシ</t>
    </rPh>
    <phoneticPr fontId="27"/>
  </si>
  <si>
    <r>
      <t>2018</t>
    </r>
    <r>
      <rPr>
        <sz val="11"/>
        <color theme="1"/>
        <rFont val="ＭＳ Ｐゴシック"/>
        <family val="2"/>
        <charset val="128"/>
        <scheme val="minor"/>
      </rPr>
      <t>/8/22-2019/3/31 繰越可</t>
    </r>
    <rPh sb="20" eb="22">
      <t>クリコシ</t>
    </rPh>
    <rPh sb="22" eb="23">
      <t>カ</t>
    </rPh>
    <phoneticPr fontId="27"/>
  </si>
  <si>
    <t>18特都横山勝英</t>
    <rPh sb="3" eb="4">
      <t>ト</t>
    </rPh>
    <rPh sb="4" eb="6">
      <t>ヨコヤマ</t>
    </rPh>
    <rPh sb="6" eb="8">
      <t>カツヒデ</t>
    </rPh>
    <phoneticPr fontId="27"/>
  </si>
  <si>
    <t>30300</t>
  </si>
  <si>
    <r>
      <t>2018</t>
    </r>
    <r>
      <rPr>
        <sz val="11"/>
        <color theme="1"/>
        <rFont val="ＭＳ Ｐゴシック"/>
        <family val="2"/>
        <charset val="128"/>
        <scheme val="minor"/>
      </rPr>
      <t>/9/18-2019/3/31 繰越可</t>
    </r>
    <rPh sb="20" eb="22">
      <t>クリコシ</t>
    </rPh>
    <rPh sb="22" eb="23">
      <t>カ</t>
    </rPh>
    <phoneticPr fontId="27"/>
  </si>
  <si>
    <t>18特都村越潤</t>
    <rPh sb="3" eb="4">
      <t>ト</t>
    </rPh>
    <rPh sb="4" eb="6">
      <t>ムラコシ</t>
    </rPh>
    <rPh sb="6" eb="7">
      <t>ジュン</t>
    </rPh>
    <phoneticPr fontId="27"/>
  </si>
  <si>
    <t>2018/10/25-2019/3/31 繰越可</t>
    <rPh sb="21" eb="23">
      <t>クリコシ</t>
    </rPh>
    <rPh sb="23" eb="24">
      <t>カ</t>
    </rPh>
    <phoneticPr fontId="27"/>
  </si>
  <si>
    <t>18特都上野敦</t>
    <rPh sb="3" eb="4">
      <t>ト</t>
    </rPh>
    <rPh sb="4" eb="6">
      <t>ウエノ</t>
    </rPh>
    <rPh sb="6" eb="7">
      <t>アツシ</t>
    </rPh>
    <phoneticPr fontId="27"/>
  </si>
  <si>
    <t>2018/12/13-繰越可</t>
    <rPh sb="11" eb="13">
      <t>クリコシ</t>
    </rPh>
    <rPh sb="13" eb="14">
      <t>カ</t>
    </rPh>
    <phoneticPr fontId="27"/>
  </si>
  <si>
    <t>繰越【寄附金】都市基盤環境学科</t>
    <rPh sb="0" eb="2">
      <t>クリコシ</t>
    </rPh>
    <rPh sb="3" eb="6">
      <t>キフキン</t>
    </rPh>
    <rPh sb="7" eb="15">
      <t>キ</t>
    </rPh>
    <phoneticPr fontId="27"/>
  </si>
  <si>
    <t>繰越【都市基盤環境学科】</t>
    <rPh sb="0" eb="2">
      <t>クリコシ</t>
    </rPh>
    <rPh sb="3" eb="11">
      <t>キ</t>
    </rPh>
    <phoneticPr fontId="27"/>
  </si>
  <si>
    <t>特都宇治公隆</t>
  </si>
  <si>
    <t>特都岸祐介</t>
  </si>
  <si>
    <t>特都荒井康裕</t>
  </si>
  <si>
    <t>特都小根山裕之</t>
  </si>
  <si>
    <t>特都小泉明</t>
  </si>
  <si>
    <t>特都小田義也</t>
  </si>
  <si>
    <t>特都村越潤</t>
  </si>
  <si>
    <t>特都上野敦</t>
  </si>
  <si>
    <t>特都新谷哲也</t>
  </si>
  <si>
    <t>特都砂金伸治</t>
    <rPh sb="2" eb="4">
      <t>イサゴ</t>
    </rPh>
    <phoneticPr fontId="95"/>
  </si>
  <si>
    <t>砂金伸治</t>
    <rPh sb="0" eb="2">
      <t>イサゴ</t>
    </rPh>
    <phoneticPr fontId="95"/>
  </si>
  <si>
    <t>特都石倉智樹</t>
  </si>
  <si>
    <t>特都中村一史</t>
  </si>
  <si>
    <t>特都天口英雄</t>
  </si>
  <si>
    <t>特都土門剛</t>
  </si>
  <si>
    <t>【寄附金】建築学科</t>
    <rPh sb="1" eb="4">
      <t>キフキン</t>
    </rPh>
    <rPh sb="5" eb="9">
      <t>ケ</t>
    </rPh>
    <phoneticPr fontId="27"/>
  </si>
  <si>
    <t>【建築学科】</t>
    <rPh sb="1" eb="5">
      <t>ケ</t>
    </rPh>
    <phoneticPr fontId="27"/>
  </si>
  <si>
    <t>27特建高木次郎</t>
    <rPh sb="3" eb="4">
      <t>ケン</t>
    </rPh>
    <rPh sb="4" eb="6">
      <t>タカギ</t>
    </rPh>
    <rPh sb="6" eb="8">
      <t>ジロウ</t>
    </rPh>
    <phoneticPr fontId="27"/>
  </si>
  <si>
    <t>27/06/30-繰越可</t>
    <rPh sb="9" eb="11">
      <t>クリコシ</t>
    </rPh>
    <rPh sb="11" eb="12">
      <t>カ</t>
    </rPh>
    <phoneticPr fontId="27"/>
  </si>
  <si>
    <t>28特建権藤智之</t>
    <rPh sb="3" eb="4">
      <t>ケン</t>
    </rPh>
    <rPh sb="4" eb="6">
      <t>ゴンドウ</t>
    </rPh>
    <rPh sb="6" eb="8">
      <t>トモユキ</t>
    </rPh>
    <phoneticPr fontId="27"/>
  </si>
  <si>
    <t>28/09/12-繰越可</t>
    <rPh sb="9" eb="11">
      <t>クリコシ</t>
    </rPh>
    <rPh sb="11" eb="12">
      <t>カ</t>
    </rPh>
    <phoneticPr fontId="27"/>
  </si>
  <si>
    <t>権藤智之</t>
    <rPh sb="0" eb="2">
      <t>ゴンドウ</t>
    </rPh>
    <rPh sb="2" eb="4">
      <t>トモユキ</t>
    </rPh>
    <phoneticPr fontId="27"/>
  </si>
  <si>
    <r>
      <t>2</t>
    </r>
    <r>
      <rPr>
        <sz val="11"/>
        <color theme="1"/>
        <rFont val="ＭＳ Ｐゴシック"/>
        <family val="2"/>
        <charset val="128"/>
        <scheme val="minor"/>
      </rPr>
      <t>9</t>
    </r>
    <r>
      <rPr>
        <sz val="11"/>
        <color theme="1"/>
        <rFont val="ＭＳ Ｐゴシック"/>
        <family val="2"/>
        <charset val="128"/>
        <scheme val="minor"/>
      </rPr>
      <t>特建橘髙義典</t>
    </r>
    <rPh sb="3" eb="4">
      <t>ケン</t>
    </rPh>
    <rPh sb="4" eb="6">
      <t>キッタカ</t>
    </rPh>
    <rPh sb="6" eb="8">
      <t>ヨシノリ</t>
    </rPh>
    <phoneticPr fontId="27"/>
  </si>
  <si>
    <r>
      <t>2</t>
    </r>
    <r>
      <rPr>
        <sz val="11"/>
        <color theme="1"/>
        <rFont val="ＭＳ Ｐゴシック"/>
        <family val="2"/>
        <charset val="128"/>
        <scheme val="minor"/>
      </rPr>
      <t>9/12/29</t>
    </r>
    <r>
      <rPr>
        <sz val="11"/>
        <color theme="1"/>
        <rFont val="ＭＳ Ｐゴシック"/>
        <family val="2"/>
        <charset val="128"/>
        <scheme val="minor"/>
      </rPr>
      <t>-繰越可</t>
    </r>
    <rPh sb="9" eb="11">
      <t>クリコシ</t>
    </rPh>
    <rPh sb="11" eb="12">
      <t>カ</t>
    </rPh>
    <phoneticPr fontId="27"/>
  </si>
  <si>
    <t>29特建永田明寛</t>
    <rPh sb="3" eb="4">
      <t>ケン</t>
    </rPh>
    <rPh sb="4" eb="6">
      <t>ナガタ</t>
    </rPh>
    <rPh sb="6" eb="7">
      <t>ア</t>
    </rPh>
    <phoneticPr fontId="27"/>
  </si>
  <si>
    <r>
      <rPr>
        <sz val="11"/>
        <color theme="1"/>
        <rFont val="ＭＳ Ｐゴシック"/>
        <family val="2"/>
        <charset val="128"/>
        <scheme val="minor"/>
      </rPr>
      <t>29/12/14</t>
    </r>
    <r>
      <rPr>
        <sz val="11"/>
        <color theme="1"/>
        <rFont val="ＭＳ Ｐゴシック"/>
        <family val="2"/>
        <charset val="128"/>
        <scheme val="minor"/>
      </rPr>
      <t>-繰越可</t>
    </r>
    <rPh sb="9" eb="11">
      <t>クリコシ</t>
    </rPh>
    <rPh sb="11" eb="12">
      <t>カ</t>
    </rPh>
    <phoneticPr fontId="27"/>
  </si>
  <si>
    <t>永田明寛</t>
    <rPh sb="0" eb="2">
      <t>ナガタ</t>
    </rPh>
    <rPh sb="2" eb="3">
      <t>アキラ</t>
    </rPh>
    <rPh sb="3" eb="4">
      <t>ヒロシ</t>
    </rPh>
    <phoneticPr fontId="27"/>
  </si>
  <si>
    <r>
      <t>28</t>
    </r>
    <r>
      <rPr>
        <sz val="11"/>
        <color theme="1"/>
        <rFont val="ＭＳ Ｐゴシック"/>
        <family val="2"/>
        <charset val="128"/>
        <scheme val="minor"/>
      </rPr>
      <t>特建熊倉永子能村</t>
    </r>
    <rPh sb="3" eb="4">
      <t>ケン</t>
    </rPh>
    <rPh sb="4" eb="6">
      <t>クマクラ</t>
    </rPh>
    <rPh sb="6" eb="8">
      <t>エイコ</t>
    </rPh>
    <rPh sb="8" eb="10">
      <t>ノムラ</t>
    </rPh>
    <phoneticPr fontId="27"/>
  </si>
  <si>
    <r>
      <t>2</t>
    </r>
    <r>
      <rPr>
        <sz val="11"/>
        <color theme="1"/>
        <rFont val="ＭＳ Ｐゴシック"/>
        <family val="2"/>
        <charset val="128"/>
        <scheme val="minor"/>
      </rPr>
      <t>9/02/22</t>
    </r>
    <r>
      <rPr>
        <sz val="11"/>
        <color theme="1"/>
        <rFont val="ＭＳ Ｐゴシック"/>
        <family val="2"/>
        <charset val="128"/>
        <scheme val="minor"/>
      </rPr>
      <t>-繰越可</t>
    </r>
    <rPh sb="9" eb="11">
      <t>クリコシ</t>
    </rPh>
    <rPh sb="11" eb="12">
      <t>カ</t>
    </rPh>
    <phoneticPr fontId="27"/>
  </si>
  <si>
    <t>28特建佐々木留美子</t>
    <rPh sb="4" eb="7">
      <t>ササキ</t>
    </rPh>
    <rPh sb="7" eb="10">
      <t>ルミコ</t>
    </rPh>
    <phoneticPr fontId="27"/>
  </si>
  <si>
    <r>
      <t>2</t>
    </r>
    <r>
      <rPr>
        <sz val="11"/>
        <color theme="1"/>
        <rFont val="ＭＳ Ｐゴシック"/>
        <family val="2"/>
        <charset val="128"/>
        <scheme val="minor"/>
      </rPr>
      <t>8/12/08</t>
    </r>
    <r>
      <rPr>
        <sz val="11"/>
        <color theme="1"/>
        <rFont val="ＭＳ Ｐゴシック"/>
        <family val="2"/>
        <charset val="128"/>
        <scheme val="minor"/>
      </rPr>
      <t>-繰越可</t>
    </r>
    <rPh sb="9" eb="11">
      <t>クリコシ</t>
    </rPh>
    <rPh sb="11" eb="12">
      <t>カ</t>
    </rPh>
    <phoneticPr fontId="27"/>
  </si>
  <si>
    <t>佐々木留美子</t>
    <rPh sb="0" eb="3">
      <t>ササキ</t>
    </rPh>
    <rPh sb="3" eb="6">
      <t>ルミコ</t>
    </rPh>
    <phoneticPr fontId="27"/>
  </si>
  <si>
    <r>
      <t>2</t>
    </r>
    <r>
      <rPr>
        <sz val="11"/>
        <color theme="1"/>
        <rFont val="ＭＳ Ｐゴシック"/>
        <family val="2"/>
        <charset val="128"/>
        <scheme val="minor"/>
      </rPr>
      <t>9</t>
    </r>
    <r>
      <rPr>
        <sz val="11"/>
        <color theme="1"/>
        <rFont val="ＭＳ Ｐゴシック"/>
        <family val="2"/>
        <charset val="128"/>
        <scheme val="minor"/>
      </rPr>
      <t>特建國枝陽一郎</t>
    </r>
    <rPh sb="3" eb="4">
      <t>ケン</t>
    </rPh>
    <rPh sb="4" eb="6">
      <t>クニエダ</t>
    </rPh>
    <rPh sb="6" eb="9">
      <t>ヨウイチロウ</t>
    </rPh>
    <phoneticPr fontId="27"/>
  </si>
  <si>
    <r>
      <t>2</t>
    </r>
    <r>
      <rPr>
        <sz val="11"/>
        <color theme="1"/>
        <rFont val="ＭＳ Ｐゴシック"/>
        <family val="2"/>
        <charset val="128"/>
        <scheme val="minor"/>
      </rPr>
      <t>9/06/15</t>
    </r>
    <r>
      <rPr>
        <sz val="11"/>
        <color theme="1"/>
        <rFont val="ＭＳ Ｐゴシック"/>
        <family val="2"/>
        <charset val="128"/>
        <scheme val="minor"/>
      </rPr>
      <t>-繰越可</t>
    </r>
    <rPh sb="9" eb="11">
      <t>クリコシ</t>
    </rPh>
    <rPh sb="11" eb="12">
      <t>カ</t>
    </rPh>
    <phoneticPr fontId="27"/>
  </si>
  <si>
    <t>國枝陽一郎</t>
    <rPh sb="0" eb="2">
      <t>クニエダ</t>
    </rPh>
    <rPh sb="2" eb="5">
      <t>ヨウイチロウ</t>
    </rPh>
    <phoneticPr fontId="27"/>
  </si>
  <si>
    <r>
      <t>18</t>
    </r>
    <r>
      <rPr>
        <sz val="11"/>
        <color theme="1"/>
        <rFont val="ＭＳ Ｐゴシック"/>
        <family val="2"/>
        <charset val="128"/>
        <scheme val="minor"/>
      </rPr>
      <t>特建一ノ瀬雅之</t>
    </r>
    <rPh sb="3" eb="4">
      <t>ケン</t>
    </rPh>
    <rPh sb="4" eb="5">
      <t>イチ</t>
    </rPh>
    <rPh sb="6" eb="7">
      <t>セ</t>
    </rPh>
    <rPh sb="7" eb="9">
      <t>マサユキ</t>
    </rPh>
    <phoneticPr fontId="27"/>
  </si>
  <si>
    <r>
      <t>2018/08/31</t>
    </r>
    <r>
      <rPr>
        <sz val="11"/>
        <color theme="1"/>
        <rFont val="ＭＳ Ｐゴシック"/>
        <family val="2"/>
        <charset val="128"/>
        <scheme val="minor"/>
      </rPr>
      <t>-繰越可</t>
    </r>
    <rPh sb="11" eb="13">
      <t>クリコシ</t>
    </rPh>
    <rPh sb="13" eb="14">
      <t>カ</t>
    </rPh>
    <phoneticPr fontId="27"/>
  </si>
  <si>
    <r>
      <t>18</t>
    </r>
    <r>
      <rPr>
        <sz val="11"/>
        <color theme="1"/>
        <rFont val="ＭＳ Ｐゴシック"/>
        <family val="2"/>
        <charset val="128"/>
        <scheme val="minor"/>
      </rPr>
      <t>特建北山和宏</t>
    </r>
    <rPh sb="3" eb="4">
      <t>ケン</t>
    </rPh>
    <rPh sb="4" eb="6">
      <t>キタヤマ</t>
    </rPh>
    <rPh sb="6" eb="8">
      <t>カズヒロ</t>
    </rPh>
    <phoneticPr fontId="27"/>
  </si>
  <si>
    <t>18特建高木次郎</t>
    <rPh sb="3" eb="4">
      <t>ケン</t>
    </rPh>
    <rPh sb="4" eb="6">
      <t>タカギ</t>
    </rPh>
    <rPh sb="6" eb="8">
      <t>ジロウ</t>
    </rPh>
    <phoneticPr fontId="27"/>
  </si>
  <si>
    <t>2018/11/30-繰越可</t>
    <rPh sb="11" eb="13">
      <t>クリコシ</t>
    </rPh>
    <rPh sb="13" eb="14">
      <t>カ</t>
    </rPh>
    <phoneticPr fontId="27"/>
  </si>
  <si>
    <t>繰越【寄附金】建築学科</t>
    <rPh sb="7" eb="11">
      <t>ケ</t>
    </rPh>
    <phoneticPr fontId="27"/>
  </si>
  <si>
    <t>繰越【寄附金】建築都市・都市ｼｽﾃﾑ</t>
    <rPh sb="12" eb="14">
      <t>トシ</t>
    </rPh>
    <phoneticPr fontId="27"/>
  </si>
  <si>
    <t>繰越【建築都市】</t>
    <rPh sb="3" eb="5">
      <t>ケンチク</t>
    </rPh>
    <rPh sb="5" eb="7">
      <t>トシ</t>
    </rPh>
    <phoneticPr fontId="27"/>
  </si>
  <si>
    <t>繰越特定寄附金</t>
    <rPh sb="0" eb="2">
      <t>クリコシ</t>
    </rPh>
    <rPh sb="2" eb="4">
      <t>トクテイ</t>
    </rPh>
    <rPh sb="4" eb="7">
      <t>キフキン</t>
    </rPh>
    <phoneticPr fontId="27"/>
  </si>
  <si>
    <t>特建一ノ瀬雅之</t>
  </si>
  <si>
    <t>特建永田明寛</t>
  </si>
  <si>
    <t>特建國枝陽一郎</t>
  </si>
  <si>
    <t>特建角田誠</t>
  </si>
  <si>
    <t>特建橘髙義典</t>
  </si>
  <si>
    <t>特建高木次郎</t>
  </si>
  <si>
    <t>特建山村一繁</t>
  </si>
  <si>
    <t>特建小泉雅生</t>
  </si>
  <si>
    <t>特建小林克弘</t>
  </si>
  <si>
    <t>特建松本真澄</t>
  </si>
  <si>
    <t>特建多幾山法子</t>
  </si>
  <si>
    <t>特建北山和宏</t>
  </si>
  <si>
    <t>特建佐々木留美子</t>
  </si>
  <si>
    <t>【特定研究寄附金財源費】環境応用化学科</t>
    <rPh sb="12" eb="19">
      <t>オウ</t>
    </rPh>
    <phoneticPr fontId="27"/>
  </si>
  <si>
    <t>【寄附金】環境応用化学科</t>
    <rPh sb="5" eb="12">
      <t>オウ</t>
    </rPh>
    <phoneticPr fontId="27"/>
  </si>
  <si>
    <t>【環境応用化学科】</t>
    <rPh sb="1" eb="3">
      <t>カンキョウ</t>
    </rPh>
    <rPh sb="3" eb="5">
      <t>オウヨウ</t>
    </rPh>
    <rPh sb="5" eb="8">
      <t>カガクカ</t>
    </rPh>
    <phoneticPr fontId="27"/>
  </si>
  <si>
    <r>
      <t>2</t>
    </r>
    <r>
      <rPr>
        <sz val="11"/>
        <color theme="1"/>
        <rFont val="ＭＳ Ｐゴシック"/>
        <family val="2"/>
        <charset val="128"/>
        <scheme val="minor"/>
      </rPr>
      <t>9</t>
    </r>
    <r>
      <rPr>
        <sz val="11"/>
        <color theme="1"/>
        <rFont val="ＭＳ Ｐゴシック"/>
        <family val="2"/>
        <charset val="128"/>
        <scheme val="minor"/>
      </rPr>
      <t>特分梶原村田学術</t>
    </r>
    <rPh sb="3" eb="4">
      <t>ブン</t>
    </rPh>
    <rPh sb="4" eb="6">
      <t>カジワラ</t>
    </rPh>
    <rPh sb="6" eb="8">
      <t>ムラタ</t>
    </rPh>
    <rPh sb="8" eb="10">
      <t>ガクジュツ</t>
    </rPh>
    <phoneticPr fontId="27"/>
  </si>
  <si>
    <r>
      <t>2</t>
    </r>
    <r>
      <rPr>
        <sz val="11"/>
        <color theme="1"/>
        <rFont val="ＭＳ Ｐゴシック"/>
        <family val="2"/>
        <charset val="128"/>
        <scheme val="minor"/>
      </rPr>
      <t>9/07/31</t>
    </r>
    <r>
      <rPr>
        <sz val="11"/>
        <color theme="1"/>
        <rFont val="ＭＳ Ｐゴシック"/>
        <family val="2"/>
        <charset val="128"/>
        <scheme val="minor"/>
      </rPr>
      <t>-繰越可</t>
    </r>
    <rPh sb="9" eb="11">
      <t>クリコシ</t>
    </rPh>
    <rPh sb="11" eb="12">
      <t>カ</t>
    </rPh>
    <phoneticPr fontId="27"/>
  </si>
  <si>
    <t>18特環梶原浩一</t>
    <rPh sb="4" eb="6">
      <t>カジワラ</t>
    </rPh>
    <rPh sb="6" eb="8">
      <t>コウイチ</t>
    </rPh>
    <phoneticPr fontId="27"/>
  </si>
  <si>
    <t>嶋田哲也</t>
    <rPh sb="0" eb="2">
      <t>シマダ</t>
    </rPh>
    <rPh sb="2" eb="4">
      <t>テツヤ</t>
    </rPh>
    <phoneticPr fontId="27"/>
  </si>
  <si>
    <t>三浦大樹</t>
    <rPh sb="0" eb="2">
      <t>ミウラ</t>
    </rPh>
    <rPh sb="2" eb="4">
      <t>ダイキ</t>
    </rPh>
    <phoneticPr fontId="27"/>
  </si>
  <si>
    <t>2018/7/31-繰越可</t>
    <rPh sb="10" eb="12">
      <t>クリコシ</t>
    </rPh>
    <rPh sb="12" eb="13">
      <t>カ</t>
    </rPh>
    <phoneticPr fontId="27"/>
  </si>
  <si>
    <r>
      <t>18特環</t>
    </r>
    <r>
      <rPr>
        <sz val="11"/>
        <color theme="1"/>
        <rFont val="ＭＳ Ｐゴシック"/>
        <family val="2"/>
        <charset val="128"/>
        <scheme val="minor"/>
      </rPr>
      <t>川上浩良</t>
    </r>
    <rPh sb="4" eb="6">
      <t>カワカミ</t>
    </rPh>
    <rPh sb="6" eb="8">
      <t>ヒロヨシ</t>
    </rPh>
    <phoneticPr fontId="27"/>
  </si>
  <si>
    <t>柳下崇</t>
    <rPh sb="0" eb="1">
      <t>ヤナギ</t>
    </rPh>
    <rPh sb="1" eb="2">
      <t>シタ</t>
    </rPh>
    <rPh sb="2" eb="3">
      <t>タカシ</t>
    </rPh>
    <phoneticPr fontId="27"/>
  </si>
  <si>
    <t>27特分高木慎介</t>
    <rPh sb="3" eb="4">
      <t>ブン</t>
    </rPh>
    <rPh sb="4" eb="6">
      <t>タカギ</t>
    </rPh>
    <rPh sb="6" eb="8">
      <t>シンスケ</t>
    </rPh>
    <phoneticPr fontId="27"/>
  </si>
  <si>
    <r>
      <t>2</t>
    </r>
    <r>
      <rPr>
        <sz val="11"/>
        <color theme="1"/>
        <rFont val="ＭＳ Ｐゴシック"/>
        <family val="2"/>
        <charset val="128"/>
        <scheme val="minor"/>
      </rPr>
      <t>5</t>
    </r>
    <r>
      <rPr>
        <sz val="11"/>
        <color theme="1"/>
        <rFont val="ＭＳ Ｐゴシック"/>
        <family val="2"/>
        <charset val="128"/>
        <scheme val="minor"/>
      </rPr>
      <t>/</t>
    </r>
    <r>
      <rPr>
        <sz val="11"/>
        <color theme="1"/>
        <rFont val="ＭＳ Ｐゴシック"/>
        <family val="2"/>
        <charset val="128"/>
        <scheme val="minor"/>
      </rPr>
      <t>1</t>
    </r>
    <r>
      <rPr>
        <sz val="11"/>
        <color theme="1"/>
        <rFont val="ＭＳ Ｐゴシック"/>
        <family val="2"/>
        <charset val="128"/>
        <scheme val="minor"/>
      </rPr>
      <t>0</t>
    </r>
    <r>
      <rPr>
        <sz val="11"/>
        <color theme="1"/>
        <rFont val="ＭＳ Ｐゴシック"/>
        <family val="2"/>
        <charset val="128"/>
        <scheme val="minor"/>
      </rPr>
      <t>/31</t>
    </r>
    <r>
      <rPr>
        <sz val="11"/>
        <color theme="1"/>
        <rFont val="ＭＳ Ｐゴシック"/>
        <family val="2"/>
        <charset val="128"/>
        <scheme val="minor"/>
      </rPr>
      <t>-繰越可</t>
    </r>
    <rPh sb="9" eb="11">
      <t>クリコシ</t>
    </rPh>
    <rPh sb="11" eb="12">
      <t>カ</t>
    </rPh>
    <phoneticPr fontId="27"/>
  </si>
  <si>
    <r>
      <t>2</t>
    </r>
    <r>
      <rPr>
        <sz val="11"/>
        <color theme="1"/>
        <rFont val="ＭＳ Ｐゴシック"/>
        <family val="2"/>
        <charset val="128"/>
        <scheme val="minor"/>
      </rPr>
      <t>8</t>
    </r>
    <r>
      <rPr>
        <sz val="11"/>
        <color theme="1"/>
        <rFont val="ＭＳ Ｐゴシック"/>
        <family val="2"/>
        <charset val="128"/>
        <scheme val="minor"/>
      </rPr>
      <t>特分田中学</t>
    </r>
    <rPh sb="3" eb="4">
      <t>ブン</t>
    </rPh>
    <rPh sb="4" eb="6">
      <t>タナカ</t>
    </rPh>
    <rPh sb="6" eb="7">
      <t>マナブ</t>
    </rPh>
    <phoneticPr fontId="27"/>
  </si>
  <si>
    <r>
      <t>2</t>
    </r>
    <r>
      <rPr>
        <sz val="11"/>
        <color theme="1"/>
        <rFont val="ＭＳ Ｐゴシック"/>
        <family val="2"/>
        <charset val="128"/>
        <scheme val="minor"/>
      </rPr>
      <t>8</t>
    </r>
    <r>
      <rPr>
        <sz val="11"/>
        <color theme="1"/>
        <rFont val="ＭＳ Ｐゴシック"/>
        <family val="2"/>
        <charset val="128"/>
        <scheme val="minor"/>
      </rPr>
      <t>/</t>
    </r>
    <r>
      <rPr>
        <sz val="11"/>
        <color theme="1"/>
        <rFont val="ＭＳ Ｐゴシック"/>
        <family val="2"/>
        <charset val="128"/>
        <scheme val="minor"/>
      </rPr>
      <t>06</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-繰越可</t>
    </r>
    <rPh sb="9" eb="11">
      <t>クリコシ</t>
    </rPh>
    <rPh sb="11" eb="12">
      <t>カ</t>
    </rPh>
    <phoneticPr fontId="27"/>
  </si>
  <si>
    <t>田中学</t>
    <rPh sb="0" eb="2">
      <t>タナカ</t>
    </rPh>
    <rPh sb="2" eb="3">
      <t>マナブ</t>
    </rPh>
    <phoneticPr fontId="27"/>
  </si>
  <si>
    <r>
      <t>2</t>
    </r>
    <r>
      <rPr>
        <sz val="11"/>
        <color theme="1"/>
        <rFont val="ＭＳ Ｐゴシック"/>
        <family val="2"/>
        <charset val="128"/>
        <scheme val="minor"/>
      </rPr>
      <t>9</t>
    </r>
    <r>
      <rPr>
        <sz val="11"/>
        <color theme="1"/>
        <rFont val="ＭＳ Ｐゴシック"/>
        <family val="2"/>
        <charset val="128"/>
        <scheme val="minor"/>
      </rPr>
      <t>特分近藤光科学</t>
    </r>
    <rPh sb="3" eb="4">
      <t>ブン</t>
    </rPh>
    <rPh sb="4" eb="6">
      <t>コンドウ</t>
    </rPh>
    <rPh sb="6" eb="7">
      <t>ヒカリ</t>
    </rPh>
    <rPh sb="7" eb="9">
      <t>カガク</t>
    </rPh>
    <phoneticPr fontId="27"/>
  </si>
  <si>
    <r>
      <t>3</t>
    </r>
    <r>
      <rPr>
        <sz val="11"/>
        <color theme="1"/>
        <rFont val="ＭＳ Ｐゴシック"/>
        <family val="2"/>
        <charset val="128"/>
        <scheme val="minor"/>
      </rPr>
      <t>0/02/01</t>
    </r>
    <r>
      <rPr>
        <sz val="11"/>
        <color theme="1"/>
        <rFont val="ＭＳ Ｐゴシック"/>
        <family val="2"/>
        <charset val="128"/>
        <scheme val="minor"/>
      </rPr>
      <t>-繰越可</t>
    </r>
    <rPh sb="9" eb="11">
      <t>クリコシ</t>
    </rPh>
    <rPh sb="11" eb="12">
      <t>カ</t>
    </rPh>
    <phoneticPr fontId="27"/>
  </si>
  <si>
    <t>近藤敏彰</t>
    <rPh sb="0" eb="2">
      <t>コンドウ</t>
    </rPh>
    <rPh sb="2" eb="3">
      <t>トシ</t>
    </rPh>
    <rPh sb="3" eb="4">
      <t>アキラ</t>
    </rPh>
    <phoneticPr fontId="27"/>
  </si>
  <si>
    <r>
      <t>2</t>
    </r>
    <r>
      <rPr>
        <sz val="11"/>
        <color theme="1"/>
        <rFont val="ＭＳ Ｐゴシック"/>
        <family val="2"/>
        <charset val="128"/>
        <scheme val="minor"/>
      </rPr>
      <t>9</t>
    </r>
    <r>
      <rPr>
        <sz val="11"/>
        <color theme="1"/>
        <rFont val="ＭＳ Ｐゴシック"/>
        <family val="2"/>
        <charset val="128"/>
        <scheme val="minor"/>
      </rPr>
      <t>特分石川大輔</t>
    </r>
    <rPh sb="2" eb="3">
      <t>トク</t>
    </rPh>
    <rPh sb="3" eb="4">
      <t>ブン</t>
    </rPh>
    <rPh sb="4" eb="6">
      <t>イシカワ</t>
    </rPh>
    <rPh sb="6" eb="8">
      <t>ダイスケ</t>
    </rPh>
    <phoneticPr fontId="27"/>
  </si>
  <si>
    <r>
      <t>2</t>
    </r>
    <r>
      <rPr>
        <sz val="11"/>
        <color theme="1"/>
        <rFont val="ＭＳ Ｐゴシック"/>
        <family val="2"/>
        <charset val="128"/>
        <scheme val="minor"/>
      </rPr>
      <t>9/04/28</t>
    </r>
    <r>
      <rPr>
        <sz val="11"/>
        <color theme="1"/>
        <rFont val="ＭＳ Ｐゴシック"/>
        <family val="2"/>
        <charset val="128"/>
        <scheme val="minor"/>
      </rPr>
      <t>-繰越可</t>
    </r>
    <rPh sb="9" eb="11">
      <t>クリコシ</t>
    </rPh>
    <rPh sb="11" eb="12">
      <t>カ</t>
    </rPh>
    <phoneticPr fontId="27"/>
  </si>
  <si>
    <t>石川大輔</t>
    <rPh sb="0" eb="2">
      <t>イシカワ</t>
    </rPh>
    <rPh sb="2" eb="4">
      <t>ダイスケ</t>
    </rPh>
    <phoneticPr fontId="27"/>
  </si>
  <si>
    <t>棟方裕一</t>
  </si>
  <si>
    <t>瀬高渉</t>
    <rPh sb="0" eb="1">
      <t>セ</t>
    </rPh>
    <rPh sb="1" eb="2">
      <t>ダカ</t>
    </rPh>
    <rPh sb="2" eb="3">
      <t>ワタ</t>
    </rPh>
    <phoneticPr fontId="27"/>
  </si>
  <si>
    <t>繰越【寄附金】環境応用化学科</t>
    <rPh sb="7" eb="14">
      <t>オウ</t>
    </rPh>
    <phoneticPr fontId="27"/>
  </si>
  <si>
    <t>繰越【環境応用化学科】</t>
    <rPh sb="3" eb="10">
      <t>オウ</t>
    </rPh>
    <phoneticPr fontId="27"/>
  </si>
  <si>
    <t>特環石川大輔</t>
  </si>
  <si>
    <t>特環益田秀樹</t>
  </si>
  <si>
    <t>特環梶原浩一</t>
  </si>
  <si>
    <t>特環久保由治</t>
  </si>
  <si>
    <t>特環金村聖志</t>
  </si>
  <si>
    <t>特環高木慎介</t>
  </si>
  <si>
    <t>特環山登正文</t>
  </si>
  <si>
    <t>特環乗富秀富</t>
  </si>
  <si>
    <t>特環瀬高渉</t>
  </si>
  <si>
    <t>特環川上浩良</t>
  </si>
  <si>
    <t>特環中嶋秀</t>
  </si>
  <si>
    <t>特環内山一美</t>
  </si>
  <si>
    <t>特環武井孝</t>
  </si>
  <si>
    <t>特環柳下崇</t>
  </si>
  <si>
    <t>62191：旅費交通費（研究・海外）</t>
    <rPh sb="6" eb="8">
      <t>リョヒ</t>
    </rPh>
    <rPh sb="8" eb="11">
      <t>コウツウヒ</t>
    </rPh>
    <rPh sb="12" eb="14">
      <t>ケンキュウ</t>
    </rPh>
    <rPh sb="15" eb="17">
      <t>カイガイ</t>
    </rPh>
    <phoneticPr fontId="27"/>
  </si>
  <si>
    <t>特環宍戸哲也</t>
  </si>
  <si>
    <t>特環首藤</t>
  </si>
  <si>
    <t>40300</t>
  </si>
  <si>
    <t>立花宏</t>
    <rPh sb="0" eb="2">
      <t>タチバナ</t>
    </rPh>
    <rPh sb="2" eb="3">
      <t>ヒロシ</t>
    </rPh>
    <phoneticPr fontId="27"/>
  </si>
  <si>
    <t>【寄附金】観光科学科</t>
    <rPh sb="1" eb="4">
      <t>キフキン</t>
    </rPh>
    <rPh sb="5" eb="7">
      <t>カンコウ</t>
    </rPh>
    <rPh sb="7" eb="9">
      <t>カガク</t>
    </rPh>
    <rPh sb="9" eb="10">
      <t>カ</t>
    </rPh>
    <phoneticPr fontId="27"/>
  </si>
  <si>
    <t>2018/4/1-</t>
  </si>
  <si>
    <t>繰越【寄附金】観光科学科</t>
    <rPh sb="0" eb="2">
      <t>クリコシ</t>
    </rPh>
    <rPh sb="3" eb="6">
      <t>キフキン</t>
    </rPh>
    <rPh sb="7" eb="12">
      <t>カ</t>
    </rPh>
    <phoneticPr fontId="27"/>
  </si>
  <si>
    <t>繰越【寄附金】観光科学科</t>
    <rPh sb="0" eb="2">
      <t>クリコシ</t>
    </rPh>
    <rPh sb="3" eb="6">
      <t>キフキン</t>
    </rPh>
    <rPh sb="7" eb="9">
      <t>カンコウ</t>
    </rPh>
    <rPh sb="9" eb="11">
      <t>カガク</t>
    </rPh>
    <rPh sb="11" eb="12">
      <t>カ</t>
    </rPh>
    <phoneticPr fontId="27"/>
  </si>
  <si>
    <t>繰越【観光科学科】</t>
    <rPh sb="0" eb="2">
      <t>クリコシ</t>
    </rPh>
    <phoneticPr fontId="27"/>
  </si>
  <si>
    <t>野田 満</t>
    <rPh sb="0" eb="2">
      <t>ノダ</t>
    </rPh>
    <rPh sb="3" eb="4">
      <t>ミツル</t>
    </rPh>
    <phoneticPr fontId="95"/>
  </si>
  <si>
    <t>特観清水哲夫</t>
    <rPh sb="2" eb="4">
      <t>シミズ</t>
    </rPh>
    <phoneticPr fontId="95"/>
  </si>
  <si>
    <t>清水哲夫</t>
    <rPh sb="0" eb="2">
      <t>シミズ</t>
    </rPh>
    <phoneticPr fontId="95"/>
  </si>
  <si>
    <t>【寄附金】都市政策科学科</t>
    <rPh sb="5" eb="12">
      <t>セ</t>
    </rPh>
    <phoneticPr fontId="27"/>
  </si>
  <si>
    <t>【建築都市】</t>
    <rPh sb="1" eb="3">
      <t>ケンチク</t>
    </rPh>
    <rPh sb="3" eb="5">
      <t>トシ</t>
    </rPh>
    <phoneticPr fontId="27"/>
  </si>
  <si>
    <r>
      <t>2</t>
    </r>
    <r>
      <rPr>
        <sz val="11"/>
        <color theme="1"/>
        <rFont val="ＭＳ Ｐゴシック"/>
        <family val="2"/>
        <charset val="128"/>
        <scheme val="minor"/>
      </rPr>
      <t>8</t>
    </r>
    <r>
      <rPr>
        <sz val="11"/>
        <color theme="1"/>
        <rFont val="ＭＳ Ｐゴシック"/>
        <family val="2"/>
        <charset val="128"/>
        <scheme val="minor"/>
      </rPr>
      <t>特建伊藤史子</t>
    </r>
    <rPh sb="3" eb="4">
      <t>ケン</t>
    </rPh>
    <rPh sb="4" eb="6">
      <t>イトウ</t>
    </rPh>
    <rPh sb="6" eb="8">
      <t>フミコ</t>
    </rPh>
    <phoneticPr fontId="27"/>
  </si>
  <si>
    <r>
      <t>2</t>
    </r>
    <r>
      <rPr>
        <sz val="11"/>
        <color theme="1"/>
        <rFont val="ＭＳ Ｐゴシック"/>
        <family val="2"/>
        <charset val="128"/>
        <scheme val="minor"/>
      </rPr>
      <t>9/02/27</t>
    </r>
    <r>
      <rPr>
        <sz val="11"/>
        <color theme="1"/>
        <rFont val="ＭＳ Ｐゴシック"/>
        <family val="2"/>
        <charset val="128"/>
        <scheme val="minor"/>
      </rPr>
      <t>-繰越可</t>
    </r>
    <rPh sb="9" eb="11">
      <t>クリコシ</t>
    </rPh>
    <rPh sb="11" eb="12">
      <t>カ</t>
    </rPh>
    <phoneticPr fontId="27"/>
  </si>
  <si>
    <t>寄附金</t>
    <rPh sb="0" eb="3">
      <t>キフキン</t>
    </rPh>
    <phoneticPr fontId="22"/>
  </si>
  <si>
    <t>不要</t>
    <rPh sb="0" eb="2">
      <t>フヨウ</t>
    </rPh>
    <phoneticPr fontId="22"/>
  </si>
  <si>
    <t>都市政策科学科</t>
    <rPh sb="0" eb="7">
      <t>セ</t>
    </rPh>
    <phoneticPr fontId="22"/>
  </si>
  <si>
    <t>41180：未払金（人件費）</t>
    <rPh sb="6" eb="8">
      <t>ミハラ</t>
    </rPh>
    <rPh sb="8" eb="9">
      <t>カネ</t>
    </rPh>
    <rPh sb="10" eb="12">
      <t>ジンケン</t>
    </rPh>
    <rPh sb="12" eb="13">
      <t>ヒ</t>
    </rPh>
    <phoneticPr fontId="22"/>
  </si>
  <si>
    <t>62191：旅費交通費（研究・海外）</t>
    <rPh sb="15" eb="17">
      <t>カイガイ</t>
    </rPh>
    <phoneticPr fontId="22"/>
  </si>
  <si>
    <t>41190：未払金（業務費）</t>
    <rPh sb="6" eb="8">
      <t>ミハラ</t>
    </rPh>
    <rPh sb="8" eb="9">
      <t>カネ</t>
    </rPh>
    <rPh sb="10" eb="12">
      <t>ギョウム</t>
    </rPh>
    <rPh sb="12" eb="13">
      <t>ヒ</t>
    </rPh>
    <phoneticPr fontId="22"/>
  </si>
  <si>
    <t>23特建市古太郎</t>
    <rPh sb="3" eb="4">
      <t>ケン</t>
    </rPh>
    <rPh sb="4" eb="5">
      <t>イチ</t>
    </rPh>
    <rPh sb="5" eb="6">
      <t>フル</t>
    </rPh>
    <rPh sb="6" eb="8">
      <t>タロウ</t>
    </rPh>
    <phoneticPr fontId="27"/>
  </si>
  <si>
    <r>
      <t>23/11</t>
    </r>
    <r>
      <rPr>
        <sz val="11"/>
        <color theme="1"/>
        <rFont val="ＭＳ Ｐゴシック"/>
        <family val="2"/>
        <charset val="128"/>
        <scheme val="minor"/>
      </rPr>
      <t>/30</t>
    </r>
    <r>
      <rPr>
        <sz val="11"/>
        <color theme="1"/>
        <rFont val="ＭＳ Ｐゴシック"/>
        <family val="2"/>
        <charset val="128"/>
        <scheme val="minor"/>
      </rPr>
      <t>-繰越可</t>
    </r>
    <rPh sb="9" eb="11">
      <t>クリコシ</t>
    </rPh>
    <rPh sb="11" eb="12">
      <t>カ</t>
    </rPh>
    <phoneticPr fontId="27"/>
  </si>
  <si>
    <t>繰越【寄附金】都市政策科学科</t>
    <rPh sb="7" eb="14">
      <t>セ</t>
    </rPh>
    <phoneticPr fontId="27"/>
  </si>
  <si>
    <t>特政市古太郎</t>
    <rPh sb="1" eb="2">
      <t>セイ</t>
    </rPh>
    <phoneticPr fontId="96"/>
  </si>
  <si>
    <t>【寄附金】大学教育センター</t>
    <rPh sb="5" eb="7">
      <t>ダイガク</t>
    </rPh>
    <rPh sb="7" eb="9">
      <t>キョウイク</t>
    </rPh>
    <phoneticPr fontId="27"/>
  </si>
  <si>
    <t>28特大立花宏</t>
    <rPh sb="2" eb="3">
      <t>トク</t>
    </rPh>
    <rPh sb="3" eb="4">
      <t>ダイ</t>
    </rPh>
    <rPh sb="4" eb="6">
      <t>タチバナ</t>
    </rPh>
    <rPh sb="6" eb="7">
      <t>ヒロシ</t>
    </rPh>
    <phoneticPr fontId="27"/>
  </si>
  <si>
    <r>
      <t>2</t>
    </r>
    <r>
      <rPr>
        <sz val="11"/>
        <color theme="1"/>
        <rFont val="ＭＳ Ｐゴシック"/>
        <family val="2"/>
        <charset val="128"/>
        <scheme val="minor"/>
      </rPr>
      <t>9/03/27</t>
    </r>
    <r>
      <rPr>
        <sz val="11"/>
        <color theme="1"/>
        <rFont val="ＭＳ Ｐゴシック"/>
        <family val="2"/>
        <charset val="128"/>
        <scheme val="minor"/>
      </rPr>
      <t>-繰越可</t>
    </r>
    <rPh sb="9" eb="11">
      <t>クリコシ</t>
    </rPh>
    <rPh sb="11" eb="12">
      <t>カ</t>
    </rPh>
    <phoneticPr fontId="27"/>
  </si>
  <si>
    <t>繰越【寄附金】大学教育センター</t>
    <rPh sb="7" eb="9">
      <t>ダイガク</t>
    </rPh>
    <rPh sb="9" eb="11">
      <t>キョウイク</t>
    </rPh>
    <phoneticPr fontId="27"/>
  </si>
  <si>
    <t>特大立花宏</t>
    <rPh sb="1" eb="2">
      <t>ダイ</t>
    </rPh>
    <rPh sb="2" eb="4">
      <t>タチバナ</t>
    </rPh>
    <rPh sb="4" eb="5">
      <t>ヒロシ</t>
    </rPh>
    <phoneticPr fontId="27"/>
  </si>
  <si>
    <t>寄附講座寄附金財源費</t>
    <rPh sb="0" eb="2">
      <t>キフ</t>
    </rPh>
    <rPh sb="2" eb="4">
      <t>コウザ</t>
    </rPh>
    <phoneticPr fontId="27"/>
  </si>
  <si>
    <t>寄附講座寄附金財源費</t>
  </si>
  <si>
    <t>【寄附講座】</t>
    <rPh sb="1" eb="3">
      <t>キフ</t>
    </rPh>
    <rPh sb="3" eb="5">
      <t>コウザ</t>
    </rPh>
    <phoneticPr fontId="27"/>
  </si>
  <si>
    <t>寄附講座</t>
    <rPh sb="0" eb="2">
      <t>キフ</t>
    </rPh>
    <rPh sb="2" eb="4">
      <t>コウザ</t>
    </rPh>
    <phoneticPr fontId="27"/>
  </si>
  <si>
    <t>18講都市公社饗庭</t>
    <rPh sb="2" eb="3">
      <t>コウ</t>
    </rPh>
    <rPh sb="3" eb="5">
      <t>トシ</t>
    </rPh>
    <rPh sb="5" eb="7">
      <t>コウシャ</t>
    </rPh>
    <rPh sb="7" eb="9">
      <t>アイバ</t>
    </rPh>
    <phoneticPr fontId="27"/>
  </si>
  <si>
    <t>66340：給与（非職）</t>
    <rPh sb="6" eb="8">
      <t>キュウヨ</t>
    </rPh>
    <rPh sb="9" eb="10">
      <t>ヒ</t>
    </rPh>
    <rPh sb="10" eb="11">
      <t>ショク</t>
    </rPh>
    <phoneticPr fontId="27"/>
  </si>
  <si>
    <t>29講都市・都市空間</t>
    <rPh sb="2" eb="3">
      <t>コウ</t>
    </rPh>
    <rPh sb="3" eb="5">
      <t>トシ</t>
    </rPh>
    <rPh sb="6" eb="8">
      <t>トシ</t>
    </rPh>
    <rPh sb="8" eb="10">
      <t>クウカン</t>
    </rPh>
    <phoneticPr fontId="27"/>
  </si>
  <si>
    <t>都市システム科学域</t>
    <rPh sb="8" eb="9">
      <t>イキ</t>
    </rPh>
    <phoneticPr fontId="27"/>
  </si>
  <si>
    <t>29講都市・参加型</t>
    <rPh sb="2" eb="3">
      <t>コウ</t>
    </rPh>
    <rPh sb="3" eb="5">
      <t>トシ</t>
    </rPh>
    <rPh sb="6" eb="8">
      <t>サンカ</t>
    </rPh>
    <rPh sb="8" eb="9">
      <t>ガタ</t>
    </rPh>
    <phoneticPr fontId="27"/>
  </si>
  <si>
    <t>29講都市・ｸﾞﾛｰﾊﾞﾙ</t>
    <rPh sb="2" eb="3">
      <t>コウ</t>
    </rPh>
    <rPh sb="3" eb="5">
      <t>トシ</t>
    </rPh>
    <phoneticPr fontId="27"/>
  </si>
  <si>
    <t>繰越【寄附講座】</t>
    <rPh sb="0" eb="2">
      <t>クリコシ</t>
    </rPh>
    <rPh sb="3" eb="5">
      <t>キフ</t>
    </rPh>
    <rPh sb="5" eb="7">
      <t>コウザ</t>
    </rPh>
    <phoneticPr fontId="27"/>
  </si>
  <si>
    <t>繰越寄附講座</t>
    <rPh sb="0" eb="2">
      <t>クリコシ</t>
    </rPh>
    <rPh sb="2" eb="4">
      <t>キフ</t>
    </rPh>
    <rPh sb="4" eb="6">
      <t>コウザ</t>
    </rPh>
    <phoneticPr fontId="27"/>
  </si>
  <si>
    <t>21講材TTI</t>
    <rPh sb="2" eb="3">
      <t>コウ</t>
    </rPh>
    <rPh sb="3" eb="4">
      <t>ザイ</t>
    </rPh>
    <phoneticPr fontId="27"/>
  </si>
  <si>
    <r>
      <t>3</t>
    </r>
    <r>
      <rPr>
        <sz val="11"/>
        <color theme="1"/>
        <rFont val="ＭＳ Ｐゴシック"/>
        <family val="2"/>
        <charset val="128"/>
        <scheme val="minor"/>
      </rPr>
      <t>0</t>
    </r>
    <r>
      <rPr>
        <sz val="11"/>
        <color theme="1"/>
        <rFont val="ＭＳ Ｐゴシック"/>
        <family val="2"/>
        <charset val="128"/>
        <scheme val="minor"/>
      </rPr>
      <t>/04/01-繰越可</t>
    </r>
    <rPh sb="9" eb="11">
      <t>クリコシ</t>
    </rPh>
    <rPh sb="11" eb="12">
      <t>カ</t>
    </rPh>
    <phoneticPr fontId="27"/>
  </si>
  <si>
    <t>[学部共通]都市環境学部</t>
    <rPh sb="6" eb="8">
      <t>トシ</t>
    </rPh>
    <rPh sb="8" eb="10">
      <t>カンキョウ</t>
    </rPh>
    <rPh sb="10" eb="12">
      <t>ガクブ</t>
    </rPh>
    <phoneticPr fontId="27"/>
  </si>
  <si>
    <t xml:space="preserve">都市環境学部長 宇治公隆 </t>
  </si>
  <si>
    <r>
      <t>2</t>
    </r>
    <r>
      <rPr>
        <sz val="11"/>
        <color theme="1"/>
        <rFont val="ＭＳ Ｐゴシック"/>
        <family val="2"/>
        <charset val="128"/>
        <scheme val="minor"/>
      </rPr>
      <t>1講材シススタート山本</t>
    </r>
    <rPh sb="2" eb="3">
      <t>コウ</t>
    </rPh>
    <rPh sb="3" eb="4">
      <t>ザイ</t>
    </rPh>
    <rPh sb="10" eb="12">
      <t>ヤマモト</t>
    </rPh>
    <phoneticPr fontId="27"/>
  </si>
  <si>
    <t>山本薫子</t>
    <rPh sb="0" eb="2">
      <t>ヤマモト</t>
    </rPh>
    <rPh sb="2" eb="4">
      <t>カオルコ</t>
    </rPh>
    <phoneticPr fontId="27"/>
  </si>
  <si>
    <r>
      <t>2</t>
    </r>
    <r>
      <rPr>
        <sz val="11"/>
        <color theme="1"/>
        <rFont val="ＭＳ Ｐゴシック"/>
        <family val="2"/>
        <charset val="128"/>
        <scheme val="minor"/>
      </rPr>
      <t>1講材応スタート中嶋</t>
    </r>
    <rPh sb="2" eb="3">
      <t>コウ</t>
    </rPh>
    <rPh sb="3" eb="4">
      <t>ザイ</t>
    </rPh>
    <rPh sb="4" eb="5">
      <t>オウ</t>
    </rPh>
    <rPh sb="9" eb="11">
      <t>ナカジマ</t>
    </rPh>
    <phoneticPr fontId="27"/>
  </si>
  <si>
    <t>中嶋秀</t>
    <rPh sb="0" eb="2">
      <t>ナカジマ</t>
    </rPh>
    <rPh sb="2" eb="3">
      <t>ヒデ</t>
    </rPh>
    <phoneticPr fontId="27"/>
  </si>
  <si>
    <t>21講材応LP山口素夫</t>
    <rPh sb="2" eb="3">
      <t>コウ</t>
    </rPh>
    <rPh sb="3" eb="4">
      <t>ザイ</t>
    </rPh>
    <rPh sb="4" eb="5">
      <t>オウ</t>
    </rPh>
    <rPh sb="7" eb="9">
      <t>ヤマグチ</t>
    </rPh>
    <rPh sb="9" eb="11">
      <t>シロオ</t>
    </rPh>
    <phoneticPr fontId="27"/>
  </si>
  <si>
    <t>山口素夫</t>
    <rPh sb="0" eb="2">
      <t>ヤマグチ</t>
    </rPh>
    <rPh sb="2" eb="4">
      <t>シロオ</t>
    </rPh>
    <phoneticPr fontId="27"/>
  </si>
  <si>
    <t>17講材ﾄﾗﾝｽｷｭｰ共同研究</t>
    <rPh sb="11" eb="13">
      <t>キョウドウ</t>
    </rPh>
    <rPh sb="13" eb="15">
      <t>ケンキュウ</t>
    </rPh>
    <phoneticPr fontId="27"/>
  </si>
  <si>
    <t>18講材ｽﾀｰﾄ松本</t>
  </si>
  <si>
    <t>18講材ｽﾀｰﾄ伊藤</t>
  </si>
  <si>
    <t>18講材材LS佐藤潔</t>
  </si>
  <si>
    <t>佐藤潔</t>
    <rPh sb="0" eb="2">
      <t>サトウ</t>
    </rPh>
    <phoneticPr fontId="27"/>
  </si>
  <si>
    <t>20講材ﾌﾟﾛｼﾞｪｸﾄ地理</t>
    <rPh sb="12" eb="14">
      <t>チリ</t>
    </rPh>
    <phoneticPr fontId="27"/>
  </si>
  <si>
    <t>学科長 若林芳樹</t>
    <rPh sb="0" eb="2">
      <t>ガッカ</t>
    </rPh>
    <rPh sb="2" eb="3">
      <t>チョウ</t>
    </rPh>
    <phoneticPr fontId="27"/>
  </si>
  <si>
    <r>
      <t>2</t>
    </r>
    <r>
      <rPr>
        <sz val="11"/>
        <color theme="1"/>
        <rFont val="ＭＳ Ｐゴシック"/>
        <family val="2"/>
        <charset val="128"/>
        <scheme val="minor"/>
      </rPr>
      <t>0</t>
    </r>
    <r>
      <rPr>
        <sz val="11"/>
        <color theme="1"/>
        <rFont val="ＭＳ Ｐゴシック"/>
        <family val="2"/>
        <charset val="128"/>
        <scheme val="minor"/>
      </rPr>
      <t>講材ﾌﾟﾛｼﾞｪｸﾄ基盤</t>
    </r>
    <rPh sb="12" eb="14">
      <t>キバン</t>
    </rPh>
    <phoneticPr fontId="27"/>
  </si>
  <si>
    <t>学科長　村越　潤</t>
    <rPh sb="0" eb="2">
      <t>ガッカ</t>
    </rPh>
    <rPh sb="2" eb="3">
      <t>チョウ</t>
    </rPh>
    <rPh sb="4" eb="6">
      <t>ムラコシ</t>
    </rPh>
    <rPh sb="7" eb="8">
      <t>ジュン</t>
    </rPh>
    <phoneticPr fontId="27"/>
  </si>
  <si>
    <t>20講材ﾌﾟﾛｼﾞｪｸﾄ建築</t>
    <rPh sb="12" eb="14">
      <t>ケンチク</t>
    </rPh>
    <phoneticPr fontId="27"/>
  </si>
  <si>
    <t>学科長 竹宮健司</t>
    <rPh sb="0" eb="2">
      <t>ガッカ</t>
    </rPh>
    <rPh sb="2" eb="3">
      <t>チョウ</t>
    </rPh>
    <rPh sb="4" eb="6">
      <t>タケミヤ</t>
    </rPh>
    <rPh sb="6" eb="8">
      <t>ケンジ</t>
    </rPh>
    <phoneticPr fontId="27"/>
  </si>
  <si>
    <t>20講材ﾌﾟﾛｼﾞｪｸﾄシステム</t>
  </si>
  <si>
    <t>学科長　市古　太郎</t>
    <rPh sb="0" eb="2">
      <t>ガッカ</t>
    </rPh>
    <rPh sb="2" eb="3">
      <t>チョウ</t>
    </rPh>
    <rPh sb="4" eb="6">
      <t>イチフル</t>
    </rPh>
    <rPh sb="7" eb="9">
      <t>タロウ</t>
    </rPh>
    <phoneticPr fontId="27"/>
  </si>
  <si>
    <r>
      <t>2</t>
    </r>
    <r>
      <rPr>
        <sz val="11"/>
        <color theme="1"/>
        <rFont val="ＭＳ Ｐゴシック"/>
        <family val="2"/>
        <charset val="128"/>
        <scheme val="minor"/>
      </rPr>
      <t>0</t>
    </r>
    <r>
      <rPr>
        <sz val="11"/>
        <color theme="1"/>
        <rFont val="ＭＳ Ｐゴシック"/>
        <family val="2"/>
        <charset val="128"/>
        <scheme val="minor"/>
      </rPr>
      <t>講材ﾌﾟﾛｼﾞｪｸﾄ応用</t>
    </r>
    <rPh sb="12" eb="14">
      <t>オウヨウ</t>
    </rPh>
    <phoneticPr fontId="27"/>
  </si>
  <si>
    <t>学科長 久保由治</t>
    <rPh sb="0" eb="2">
      <t>ガッカ</t>
    </rPh>
    <phoneticPr fontId="27"/>
  </si>
  <si>
    <t>19講材材LP益田秀樹</t>
  </si>
  <si>
    <t>19講材東レ・ダウ</t>
  </si>
  <si>
    <t>20講材地スタート滝波</t>
  </si>
  <si>
    <t>滝波章弘</t>
  </si>
  <si>
    <t>20講材自スタート東</t>
  </si>
  <si>
    <t>東秀紀</t>
  </si>
  <si>
    <t>20講材建LS市古太郎</t>
  </si>
  <si>
    <t>20講材材LS柳下祟</t>
  </si>
  <si>
    <t>柳下祟</t>
  </si>
  <si>
    <t>20講材地LP若林芳樹</t>
  </si>
  <si>
    <t>20講材建LP小泉雅生</t>
  </si>
  <si>
    <t>23講材地LＰ高橋</t>
    <rPh sb="2" eb="3">
      <t>コウ</t>
    </rPh>
    <rPh sb="3" eb="4">
      <t>ザイ</t>
    </rPh>
    <rPh sb="4" eb="5">
      <t>チ</t>
    </rPh>
    <rPh sb="7" eb="9">
      <t>タカハシ</t>
    </rPh>
    <phoneticPr fontId="27"/>
  </si>
  <si>
    <t>23講材盤LＰ河村</t>
    <rPh sb="2" eb="3">
      <t>コウ</t>
    </rPh>
    <rPh sb="3" eb="4">
      <t>ザイ</t>
    </rPh>
    <rPh sb="4" eb="5">
      <t>バン</t>
    </rPh>
    <rPh sb="7" eb="9">
      <t>カワムラ</t>
    </rPh>
    <phoneticPr fontId="27"/>
  </si>
  <si>
    <t>河村明</t>
    <rPh sb="0" eb="2">
      <t>カワムラ</t>
    </rPh>
    <rPh sb="2" eb="3">
      <t>アカ</t>
    </rPh>
    <phoneticPr fontId="27"/>
  </si>
  <si>
    <t>23講材建LＰ吉川</t>
    <rPh sb="2" eb="3">
      <t>コウ</t>
    </rPh>
    <rPh sb="3" eb="4">
      <t>ザイ</t>
    </rPh>
    <rPh sb="4" eb="5">
      <t>ケン</t>
    </rPh>
    <rPh sb="7" eb="9">
      <t>ヨシカワ</t>
    </rPh>
    <phoneticPr fontId="27"/>
  </si>
  <si>
    <t>22講材自スタート本保</t>
    <rPh sb="2" eb="3">
      <t>コウ</t>
    </rPh>
    <rPh sb="3" eb="4">
      <t>ザイ</t>
    </rPh>
    <rPh sb="4" eb="5">
      <t>ジ</t>
    </rPh>
    <rPh sb="9" eb="10">
      <t>ホン</t>
    </rPh>
    <rPh sb="10" eb="11">
      <t>ホ</t>
    </rPh>
    <phoneticPr fontId="27"/>
  </si>
  <si>
    <t>本保芳明</t>
    <rPh sb="0" eb="1">
      <t>ホン</t>
    </rPh>
    <rPh sb="1" eb="2">
      <t>ホ</t>
    </rPh>
    <rPh sb="2" eb="4">
      <t>ヨシアキ</t>
    </rPh>
    <phoneticPr fontId="27"/>
  </si>
  <si>
    <t>24講材地LＰ渡邊</t>
    <rPh sb="2" eb="3">
      <t>コウ</t>
    </rPh>
    <rPh sb="3" eb="4">
      <t>ザイ</t>
    </rPh>
    <rPh sb="4" eb="5">
      <t>チ</t>
    </rPh>
    <rPh sb="7" eb="9">
      <t>ワタナベ</t>
    </rPh>
    <phoneticPr fontId="27"/>
  </si>
  <si>
    <t>渡邊眞紀子</t>
    <rPh sb="0" eb="2">
      <t>ワタナベ</t>
    </rPh>
    <rPh sb="2" eb="5">
      <t>マキコ</t>
    </rPh>
    <phoneticPr fontId="27"/>
  </si>
  <si>
    <t>24講材盤LＰ宇治</t>
    <rPh sb="2" eb="3">
      <t>コウ</t>
    </rPh>
    <rPh sb="3" eb="4">
      <t>ザイ</t>
    </rPh>
    <rPh sb="4" eb="5">
      <t>バン</t>
    </rPh>
    <rPh sb="7" eb="9">
      <t>ウジ</t>
    </rPh>
    <phoneticPr fontId="27"/>
  </si>
  <si>
    <t>24講材建LＰ山田</t>
    <rPh sb="2" eb="3">
      <t>コウ</t>
    </rPh>
    <rPh sb="3" eb="4">
      <t>ザイ</t>
    </rPh>
    <rPh sb="4" eb="5">
      <t>ケン</t>
    </rPh>
    <rPh sb="7" eb="9">
      <t>ヤマダ</t>
    </rPh>
    <phoneticPr fontId="27"/>
  </si>
  <si>
    <t>山田幸正</t>
    <rPh sb="0" eb="2">
      <t>ヤマダ</t>
    </rPh>
    <rPh sb="2" eb="4">
      <t>ユキマサ</t>
    </rPh>
    <phoneticPr fontId="27"/>
  </si>
  <si>
    <t>24講材応LＰ佐藤</t>
    <rPh sb="2" eb="3">
      <t>コウ</t>
    </rPh>
    <rPh sb="3" eb="4">
      <t>ザイ</t>
    </rPh>
    <rPh sb="4" eb="5">
      <t>オウ</t>
    </rPh>
    <rPh sb="7" eb="9">
      <t>サトウ</t>
    </rPh>
    <phoneticPr fontId="27"/>
  </si>
  <si>
    <t>佐藤潔</t>
    <rPh sb="0" eb="2">
      <t>サトウ</t>
    </rPh>
    <rPh sb="2" eb="3">
      <t>キヨシ</t>
    </rPh>
    <phoneticPr fontId="27"/>
  </si>
  <si>
    <t>25講材地理若林</t>
    <rPh sb="2" eb="3">
      <t>コウ</t>
    </rPh>
    <rPh sb="3" eb="4">
      <t>ザイ</t>
    </rPh>
    <rPh sb="4" eb="6">
      <t>チリ</t>
    </rPh>
    <rPh sb="6" eb="8">
      <t>ワカバヤシ</t>
    </rPh>
    <phoneticPr fontId="27"/>
  </si>
  <si>
    <t>若林芳樹</t>
    <rPh sb="0" eb="2">
      <t>ワカバヤシ</t>
    </rPh>
    <rPh sb="2" eb="3">
      <t>カオル</t>
    </rPh>
    <phoneticPr fontId="27"/>
  </si>
  <si>
    <t>25講材建LP角田</t>
    <rPh sb="2" eb="3">
      <t>コウ</t>
    </rPh>
    <rPh sb="3" eb="4">
      <t>ザイ</t>
    </rPh>
    <rPh sb="4" eb="5">
      <t>ケン</t>
    </rPh>
    <rPh sb="7" eb="9">
      <t>ツノダ</t>
    </rPh>
    <phoneticPr fontId="27"/>
  </si>
  <si>
    <t>角田誠</t>
    <rPh sb="0" eb="2">
      <t>スミダ</t>
    </rPh>
    <rPh sb="2" eb="3">
      <t>マコト</t>
    </rPh>
    <phoneticPr fontId="27"/>
  </si>
  <si>
    <t>25講材応LP川上</t>
    <rPh sb="2" eb="3">
      <t>コウ</t>
    </rPh>
    <rPh sb="3" eb="4">
      <t>ザイ</t>
    </rPh>
    <rPh sb="4" eb="5">
      <t>オウ</t>
    </rPh>
    <rPh sb="7" eb="9">
      <t>カワカミ</t>
    </rPh>
    <phoneticPr fontId="27"/>
  </si>
  <si>
    <t>25講材自LP東</t>
    <rPh sb="2" eb="3">
      <t>コウ</t>
    </rPh>
    <rPh sb="3" eb="4">
      <t>ザイ</t>
    </rPh>
    <rPh sb="4" eb="5">
      <t>ジ</t>
    </rPh>
    <rPh sb="7" eb="8">
      <t>ヒガシ</t>
    </rPh>
    <phoneticPr fontId="27"/>
  </si>
  <si>
    <t>東秀紀</t>
    <rPh sb="0" eb="1">
      <t>ヒガシ</t>
    </rPh>
    <rPh sb="1" eb="2">
      <t>シュウ</t>
    </rPh>
    <rPh sb="2" eb="3">
      <t>ノリ</t>
    </rPh>
    <phoneticPr fontId="27"/>
  </si>
  <si>
    <t>管理費（寄附金財源費）
→寄附金の事務経費(15%の３％）</t>
    <rPh sb="0" eb="3">
      <t>カンリヒ</t>
    </rPh>
    <rPh sb="4" eb="7">
      <t>キフキン</t>
    </rPh>
    <rPh sb="7" eb="9">
      <t>ザイゲン</t>
    </rPh>
    <rPh sb="9" eb="10">
      <t>ヒ</t>
    </rPh>
    <rPh sb="13" eb="16">
      <t>キフキン</t>
    </rPh>
    <rPh sb="17" eb="19">
      <t>ジム</t>
    </rPh>
    <rPh sb="19" eb="21">
      <t>ケイヒ</t>
    </rPh>
    <phoneticPr fontId="27"/>
  </si>
  <si>
    <t>事務経費
（寄附金財源費）</t>
  </si>
  <si>
    <t>特定寄附金</t>
    <rPh sb="0" eb="2">
      <t>トクテイ</t>
    </rPh>
    <rPh sb="2" eb="5">
      <t>キフキン</t>
    </rPh>
    <phoneticPr fontId="27"/>
  </si>
  <si>
    <t>事務経費（寄附金財源費）</t>
  </si>
  <si>
    <t>E0001：環境</t>
  </si>
  <si>
    <t>080：寄附金</t>
    <rPh sb="4" eb="7">
      <t>キフキン</t>
    </rPh>
    <phoneticPr fontId="27"/>
  </si>
  <si>
    <t>30300：寄附金財源費</t>
  </si>
  <si>
    <t>02：研究経費</t>
  </si>
  <si>
    <t>補助金財源費</t>
  </si>
  <si>
    <t>補助金</t>
    <rPh sb="0" eb="2">
      <t>ホジョ</t>
    </rPh>
    <rPh sb="2" eb="3">
      <t>キン</t>
    </rPh>
    <phoneticPr fontId="27"/>
  </si>
  <si>
    <t>補助金</t>
    <rPh sb="0" eb="3">
      <t>ホジョキン</t>
    </rPh>
    <phoneticPr fontId="27"/>
  </si>
  <si>
    <t>補助金財源費</t>
    <rPh sb="0" eb="3">
      <t>ホジョキン</t>
    </rPh>
    <rPh sb="3" eb="5">
      <t>ザイゲン</t>
    </rPh>
    <rPh sb="5" eb="6">
      <t>ヒ</t>
    </rPh>
    <phoneticPr fontId="27"/>
  </si>
  <si>
    <t>横山勝英</t>
    <rPh sb="0" eb="2">
      <t>ヨコヤマ</t>
    </rPh>
    <rPh sb="2" eb="3">
      <t>カツ</t>
    </rPh>
    <rPh sb="3" eb="4">
      <t>エイ</t>
    </rPh>
    <phoneticPr fontId="27"/>
  </si>
  <si>
    <t>18補都新谷河川助</t>
    <rPh sb="2" eb="3">
      <t>ポ</t>
    </rPh>
    <rPh sb="3" eb="4">
      <t>ミヤコ</t>
    </rPh>
    <rPh sb="4" eb="6">
      <t>シンタニ</t>
    </rPh>
    <rPh sb="6" eb="8">
      <t>カセン</t>
    </rPh>
    <rPh sb="8" eb="9">
      <t>スケ</t>
    </rPh>
    <phoneticPr fontId="27"/>
  </si>
  <si>
    <r>
      <t>2</t>
    </r>
    <r>
      <rPr>
        <sz val="11"/>
        <color theme="1"/>
        <rFont val="ＭＳ Ｐゴシック"/>
        <family val="2"/>
        <charset val="128"/>
        <scheme val="minor"/>
      </rPr>
      <t>8</t>
    </r>
    <r>
      <rPr>
        <sz val="11"/>
        <color theme="1"/>
        <rFont val="ＭＳ Ｐゴシック"/>
        <family val="2"/>
        <charset val="128"/>
        <scheme val="minor"/>
      </rPr>
      <t>補都中村国交省</t>
    </r>
    <rPh sb="2" eb="3">
      <t>ポ</t>
    </rPh>
    <rPh sb="3" eb="4">
      <t>ミヤコ</t>
    </rPh>
    <rPh sb="4" eb="6">
      <t>ナカムラ</t>
    </rPh>
    <rPh sb="6" eb="9">
      <t>コッコウショウ</t>
    </rPh>
    <phoneticPr fontId="27"/>
  </si>
  <si>
    <r>
      <t>28</t>
    </r>
    <r>
      <rPr>
        <sz val="11"/>
        <color theme="1"/>
        <rFont val="ＭＳ Ｐゴシック"/>
        <family val="2"/>
        <charset val="128"/>
        <scheme val="minor"/>
      </rPr>
      <t>補都村越国交省</t>
    </r>
    <rPh sb="2" eb="3">
      <t>ポ</t>
    </rPh>
    <rPh sb="3" eb="4">
      <t>ミヤコ</t>
    </rPh>
    <rPh sb="4" eb="6">
      <t>ムラコシ</t>
    </rPh>
    <rPh sb="6" eb="9">
      <t>コッコウショウ</t>
    </rPh>
    <phoneticPr fontId="27"/>
  </si>
  <si>
    <t>【補助金間接経費】</t>
    <rPh sb="1" eb="4">
      <t>ホジョキン</t>
    </rPh>
    <rPh sb="4" eb="6">
      <t>カンセツ</t>
    </rPh>
    <rPh sb="6" eb="8">
      <t>ケイヒ</t>
    </rPh>
    <phoneticPr fontId="27"/>
  </si>
  <si>
    <t>補助金間接経費</t>
    <rPh sb="0" eb="3">
      <t>ホジョキン</t>
    </rPh>
    <rPh sb="3" eb="5">
      <t>カンセツ</t>
    </rPh>
    <rPh sb="5" eb="7">
      <t>ケイヒ</t>
    </rPh>
    <phoneticPr fontId="27"/>
  </si>
  <si>
    <t>間接経費</t>
  </si>
  <si>
    <t>間接経費</t>
    <rPh sb="0" eb="2">
      <t>カンセツ</t>
    </rPh>
    <rPh sb="2" eb="4">
      <t>ケイヒ</t>
    </rPh>
    <phoneticPr fontId="27"/>
  </si>
  <si>
    <t>【科研費等間接経費】</t>
  </si>
  <si>
    <t>科研費間接経費</t>
    <rPh sb="0" eb="2">
      <t>カケン</t>
    </rPh>
    <rPh sb="2" eb="3">
      <t>ヒ</t>
    </rPh>
    <rPh sb="3" eb="5">
      <t>カンセツ</t>
    </rPh>
    <rPh sb="5" eb="7">
      <t>ケイヒ</t>
    </rPh>
    <phoneticPr fontId="27"/>
  </si>
  <si>
    <t>都市環境学部の科研費間接経費（部局分）</t>
  </si>
  <si>
    <t>間接科研・地理</t>
    <rPh sb="0" eb="2">
      <t>カンセツ</t>
    </rPh>
    <rPh sb="2" eb="4">
      <t>カケン</t>
    </rPh>
    <rPh sb="5" eb="7">
      <t>チリ</t>
    </rPh>
    <phoneticPr fontId="27"/>
  </si>
  <si>
    <t>学域長 若林芳樹</t>
    <rPh sb="4" eb="6">
      <t>ワカバヤシ</t>
    </rPh>
    <rPh sb="6" eb="8">
      <t>ヨシキ</t>
    </rPh>
    <phoneticPr fontId="27"/>
  </si>
  <si>
    <t>間接科研・観光</t>
    <rPh sb="0" eb="2">
      <t>カンセツ</t>
    </rPh>
    <rPh sb="2" eb="4">
      <t>カケン</t>
    </rPh>
    <rPh sb="5" eb="7">
      <t>カンコウ</t>
    </rPh>
    <phoneticPr fontId="27"/>
  </si>
  <si>
    <t>間接科研・基盤</t>
    <rPh sb="0" eb="2">
      <t>カンセツ</t>
    </rPh>
    <rPh sb="2" eb="4">
      <t>カケン</t>
    </rPh>
    <rPh sb="5" eb="7">
      <t>キバン</t>
    </rPh>
    <phoneticPr fontId="27"/>
  </si>
  <si>
    <t>間接科研ﾊﾞｲﾄ・地</t>
    <rPh sb="0" eb="2">
      <t>カンセツ</t>
    </rPh>
    <rPh sb="2" eb="4">
      <t>カケン</t>
    </rPh>
    <phoneticPr fontId="27"/>
  </si>
  <si>
    <t>間接科研ﾊﾞｲﾄ・観</t>
    <rPh sb="0" eb="2">
      <t>カンセツ</t>
    </rPh>
    <rPh sb="2" eb="4">
      <t>カケン</t>
    </rPh>
    <phoneticPr fontId="27"/>
  </si>
  <si>
    <t>間接科研ﾊﾞｲﾄ・盤</t>
    <rPh sb="0" eb="2">
      <t>カンセツ</t>
    </rPh>
    <rPh sb="2" eb="4">
      <t>カケン</t>
    </rPh>
    <rPh sb="9" eb="10">
      <t>バン</t>
    </rPh>
    <phoneticPr fontId="27"/>
  </si>
  <si>
    <t>間接科研ﾊﾞｲﾄ・建</t>
    <rPh sb="0" eb="2">
      <t>カンセツ</t>
    </rPh>
    <rPh sb="2" eb="4">
      <t>カケン</t>
    </rPh>
    <phoneticPr fontId="27"/>
  </si>
  <si>
    <t>間接科研ﾊﾞｲﾄ・政</t>
    <rPh sb="0" eb="2">
      <t>カンセツ</t>
    </rPh>
    <rPh sb="2" eb="4">
      <t>カケン</t>
    </rPh>
    <phoneticPr fontId="27"/>
  </si>
  <si>
    <t>間接科研ﾊﾞｲﾄ・応</t>
    <rPh sb="0" eb="2">
      <t>カンセツ</t>
    </rPh>
    <rPh sb="2" eb="4">
      <t>カケン</t>
    </rPh>
    <rPh sb="9" eb="10">
      <t>オウ</t>
    </rPh>
    <phoneticPr fontId="27"/>
  </si>
  <si>
    <t>【厚労科研費間接経費】</t>
    <rPh sb="1" eb="2">
      <t>アツシ</t>
    </rPh>
    <rPh sb="2" eb="3">
      <t>ロウ</t>
    </rPh>
    <rPh sb="3" eb="5">
      <t>カケン</t>
    </rPh>
    <phoneticPr fontId="27"/>
  </si>
  <si>
    <t>科研費間接経費(機関管理体制充実分)</t>
    <rPh sb="0" eb="2">
      <t>カケン</t>
    </rPh>
    <rPh sb="2" eb="3">
      <t>ヒ</t>
    </rPh>
    <rPh sb="3" eb="5">
      <t>カンセツ</t>
    </rPh>
    <rPh sb="5" eb="7">
      <t>ケイヒ</t>
    </rPh>
    <rPh sb="8" eb="10">
      <t>キカン</t>
    </rPh>
    <rPh sb="10" eb="12">
      <t>カンリ</t>
    </rPh>
    <rPh sb="12" eb="14">
      <t>タイセイ</t>
    </rPh>
    <rPh sb="14" eb="16">
      <t>ジュウジツ</t>
    </rPh>
    <rPh sb="16" eb="17">
      <t>ブン</t>
    </rPh>
    <phoneticPr fontId="27"/>
  </si>
  <si>
    <t>【受託研究費等間接経費】</t>
  </si>
  <si>
    <t>受託研究費等間接経費</t>
    <rPh sb="0" eb="2">
      <t>ジュタク</t>
    </rPh>
    <rPh sb="2" eb="5">
      <t>ケンキュウヒ</t>
    </rPh>
    <rPh sb="5" eb="6">
      <t>ナド</t>
    </rPh>
    <rPh sb="6" eb="8">
      <t>カンセツ</t>
    </rPh>
    <rPh sb="8" eb="10">
      <t>ケイヒ</t>
    </rPh>
    <phoneticPr fontId="27"/>
  </si>
  <si>
    <t>都市環境学部の提案公募間接経費（部局分）</t>
  </si>
  <si>
    <t>間接提案・建築</t>
    <rPh sb="0" eb="2">
      <t>カンセツ</t>
    </rPh>
    <rPh sb="2" eb="4">
      <t>テイアン</t>
    </rPh>
    <rPh sb="5" eb="7">
      <t>ケンチク</t>
    </rPh>
    <phoneticPr fontId="27"/>
  </si>
  <si>
    <t>間接提案・都政</t>
    <rPh sb="0" eb="2">
      <t>カンセツ</t>
    </rPh>
    <rPh sb="2" eb="4">
      <t>テイアン</t>
    </rPh>
    <rPh sb="5" eb="6">
      <t>ト</t>
    </rPh>
    <rPh sb="6" eb="7">
      <t>セイ</t>
    </rPh>
    <phoneticPr fontId="27"/>
  </si>
  <si>
    <t>間接提案・応用</t>
    <rPh sb="0" eb="2">
      <t>カンセツ</t>
    </rPh>
    <rPh sb="2" eb="4">
      <t>テイアン</t>
    </rPh>
    <rPh sb="5" eb="7">
      <t>オウヨウ</t>
    </rPh>
    <phoneticPr fontId="27"/>
  </si>
  <si>
    <t>間接提案・小泉SIP</t>
    <rPh sb="0" eb="2">
      <t>カンセツ</t>
    </rPh>
    <rPh sb="2" eb="4">
      <t>テイアン</t>
    </rPh>
    <rPh sb="5" eb="7">
      <t>コイズミ</t>
    </rPh>
    <phoneticPr fontId="27"/>
  </si>
  <si>
    <t>その他外部資金財源費</t>
  </si>
  <si>
    <t>震災特例措置</t>
    <rPh sb="0" eb="2">
      <t>シンサイ</t>
    </rPh>
    <rPh sb="2" eb="4">
      <t>トクレイ</t>
    </rPh>
    <rPh sb="4" eb="6">
      <t>ソチ</t>
    </rPh>
    <phoneticPr fontId="27"/>
  </si>
  <si>
    <t>繰越教育費</t>
  </si>
  <si>
    <t>繰越実験固定・震災特例措置</t>
    <rPh sb="0" eb="2">
      <t>クリコシ</t>
    </rPh>
    <rPh sb="2" eb="4">
      <t>ジッケン</t>
    </rPh>
    <rPh sb="4" eb="6">
      <t>コテイ</t>
    </rPh>
    <rPh sb="7" eb="9">
      <t>シンサイ</t>
    </rPh>
    <rPh sb="9" eb="11">
      <t>トクレイ</t>
    </rPh>
    <rPh sb="11" eb="13">
      <t>ソチ</t>
    </rPh>
    <phoneticPr fontId="27"/>
  </si>
  <si>
    <t>繰越一般事務・震災特例措置</t>
    <rPh sb="0" eb="2">
      <t>クリコシ</t>
    </rPh>
    <rPh sb="2" eb="4">
      <t>イッパン</t>
    </rPh>
    <rPh sb="4" eb="6">
      <t>ジム</t>
    </rPh>
    <rPh sb="7" eb="9">
      <t>シンサイ</t>
    </rPh>
    <rPh sb="9" eb="11">
      <t>トクレイ</t>
    </rPh>
    <rPh sb="11" eb="13">
      <t>ソチ</t>
    </rPh>
    <phoneticPr fontId="27"/>
  </si>
  <si>
    <t>繰越教育機器・震災特例措置</t>
    <rPh sb="0" eb="2">
      <t>クリコシ</t>
    </rPh>
    <rPh sb="2" eb="4">
      <t>キョウイク</t>
    </rPh>
    <rPh sb="4" eb="6">
      <t>キキ</t>
    </rPh>
    <rPh sb="7" eb="9">
      <t>シンサイ</t>
    </rPh>
    <rPh sb="9" eb="11">
      <t>トクレイ</t>
    </rPh>
    <rPh sb="11" eb="13">
      <t>ソチ</t>
    </rPh>
    <phoneticPr fontId="27"/>
  </si>
  <si>
    <t>科研費</t>
    <rPh sb="0" eb="3">
      <t>カケンヒ</t>
    </rPh>
    <phoneticPr fontId="27"/>
  </si>
  <si>
    <t>　</t>
  </si>
  <si>
    <t>新学術領域研究</t>
  </si>
  <si>
    <t>K23</t>
  </si>
  <si>
    <t>13</t>
  </si>
  <si>
    <t>補助金</t>
  </si>
  <si>
    <t>宍戸哲也</t>
  </si>
  <si>
    <t>41510：預り科研費補助金</t>
    <rPh sb="6" eb="7">
      <t>アズカ</t>
    </rPh>
    <rPh sb="8" eb="10">
      <t>カケン</t>
    </rPh>
    <rPh sb="10" eb="11">
      <t>ヒ</t>
    </rPh>
    <rPh sb="11" eb="14">
      <t>ホジョキン</t>
    </rPh>
    <phoneticPr fontId="27"/>
  </si>
  <si>
    <t>41194：未払金（預り科研）</t>
    <rPh sb="6" eb="7">
      <t>ミ</t>
    </rPh>
    <rPh sb="7" eb="8">
      <t>バライ</t>
    </rPh>
    <rPh sb="8" eb="9">
      <t>キン</t>
    </rPh>
    <rPh sb="10" eb="11">
      <t>アズカ</t>
    </rPh>
    <rPh sb="12" eb="14">
      <t>カケン</t>
    </rPh>
    <phoneticPr fontId="27"/>
  </si>
  <si>
    <t>三浦大樹</t>
  </si>
  <si>
    <t>基盤研究(A)</t>
  </si>
  <si>
    <t>K41</t>
  </si>
  <si>
    <t>基盤研究(B)</t>
  </si>
  <si>
    <t>K51</t>
  </si>
  <si>
    <t>朝山章一郎</t>
  </si>
  <si>
    <t>川上浩良</t>
  </si>
  <si>
    <t>棟方裕一</t>
    <rPh sb="0" eb="2">
      <t>ムナカタ</t>
    </rPh>
    <rPh sb="2" eb="4">
      <t>ヒロカズ</t>
    </rPh>
    <phoneticPr fontId="27"/>
  </si>
  <si>
    <t>杉原陽子</t>
    <rPh sb="1" eb="2">
      <t>ハラ</t>
    </rPh>
    <phoneticPr fontId="27"/>
  </si>
  <si>
    <t>長野基</t>
    <rPh sb="0" eb="2">
      <t>ナガノ</t>
    </rPh>
    <phoneticPr fontId="27"/>
  </si>
  <si>
    <t>小根山裕之</t>
    <rPh sb="0" eb="1">
      <t>オ</t>
    </rPh>
    <rPh sb="1" eb="2">
      <t>ネ</t>
    </rPh>
    <rPh sb="2" eb="3">
      <t>ヤマ</t>
    </rPh>
    <rPh sb="3" eb="5">
      <t>ヒロユキ</t>
    </rPh>
    <phoneticPr fontId="27"/>
  </si>
  <si>
    <t>基盤研究(S)</t>
  </si>
  <si>
    <t>K31</t>
  </si>
  <si>
    <t>研究活動ｽﾀｰﾄ支援</t>
    <rPh sb="0" eb="2">
      <t>ケンキュウ</t>
    </rPh>
    <rPh sb="2" eb="4">
      <t>カツドウ</t>
    </rPh>
    <rPh sb="8" eb="10">
      <t>シエン</t>
    </rPh>
    <phoneticPr fontId="27"/>
  </si>
  <si>
    <t>若手研究(A)</t>
  </si>
  <si>
    <t>K121</t>
  </si>
  <si>
    <t>石村大輔</t>
  </si>
  <si>
    <t>特別研究員奨励費</t>
    <rPh sb="0" eb="2">
      <t>トクベツ</t>
    </rPh>
    <rPh sb="2" eb="5">
      <t>ケンキュウイン</t>
    </rPh>
    <rPh sb="5" eb="7">
      <t>ショウレイ</t>
    </rPh>
    <rPh sb="7" eb="8">
      <t>ヒ</t>
    </rPh>
    <phoneticPr fontId="27"/>
  </si>
  <si>
    <t>鈴木愛</t>
    <rPh sb="0" eb="2">
      <t>スズキ</t>
    </rPh>
    <rPh sb="2" eb="3">
      <t>アイ</t>
    </rPh>
    <phoneticPr fontId="27"/>
  </si>
  <si>
    <t>石川和樹</t>
    <rPh sb="0" eb="2">
      <t>イシカワ</t>
    </rPh>
    <rPh sb="2" eb="3">
      <t>カズ</t>
    </rPh>
    <rPh sb="3" eb="4">
      <t>キ</t>
    </rPh>
    <phoneticPr fontId="27"/>
  </si>
  <si>
    <t>基盤研究(C)</t>
  </si>
  <si>
    <t>K61</t>
  </si>
  <si>
    <t>基金</t>
  </si>
  <si>
    <t>杉浦芳夫</t>
  </si>
  <si>
    <t>西藪隆平</t>
    <rPh sb="0" eb="1">
      <t>ニシ</t>
    </rPh>
    <rPh sb="2" eb="4">
      <t>リュウヘイ</t>
    </rPh>
    <phoneticPr fontId="27"/>
  </si>
  <si>
    <t>白井正明</t>
    <rPh sb="0" eb="2">
      <t>シライ</t>
    </rPh>
    <rPh sb="2" eb="4">
      <t>マサアキ</t>
    </rPh>
    <phoneticPr fontId="27"/>
  </si>
  <si>
    <t>吉嶺充俊</t>
    <rPh sb="0" eb="1">
      <t>ヨシ</t>
    </rPh>
    <rPh sb="1" eb="2">
      <t>ミネ</t>
    </rPh>
    <rPh sb="2" eb="3">
      <t>ミツル</t>
    </rPh>
    <rPh sb="3" eb="4">
      <t>シュン</t>
    </rPh>
    <phoneticPr fontId="27"/>
  </si>
  <si>
    <t>平田徳恵</t>
    <rPh sb="0" eb="2">
      <t>ヒラタ</t>
    </rPh>
    <rPh sb="2" eb="3">
      <t>トク</t>
    </rPh>
    <rPh sb="3" eb="4">
      <t>メグミ</t>
    </rPh>
    <phoneticPr fontId="27"/>
  </si>
  <si>
    <t>矢部直人</t>
  </si>
  <si>
    <t>藤部文昭</t>
  </si>
  <si>
    <t>田中学</t>
  </si>
  <si>
    <t>基ＣK環代渡邊眞</t>
  </si>
  <si>
    <t>挑戦的研究（萌芽）</t>
    <rPh sb="2" eb="3">
      <t>テキ</t>
    </rPh>
    <phoneticPr fontId="27"/>
  </si>
  <si>
    <t>K113</t>
  </si>
  <si>
    <t>若手研究(B)</t>
  </si>
  <si>
    <t>K131</t>
  </si>
  <si>
    <t>若ＢK環代柳原正</t>
  </si>
  <si>
    <t>柳原正実</t>
  </si>
  <si>
    <t>若ＢK環代野田満</t>
  </si>
  <si>
    <t>若ＢK環代片桐由</t>
  </si>
  <si>
    <t>日原勝也</t>
    <rPh sb="0" eb="2">
      <t>ヒハラ</t>
    </rPh>
    <rPh sb="2" eb="4">
      <t>カツヤ</t>
    </rPh>
    <phoneticPr fontId="27"/>
  </si>
  <si>
    <t>国際共同研究強化(B)</t>
    <rPh sb="0" eb="2">
      <t>コクサイ</t>
    </rPh>
    <rPh sb="2" eb="4">
      <t>キョウドウ</t>
    </rPh>
    <rPh sb="4" eb="6">
      <t>ケンキュウ</t>
    </rPh>
    <rPh sb="6" eb="8">
      <t>キョウカ</t>
    </rPh>
    <phoneticPr fontId="27"/>
  </si>
  <si>
    <t>松山洋</t>
    <rPh sb="0" eb="2">
      <t>マツヤマ</t>
    </rPh>
    <rPh sb="2" eb="3">
      <t>ヨウ</t>
    </rPh>
    <phoneticPr fontId="27"/>
  </si>
  <si>
    <t>中山大地</t>
    <rPh sb="0" eb="2">
      <t>ナカヤマ</t>
    </rPh>
    <rPh sb="2" eb="4">
      <t>ダイチ</t>
    </rPh>
    <phoneticPr fontId="27"/>
  </si>
  <si>
    <t>大澤剛士</t>
    <rPh sb="0" eb="2">
      <t>オオサワ</t>
    </rPh>
    <rPh sb="2" eb="3">
      <t>ツヨシ</t>
    </rPh>
    <rPh sb="3" eb="4">
      <t>シ</t>
    </rPh>
    <phoneticPr fontId="27"/>
  </si>
  <si>
    <t>直井岳人</t>
    <rPh sb="0" eb="2">
      <t>ナオイ</t>
    </rPh>
    <rPh sb="2" eb="3">
      <t>ガク</t>
    </rPh>
    <rPh sb="3" eb="4">
      <t>ヒト</t>
    </rPh>
    <phoneticPr fontId="27"/>
  </si>
  <si>
    <t>挑戦的研究（萌芽）</t>
  </si>
  <si>
    <t>石村大輔</t>
    <rPh sb="0" eb="2">
      <t>イシムラ</t>
    </rPh>
    <rPh sb="2" eb="4">
      <t>ダイスケ</t>
    </rPh>
    <phoneticPr fontId="27"/>
  </si>
  <si>
    <t>高道昌志</t>
    <rPh sb="0" eb="2">
      <t>タカミチ</t>
    </rPh>
    <rPh sb="2" eb="3">
      <t>マサシ</t>
    </rPh>
    <rPh sb="3" eb="4">
      <t>ココロザシ</t>
    </rPh>
    <phoneticPr fontId="27"/>
  </si>
  <si>
    <t>小泉雅生</t>
    <rPh sb="0" eb="2">
      <t>コイズミ</t>
    </rPh>
    <rPh sb="2" eb="3">
      <t>マサシ</t>
    </rPh>
    <rPh sb="3" eb="4">
      <t>イ</t>
    </rPh>
    <phoneticPr fontId="27"/>
  </si>
  <si>
    <t>川原　晋</t>
  </si>
  <si>
    <t>岡村　祐</t>
  </si>
  <si>
    <t>都市政策科学科</t>
    <rPh sb="0" eb="2">
      <t>トシ</t>
    </rPh>
    <rPh sb="2" eb="4">
      <t>セイサク</t>
    </rPh>
    <rPh sb="4" eb="5">
      <t>カ</t>
    </rPh>
    <rPh sb="5" eb="7">
      <t>ガッカ</t>
    </rPh>
    <phoneticPr fontId="27"/>
  </si>
  <si>
    <t>厚生労働科学研究費</t>
  </si>
  <si>
    <t>K200</t>
  </si>
  <si>
    <t>29.4.1  -   30.3.31　　（基金）</t>
  </si>
  <si>
    <t>建築都市ｺｰｽ</t>
  </si>
  <si>
    <t>青木　茂</t>
  </si>
  <si>
    <r>
      <rPr>
        <sz val="18"/>
        <color indexed="9"/>
        <rFont val="ＭＳ Ｐゴシック"/>
        <family val="3"/>
        <charset val="128"/>
      </rPr>
      <t>この赤ラインより下にデータを増やしてはいけません！</t>
    </r>
    <r>
      <rPr>
        <sz val="11"/>
        <color indexed="9"/>
        <rFont val="ＭＳ Ｐゴシック"/>
        <family val="3"/>
        <charset val="128"/>
      </rPr>
      <t>（予算コードが増えた場合は、この赤ライン内に行挿入を行い増やしてください。）</t>
    </r>
    <rPh sb="2" eb="3">
      <t>アカ</t>
    </rPh>
    <rPh sb="8" eb="9">
      <t>シタ</t>
    </rPh>
    <rPh sb="14" eb="15">
      <t>フ</t>
    </rPh>
    <phoneticPr fontId="27"/>
  </si>
  <si>
    <t>観光科学科</t>
    <rPh sb="0" eb="2">
      <t>カンコウ</t>
    </rPh>
    <rPh sb="2" eb="4">
      <t>カガク</t>
    </rPh>
    <rPh sb="4" eb="5">
      <t>カ</t>
    </rPh>
    <phoneticPr fontId="27"/>
  </si>
  <si>
    <t>都市基盤環境学科</t>
    <rPh sb="0" eb="2">
      <t>トシ</t>
    </rPh>
    <rPh sb="2" eb="4">
      <t>キバン</t>
    </rPh>
    <rPh sb="4" eb="6">
      <t>カンキョウ</t>
    </rPh>
    <rPh sb="6" eb="8">
      <t>ガッカ</t>
    </rPh>
    <phoneticPr fontId="27"/>
  </si>
  <si>
    <t>建築学科</t>
    <rPh sb="2" eb="4">
      <t>ガッカ</t>
    </rPh>
    <phoneticPr fontId="27"/>
  </si>
  <si>
    <t>都市政策科学科</t>
    <rPh sb="0" eb="2">
      <t>トシ</t>
    </rPh>
    <rPh sb="2" eb="4">
      <t>セイサク</t>
    </rPh>
    <rPh sb="4" eb="6">
      <t>カガク</t>
    </rPh>
    <rPh sb="6" eb="7">
      <t>カ</t>
    </rPh>
    <phoneticPr fontId="27"/>
  </si>
  <si>
    <t>環境応用化学科</t>
    <rPh sb="0" eb="2">
      <t>カンキョウ</t>
    </rPh>
    <rPh sb="6" eb="7">
      <t>カ</t>
    </rPh>
    <phoneticPr fontId="27"/>
  </si>
  <si>
    <t>列1</t>
  </si>
  <si>
    <t>列2</t>
  </si>
  <si>
    <t>列3</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</si>
  <si>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</si>
  <si>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</si>
  <si>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</si>
  <si>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</si>
  <si>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</si>
  <si>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北山　和宏</t>
  </si>
  <si>
    <t>A</t>
    <phoneticPr fontId="27"/>
  </si>
  <si>
    <t>教</t>
    <rPh sb="0" eb="1">
      <t>キョウ</t>
    </rPh>
    <phoneticPr fontId="27"/>
  </si>
  <si>
    <t>橘髙　義典</t>
  </si>
  <si>
    <t>B</t>
    <phoneticPr fontId="27"/>
  </si>
  <si>
    <t>教育研究支援費</t>
    <rPh sb="0" eb="2">
      <t>キョウイク</t>
    </rPh>
    <rPh sb="2" eb="4">
      <t>ケンキュウ</t>
    </rPh>
    <rPh sb="4" eb="6">
      <t>シエン</t>
    </rPh>
    <rPh sb="6" eb="7">
      <t>ヒ</t>
    </rPh>
    <phoneticPr fontId="27"/>
  </si>
  <si>
    <t>支</t>
    <rPh sb="0" eb="1">
      <t>シ</t>
    </rPh>
    <phoneticPr fontId="27"/>
  </si>
  <si>
    <t>清水　哲夫</t>
  </si>
  <si>
    <t>梅山　元彦</t>
  </si>
  <si>
    <t>小泉　雅生</t>
  </si>
  <si>
    <t>市古　太郎</t>
  </si>
  <si>
    <t>C</t>
    <phoneticPr fontId="27"/>
  </si>
  <si>
    <t>改</t>
    <rPh sb="0" eb="1">
      <t>アラタ</t>
    </rPh>
    <phoneticPr fontId="27"/>
  </si>
  <si>
    <t>松山　　洋</t>
  </si>
  <si>
    <t>小林　克弘</t>
  </si>
  <si>
    <t>川上　浩良</t>
  </si>
  <si>
    <t>D</t>
    <phoneticPr fontId="27"/>
  </si>
  <si>
    <t>企</t>
    <rPh sb="0" eb="1">
      <t>クワダ</t>
    </rPh>
    <phoneticPr fontId="27"/>
  </si>
  <si>
    <t>若林　芳樹</t>
  </si>
  <si>
    <t>河村　　明</t>
  </si>
  <si>
    <t>須永　修通</t>
  </si>
  <si>
    <t>E</t>
    <phoneticPr fontId="27"/>
  </si>
  <si>
    <t>基</t>
    <rPh sb="0" eb="1">
      <t>キ</t>
    </rPh>
    <phoneticPr fontId="27"/>
  </si>
  <si>
    <t>竹宮　健司</t>
  </si>
  <si>
    <t>傾</t>
    <rPh sb="0" eb="1">
      <t>ケイ</t>
    </rPh>
    <phoneticPr fontId="27"/>
  </si>
  <si>
    <t>横山　勝英</t>
  </si>
  <si>
    <t>角田　　誠</t>
  </si>
  <si>
    <t>玉川　英則</t>
  </si>
  <si>
    <t>研究環</t>
    <rPh sb="0" eb="2">
      <t>ケンキュウ</t>
    </rPh>
    <rPh sb="2" eb="3">
      <t>カン</t>
    </rPh>
    <phoneticPr fontId="27"/>
  </si>
  <si>
    <t>環</t>
    <rPh sb="0" eb="1">
      <t>カン</t>
    </rPh>
    <phoneticPr fontId="27"/>
  </si>
  <si>
    <t>永田　明寛</t>
  </si>
  <si>
    <t>受</t>
    <rPh sb="0" eb="1">
      <t>ジュ</t>
    </rPh>
    <phoneticPr fontId="27"/>
  </si>
  <si>
    <t>特</t>
    <rPh sb="0" eb="1">
      <t>トク</t>
    </rPh>
    <phoneticPr fontId="27"/>
  </si>
  <si>
    <t>上野　　敦</t>
  </si>
  <si>
    <t>吉川　　徹</t>
  </si>
  <si>
    <t>提案公募型研究費</t>
    <rPh sb="0" eb="2">
      <t>テイアン</t>
    </rPh>
    <rPh sb="2" eb="4">
      <t>コウボ</t>
    </rPh>
    <rPh sb="4" eb="5">
      <t>ガタ</t>
    </rPh>
    <rPh sb="5" eb="7">
      <t>ケンキュウ</t>
    </rPh>
    <rPh sb="7" eb="8">
      <t>ヒ</t>
    </rPh>
    <phoneticPr fontId="27"/>
  </si>
  <si>
    <t>提</t>
    <rPh sb="0" eb="1">
      <t>テイ</t>
    </rPh>
    <phoneticPr fontId="27"/>
  </si>
  <si>
    <t>片桐　由希子</t>
  </si>
  <si>
    <t>小田　義也</t>
  </si>
  <si>
    <t>共同研究費</t>
    <rPh sb="0" eb="2">
      <t>キョウドウ</t>
    </rPh>
    <rPh sb="2" eb="4">
      <t>ケンキュウ</t>
    </rPh>
    <rPh sb="4" eb="5">
      <t>ヒ</t>
    </rPh>
    <phoneticPr fontId="27"/>
  </si>
  <si>
    <t>共</t>
    <rPh sb="0" eb="1">
      <t>キョウ</t>
    </rPh>
    <phoneticPr fontId="27"/>
  </si>
  <si>
    <t>泉　　岳樹</t>
  </si>
  <si>
    <t>産学共同研究費</t>
    <rPh sb="0" eb="2">
      <t>サンガク</t>
    </rPh>
    <rPh sb="2" eb="4">
      <t>キョウドウ</t>
    </rPh>
    <rPh sb="4" eb="7">
      <t>ケンキュウヒ</t>
    </rPh>
    <phoneticPr fontId="27"/>
  </si>
  <si>
    <t>中村　一史</t>
  </si>
  <si>
    <t>受託事業費等</t>
    <rPh sb="0" eb="2">
      <t>ジュタク</t>
    </rPh>
    <rPh sb="2" eb="4">
      <t>ジギョウ</t>
    </rPh>
    <rPh sb="4" eb="5">
      <t>ヒ</t>
    </rPh>
    <rPh sb="5" eb="6">
      <t>トウ</t>
    </rPh>
    <phoneticPr fontId="27"/>
  </si>
  <si>
    <t>受事</t>
    <rPh sb="0" eb="1">
      <t>ウケ</t>
    </rPh>
    <rPh sb="1" eb="2">
      <t>コト</t>
    </rPh>
    <phoneticPr fontId="27"/>
  </si>
  <si>
    <t>吉嶺　充俊</t>
  </si>
  <si>
    <t>多幾山　法子</t>
  </si>
  <si>
    <t>産学公連携推進ﾌﾟﾛｼﾞｪｸﾄ</t>
    <rPh sb="0" eb="2">
      <t>サンガク</t>
    </rPh>
    <rPh sb="2" eb="3">
      <t>コウ</t>
    </rPh>
    <rPh sb="3" eb="5">
      <t>レンケイ</t>
    </rPh>
    <rPh sb="5" eb="7">
      <t>スイシン</t>
    </rPh>
    <phoneticPr fontId="27"/>
  </si>
  <si>
    <t>産学</t>
    <rPh sb="0" eb="2">
      <t>サンガク</t>
    </rPh>
    <phoneticPr fontId="27"/>
  </si>
  <si>
    <t>戸崎  肇（清水）</t>
  </si>
  <si>
    <t>岸　　祐介</t>
  </si>
  <si>
    <t>鳥海　基樹</t>
  </si>
  <si>
    <t>大学院GP（国庫）</t>
    <rPh sb="0" eb="3">
      <t>ダイガクイン</t>
    </rPh>
    <rPh sb="6" eb="8">
      <t>コッコ</t>
    </rPh>
    <phoneticPr fontId="27"/>
  </si>
  <si>
    <t>G国</t>
    <rPh sb="1" eb="2">
      <t>クニ</t>
    </rPh>
    <phoneticPr fontId="27"/>
  </si>
  <si>
    <t xml:space="preserve">平田  徳恵（清水） </t>
  </si>
  <si>
    <t>天口　英雄</t>
  </si>
  <si>
    <t>佐藤　　潔</t>
  </si>
  <si>
    <t>大学院GP（法人）</t>
    <rPh sb="0" eb="3">
      <t>ダイガクイン</t>
    </rPh>
    <rPh sb="6" eb="8">
      <t>ホウジン</t>
    </rPh>
    <phoneticPr fontId="27"/>
  </si>
  <si>
    <t>G法</t>
    <rPh sb="1" eb="2">
      <t>ホウ</t>
    </rPh>
    <phoneticPr fontId="27"/>
  </si>
  <si>
    <t>阿曽  真紀子（清水）</t>
  </si>
  <si>
    <t>木下　　央</t>
  </si>
  <si>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</si>
  <si>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</si>
  <si>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古川  尚彬（菊地）</t>
  </si>
  <si>
    <t>新谷　哲也</t>
  </si>
  <si>
    <t>武井　　孝</t>
  </si>
  <si>
    <t>科間</t>
    <rPh sb="0" eb="1">
      <t>カ</t>
    </rPh>
    <rPh sb="1" eb="2">
      <t>アイダ</t>
    </rPh>
    <phoneticPr fontId="27"/>
  </si>
  <si>
    <t>ラナウィーラゲ  エランガー（菊地）</t>
  </si>
  <si>
    <t>土門　　剛</t>
  </si>
  <si>
    <t>瀨髙　　渉</t>
  </si>
  <si>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</si>
  <si>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</si>
  <si>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太田  慧（菊地）</t>
  </si>
  <si>
    <t>讃岐　　亮</t>
  </si>
  <si>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</si>
  <si>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</si>
  <si>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鈴木  祥平（菊地）</t>
  </si>
  <si>
    <t>松本　真澄</t>
  </si>
  <si>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</si>
  <si>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</si>
  <si>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山村　一繁</t>
  </si>
  <si>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</si>
  <si>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</si>
  <si>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</si>
  <si>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</si>
  <si>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</si>
  <si>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</si>
  <si>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</si>
  <si>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</si>
  <si>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</si>
  <si>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</si>
  <si>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</si>
  <si>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</si>
  <si>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</si>
  <si>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</si>
  <si>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</si>
  <si>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</si>
  <si>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</si>
  <si>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</si>
  <si>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</si>
  <si>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ｱｼﾞｱ基準認証推進事業費補助金</t>
    <rPh sb="4" eb="6">
      <t>キジュン</t>
    </rPh>
    <rPh sb="6" eb="8">
      <t>ニンショウ</t>
    </rPh>
    <rPh sb="8" eb="10">
      <t>スイシン</t>
    </rPh>
    <rPh sb="10" eb="13">
      <t>ジギョウヒ</t>
    </rPh>
    <rPh sb="13" eb="16">
      <t>ホジョキン</t>
    </rPh>
    <phoneticPr fontId="27"/>
  </si>
  <si>
    <t>調査研究費（外特・サマープログラム）</t>
    <rPh sb="0" eb="2">
      <t>チョウサ</t>
    </rPh>
    <rPh sb="2" eb="5">
      <t>ケンキュウヒ</t>
    </rPh>
    <rPh sb="6" eb="7">
      <t>ガイ</t>
    </rPh>
    <rPh sb="7" eb="8">
      <t>トク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</si>
  <si>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</si>
  <si>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</si>
  <si>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</si>
  <si>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</si>
  <si>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</si>
  <si>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</si>
  <si>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</si>
  <si>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</si>
  <si>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</si>
  <si>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</si>
  <si>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</si>
  <si>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</si>
  <si>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t>99889999</t>
    <phoneticPr fontId="27"/>
  </si>
  <si>
    <t>都市環境学部</t>
    <rPh sb="0" eb="4">
      <t>ト</t>
    </rPh>
    <rPh sb="4" eb="6">
      <t>ガクブ</t>
    </rPh>
    <phoneticPr fontId="20"/>
  </si>
  <si>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</si>
  <si>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</si>
  <si>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</si>
  <si>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</si>
  <si>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</si>
  <si>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</si>
  <si>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</si>
  <si>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</si>
  <si>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</si>
  <si>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他機関からの旅費の支給</t>
    <phoneticPr fontId="20"/>
  </si>
  <si>
    <t>予算種別2</t>
    <rPh sb="0" eb="2">
      <t>ヨサンシュベツ2</t>
    </rPh>
    <phoneticPr fontId="20"/>
  </si>
  <si>
    <t>確定払(国内)</t>
    <phoneticPr fontId="20"/>
  </si>
  <si>
    <t>バス・電車</t>
  </si>
  <si>
    <r>
      <t>↓宿泊、</t>
    </r>
    <r>
      <rPr>
        <b/>
        <sz val="12"/>
        <color indexed="10"/>
        <rFont val="ＭＳ Ｐゴシック"/>
        <family val="3"/>
        <charset val="128"/>
      </rPr>
      <t>日帰りを選択してください。</t>
    </r>
    <rPh sb="1" eb="3">
      <t>シュクハク</t>
    </rPh>
    <rPh sb="4" eb="6">
      <t>ヒガエ</t>
    </rPh>
    <rPh sb="8" eb="10">
      <t>センタク</t>
    </rPh>
    <phoneticPr fontId="27"/>
  </si>
  <si>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</si>
  <si>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</si>
  <si>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r>
      <t xml:space="preserve">研究課題
</t>
    </r>
    <r>
      <rPr>
        <sz val="8"/>
        <rFont val="ＭＳ Ｐゴシック"/>
        <family val="3"/>
        <charset val="128"/>
      </rPr>
      <t>（設定されている場合）</t>
    </r>
    <rPh sb="0" eb="2">
      <t>ケンキュウ</t>
    </rPh>
    <rPh sb="2" eb="4">
      <t>カダイ</t>
    </rPh>
    <rPh sb="6" eb="8">
      <t>セッテイ</t>
    </rPh>
    <phoneticPr fontId="20"/>
  </si>
  <si>
    <t>橋本</t>
    <rPh sb="0" eb="2">
      <t>ハシモト</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</si>
  <si>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</si>
  <si>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</si>
  <si>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</si>
  <si>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</si>
  <si>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</si>
  <si>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</si>
  <si>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</si>
  <si>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</si>
  <si>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</si>
  <si>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</si>
  <si>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</si>
  <si>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教授</t>
  </si>
  <si>
    <t>定額</t>
  </si>
  <si>
    <t>高橋日出男</t>
    <rPh sb="0" eb="1">
      <t>タカ</t>
    </rPh>
    <rPh sb="1" eb="2">
      <t>ハシ</t>
    </rPh>
    <rPh sb="2" eb="5">
      <t>ヒデオ</t>
    </rPh>
    <phoneticPr fontId="7"/>
  </si>
  <si>
    <t>松本　　淳</t>
    <rPh sb="0" eb="1">
      <t>マツ</t>
    </rPh>
    <rPh sb="1" eb="2">
      <t>モト</t>
    </rPh>
    <rPh sb="4" eb="5">
      <t>ジュン</t>
    </rPh>
    <phoneticPr fontId="7"/>
  </si>
  <si>
    <t>渡邊眞紀子</t>
    <rPh sb="0" eb="2">
      <t>ワタナベ</t>
    </rPh>
    <rPh sb="2" eb="3">
      <t>マ</t>
    </rPh>
    <rPh sb="3" eb="4">
      <t>キ</t>
    </rPh>
    <rPh sb="4" eb="5">
      <t>コ</t>
    </rPh>
    <phoneticPr fontId="7"/>
  </si>
  <si>
    <t>川東　正幸</t>
    <rPh sb="0" eb="2">
      <t>カワヒガシ</t>
    </rPh>
    <rPh sb="3" eb="5">
      <t>マサユキ</t>
    </rPh>
    <phoneticPr fontId="7"/>
  </si>
  <si>
    <t>白井　正明</t>
    <rPh sb="0" eb="2">
      <t>シライ</t>
    </rPh>
    <rPh sb="3" eb="5">
      <t>マサアキ</t>
    </rPh>
    <phoneticPr fontId="7"/>
  </si>
  <si>
    <t>滝波　章弘</t>
    <rPh sb="0" eb="2">
      <t>タキナミ</t>
    </rPh>
    <rPh sb="3" eb="5">
      <t>アキヒロ</t>
    </rPh>
    <phoneticPr fontId="7"/>
  </si>
  <si>
    <t>矢部　直人</t>
    <rPh sb="0" eb="2">
      <t>ヤベ</t>
    </rPh>
    <rPh sb="3" eb="5">
      <t>ナオト</t>
    </rPh>
    <phoneticPr fontId="7"/>
  </si>
  <si>
    <t>石村　大輔</t>
    <rPh sb="0" eb="2">
      <t>イシムラ</t>
    </rPh>
    <rPh sb="3" eb="5">
      <t>ダイスケ</t>
    </rPh>
    <phoneticPr fontId="7"/>
  </si>
  <si>
    <t>高橋　　洋</t>
    <rPh sb="0" eb="2">
      <t>タカハシ</t>
    </rPh>
    <rPh sb="4" eb="5">
      <t>ヒロシ</t>
    </rPh>
    <phoneticPr fontId="7"/>
  </si>
  <si>
    <t>砂金　伸治</t>
    <rPh sb="0" eb="2">
      <t>イサゴ</t>
    </rPh>
    <rPh sb="3" eb="5">
      <t>ノブハル</t>
    </rPh>
    <phoneticPr fontId="7"/>
  </si>
  <si>
    <t>村越　潤</t>
    <rPh sb="0" eb="2">
      <t>ムラコシ</t>
    </rPh>
    <rPh sb="3" eb="4">
      <t>ジュン</t>
    </rPh>
    <phoneticPr fontId="7"/>
  </si>
  <si>
    <t>石倉　智樹</t>
    <rPh sb="0" eb="1">
      <t>イシ</t>
    </rPh>
    <rPh sb="1" eb="2">
      <t>クラ</t>
    </rPh>
    <rPh sb="3" eb="5">
      <t>トモキ</t>
    </rPh>
    <phoneticPr fontId="7"/>
  </si>
  <si>
    <t>酒井　宏治</t>
    <rPh sb="0" eb="2">
      <t>サカイ</t>
    </rPh>
    <rPh sb="3" eb="4">
      <t>ヒロシ</t>
    </rPh>
    <rPh sb="4" eb="5">
      <t>ナオ</t>
    </rPh>
    <phoneticPr fontId="7"/>
  </si>
  <si>
    <t>大野健太郎</t>
    <rPh sb="0" eb="2">
      <t>オオノ</t>
    </rPh>
    <rPh sb="2" eb="5">
      <t>ケンタロウ</t>
    </rPh>
    <phoneticPr fontId="7"/>
  </si>
  <si>
    <t>柳原　正実</t>
    <rPh sb="0" eb="2">
      <t>ヤナギハラ</t>
    </rPh>
    <rPh sb="3" eb="4">
      <t>タダ</t>
    </rPh>
    <rPh sb="4" eb="5">
      <t>ミノル</t>
    </rPh>
    <phoneticPr fontId="7"/>
  </si>
  <si>
    <t>一ノ瀬雅之</t>
    <rPh sb="3" eb="5">
      <t>マサユキ</t>
    </rPh>
    <phoneticPr fontId="6"/>
  </si>
  <si>
    <t>壁谷澤　寿一</t>
    <rPh sb="0" eb="3">
      <t>カベヤザワ</t>
    </rPh>
    <rPh sb="4" eb="6">
      <t>ヒサカズ</t>
    </rPh>
    <phoneticPr fontId="7"/>
  </si>
  <si>
    <t>高木　次郎</t>
    <rPh sb="0" eb="2">
      <t>タカギ</t>
    </rPh>
    <rPh sb="3" eb="5">
      <t>ジロウ</t>
    </rPh>
    <phoneticPr fontId="7"/>
  </si>
  <si>
    <t>猪熊　　純</t>
    <rPh sb="0" eb="2">
      <t>イノクマ</t>
    </rPh>
    <rPh sb="4" eb="5">
      <t>ジュン</t>
    </rPh>
    <phoneticPr fontId="7"/>
  </si>
  <si>
    <t>國枝　陽一郎</t>
    <rPh sb="0" eb="2">
      <t>クニエダ</t>
    </rPh>
    <rPh sb="3" eb="6">
      <t>ヨウイチロウ</t>
    </rPh>
    <phoneticPr fontId="7"/>
  </si>
  <si>
    <t>久保　由治</t>
    <rPh sb="0" eb="2">
      <t>クボ</t>
    </rPh>
    <rPh sb="3" eb="4">
      <t>ユウ</t>
    </rPh>
    <rPh sb="4" eb="5">
      <t>ジ</t>
    </rPh>
    <phoneticPr fontId="7"/>
  </si>
  <si>
    <t>首藤登志夫</t>
    <rPh sb="2" eb="5">
      <t>トシオ</t>
    </rPh>
    <phoneticPr fontId="7"/>
  </si>
  <si>
    <t>高木　慎介</t>
    <rPh sb="0" eb="1">
      <t>タカ</t>
    </rPh>
    <phoneticPr fontId="7"/>
  </si>
  <si>
    <t>石田　玉青</t>
    <rPh sb="0" eb="2">
      <t>イシダ</t>
    </rPh>
    <rPh sb="3" eb="4">
      <t>タマ</t>
    </rPh>
    <rPh sb="4" eb="5">
      <t>アオ</t>
    </rPh>
    <phoneticPr fontId="7"/>
  </si>
  <si>
    <t>梶原　浩一</t>
    <rPh sb="0" eb="1">
      <t>カジ</t>
    </rPh>
    <rPh sb="1" eb="2">
      <t>ハラ</t>
    </rPh>
    <rPh sb="3" eb="4">
      <t>ヒロシ</t>
    </rPh>
    <rPh sb="4" eb="5">
      <t>イチ</t>
    </rPh>
    <phoneticPr fontId="7"/>
  </si>
  <si>
    <t>中嶋　　秀</t>
    <rPh sb="0" eb="2">
      <t>ナカジマ</t>
    </rPh>
    <rPh sb="4" eb="5">
      <t>シュウ</t>
    </rPh>
    <phoneticPr fontId="7"/>
  </si>
  <si>
    <t>柳下　　崇</t>
    <rPh sb="0" eb="2">
      <t>ヤナギシタ</t>
    </rPh>
    <rPh sb="4" eb="5">
      <t>タカシ</t>
    </rPh>
    <phoneticPr fontId="7"/>
  </si>
  <si>
    <t>ムリヤナ　ジェイコブ　ヤン</t>
  </si>
  <si>
    <t>竹歳　絢子</t>
    <rPh sb="0" eb="2">
      <t>タケトシ</t>
    </rPh>
    <rPh sb="3" eb="5">
      <t>アヤコ</t>
    </rPh>
    <phoneticPr fontId="7"/>
  </si>
  <si>
    <t>田中　　学</t>
    <rPh sb="0" eb="2">
      <t>タナカ</t>
    </rPh>
    <rPh sb="4" eb="5">
      <t>マナ</t>
    </rPh>
    <phoneticPr fontId="7"/>
  </si>
  <si>
    <t>西藪　隆平</t>
    <rPh sb="0" eb="1">
      <t>ニシ</t>
    </rPh>
    <rPh sb="1" eb="2">
      <t>ヤブ</t>
    </rPh>
    <rPh sb="3" eb="5">
      <t>リュウヘイ</t>
    </rPh>
    <phoneticPr fontId="7"/>
  </si>
  <si>
    <t>棟方　裕一</t>
    <rPh sb="0" eb="2">
      <t>ムナカタ</t>
    </rPh>
    <rPh sb="3" eb="5">
      <t>ヒロカズ</t>
    </rPh>
    <phoneticPr fontId="7"/>
  </si>
  <si>
    <t>川原　　晋</t>
    <rPh sb="0" eb="2">
      <t>カワハラ</t>
    </rPh>
    <rPh sb="4" eb="5">
      <t>ススム</t>
    </rPh>
    <phoneticPr fontId="7"/>
  </si>
  <si>
    <t>菊地　俊夫</t>
  </si>
  <si>
    <t>沼田　真也</t>
    <rPh sb="0" eb="2">
      <t>ヌマタ</t>
    </rPh>
    <rPh sb="3" eb="5">
      <t>シンヤ</t>
    </rPh>
    <phoneticPr fontId="7"/>
  </si>
  <si>
    <t>大澤　剛士</t>
    <rPh sb="0" eb="2">
      <t>オオサワ</t>
    </rPh>
    <rPh sb="3" eb="4">
      <t>タケシ</t>
    </rPh>
    <phoneticPr fontId="7"/>
  </si>
  <si>
    <t>岡村　　祐</t>
    <rPh sb="0" eb="2">
      <t>オカムラ</t>
    </rPh>
    <rPh sb="4" eb="5">
      <t>ユウ</t>
    </rPh>
    <phoneticPr fontId="7"/>
  </si>
  <si>
    <t>倉田　陽平</t>
    <rPh sb="0" eb="2">
      <t>クラタ</t>
    </rPh>
    <rPh sb="3" eb="5">
      <t>ヨウヘイ</t>
    </rPh>
    <phoneticPr fontId="7"/>
  </si>
  <si>
    <t>直井　岳人</t>
    <rPh sb="0" eb="2">
      <t>ナオイ</t>
    </rPh>
    <rPh sb="3" eb="4">
      <t>タケ</t>
    </rPh>
    <rPh sb="4" eb="5">
      <t>ヒト</t>
    </rPh>
    <phoneticPr fontId="7"/>
  </si>
  <si>
    <t>日原　勝也</t>
    <rPh sb="0" eb="2">
      <t>ヒハラ</t>
    </rPh>
    <rPh sb="3" eb="5">
      <t>カツヤ</t>
    </rPh>
    <phoneticPr fontId="7"/>
  </si>
  <si>
    <t>小笠原　悠</t>
    <rPh sb="0" eb="3">
      <t>オガサワラ</t>
    </rPh>
    <rPh sb="4" eb="5">
      <t>ユウ</t>
    </rPh>
    <phoneticPr fontId="7"/>
  </si>
  <si>
    <t>杉本　興運</t>
    <rPh sb="0" eb="2">
      <t>スギモト</t>
    </rPh>
    <rPh sb="3" eb="4">
      <t>キョウ</t>
    </rPh>
    <rPh sb="4" eb="5">
      <t>ウン</t>
    </rPh>
    <phoneticPr fontId="7"/>
  </si>
  <si>
    <t>髙木　悦郎</t>
    <rPh sb="0" eb="2">
      <t>タカギ</t>
    </rPh>
    <rPh sb="3" eb="5">
      <t>エツロウ</t>
    </rPh>
    <phoneticPr fontId="7"/>
  </si>
  <si>
    <t>野田　　満</t>
    <rPh sb="0" eb="2">
      <t>ノダ</t>
    </rPh>
    <rPh sb="4" eb="5">
      <t>ミツル</t>
    </rPh>
    <phoneticPr fontId="7"/>
  </si>
  <si>
    <t>饗庭　　伸</t>
  </si>
  <si>
    <t>朝日　ちさと</t>
  </si>
  <si>
    <t>伊藤　史子</t>
    <rPh sb="0" eb="1">
      <t>イ</t>
    </rPh>
    <rPh sb="1" eb="2">
      <t>フジ</t>
    </rPh>
    <rPh sb="3" eb="4">
      <t>シ</t>
    </rPh>
    <rPh sb="4" eb="5">
      <t>コ</t>
    </rPh>
    <phoneticPr fontId="7"/>
  </si>
  <si>
    <t>奥　真美</t>
  </si>
  <si>
    <t>白石　賢</t>
  </si>
  <si>
    <t>松井　望</t>
  </si>
  <si>
    <t>和田　清美</t>
  </si>
  <si>
    <t>金子　憲</t>
  </si>
  <si>
    <t>杉原　陽子</t>
    <rPh sb="0" eb="2">
      <t>スギハラ</t>
    </rPh>
    <rPh sb="3" eb="5">
      <t>ヨウコ</t>
    </rPh>
    <phoneticPr fontId="7"/>
  </si>
  <si>
    <t>長野　　基</t>
    <rPh sb="0" eb="2">
      <t>ナガノ</t>
    </rPh>
    <rPh sb="4" eb="5">
      <t>モト</t>
    </rPh>
    <phoneticPr fontId="7"/>
  </si>
  <si>
    <t>山本　薫子</t>
    <rPh sb="0" eb="2">
      <t>ヤマモト</t>
    </rPh>
    <rPh sb="3" eb="4">
      <t>カオル</t>
    </rPh>
    <rPh sb="4" eb="5">
      <t>コ</t>
    </rPh>
    <phoneticPr fontId="7"/>
  </si>
  <si>
    <t>高道　昌志</t>
    <rPh sb="0" eb="2">
      <t>タカミチ</t>
    </rPh>
    <rPh sb="3" eb="5">
      <t>マサシ</t>
    </rPh>
    <phoneticPr fontId="7"/>
  </si>
  <si>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</si>
  <si>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</si>
  <si>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</si>
  <si>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</si>
  <si>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</si>
  <si>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</si>
  <si>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</si>
  <si>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</si>
  <si>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</si>
  <si>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</si>
  <si>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</si>
  <si>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</si>
  <si>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</si>
  <si>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</si>
  <si>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</si>
  <si>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</si>
  <si>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</si>
  <si>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</si>
  <si>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</si>
  <si>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</si>
  <si>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</si>
  <si>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</si>
  <si>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</si>
  <si>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</si>
  <si>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</si>
  <si>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</si>
  <si>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</si>
  <si>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</si>
  <si>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</si>
  <si>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</si>
  <si>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</si>
  <si>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</si>
  <si>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</si>
  <si>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宿泊出張
(職員・学修）</t>
    <rPh sb="0" eb="2">
      <t>シュクハク</t>
    </rPh>
    <rPh sb="2" eb="4">
      <t>シュッチョウ</t>
    </rPh>
    <rPh sb="6" eb="8">
      <t>ショクイン</t>
    </rPh>
    <rPh sb="9" eb="10">
      <t>ガク</t>
    </rPh>
    <rPh sb="10" eb="11">
      <t>シュウ</t>
    </rPh>
    <phoneticPr fontId="27"/>
  </si>
  <si>
    <t>・</t>
    <phoneticPr fontId="20"/>
  </si>
  <si>
    <t>・</t>
    <phoneticPr fontId="20"/>
  </si>
  <si>
    <t>・</t>
    <phoneticPr fontId="20"/>
  </si>
  <si>
    <t>なし</t>
  </si>
  <si>
    <t>日程</t>
    <rPh sb="0" eb="2">
      <t>ニッテイ</t>
    </rPh>
    <phoneticPr fontId="20"/>
  </si>
  <si>
    <t>～</t>
  </si>
  <si>
    <t>旅行命令権者</t>
    <phoneticPr fontId="20"/>
  </si>
  <si>
    <t>首大　学</t>
    <rPh sb="0" eb="1">
      <t>クビ</t>
    </rPh>
    <rPh sb="1" eb="2">
      <t>ダイ</t>
    </rPh>
    <rPh sb="3" eb="4">
      <t>マナ</t>
    </rPh>
    <phoneticPr fontId="20"/>
  </si>
  <si>
    <t>学会参加</t>
  </si>
  <si>
    <t>調査視察</t>
  </si>
  <si>
    <t>その他</t>
  </si>
  <si>
    <t>河川環境学会</t>
    <rPh sb="0" eb="2">
      <t>カセン</t>
    </rPh>
    <rPh sb="2" eb="4">
      <t>カンキョウ</t>
    </rPh>
    <rPh sb="4" eb="6">
      <t>ガッカイ</t>
    </rPh>
    <phoneticPr fontId="20"/>
  </si>
  <si>
    <t>利根川流域生息調査</t>
    <rPh sb="0" eb="3">
      <t>トネガワ</t>
    </rPh>
    <rPh sb="3" eb="5">
      <t>リュウイキ</t>
    </rPh>
    <rPh sb="5" eb="7">
      <t>セイソク</t>
    </rPh>
    <rPh sb="7" eb="9">
      <t>チョウサ</t>
    </rPh>
    <phoneticPr fontId="20"/>
  </si>
  <si>
    <t>東京国際フォーラム</t>
    <rPh sb="0" eb="2">
      <t>トウキョウ</t>
    </rPh>
    <rPh sb="2" eb="4">
      <t>コクサイ</t>
    </rPh>
    <phoneticPr fontId="20"/>
  </si>
  <si>
    <t>東京駅</t>
    <rPh sb="0" eb="3">
      <t>トウキョウエキ</t>
    </rPh>
    <phoneticPr fontId="20"/>
  </si>
  <si>
    <t>利根川</t>
    <rPh sb="0" eb="3">
      <t>トネガワ</t>
    </rPh>
    <phoneticPr fontId="20"/>
  </si>
  <si>
    <t>利根川入口</t>
    <rPh sb="0" eb="3">
      <t>トネガワ</t>
    </rPh>
    <rPh sb="3" eb="5">
      <t>イリグチ</t>
    </rPh>
    <phoneticPr fontId="20"/>
  </si>
  <si>
    <t>ﾋｱﾘﾝｸﾞ</t>
    <phoneticPr fontId="20"/>
  </si>
  <si>
    <t>茨城県牛久市</t>
    <rPh sb="0" eb="3">
      <t>イバラキケン</t>
    </rPh>
    <rPh sb="3" eb="6">
      <t>ウシクシ</t>
    </rPh>
    <phoneticPr fontId="20"/>
  </si>
  <si>
    <t>減額</t>
  </si>
  <si>
    <t>↓選択下さい！</t>
    <rPh sb="1" eb="3">
      <t>センタク</t>
    </rPh>
    <rPh sb="3" eb="4">
      <t>クダ</t>
    </rPh>
    <phoneticPr fontId="27"/>
  </si>
  <si>
    <r>
      <t xml:space="preserve">平成31年度
</t>
    </r>
    <r>
      <rPr>
        <sz val="10"/>
        <rFont val="ＭＳ Ｐゴシック"/>
        <family val="3"/>
        <charset val="128"/>
      </rPr>
      <t>（2019年度）</t>
    </r>
    <rPh sb="0" eb="2">
      <t>ヘイセイ</t>
    </rPh>
    <rPh sb="4" eb="6">
      <t>ネンド</t>
    </rPh>
    <phoneticPr fontId="20"/>
  </si>
  <si>
    <t>つくば市</t>
    <rPh sb="3" eb="4">
      <t>シ</t>
    </rPh>
    <phoneticPr fontId="20"/>
  </si>
  <si>
    <t>筑波大学　＠＠研究室</t>
    <rPh sb="0" eb="2">
      <t>ツクバ</t>
    </rPh>
    <rPh sb="2" eb="4">
      <t>ダイガク</t>
    </rPh>
    <rPh sb="7" eb="9">
      <t>ケンキュウ</t>
    </rPh>
    <rPh sb="9" eb="10">
      <t>シツ</t>
    </rPh>
    <phoneticPr fontId="20"/>
  </si>
  <si>
    <t>茨城県つくば市中央</t>
    <rPh sb="0" eb="3">
      <t>イバラキケン</t>
    </rPh>
    <rPh sb="6" eb="7">
      <t>シ</t>
    </rPh>
    <rPh sb="7" eb="9">
      <t>チュウオウ</t>
    </rPh>
    <phoneticPr fontId="20"/>
  </si>
  <si>
    <t>東京都中央区大手町</t>
    <rPh sb="0" eb="2">
      <t>トウキョウ</t>
    </rPh>
    <rPh sb="2" eb="3">
      <t>ト</t>
    </rPh>
    <rPh sb="3" eb="6">
      <t>チュウオウク</t>
    </rPh>
    <rPh sb="6" eb="9">
      <t>オオテマチ</t>
    </rPh>
    <phoneticPr fontId="20"/>
  </si>
  <si>
    <t>学科名</t>
    <rPh sb="0" eb="2">
      <t>ガッカ</t>
    </rPh>
    <rPh sb="2" eb="3">
      <t>メイ</t>
    </rPh>
    <phoneticPr fontId="27"/>
  </si>
  <si>
    <t>2019/04/01-2020/03/31</t>
  </si>
  <si>
    <t>高橋日出男</t>
    <rPh sb="0" eb="1">
      <t>タカ</t>
    </rPh>
    <rPh sb="1" eb="2">
      <t>ハシ</t>
    </rPh>
    <rPh sb="2" eb="3">
      <t>ヒ</t>
    </rPh>
    <rPh sb="3" eb="4">
      <t>デ</t>
    </rPh>
    <rPh sb="4" eb="5">
      <t>オトコ</t>
    </rPh>
    <phoneticPr fontId="27"/>
  </si>
  <si>
    <t>EA002</t>
  </si>
  <si>
    <t>学域長　鈴木毅彦</t>
    <rPh sb="0" eb="1">
      <t>ガク</t>
    </rPh>
    <rPh sb="1" eb="2">
      <t>イキ</t>
    </rPh>
    <phoneticPr fontId="27"/>
  </si>
  <si>
    <t>EA003</t>
  </si>
  <si>
    <t>EA004</t>
  </si>
  <si>
    <t>EA005</t>
  </si>
  <si>
    <t>EA006</t>
  </si>
  <si>
    <t>EA007</t>
  </si>
  <si>
    <t>EA008</t>
  </si>
  <si>
    <t>EA009</t>
  </si>
  <si>
    <t>EA010</t>
  </si>
  <si>
    <t>EA011</t>
  </si>
  <si>
    <t>EA012</t>
  </si>
  <si>
    <t>EA013</t>
  </si>
  <si>
    <t>EA014</t>
  </si>
  <si>
    <t>EA015</t>
  </si>
  <si>
    <t>EA016</t>
  </si>
  <si>
    <t>EA017</t>
  </si>
  <si>
    <t>EA050</t>
  </si>
  <si>
    <t>学域長　清水哲夫</t>
    <rPh sb="0" eb="1">
      <t>ガク</t>
    </rPh>
    <rPh sb="1" eb="2">
      <t>イキ</t>
    </rPh>
    <phoneticPr fontId="27"/>
  </si>
  <si>
    <t>EA051</t>
  </si>
  <si>
    <t>EA052</t>
  </si>
  <si>
    <t>EA053</t>
  </si>
  <si>
    <t>EA054</t>
  </si>
  <si>
    <t>EA056</t>
  </si>
  <si>
    <t>EA057</t>
  </si>
  <si>
    <t>EA058</t>
  </si>
  <si>
    <t>EA059</t>
  </si>
  <si>
    <t>EA060</t>
  </si>
  <si>
    <t>EA061</t>
  </si>
  <si>
    <t>EA062</t>
  </si>
  <si>
    <t>EA063</t>
  </si>
  <si>
    <t>EA064</t>
  </si>
  <si>
    <t>EA100</t>
  </si>
  <si>
    <t>EA102</t>
  </si>
  <si>
    <t>EA103</t>
  </si>
  <si>
    <t>EA104</t>
  </si>
  <si>
    <t>EA105</t>
  </si>
  <si>
    <t>EA106</t>
  </si>
  <si>
    <t>EA107</t>
  </si>
  <si>
    <t>EA108</t>
  </si>
  <si>
    <t>EA109</t>
  </si>
  <si>
    <t>EA110</t>
  </si>
  <si>
    <t>EA111</t>
  </si>
  <si>
    <t>EA112</t>
  </si>
  <si>
    <t>EA113</t>
  </si>
  <si>
    <t>EA150</t>
  </si>
  <si>
    <t>EA151</t>
  </si>
  <si>
    <t>EA152</t>
  </si>
  <si>
    <t>EA153</t>
  </si>
  <si>
    <t>EA154</t>
  </si>
  <si>
    <t>EA155</t>
  </si>
  <si>
    <t>EA156</t>
  </si>
  <si>
    <t>EA157</t>
  </si>
  <si>
    <t>EA158</t>
  </si>
  <si>
    <t>EA160</t>
  </si>
  <si>
    <t>EA161</t>
  </si>
  <si>
    <t>EA162</t>
  </si>
  <si>
    <t>EA163</t>
  </si>
  <si>
    <t>EA164</t>
  </si>
  <si>
    <t>EA165</t>
  </si>
  <si>
    <t>EA166</t>
  </si>
  <si>
    <t>EA167</t>
  </si>
  <si>
    <t>EA168</t>
  </si>
  <si>
    <t>EA169</t>
  </si>
  <si>
    <t>EA170</t>
  </si>
  <si>
    <t>EA172</t>
  </si>
  <si>
    <t>EA200</t>
  </si>
  <si>
    <t>EA201</t>
  </si>
  <si>
    <t>EA202</t>
  </si>
  <si>
    <t>EA203</t>
  </si>
  <si>
    <t>EA204</t>
  </si>
  <si>
    <t>EA205</t>
  </si>
  <si>
    <t>EA206</t>
  </si>
  <si>
    <t>EA207</t>
  </si>
  <si>
    <t>EA208</t>
  </si>
  <si>
    <t>EA250</t>
  </si>
  <si>
    <t>学域長　首藤登志夫</t>
    <rPh sb="0" eb="1">
      <t>ガク</t>
    </rPh>
    <rPh sb="1" eb="2">
      <t>イキ</t>
    </rPh>
    <rPh sb="2" eb="3">
      <t>チョウ</t>
    </rPh>
    <rPh sb="4" eb="6">
      <t>スドウ</t>
    </rPh>
    <rPh sb="6" eb="9">
      <t>トシオ</t>
    </rPh>
    <phoneticPr fontId="27"/>
  </si>
  <si>
    <t>大教応・立花宏</t>
    <rPh sb="0" eb="1">
      <t>オオ</t>
    </rPh>
    <rPh sb="2" eb="3">
      <t>オウ</t>
    </rPh>
    <phoneticPr fontId="27"/>
  </si>
  <si>
    <t>国研究環応・宍戸</t>
    <rPh sb="0" eb="1">
      <t>コク</t>
    </rPh>
    <rPh sb="1" eb="3">
      <t>ケンキュウ</t>
    </rPh>
    <rPh sb="3" eb="4">
      <t>カン</t>
    </rPh>
    <rPh sb="4" eb="5">
      <t>オウ</t>
    </rPh>
    <rPh sb="6" eb="8">
      <t>シシド</t>
    </rPh>
    <phoneticPr fontId="27"/>
  </si>
  <si>
    <t>EB303</t>
  </si>
  <si>
    <t>研究環建・多幾山</t>
    <rPh sb="0" eb="2">
      <t>ケンキュウ</t>
    </rPh>
    <rPh sb="2" eb="3">
      <t>カン</t>
    </rPh>
    <rPh sb="3" eb="4">
      <t>ダテ</t>
    </rPh>
    <rPh sb="5" eb="8">
      <t>タキヤマ</t>
    </rPh>
    <phoneticPr fontId="27"/>
  </si>
  <si>
    <t>研セ支援応・石田</t>
    <rPh sb="6" eb="8">
      <t>イシダ</t>
    </rPh>
    <phoneticPr fontId="27"/>
  </si>
  <si>
    <t>EB503</t>
  </si>
  <si>
    <t>加藤俊吾</t>
    <rPh sb="0" eb="2">
      <t>カトウ</t>
    </rPh>
    <rPh sb="2" eb="4">
      <t>シュンゴ</t>
    </rPh>
    <phoneticPr fontId="27"/>
  </si>
  <si>
    <t>スタートアップ調査(特別枠)金村</t>
    <rPh sb="7" eb="9">
      <t>チョウサ</t>
    </rPh>
    <rPh sb="10" eb="13">
      <t>トクベツワク</t>
    </rPh>
    <rPh sb="14" eb="16">
      <t>カナムラ</t>
    </rPh>
    <phoneticPr fontId="27"/>
  </si>
  <si>
    <t>卓越大学院プログラム</t>
    <rPh sb="0" eb="2">
      <t>タクエツ</t>
    </rPh>
    <rPh sb="2" eb="5">
      <t>ダイガクイン</t>
    </rPh>
    <phoneticPr fontId="27"/>
  </si>
  <si>
    <t>企[アジア]</t>
    <rPh sb="0" eb="1">
      <t>クワダ</t>
    </rPh>
    <phoneticPr fontId="27"/>
  </si>
  <si>
    <t>国際化に対応できる環境の整備</t>
    <rPh sb="0" eb="3">
      <t>コクサイカ</t>
    </rPh>
    <rPh sb="4" eb="6">
      <t>タイオウ</t>
    </rPh>
    <rPh sb="9" eb="11">
      <t>カンキョウ</t>
    </rPh>
    <rPh sb="12" eb="14">
      <t>セイビ</t>
    </rPh>
    <phoneticPr fontId="27"/>
  </si>
  <si>
    <t>ブランド力構築の推進</t>
    <rPh sb="4" eb="5">
      <t>リョク</t>
    </rPh>
    <rPh sb="5" eb="7">
      <t>コウチク</t>
    </rPh>
    <rPh sb="8" eb="10">
      <t>スイシン</t>
    </rPh>
    <phoneticPr fontId="27"/>
  </si>
  <si>
    <t>19提地松本SATREPS</t>
    <rPh sb="3" eb="4">
      <t>チ</t>
    </rPh>
    <phoneticPr fontId="27"/>
  </si>
  <si>
    <t>64423：給与（非常勤職員）（受託研究）</t>
    <rPh sb="6" eb="8">
      <t>キュウヨ</t>
    </rPh>
    <rPh sb="9" eb="12">
      <t>ヒジョウキン</t>
    </rPh>
    <rPh sb="12" eb="14">
      <t>ショクイン</t>
    </rPh>
    <rPh sb="16" eb="18">
      <t>ジュタク</t>
    </rPh>
    <rPh sb="18" eb="20">
      <t>ケンキュウ</t>
    </rPh>
    <phoneticPr fontId="27"/>
  </si>
  <si>
    <t>64440：旅費交通費（受託研究・海外）</t>
  </si>
  <si>
    <t>2019/04/01-2020/03/31[年度末]</t>
    <rPh sb="22" eb="24">
      <t>ネンド</t>
    </rPh>
    <rPh sb="24" eb="25">
      <t>マツ</t>
    </rPh>
    <phoneticPr fontId="27"/>
  </si>
  <si>
    <t>共同研究</t>
    <rPh sb="0" eb="2">
      <t>キョウドウ</t>
    </rPh>
    <rPh sb="2" eb="4">
      <t>ケンキュウ</t>
    </rPh>
    <phoneticPr fontId="27"/>
  </si>
  <si>
    <t>30150</t>
  </si>
  <si>
    <t>14</t>
  </si>
  <si>
    <t>105</t>
  </si>
  <si>
    <t>18共地高橋日JR</t>
    <rPh sb="2" eb="3">
      <t>キョウ</t>
    </rPh>
    <rPh sb="3" eb="4">
      <t>チ</t>
    </rPh>
    <rPh sb="4" eb="6">
      <t>タカハシ</t>
    </rPh>
    <rPh sb="6" eb="7">
      <t>ヒ</t>
    </rPh>
    <phoneticPr fontId="27"/>
  </si>
  <si>
    <t>2018/10/05-2019/03/15★注意★</t>
    <rPh sb="22" eb="24">
      <t>チュウイ</t>
    </rPh>
    <phoneticPr fontId="27"/>
  </si>
  <si>
    <t>18共都中村三井海</t>
    <rPh sb="2" eb="3">
      <t>キョウ</t>
    </rPh>
    <rPh sb="3" eb="4">
      <t>ト</t>
    </rPh>
    <rPh sb="4" eb="6">
      <t>ナカムラ</t>
    </rPh>
    <rPh sb="6" eb="8">
      <t>ミツイ</t>
    </rPh>
    <rPh sb="8" eb="9">
      <t>ウミ</t>
    </rPh>
    <phoneticPr fontId="27"/>
  </si>
  <si>
    <t>2018/07/25-2019/03/29★注意★</t>
    <rPh sb="22" eb="24">
      <t>チュウイ</t>
    </rPh>
    <phoneticPr fontId="27"/>
  </si>
  <si>
    <t>繰越共同研究費</t>
    <rPh sb="2" eb="4">
      <t>キョウドウ</t>
    </rPh>
    <phoneticPr fontId="27"/>
  </si>
  <si>
    <t>18共建一ノ瀬東電</t>
    <rPh sb="2" eb="3">
      <t>トモ</t>
    </rPh>
    <rPh sb="3" eb="4">
      <t>ケン</t>
    </rPh>
    <rPh sb="4" eb="5">
      <t>イチ</t>
    </rPh>
    <rPh sb="6" eb="7">
      <t>セ</t>
    </rPh>
    <rPh sb="7" eb="9">
      <t>トウデン</t>
    </rPh>
    <phoneticPr fontId="27"/>
  </si>
  <si>
    <t>2018/10/01-2019/03/31[年度末]</t>
    <rPh sb="22" eb="25">
      <t>ネンドマツ</t>
    </rPh>
    <phoneticPr fontId="27"/>
  </si>
  <si>
    <t>2018/07/01-2019/03/31[年度末]</t>
    <rPh sb="22" eb="25">
      <t>ネンドマツ</t>
    </rPh>
    <phoneticPr fontId="27"/>
  </si>
  <si>
    <t>19共環金村ｽﾘ燃料</t>
    <rPh sb="2" eb="3">
      <t>キョウ</t>
    </rPh>
    <rPh sb="3" eb="4">
      <t>カン</t>
    </rPh>
    <rPh sb="4" eb="6">
      <t>カナムラ</t>
    </rPh>
    <rPh sb="8" eb="10">
      <t>ネンリョウ</t>
    </rPh>
    <phoneticPr fontId="27"/>
  </si>
  <si>
    <t>18共環首藤ﾔﾝﾏｰ</t>
    <rPh sb="2" eb="3">
      <t>キョウ</t>
    </rPh>
    <rPh sb="3" eb="4">
      <t>カン</t>
    </rPh>
    <rPh sb="4" eb="6">
      <t>シュドウ</t>
    </rPh>
    <phoneticPr fontId="27"/>
  </si>
  <si>
    <t>19共環宍戸JXTG</t>
    <rPh sb="2" eb="3">
      <t>キョウ</t>
    </rPh>
    <rPh sb="3" eb="4">
      <t>カン</t>
    </rPh>
    <rPh sb="4" eb="6">
      <t>シシド</t>
    </rPh>
    <phoneticPr fontId="27"/>
  </si>
  <si>
    <t>18共環柳下DIC</t>
    <rPh sb="2" eb="3">
      <t>キョウ</t>
    </rPh>
    <rPh sb="3" eb="4">
      <t>カン</t>
    </rPh>
    <rPh sb="4" eb="6">
      <t>ヤナギシタ</t>
    </rPh>
    <phoneticPr fontId="27"/>
  </si>
  <si>
    <t>18共環高木ﾀｶﾗﾍﾞﾙ</t>
    <rPh sb="2" eb="3">
      <t>トモ</t>
    </rPh>
    <rPh sb="3" eb="4">
      <t>ワ</t>
    </rPh>
    <rPh sb="4" eb="6">
      <t>コウボク</t>
    </rPh>
    <phoneticPr fontId="27"/>
  </si>
  <si>
    <t>2018/06/07-2019/03/31[年度末]</t>
    <rPh sb="22" eb="25">
      <t>ネンドマツ</t>
    </rPh>
    <phoneticPr fontId="27"/>
  </si>
  <si>
    <t>19共環梶原三菱ｹﾐ</t>
    <rPh sb="2" eb="3">
      <t>トモ</t>
    </rPh>
    <rPh sb="3" eb="4">
      <t>カン</t>
    </rPh>
    <rPh sb="6" eb="8">
      <t>ミツビシ</t>
    </rPh>
    <phoneticPr fontId="27"/>
  </si>
  <si>
    <t>受[EH]</t>
  </si>
  <si>
    <t>18受観菊地上野文</t>
    <rPh sb="8" eb="9">
      <t>ブン</t>
    </rPh>
    <phoneticPr fontId="27"/>
  </si>
  <si>
    <t>2018/10/01-2019/03/15 ★注意</t>
    <rPh sb="23" eb="25">
      <t>チュウイ</t>
    </rPh>
    <phoneticPr fontId="27"/>
  </si>
  <si>
    <t>2019/04/09-2020/03/31〔年度末〕</t>
    <rPh sb="22" eb="25">
      <t>ネンドマツ</t>
    </rPh>
    <phoneticPr fontId="27"/>
  </si>
  <si>
    <t>18受政市古葛飾</t>
    <rPh sb="2" eb="3">
      <t>ジュ</t>
    </rPh>
    <rPh sb="3" eb="5">
      <t>マサイチ</t>
    </rPh>
    <rPh sb="4" eb="5">
      <t>イチ</t>
    </rPh>
    <rPh sb="5" eb="6">
      <t>コ</t>
    </rPh>
    <rPh sb="6" eb="8">
      <t>カツシカ</t>
    </rPh>
    <phoneticPr fontId="27"/>
  </si>
  <si>
    <t>18受政饗庭JS</t>
    <rPh sb="2" eb="3">
      <t>ジュ</t>
    </rPh>
    <rPh sb="3" eb="4">
      <t>セイ</t>
    </rPh>
    <rPh sb="4" eb="6">
      <t>アイバ</t>
    </rPh>
    <phoneticPr fontId="27"/>
  </si>
  <si>
    <t>18受政市古八王子</t>
    <rPh sb="2" eb="3">
      <t>ウケ</t>
    </rPh>
    <rPh sb="3" eb="5">
      <t>マサイチ</t>
    </rPh>
    <rPh sb="5" eb="6">
      <t>イニシエ</t>
    </rPh>
    <rPh sb="6" eb="9">
      <t>ハチオウジ</t>
    </rPh>
    <phoneticPr fontId="27"/>
  </si>
  <si>
    <t>学[EZ]</t>
    <rPh sb="0" eb="1">
      <t>ガク</t>
    </rPh>
    <phoneticPr fontId="27"/>
  </si>
  <si>
    <t>18学都小泉クボタ</t>
    <rPh sb="2" eb="3">
      <t>ガク</t>
    </rPh>
    <rPh sb="3" eb="4">
      <t>ト</t>
    </rPh>
    <rPh sb="4" eb="6">
      <t>コイズミ</t>
    </rPh>
    <phoneticPr fontId="27"/>
  </si>
  <si>
    <t>理系管理課長　大平 裕己</t>
  </si>
  <si>
    <t>事[EL]</t>
    <rPh sb="0" eb="1">
      <t>ジ</t>
    </rPh>
    <phoneticPr fontId="27"/>
  </si>
  <si>
    <t>64640：旅費交通費（受託事業・海外）</t>
    <rPh sb="17" eb="19">
      <t>カイガイ</t>
    </rPh>
    <phoneticPr fontId="27"/>
  </si>
  <si>
    <t>64639：旅費交通費（受託事業・国内）</t>
  </si>
  <si>
    <t>事[EM]</t>
    <rPh sb="0" eb="1">
      <t>コト</t>
    </rPh>
    <phoneticPr fontId="27"/>
  </si>
  <si>
    <t>一般[EP]</t>
    <rPh sb="0" eb="2">
      <t>イッパン</t>
    </rPh>
    <phoneticPr fontId="27"/>
  </si>
  <si>
    <t>特[EQ]</t>
  </si>
  <si>
    <t>19助環田中中部電気</t>
    <rPh sb="2" eb="3">
      <t>スケ</t>
    </rPh>
    <rPh sb="3" eb="4">
      <t>ワ</t>
    </rPh>
    <rPh sb="4" eb="6">
      <t>タナカ</t>
    </rPh>
    <rPh sb="6" eb="8">
      <t>ナカベ</t>
    </rPh>
    <rPh sb="8" eb="10">
      <t>デンキ</t>
    </rPh>
    <phoneticPr fontId="27"/>
  </si>
  <si>
    <t>講[ER]</t>
  </si>
  <si>
    <t>管[ES]</t>
  </si>
  <si>
    <t>補[EU]</t>
    <rPh sb="0" eb="1">
      <t>ホ</t>
    </rPh>
    <phoneticPr fontId="27"/>
  </si>
  <si>
    <t>補助金間接経費（卓越大学院プログラム)</t>
    <rPh sb="0" eb="3">
      <t>ホジョキン</t>
    </rPh>
    <rPh sb="3" eb="5">
      <t>カンセツ</t>
    </rPh>
    <rPh sb="5" eb="7">
      <t>ケイヒ</t>
    </rPh>
    <rPh sb="8" eb="10">
      <t>タクエツ</t>
    </rPh>
    <rPh sb="10" eb="13">
      <t>ダイガクイン</t>
    </rPh>
    <phoneticPr fontId="27"/>
  </si>
  <si>
    <t>間[EV]</t>
  </si>
  <si>
    <t>間[EW]</t>
  </si>
  <si>
    <t>64424：給与（通勤手当）（非常勤職員）（受託研究）</t>
    <rPh sb="6" eb="8">
      <t>キュウヨ</t>
    </rPh>
    <rPh sb="9" eb="11">
      <t>ツウキン</t>
    </rPh>
    <rPh sb="11" eb="13">
      <t>テアテ</t>
    </rPh>
    <rPh sb="15" eb="18">
      <t>ヒジョウキン</t>
    </rPh>
    <rPh sb="18" eb="20">
      <t>ショクイン</t>
    </rPh>
    <rPh sb="22" eb="24">
      <t>ジュタク</t>
    </rPh>
    <rPh sb="24" eb="26">
      <t>ケンキュウ</t>
    </rPh>
    <phoneticPr fontId="27"/>
  </si>
  <si>
    <t>64439：旅費交通費（受託研究・国内）</t>
  </si>
  <si>
    <t>外[**]</t>
    <rPh sb="0" eb="1">
      <t>ソト</t>
    </rPh>
    <phoneticPr fontId="27"/>
  </si>
  <si>
    <t>教[E501]</t>
  </si>
  <si>
    <t>EA251</t>
  </si>
  <si>
    <t>EA252</t>
  </si>
  <si>
    <t>EA253</t>
  </si>
  <si>
    <t>EA254</t>
  </si>
  <si>
    <t>EA255</t>
  </si>
  <si>
    <t>EA256</t>
  </si>
  <si>
    <t>EA257</t>
  </si>
  <si>
    <t>EA258</t>
  </si>
  <si>
    <t>EA259</t>
  </si>
  <si>
    <t>EA263</t>
  </si>
  <si>
    <t>EA264</t>
  </si>
  <si>
    <t>EA266</t>
  </si>
  <si>
    <t>EA267</t>
  </si>
  <si>
    <t>EA268</t>
  </si>
  <si>
    <t>EA269</t>
  </si>
  <si>
    <t>EA271</t>
  </si>
  <si>
    <t>EA273</t>
  </si>
  <si>
    <t>EA274</t>
  </si>
  <si>
    <t>EA276</t>
  </si>
  <si>
    <t>EA277</t>
  </si>
  <si>
    <t>EA278</t>
  </si>
  <si>
    <t>E10864A281</t>
  </si>
  <si>
    <t>E10864A282</t>
  </si>
  <si>
    <t>28都市外交Yanウジ</t>
    <rPh sb="2" eb="3">
      <t>ト</t>
    </rPh>
    <rPh sb="3" eb="4">
      <t>シ</t>
    </rPh>
    <rPh sb="4" eb="6">
      <t>ガイコウ</t>
    </rPh>
    <phoneticPr fontId="27"/>
  </si>
  <si>
    <t>2019/04/01-2019/09/30</t>
  </si>
  <si>
    <t>E10864A283</t>
  </si>
  <si>
    <t>E10864A284</t>
  </si>
  <si>
    <t>E10864A285</t>
  </si>
  <si>
    <t>E10864A286</t>
  </si>
  <si>
    <t>E10864A287</t>
  </si>
  <si>
    <t>E10864A288</t>
  </si>
  <si>
    <t>E10864A289</t>
  </si>
  <si>
    <t>E10864A290</t>
  </si>
  <si>
    <t>E10864A291</t>
  </si>
  <si>
    <t>E10864A292</t>
  </si>
  <si>
    <t>E10864A293</t>
  </si>
  <si>
    <t>E10864A294</t>
  </si>
  <si>
    <t>E10864A295</t>
  </si>
  <si>
    <t>E10864A296</t>
  </si>
  <si>
    <t>E10864A297</t>
  </si>
  <si>
    <t>E10864A298</t>
  </si>
  <si>
    <t>E10864A300</t>
  </si>
  <si>
    <t>E10864A301</t>
  </si>
  <si>
    <t>E10864A302</t>
  </si>
  <si>
    <t>E10864A303</t>
  </si>
  <si>
    <t>E10864A304</t>
  </si>
  <si>
    <t>E10864A305</t>
  </si>
  <si>
    <t>E10864A306</t>
  </si>
  <si>
    <t>E10864A307</t>
  </si>
  <si>
    <t>E10864A308</t>
  </si>
  <si>
    <t>研究者海外派遣プログラム応三浦</t>
    <rPh sb="0" eb="3">
      <t>ケンキュウシャ</t>
    </rPh>
    <rPh sb="3" eb="5">
      <t>カイガイ</t>
    </rPh>
    <rPh sb="5" eb="7">
      <t>ハケン</t>
    </rPh>
    <rPh sb="12" eb="13">
      <t>コタエル</t>
    </rPh>
    <rPh sb="13" eb="15">
      <t>ミウラ</t>
    </rPh>
    <phoneticPr fontId="27"/>
  </si>
  <si>
    <t>三浦大樹</t>
    <rPh sb="0" eb="2">
      <t>ミウラ</t>
    </rPh>
    <rPh sb="2" eb="3">
      <t>ダイ</t>
    </rPh>
    <rPh sb="3" eb="4">
      <t>キ</t>
    </rPh>
    <phoneticPr fontId="27"/>
  </si>
  <si>
    <t>E10864A92</t>
  </si>
  <si>
    <t>研究者海外派遣プログラム観沼田</t>
    <rPh sb="0" eb="3">
      <t>ケンキュウシャ</t>
    </rPh>
    <rPh sb="3" eb="5">
      <t>カイガイ</t>
    </rPh>
    <rPh sb="5" eb="7">
      <t>ハケン</t>
    </rPh>
    <rPh sb="12" eb="13">
      <t>カン</t>
    </rPh>
    <rPh sb="13" eb="15">
      <t>ヌマタ</t>
    </rPh>
    <phoneticPr fontId="27"/>
  </si>
  <si>
    <t>19受託事業と連携都市政策研修・基盤石倉</t>
    <rPh sb="2" eb="4">
      <t>ジュタク</t>
    </rPh>
    <rPh sb="4" eb="6">
      <t>ジギョウ</t>
    </rPh>
    <rPh sb="7" eb="9">
      <t>レンケイ</t>
    </rPh>
    <rPh sb="9" eb="11">
      <t>トシ</t>
    </rPh>
    <rPh sb="11" eb="13">
      <t>セイサク</t>
    </rPh>
    <rPh sb="13" eb="15">
      <t>ケンシュウ</t>
    </rPh>
    <rPh sb="16" eb="18">
      <t>キバン</t>
    </rPh>
    <rPh sb="18" eb="20">
      <t>イシクラ</t>
    </rPh>
    <phoneticPr fontId="27"/>
  </si>
  <si>
    <t>19受託事業と連携都市政策研修・建築竹宮</t>
    <rPh sb="2" eb="4">
      <t>ジュタク</t>
    </rPh>
    <rPh sb="4" eb="6">
      <t>ジギョウ</t>
    </rPh>
    <rPh sb="7" eb="9">
      <t>レンケイ</t>
    </rPh>
    <rPh sb="9" eb="11">
      <t>トシ</t>
    </rPh>
    <rPh sb="11" eb="13">
      <t>セイサク</t>
    </rPh>
    <rPh sb="13" eb="15">
      <t>ケンシュウ</t>
    </rPh>
    <rPh sb="16" eb="18">
      <t>ケンチク</t>
    </rPh>
    <rPh sb="18" eb="20">
      <t>タケミヤ</t>
    </rPh>
    <phoneticPr fontId="27"/>
  </si>
  <si>
    <t>2019/04/01-2020/02/29★注意</t>
  </si>
  <si>
    <t>竹宮健司</t>
    <rPh sb="0" eb="1">
      <t>タケ</t>
    </rPh>
    <rPh sb="1" eb="2">
      <t>ミヤ</t>
    </rPh>
    <rPh sb="2" eb="4">
      <t>ケンジ</t>
    </rPh>
    <phoneticPr fontId="27"/>
  </si>
  <si>
    <t>19受託事業と連携都市政策研修・建築一ノ瀬</t>
    <rPh sb="2" eb="4">
      <t>ジュタク</t>
    </rPh>
    <rPh sb="4" eb="6">
      <t>ジギョウ</t>
    </rPh>
    <rPh sb="7" eb="9">
      <t>レンケイ</t>
    </rPh>
    <rPh sb="9" eb="11">
      <t>トシ</t>
    </rPh>
    <rPh sb="11" eb="13">
      <t>セイサク</t>
    </rPh>
    <rPh sb="13" eb="15">
      <t>ケンシュウ</t>
    </rPh>
    <rPh sb="16" eb="18">
      <t>ケンチク</t>
    </rPh>
    <rPh sb="18" eb="19">
      <t>イチ</t>
    </rPh>
    <rPh sb="20" eb="21">
      <t>セ</t>
    </rPh>
    <phoneticPr fontId="27"/>
  </si>
  <si>
    <t>19学環金村日製紙</t>
    <rPh sb="2" eb="4">
      <t>ガッカン</t>
    </rPh>
    <rPh sb="4" eb="6">
      <t>カナムラ</t>
    </rPh>
    <rPh sb="6" eb="7">
      <t>ヒ</t>
    </rPh>
    <rPh sb="7" eb="9">
      <t>セイシ</t>
    </rPh>
    <phoneticPr fontId="27"/>
  </si>
  <si>
    <t>突出した研究分野の推進</t>
    <rPh sb="0" eb="2">
      <t>トッシュツ</t>
    </rPh>
    <rPh sb="4" eb="6">
      <t>ケンキュウ</t>
    </rPh>
    <rPh sb="6" eb="8">
      <t>ブンヤ</t>
    </rPh>
    <rPh sb="9" eb="11">
      <t>スイシン</t>
    </rPh>
    <phoneticPr fontId="27"/>
  </si>
  <si>
    <t>2019/04/01-2020/03/31[年度末]</t>
    <rPh sb="22" eb="25">
      <t>ネンドマツ</t>
    </rPh>
    <phoneticPr fontId="27"/>
  </si>
  <si>
    <t>学長室の改革推進費（ダイバーシティ）建沼田</t>
    <rPh sb="19" eb="21">
      <t>ヌマタ</t>
    </rPh>
    <phoneticPr fontId="27"/>
  </si>
  <si>
    <r>
      <t>19</t>
    </r>
    <r>
      <rPr>
        <sz val="11"/>
        <color theme="1"/>
        <rFont val="ＭＳ Ｐゴシック"/>
        <family val="2"/>
        <charset val="128"/>
        <scheme val="minor"/>
      </rPr>
      <t>事都連プ都荒井（生活用水）</t>
    </r>
    <rPh sb="6" eb="7">
      <t>ミヤコ</t>
    </rPh>
    <rPh sb="7" eb="9">
      <t>アライ</t>
    </rPh>
    <rPh sb="10" eb="12">
      <t>セイカツ</t>
    </rPh>
    <rPh sb="12" eb="14">
      <t>ヨウスイ</t>
    </rPh>
    <phoneticPr fontId="27"/>
  </si>
  <si>
    <r>
      <t>19</t>
    </r>
    <r>
      <rPr>
        <sz val="11"/>
        <color theme="1"/>
        <rFont val="ＭＳ Ｐゴシック"/>
        <family val="2"/>
        <charset val="128"/>
        <scheme val="minor"/>
      </rPr>
      <t>事都連プ都小泉</t>
    </r>
    <rPh sb="7" eb="9">
      <t>コイズミ</t>
    </rPh>
    <phoneticPr fontId="27"/>
  </si>
  <si>
    <r>
      <t>19</t>
    </r>
    <r>
      <rPr>
        <sz val="11"/>
        <color theme="1"/>
        <rFont val="ＭＳ Ｐゴシック"/>
        <family val="2"/>
        <charset val="128"/>
        <scheme val="minor"/>
      </rPr>
      <t>事都連プ都小泉（将来）</t>
    </r>
    <rPh sb="4" eb="5">
      <t>レン</t>
    </rPh>
    <rPh sb="6" eb="7">
      <t>ト</t>
    </rPh>
    <rPh sb="7" eb="9">
      <t>コイズミ</t>
    </rPh>
    <rPh sb="10" eb="12">
      <t>ショウライ</t>
    </rPh>
    <phoneticPr fontId="27"/>
  </si>
  <si>
    <r>
      <t>1</t>
    </r>
    <r>
      <rPr>
        <sz val="11"/>
        <color theme="1"/>
        <rFont val="ＭＳ Ｐゴシック"/>
        <family val="2"/>
        <charset val="128"/>
        <scheme val="minor"/>
      </rPr>
      <t>9</t>
    </r>
    <r>
      <rPr>
        <sz val="11"/>
        <color theme="1"/>
        <rFont val="ＭＳ Ｐゴシック"/>
        <family val="2"/>
        <charset val="128"/>
        <scheme val="minor"/>
      </rPr>
      <t>共都大野三井建</t>
    </r>
    <rPh sb="2" eb="3">
      <t>キョウ</t>
    </rPh>
    <rPh sb="3" eb="4">
      <t>ト</t>
    </rPh>
    <rPh sb="4" eb="6">
      <t>オオノ</t>
    </rPh>
    <rPh sb="6" eb="8">
      <t>ミツイ</t>
    </rPh>
    <rPh sb="8" eb="9">
      <t>ケン</t>
    </rPh>
    <phoneticPr fontId="27"/>
  </si>
  <si>
    <r>
      <t>201</t>
    </r>
    <r>
      <rPr>
        <sz val="11"/>
        <color theme="1"/>
        <rFont val="ＭＳ Ｐゴシック"/>
        <family val="2"/>
        <charset val="128"/>
        <scheme val="minor"/>
      </rPr>
      <t>9</t>
    </r>
    <r>
      <rPr>
        <sz val="11"/>
        <color theme="1"/>
        <rFont val="ＭＳ Ｐゴシック"/>
        <family val="2"/>
        <charset val="128"/>
        <scheme val="minor"/>
      </rPr>
      <t>/04/01-20</t>
    </r>
    <r>
      <rPr>
        <sz val="11"/>
        <color theme="1"/>
        <rFont val="ＭＳ Ｐゴシック"/>
        <family val="2"/>
        <charset val="128"/>
        <scheme val="minor"/>
      </rPr>
      <t>20</t>
    </r>
    <r>
      <rPr>
        <sz val="11"/>
        <color theme="1"/>
        <rFont val="ＭＳ Ｐゴシック"/>
        <family val="2"/>
        <charset val="128"/>
        <scheme val="minor"/>
      </rPr>
      <t>/03/31[年度末]</t>
    </r>
    <rPh sb="22" eb="25">
      <t>ネンドマツ</t>
    </rPh>
    <phoneticPr fontId="27"/>
  </si>
  <si>
    <t>19共環金村山口ABR</t>
    <rPh sb="2" eb="3">
      <t>キョウ</t>
    </rPh>
    <rPh sb="3" eb="4">
      <t>カン</t>
    </rPh>
    <rPh sb="4" eb="6">
      <t>カナムラ</t>
    </rPh>
    <rPh sb="6" eb="8">
      <t>ヤマグチ</t>
    </rPh>
    <phoneticPr fontId="27"/>
  </si>
  <si>
    <t>19共環金村ABRI</t>
    <rPh sb="2" eb="3">
      <t>キョウ</t>
    </rPh>
    <rPh sb="3" eb="4">
      <t>カン</t>
    </rPh>
    <rPh sb="4" eb="6">
      <t>カナムラ</t>
    </rPh>
    <phoneticPr fontId="27"/>
  </si>
  <si>
    <r>
      <t>2019/04/01-2020/03/31</t>
    </r>
    <r>
      <rPr>
        <sz val="11"/>
        <color theme="1"/>
        <rFont val="ＭＳ Ｐゴシック"/>
        <family val="2"/>
        <charset val="128"/>
        <scheme val="minor"/>
      </rPr>
      <t>[年度末]</t>
    </r>
    <rPh sb="22" eb="25">
      <t>ネンドマツ</t>
    </rPh>
    <phoneticPr fontId="27"/>
  </si>
  <si>
    <r>
      <t>1</t>
    </r>
    <r>
      <rPr>
        <sz val="11"/>
        <color theme="1"/>
        <rFont val="ＭＳ Ｐゴシック"/>
        <family val="2"/>
        <charset val="128"/>
        <scheme val="minor"/>
      </rPr>
      <t>9共環金村ﾄｸﾔﾏ</t>
    </r>
    <rPh sb="2" eb="3">
      <t>キョウ</t>
    </rPh>
    <rPh sb="3" eb="4">
      <t>カン</t>
    </rPh>
    <rPh sb="4" eb="6">
      <t>カナムラ</t>
    </rPh>
    <phoneticPr fontId="27"/>
  </si>
  <si>
    <r>
      <t>2019/04/01-2020/03/31</t>
    </r>
    <r>
      <rPr>
        <sz val="11"/>
        <color theme="1"/>
        <rFont val="ＭＳ Ｐゴシック"/>
        <family val="2"/>
        <charset val="128"/>
        <scheme val="minor"/>
      </rPr>
      <t>[年度末]</t>
    </r>
    <rPh sb="22" eb="24">
      <t>ネンド</t>
    </rPh>
    <rPh sb="24" eb="25">
      <t>マツ</t>
    </rPh>
    <phoneticPr fontId="27"/>
  </si>
  <si>
    <r>
      <t>1</t>
    </r>
    <r>
      <rPr>
        <sz val="11"/>
        <color theme="1"/>
        <rFont val="ＭＳ Ｐゴシック"/>
        <family val="2"/>
        <charset val="128"/>
        <scheme val="minor"/>
      </rPr>
      <t>9</t>
    </r>
    <r>
      <rPr>
        <sz val="11"/>
        <color theme="1"/>
        <rFont val="ＭＳ Ｐゴシック"/>
        <family val="2"/>
        <charset val="128"/>
        <scheme val="minor"/>
      </rPr>
      <t>共環久保日本化</t>
    </r>
    <rPh sb="2" eb="3">
      <t>キョウ</t>
    </rPh>
    <rPh sb="3" eb="4">
      <t>カン</t>
    </rPh>
    <rPh sb="4" eb="6">
      <t>クボ</t>
    </rPh>
    <rPh sb="6" eb="7">
      <t>ニチ</t>
    </rPh>
    <rPh sb="7" eb="8">
      <t>ホン</t>
    </rPh>
    <rPh sb="8" eb="9">
      <t>カ</t>
    </rPh>
    <phoneticPr fontId="27"/>
  </si>
  <si>
    <r>
      <t>1</t>
    </r>
    <r>
      <rPr>
        <sz val="11"/>
        <color theme="1"/>
        <rFont val="ＭＳ Ｐゴシック"/>
        <family val="2"/>
        <charset val="128"/>
        <scheme val="minor"/>
      </rPr>
      <t>9受鈴木パスコ</t>
    </r>
    <rPh sb="3" eb="5">
      <t>スズキ</t>
    </rPh>
    <phoneticPr fontId="27"/>
  </si>
  <si>
    <r>
      <t>2019</t>
    </r>
    <r>
      <rPr>
        <sz val="11"/>
        <color theme="1"/>
        <rFont val="ＭＳ Ｐゴシック"/>
        <family val="2"/>
        <charset val="128"/>
        <scheme val="minor"/>
      </rPr>
      <t>/5/</t>
    </r>
    <r>
      <rPr>
        <sz val="11"/>
        <color theme="1"/>
        <rFont val="ＭＳ Ｐゴシック"/>
        <family val="2"/>
        <charset val="128"/>
        <scheme val="minor"/>
      </rPr>
      <t>20</t>
    </r>
    <r>
      <rPr>
        <sz val="11"/>
        <color theme="1"/>
        <rFont val="ＭＳ Ｐゴシック"/>
        <family val="2"/>
        <charset val="128"/>
        <scheme val="minor"/>
      </rPr>
      <t>-繰越可</t>
    </r>
    <rPh sb="10" eb="12">
      <t>クリコシ</t>
    </rPh>
    <rPh sb="12" eb="13">
      <t>カ</t>
    </rPh>
    <phoneticPr fontId="27"/>
  </si>
  <si>
    <t>17H0644301</t>
  </si>
  <si>
    <t>三上岳彦</t>
    <rPh sb="0" eb="2">
      <t>ミカミ</t>
    </rPh>
    <rPh sb="2" eb="3">
      <t>ガク</t>
    </rPh>
    <rPh sb="3" eb="4">
      <t>ヒコ</t>
    </rPh>
    <phoneticPr fontId="20"/>
  </si>
  <si>
    <t>17H0345901</t>
  </si>
  <si>
    <t>18H0160704</t>
  </si>
  <si>
    <t>久保由治</t>
    <rPh sb="0" eb="2">
      <t>クボ</t>
    </rPh>
    <rPh sb="2" eb="3">
      <t>ユウ</t>
    </rPh>
    <rPh sb="3" eb="4">
      <t>ジ</t>
    </rPh>
    <phoneticPr fontId="20"/>
  </si>
  <si>
    <t>梶原浩一</t>
    <rPh sb="0" eb="2">
      <t>カジハラ</t>
    </rPh>
    <rPh sb="2" eb="4">
      <t>コウイチ</t>
    </rPh>
    <phoneticPr fontId="27"/>
  </si>
  <si>
    <t>佐藤潔</t>
    <rPh sb="0" eb="2">
      <t>サトウ</t>
    </rPh>
    <rPh sb="2" eb="3">
      <t>キヨシ</t>
    </rPh>
    <phoneticPr fontId="20"/>
  </si>
  <si>
    <t>林峻</t>
    <rPh sb="0" eb="1">
      <t>ハヤシ</t>
    </rPh>
    <rPh sb="1" eb="2">
      <t>シュン</t>
    </rPh>
    <phoneticPr fontId="27"/>
  </si>
  <si>
    <t>2019/04/01-2020/03/31　（基金）</t>
    <rPh sb="23" eb="25">
      <t>キキン</t>
    </rPh>
    <phoneticPr fontId="27"/>
  </si>
  <si>
    <t>2019/04/01-2021/03/31　（基金）</t>
    <rPh sb="23" eb="25">
      <t>キキン</t>
    </rPh>
    <phoneticPr fontId="27"/>
  </si>
  <si>
    <t>2019/04/01-2022/03/31　（基金）</t>
    <rPh sb="23" eb="25">
      <t>キキン</t>
    </rPh>
    <phoneticPr fontId="27"/>
  </si>
  <si>
    <t>坪本裕之</t>
    <rPh sb="0" eb="1">
      <t>ツボ</t>
    </rPh>
    <rPh sb="1" eb="2">
      <t>モト</t>
    </rPh>
    <rPh sb="2" eb="4">
      <t>ヒロユキ</t>
    </rPh>
    <phoneticPr fontId="27"/>
  </si>
  <si>
    <t>天口英雄</t>
    <rPh sb="0" eb="1">
      <t>アマ</t>
    </rPh>
    <rPh sb="1" eb="2">
      <t>グチ</t>
    </rPh>
    <rPh sb="2" eb="4">
      <t>ヒデオ</t>
    </rPh>
    <phoneticPr fontId="27"/>
  </si>
  <si>
    <t>2019/04/01-2023/03/31　（基金）</t>
    <rPh sb="23" eb="25">
      <t>キキン</t>
    </rPh>
    <phoneticPr fontId="27"/>
  </si>
  <si>
    <t>松本真澄</t>
    <rPh sb="0" eb="2">
      <t>マツモト</t>
    </rPh>
    <rPh sb="2" eb="4">
      <t>マスミ</t>
    </rPh>
    <phoneticPr fontId="27"/>
  </si>
  <si>
    <t>石田玉青</t>
    <rPh sb="0" eb="2">
      <t>イシダ</t>
    </rPh>
    <rPh sb="2" eb="4">
      <t>タマオ</t>
    </rPh>
    <phoneticPr fontId="27"/>
  </si>
  <si>
    <t>瀬戸芳一</t>
    <rPh sb="0" eb="2">
      <t>セト</t>
    </rPh>
    <rPh sb="2" eb="4">
      <t>ヨシカズ</t>
    </rPh>
    <phoneticPr fontId="27"/>
  </si>
  <si>
    <t>角野渉</t>
    <rPh sb="0" eb="2">
      <t>カドノ</t>
    </rPh>
    <rPh sb="2" eb="3">
      <t>ワタル</t>
    </rPh>
    <phoneticPr fontId="27"/>
  </si>
  <si>
    <t>三浦大樹</t>
    <rPh sb="0" eb="2">
      <t>ミウラ</t>
    </rPh>
    <phoneticPr fontId="27"/>
  </si>
  <si>
    <t>林明月</t>
    <rPh sb="0" eb="1">
      <t>リン</t>
    </rPh>
    <rPh sb="1" eb="3">
      <t>メイゲツ</t>
    </rPh>
    <phoneticPr fontId="27"/>
  </si>
  <si>
    <t>藤田隆史</t>
    <rPh sb="0" eb="2">
      <t>フジタ</t>
    </rPh>
    <rPh sb="2" eb="3">
      <t>タカシ</t>
    </rPh>
    <rPh sb="3" eb="4">
      <t>フミ</t>
    </rPh>
    <phoneticPr fontId="27"/>
  </si>
  <si>
    <t>西垣潤一</t>
    <rPh sb="0" eb="2">
      <t>ニシガキ</t>
    </rPh>
    <rPh sb="2" eb="4">
      <t>ジュンイチ</t>
    </rPh>
    <phoneticPr fontId="27"/>
  </si>
  <si>
    <t>佐藤臨</t>
    <rPh sb="0" eb="2">
      <t>サトウ</t>
    </rPh>
    <rPh sb="2" eb="3">
      <t>ノゾム</t>
    </rPh>
    <phoneticPr fontId="27"/>
  </si>
  <si>
    <t>杉本興運</t>
    <rPh sb="0" eb="2">
      <t>スギモト</t>
    </rPh>
    <rPh sb="2" eb="3">
      <t>コウ</t>
    </rPh>
    <rPh sb="3" eb="4">
      <t>ウン</t>
    </rPh>
    <phoneticPr fontId="27"/>
  </si>
  <si>
    <t>2019/04/01-2024/03/31　（基金）</t>
    <rPh sb="23" eb="25">
      <t>キキン</t>
    </rPh>
    <phoneticPr fontId="27"/>
  </si>
  <si>
    <t>18KK002801</t>
  </si>
  <si>
    <t>2019/04/01-2020/03/31　（補助金繰越）</t>
    <rPh sb="26" eb="28">
      <t>クリコシ</t>
    </rPh>
    <phoneticPr fontId="27"/>
  </si>
  <si>
    <t>研究成果公開促進費</t>
    <rPh sb="0" eb="2">
      <t>ケンキュウ</t>
    </rPh>
    <rPh sb="2" eb="4">
      <t>セイカ</t>
    </rPh>
    <rPh sb="4" eb="6">
      <t>コウカイ</t>
    </rPh>
    <rPh sb="6" eb="9">
      <t>ソクシンヒ</t>
    </rPh>
    <phoneticPr fontId="20"/>
  </si>
  <si>
    <t>学術図書</t>
    <rPh sb="0" eb="2">
      <t>ガクジュツ</t>
    </rPh>
    <rPh sb="2" eb="4">
      <t>トショ</t>
    </rPh>
    <phoneticPr fontId="20"/>
  </si>
  <si>
    <t>不要</t>
    <rPh sb="0" eb="2">
      <t>フヨウ</t>
    </rPh>
    <phoneticPr fontId="20"/>
  </si>
  <si>
    <t>31基中村連携基金</t>
    <rPh sb="2" eb="3">
      <t>キ</t>
    </rPh>
    <rPh sb="3" eb="5">
      <t>ナカムラ</t>
    </rPh>
    <rPh sb="5" eb="7">
      <t>レンケイ</t>
    </rPh>
    <rPh sb="7" eb="9">
      <t>キキン</t>
    </rPh>
    <phoneticPr fontId="27"/>
  </si>
  <si>
    <r>
      <t>2019</t>
    </r>
    <r>
      <rPr>
        <sz val="11"/>
        <color theme="1"/>
        <rFont val="ＭＳ Ｐゴシック"/>
        <family val="2"/>
        <charset val="128"/>
        <scheme val="minor"/>
      </rPr>
      <t>/04/01-2020/03/31[年度末]</t>
    </r>
    <rPh sb="22" eb="25">
      <t>ネンドマツ</t>
    </rPh>
    <phoneticPr fontId="27"/>
  </si>
  <si>
    <t>19学都新谷ﾊﾟｼｺﾝ</t>
    <rPh sb="2" eb="3">
      <t>ガク</t>
    </rPh>
    <rPh sb="3" eb="4">
      <t>ミヤコ</t>
    </rPh>
    <rPh sb="4" eb="6">
      <t>シンタニ</t>
    </rPh>
    <phoneticPr fontId="27"/>
  </si>
  <si>
    <t>2019/5/15-2020/2/28★注意★</t>
    <rPh sb="20" eb="22">
      <t>チュウイ</t>
    </rPh>
    <phoneticPr fontId="59"/>
  </si>
  <si>
    <t>新谷哲也</t>
    <rPh sb="0" eb="2">
      <t>シンタニ</t>
    </rPh>
    <rPh sb="2" eb="4">
      <t>テツヤ</t>
    </rPh>
    <phoneticPr fontId="59"/>
  </si>
  <si>
    <t>2019/5/31-繰越可</t>
    <rPh sb="10" eb="12">
      <t>クリコシ</t>
    </rPh>
    <rPh sb="12" eb="13">
      <t>カ</t>
    </rPh>
    <phoneticPr fontId="27"/>
  </si>
  <si>
    <t>19共建須永旭化成</t>
    <rPh sb="6" eb="7">
      <t>アサヒ</t>
    </rPh>
    <rPh sb="7" eb="9">
      <t>カセイ</t>
    </rPh>
    <phoneticPr fontId="27"/>
  </si>
  <si>
    <t>19共環金村昭電工</t>
    <rPh sb="2" eb="3">
      <t>キョウ</t>
    </rPh>
    <rPh sb="3" eb="4">
      <t>カン</t>
    </rPh>
    <rPh sb="4" eb="6">
      <t>カネムラ</t>
    </rPh>
    <rPh sb="6" eb="7">
      <t>アキラ</t>
    </rPh>
    <rPh sb="7" eb="9">
      <t>デンコウ</t>
    </rPh>
    <phoneticPr fontId="27"/>
  </si>
  <si>
    <t>19共環村山富士化</t>
    <rPh sb="2" eb="3">
      <t>キョウ</t>
    </rPh>
    <rPh sb="3" eb="4">
      <t>タマキ</t>
    </rPh>
    <rPh sb="4" eb="6">
      <t>ムラヤマ</t>
    </rPh>
    <rPh sb="6" eb="8">
      <t>フジ</t>
    </rPh>
    <rPh sb="8" eb="9">
      <t>カ</t>
    </rPh>
    <phoneticPr fontId="27"/>
  </si>
  <si>
    <t>2019/04/01-2020/03/31〔年度末〕</t>
    <rPh sb="22" eb="24">
      <t>ネンド</t>
    </rPh>
    <rPh sb="24" eb="25">
      <t>マツ</t>
    </rPh>
    <phoneticPr fontId="27"/>
  </si>
  <si>
    <t>19共環川上日産化</t>
    <rPh sb="2" eb="3">
      <t>トモ</t>
    </rPh>
    <rPh sb="3" eb="4">
      <t>カン</t>
    </rPh>
    <rPh sb="4" eb="6">
      <t>カワカミ</t>
    </rPh>
    <rPh sb="6" eb="8">
      <t>ニッサン</t>
    </rPh>
    <rPh sb="8" eb="9">
      <t>カ</t>
    </rPh>
    <phoneticPr fontId="27"/>
  </si>
  <si>
    <t>18共環金村MORE</t>
    <rPh sb="4" eb="5">
      <t>カナ</t>
    </rPh>
    <rPh sb="5" eb="6">
      <t>ムラ</t>
    </rPh>
    <phoneticPr fontId="22"/>
  </si>
  <si>
    <t>2019/04/10-2020/03/31[年度末]</t>
    <rPh sb="22" eb="24">
      <t>ネンド</t>
    </rPh>
    <rPh sb="24" eb="25">
      <t>マツ</t>
    </rPh>
    <phoneticPr fontId="27"/>
  </si>
  <si>
    <t>2019/04/01-2020/03/31[年度末]</t>
    <rPh sb="22" eb="25">
      <t>ネンドマツ</t>
    </rPh>
    <phoneticPr fontId="22"/>
  </si>
  <si>
    <t>19共環柳下リコー</t>
    <rPh sb="2" eb="3">
      <t>キョウ</t>
    </rPh>
    <rPh sb="3" eb="4">
      <t>カン</t>
    </rPh>
    <rPh sb="4" eb="6">
      <t>ヤナギシタ</t>
    </rPh>
    <phoneticPr fontId="27"/>
  </si>
  <si>
    <t>2019/5/31-2020/3/31 繰越可</t>
    <rPh sb="20" eb="22">
      <t>クリコシ</t>
    </rPh>
    <rPh sb="22" eb="23">
      <t>カ</t>
    </rPh>
    <phoneticPr fontId="27"/>
  </si>
  <si>
    <t>19受建讃岐相模原</t>
    <rPh sb="4" eb="6">
      <t>サヌキ</t>
    </rPh>
    <rPh sb="6" eb="9">
      <t>サガミハラ</t>
    </rPh>
    <phoneticPr fontId="27"/>
  </si>
  <si>
    <t>2019/06/03-2020/03/31〔年度末〕</t>
    <rPh sb="22" eb="25">
      <t>ネンドマツ</t>
    </rPh>
    <phoneticPr fontId="27"/>
  </si>
  <si>
    <t>2019/04/01-2019/9/30★注意★</t>
    <rPh sb="21" eb="23">
      <t>チュウイ</t>
    </rPh>
    <phoneticPr fontId="27"/>
  </si>
  <si>
    <t>19受政市古豊島</t>
    <rPh sb="3" eb="5">
      <t>マサイチ</t>
    </rPh>
    <phoneticPr fontId="27"/>
  </si>
  <si>
    <t>19傾部若観岡村</t>
    <rPh sb="5" eb="6">
      <t>カン</t>
    </rPh>
    <rPh sb="6" eb="8">
      <t>オカムラ</t>
    </rPh>
    <phoneticPr fontId="27"/>
  </si>
  <si>
    <t>19傾部若観小笠原</t>
    <rPh sb="6" eb="9">
      <t>オガサワラ</t>
    </rPh>
    <phoneticPr fontId="27"/>
  </si>
  <si>
    <t>小笠原悠</t>
    <rPh sb="0" eb="3">
      <t>オガサワラ</t>
    </rPh>
    <phoneticPr fontId="27"/>
  </si>
  <si>
    <t>19傾部若観高木</t>
    <rPh sb="6" eb="8">
      <t>タカギ</t>
    </rPh>
    <phoneticPr fontId="27"/>
  </si>
  <si>
    <t>高木悦郎</t>
    <rPh sb="0" eb="2">
      <t>タカギ</t>
    </rPh>
    <phoneticPr fontId="27"/>
  </si>
  <si>
    <t>19傾部若観片桐</t>
    <rPh sb="5" eb="6">
      <t>カン</t>
    </rPh>
    <rPh sb="6" eb="8">
      <t>カタギリ</t>
    </rPh>
    <phoneticPr fontId="27"/>
  </si>
  <si>
    <t>19傾部若盤酒井</t>
    <rPh sb="5" eb="6">
      <t>バン</t>
    </rPh>
    <rPh sb="6" eb="8">
      <t>サカイ</t>
    </rPh>
    <phoneticPr fontId="27"/>
  </si>
  <si>
    <t>都市基盤環境学科</t>
    <rPh sb="0" eb="2">
      <t>トシ</t>
    </rPh>
    <rPh sb="2" eb="4">
      <t>キバン</t>
    </rPh>
    <phoneticPr fontId="27"/>
  </si>
  <si>
    <t>酒井宏治</t>
    <rPh sb="0" eb="2">
      <t>サカイ</t>
    </rPh>
    <rPh sb="2" eb="4">
      <t>コウジ</t>
    </rPh>
    <phoneticPr fontId="27"/>
  </si>
  <si>
    <t>19傾部若盤大野</t>
    <rPh sb="5" eb="6">
      <t>バン</t>
    </rPh>
    <rPh sb="6" eb="8">
      <t>オオノ</t>
    </rPh>
    <phoneticPr fontId="27"/>
  </si>
  <si>
    <t>19傾部若建多幾山</t>
    <rPh sb="5" eb="6">
      <t>ケン</t>
    </rPh>
    <rPh sb="6" eb="9">
      <t>タキヤマ</t>
    </rPh>
    <phoneticPr fontId="27"/>
  </si>
  <si>
    <t>多幾山法子</t>
    <rPh sb="0" eb="1">
      <t>タ</t>
    </rPh>
    <rPh sb="1" eb="2">
      <t>キ</t>
    </rPh>
    <phoneticPr fontId="27"/>
  </si>
  <si>
    <t>19傾部若政高道</t>
    <rPh sb="5" eb="7">
      <t>マサタカ</t>
    </rPh>
    <rPh sb="7" eb="8">
      <t>ミチ</t>
    </rPh>
    <phoneticPr fontId="27"/>
  </si>
  <si>
    <t>高道昌志</t>
    <rPh sb="0" eb="2">
      <t>タカミチ</t>
    </rPh>
    <rPh sb="2" eb="3">
      <t>マサシ</t>
    </rPh>
    <phoneticPr fontId="27"/>
  </si>
  <si>
    <t>19傾部若応柳下</t>
    <rPh sb="5" eb="6">
      <t>オウ</t>
    </rPh>
    <rPh sb="6" eb="8">
      <t>ヤナギシタ</t>
    </rPh>
    <phoneticPr fontId="27"/>
  </si>
  <si>
    <t>柳下崇</t>
    <rPh sb="0" eb="2">
      <t>ヤナギシタ</t>
    </rPh>
    <phoneticPr fontId="27"/>
  </si>
  <si>
    <t>19傾部若応稲垣</t>
    <rPh sb="5" eb="6">
      <t>オウ</t>
    </rPh>
    <rPh sb="6" eb="8">
      <t>イナガキ</t>
    </rPh>
    <phoneticPr fontId="27"/>
  </si>
  <si>
    <t>19傾部若応棟方</t>
    <rPh sb="5" eb="6">
      <t>オウ</t>
    </rPh>
    <rPh sb="6" eb="8">
      <t>ムナカタ</t>
    </rPh>
    <phoneticPr fontId="27"/>
  </si>
  <si>
    <t>19傾部若応三浦</t>
    <rPh sb="5" eb="6">
      <t>オウ</t>
    </rPh>
    <rPh sb="6" eb="8">
      <t>ミウラ</t>
    </rPh>
    <phoneticPr fontId="27"/>
  </si>
  <si>
    <t>19傾部裁LS地高橋洋</t>
    <rPh sb="2" eb="3">
      <t>カタムケル</t>
    </rPh>
    <rPh sb="3" eb="4">
      <t>ブ</t>
    </rPh>
    <rPh sb="4" eb="5">
      <t>サバ</t>
    </rPh>
    <rPh sb="7" eb="8">
      <t>チ</t>
    </rPh>
    <rPh sb="8" eb="10">
      <t>タカハシ</t>
    </rPh>
    <rPh sb="10" eb="11">
      <t>ヒロシ</t>
    </rPh>
    <phoneticPr fontId="27"/>
  </si>
  <si>
    <t>19傾部裁LS盤大野</t>
    <rPh sb="7" eb="8">
      <t>バン</t>
    </rPh>
    <rPh sb="8" eb="10">
      <t>オオノ</t>
    </rPh>
    <phoneticPr fontId="27"/>
  </si>
  <si>
    <t>19傾部裁LS建松本真澄</t>
    <rPh sb="3" eb="4">
      <t>ブ</t>
    </rPh>
    <rPh sb="4" eb="5">
      <t>サバ</t>
    </rPh>
    <rPh sb="7" eb="8">
      <t>ケン</t>
    </rPh>
    <rPh sb="8" eb="10">
      <t>マツモト</t>
    </rPh>
    <rPh sb="10" eb="12">
      <t>マスミ</t>
    </rPh>
    <phoneticPr fontId="27"/>
  </si>
  <si>
    <t>松本真澄</t>
    <rPh sb="0" eb="2">
      <t>マツモト</t>
    </rPh>
    <phoneticPr fontId="27"/>
  </si>
  <si>
    <t>62190：旅費交通費（研究・国内）</t>
    <rPh sb="12" eb="14">
      <t>ケンキュウ</t>
    </rPh>
    <phoneticPr fontId="27"/>
  </si>
  <si>
    <t>19共環柳下東芝ﾒﾓﾘ</t>
    <rPh sb="2" eb="3">
      <t>キョウ</t>
    </rPh>
    <rPh sb="3" eb="4">
      <t>カン</t>
    </rPh>
    <rPh sb="4" eb="6">
      <t>ヤナギシタ</t>
    </rPh>
    <rPh sb="6" eb="8">
      <t>トウシバ</t>
    </rPh>
    <phoneticPr fontId="27"/>
  </si>
  <si>
    <t>19共環柳下地球快</t>
    <rPh sb="2" eb="3">
      <t>トモ</t>
    </rPh>
    <rPh sb="3" eb="4">
      <t>カン</t>
    </rPh>
    <rPh sb="4" eb="6">
      <t>ヤナギシタ</t>
    </rPh>
    <rPh sb="6" eb="8">
      <t>チキュウ</t>
    </rPh>
    <rPh sb="8" eb="9">
      <t>カイ</t>
    </rPh>
    <phoneticPr fontId="27"/>
  </si>
  <si>
    <t>19研究生地藤原松本</t>
    <rPh sb="6" eb="8">
      <t>フジワラ</t>
    </rPh>
    <rPh sb="8" eb="10">
      <t>マツモト</t>
    </rPh>
    <phoneticPr fontId="27"/>
  </si>
  <si>
    <t>19共環金村LIBTEC</t>
    <rPh sb="2" eb="3">
      <t>トモ</t>
    </rPh>
    <rPh sb="3" eb="4">
      <t>タマキ</t>
    </rPh>
    <rPh sb="4" eb="6">
      <t>カナムラ</t>
    </rPh>
    <phoneticPr fontId="27"/>
  </si>
  <si>
    <t>19受都村越鉄鋼連</t>
    <rPh sb="2" eb="3">
      <t>ウケ</t>
    </rPh>
    <rPh sb="3" eb="4">
      <t>ト</t>
    </rPh>
    <rPh sb="4" eb="6">
      <t>ムラコシ</t>
    </rPh>
    <rPh sb="6" eb="8">
      <t>テッコウ</t>
    </rPh>
    <rPh sb="8" eb="9">
      <t>レン</t>
    </rPh>
    <phoneticPr fontId="27"/>
  </si>
  <si>
    <t>19共地高橋洋JAXA</t>
    <rPh sb="3" eb="4">
      <t>チ</t>
    </rPh>
    <rPh sb="4" eb="6">
      <t>タカハシ</t>
    </rPh>
    <rPh sb="6" eb="7">
      <t>ヨウ</t>
    </rPh>
    <phoneticPr fontId="27"/>
  </si>
  <si>
    <t>19共地松本JAXA</t>
    <rPh sb="3" eb="4">
      <t>チ</t>
    </rPh>
    <rPh sb="4" eb="6">
      <t>マツモト</t>
    </rPh>
    <phoneticPr fontId="27"/>
  </si>
  <si>
    <t>2019/06/18-2020/03/31[年度末]</t>
    <rPh sb="22" eb="25">
      <t>ネンドマツ</t>
    </rPh>
    <phoneticPr fontId="27"/>
  </si>
  <si>
    <t>19学振ｻﾏｰ鈴木</t>
    <rPh sb="2" eb="4">
      <t>ガクシン</t>
    </rPh>
    <rPh sb="7" eb="9">
      <t>スズキ</t>
    </rPh>
    <phoneticPr fontId="27"/>
  </si>
  <si>
    <t>19特都石倉智樹</t>
    <rPh sb="2" eb="3">
      <t>トク</t>
    </rPh>
    <rPh sb="3" eb="4">
      <t>ミヤコ</t>
    </rPh>
    <rPh sb="4" eb="6">
      <t>イシクラ</t>
    </rPh>
    <rPh sb="6" eb="8">
      <t>トモキ</t>
    </rPh>
    <phoneticPr fontId="27"/>
  </si>
  <si>
    <t>2019/06/25-2020/3/31 繰越可</t>
    <rPh sb="21" eb="23">
      <t>クリコシ</t>
    </rPh>
    <rPh sb="23" eb="24">
      <t>カ</t>
    </rPh>
    <phoneticPr fontId="27"/>
  </si>
  <si>
    <t>19共政饗庭都づく</t>
    <rPh sb="3" eb="4">
      <t>セイ</t>
    </rPh>
    <rPh sb="4" eb="6">
      <t>アイバ</t>
    </rPh>
    <rPh sb="6" eb="7">
      <t>ミヤコ</t>
    </rPh>
    <phoneticPr fontId="27"/>
  </si>
  <si>
    <t>理学部の改革推進費（海外インターンシップ）</t>
    <rPh sb="0" eb="3">
      <t>リガクブ</t>
    </rPh>
    <rPh sb="4" eb="6">
      <t>カイカク</t>
    </rPh>
    <rPh sb="6" eb="8">
      <t>スイシン</t>
    </rPh>
    <rPh sb="8" eb="9">
      <t>ヒ</t>
    </rPh>
    <rPh sb="10" eb="12">
      <t>カイガイ</t>
    </rPh>
    <phoneticPr fontId="27"/>
  </si>
  <si>
    <t>19講日本観光</t>
    <rPh sb="2" eb="3">
      <t>コウ</t>
    </rPh>
    <rPh sb="3" eb="5">
      <t>ニホン</t>
    </rPh>
    <rPh sb="5" eb="7">
      <t>カンコウ</t>
    </rPh>
    <phoneticPr fontId="27"/>
  </si>
  <si>
    <t>19講日本観光共通</t>
    <rPh sb="2" eb="3">
      <t>コウ</t>
    </rPh>
    <rPh sb="3" eb="5">
      <t>ニホン</t>
    </rPh>
    <rPh sb="5" eb="7">
      <t>カンコウ</t>
    </rPh>
    <rPh sb="7" eb="9">
      <t>キョウツウ</t>
    </rPh>
    <phoneticPr fontId="27"/>
  </si>
  <si>
    <t>19補都横山河川助</t>
    <rPh sb="2" eb="3">
      <t>ポ</t>
    </rPh>
    <rPh sb="3" eb="4">
      <t>ミヤコ</t>
    </rPh>
    <rPh sb="4" eb="6">
      <t>ヨコヤマ</t>
    </rPh>
    <rPh sb="6" eb="8">
      <t>カセン</t>
    </rPh>
    <rPh sb="8" eb="9">
      <t>スケ</t>
    </rPh>
    <phoneticPr fontId="27"/>
  </si>
  <si>
    <t>特地鈴木毅彦</t>
    <rPh sb="0" eb="1">
      <t>トク</t>
    </rPh>
    <rPh sb="1" eb="2">
      <t>チ</t>
    </rPh>
    <rPh sb="2" eb="4">
      <t>スズキ</t>
    </rPh>
    <rPh sb="4" eb="6">
      <t>タケヒコ</t>
    </rPh>
    <phoneticPr fontId="27"/>
  </si>
  <si>
    <t>助地松山洋WNI</t>
    <rPh sb="0" eb="1">
      <t>ジョ</t>
    </rPh>
    <rPh sb="1" eb="2">
      <t>チ</t>
    </rPh>
    <rPh sb="2" eb="4">
      <t>マツヤマ</t>
    </rPh>
    <rPh sb="4" eb="5">
      <t>ヒロシ</t>
    </rPh>
    <phoneticPr fontId="27"/>
  </si>
  <si>
    <t>2019/4/1-　繰越可</t>
    <rPh sb="10" eb="12">
      <t>クリコシ</t>
    </rPh>
    <rPh sb="12" eb="13">
      <t>カ</t>
    </rPh>
    <phoneticPr fontId="92"/>
  </si>
  <si>
    <t>特地松本淳</t>
    <rPh sb="0" eb="1">
      <t>トク</t>
    </rPh>
    <rPh sb="1" eb="2">
      <t>チ</t>
    </rPh>
    <rPh sb="2" eb="4">
      <t>マツモト</t>
    </rPh>
    <rPh sb="4" eb="5">
      <t>ジュン</t>
    </rPh>
    <phoneticPr fontId="27"/>
  </si>
  <si>
    <t>2019/4/1-　繰越可</t>
  </si>
  <si>
    <t>助都荒井康裕水道</t>
    <rPh sb="0" eb="1">
      <t>ジョ</t>
    </rPh>
    <rPh sb="1" eb="2">
      <t>ミヤコ</t>
    </rPh>
    <rPh sb="2" eb="4">
      <t>アライ</t>
    </rPh>
    <rPh sb="4" eb="6">
      <t>ヤスヒロ</t>
    </rPh>
    <rPh sb="6" eb="8">
      <t>スイドウ</t>
    </rPh>
    <phoneticPr fontId="27"/>
  </si>
  <si>
    <t>助都小泉明水道技</t>
    <rPh sb="0" eb="1">
      <t>ジョ</t>
    </rPh>
    <rPh sb="5" eb="7">
      <t>スイドウ</t>
    </rPh>
    <rPh sb="7" eb="8">
      <t>ワザ</t>
    </rPh>
    <phoneticPr fontId="27"/>
  </si>
  <si>
    <t>特都大野健太郎</t>
    <rPh sb="4" eb="7">
      <t>ケンタロウ</t>
    </rPh>
    <phoneticPr fontId="27"/>
  </si>
  <si>
    <t>2019/4/1-　繰越可</t>
    <rPh sb="10" eb="12">
      <t>クリコシ</t>
    </rPh>
    <rPh sb="12" eb="13">
      <t>カ</t>
    </rPh>
    <phoneticPr fontId="94"/>
  </si>
  <si>
    <t>助建國枝全国解体</t>
    <rPh sb="0" eb="1">
      <t>ジョ</t>
    </rPh>
    <rPh sb="1" eb="2">
      <t>ケン</t>
    </rPh>
    <rPh sb="2" eb="4">
      <t>クニエダ</t>
    </rPh>
    <rPh sb="4" eb="6">
      <t>ゼンコク</t>
    </rPh>
    <rPh sb="6" eb="8">
      <t>カイタイ</t>
    </rPh>
    <phoneticPr fontId="27"/>
  </si>
  <si>
    <t>助建多幾山旭硝子</t>
    <rPh sb="0" eb="1">
      <t>ジョ</t>
    </rPh>
    <phoneticPr fontId="27"/>
  </si>
  <si>
    <t>助環石川旭硝子</t>
    <rPh sb="0" eb="1">
      <t>ジョ</t>
    </rPh>
    <rPh sb="2" eb="4">
      <t>イシカワ</t>
    </rPh>
    <rPh sb="4" eb="7">
      <t>アサヒガラス</t>
    </rPh>
    <phoneticPr fontId="95"/>
  </si>
  <si>
    <t>助環石川武田科学</t>
    <rPh sb="0" eb="1">
      <t>ジョ</t>
    </rPh>
    <phoneticPr fontId="27"/>
  </si>
  <si>
    <t>助環嶋田東京応</t>
    <rPh sb="0" eb="1">
      <t>ジョ</t>
    </rPh>
    <phoneticPr fontId="27"/>
  </si>
  <si>
    <t>助環瀬高泉科学</t>
    <rPh sb="0" eb="1">
      <t>ジョ</t>
    </rPh>
    <rPh sb="2" eb="4">
      <t>セタカ</t>
    </rPh>
    <rPh sb="4" eb="5">
      <t>イズミ</t>
    </rPh>
    <rPh sb="5" eb="7">
      <t>カガク</t>
    </rPh>
    <phoneticPr fontId="27"/>
  </si>
  <si>
    <t>助環棟方裕一</t>
    <rPh sb="0" eb="1">
      <t>ジョ</t>
    </rPh>
    <phoneticPr fontId="27"/>
  </si>
  <si>
    <t>助環髙木板硝子</t>
    <rPh sb="0" eb="1">
      <t>ジョ</t>
    </rPh>
    <phoneticPr fontId="27"/>
  </si>
  <si>
    <t>特環立花宏</t>
    <rPh sb="2" eb="4">
      <t>タチバナ</t>
    </rPh>
    <rPh sb="4" eb="5">
      <t>ヒロシ</t>
    </rPh>
    <phoneticPr fontId="96"/>
  </si>
  <si>
    <t>特環石田玉青</t>
    <rPh sb="1" eb="2">
      <t>カン</t>
    </rPh>
    <rPh sb="2" eb="4">
      <t>イシダ</t>
    </rPh>
    <rPh sb="4" eb="5">
      <t>タマ</t>
    </rPh>
    <rPh sb="5" eb="6">
      <t>アオ</t>
    </rPh>
    <phoneticPr fontId="95"/>
  </si>
  <si>
    <t>助観野田ロッテ</t>
    <rPh sb="0" eb="1">
      <t>ジョ</t>
    </rPh>
    <rPh sb="2" eb="4">
      <t>ノダ</t>
    </rPh>
    <phoneticPr fontId="95"/>
  </si>
  <si>
    <t>助政饗庭サントリ</t>
    <rPh sb="0" eb="1">
      <t>ジョ</t>
    </rPh>
    <rPh sb="1" eb="2">
      <t>セイ</t>
    </rPh>
    <rPh sb="2" eb="4">
      <t>アイバ</t>
    </rPh>
    <phoneticPr fontId="27"/>
  </si>
  <si>
    <t>19研究生地岡高橋日</t>
    <rPh sb="9" eb="10">
      <t>ヒ</t>
    </rPh>
    <phoneticPr fontId="27"/>
  </si>
  <si>
    <t>19研究生建汪橘高</t>
    <rPh sb="6" eb="7">
      <t>オウ</t>
    </rPh>
    <rPh sb="7" eb="9">
      <t>キッタカ</t>
    </rPh>
    <phoneticPr fontId="27"/>
  </si>
  <si>
    <t>19研究生建王高木</t>
    <rPh sb="6" eb="7">
      <t>オウ</t>
    </rPh>
    <rPh sb="7" eb="9">
      <t>タカギ</t>
    </rPh>
    <phoneticPr fontId="27"/>
  </si>
  <si>
    <t>高木次郎</t>
    <rPh sb="0" eb="2">
      <t>タカギ</t>
    </rPh>
    <phoneticPr fontId="27"/>
  </si>
  <si>
    <t>19研究生応曲中嶋</t>
    <rPh sb="6" eb="7">
      <t>キョク</t>
    </rPh>
    <rPh sb="7" eb="9">
      <t>ナカジマ</t>
    </rPh>
    <phoneticPr fontId="27"/>
  </si>
  <si>
    <t>OUの講座分担金・地高橋洋</t>
    <rPh sb="9" eb="10">
      <t>チ</t>
    </rPh>
    <rPh sb="10" eb="12">
      <t>タカハシ</t>
    </rPh>
    <rPh sb="12" eb="13">
      <t>ヒロシ</t>
    </rPh>
    <phoneticPr fontId="27"/>
  </si>
  <si>
    <t>OUの講座分担金・政長野</t>
    <rPh sb="9" eb="10">
      <t>セイ</t>
    </rPh>
    <rPh sb="10" eb="12">
      <t>ナガノ</t>
    </rPh>
    <phoneticPr fontId="27"/>
  </si>
  <si>
    <t>OUの講座分担金・地松山</t>
    <rPh sb="9" eb="10">
      <t>チ</t>
    </rPh>
    <rPh sb="10" eb="12">
      <t>マツヤマ</t>
    </rPh>
    <phoneticPr fontId="27"/>
  </si>
  <si>
    <t>OUの講座分担金・応佐藤</t>
    <rPh sb="9" eb="10">
      <t>コタエル</t>
    </rPh>
    <rPh sb="10" eb="12">
      <t>サトウ</t>
    </rPh>
    <phoneticPr fontId="27"/>
  </si>
  <si>
    <r>
      <t>4119</t>
    </r>
    <r>
      <rPr>
        <sz val="11"/>
        <rFont val="ＭＳ Ｐゴシック"/>
        <family val="3"/>
        <charset val="128"/>
      </rPr>
      <t>1：未払金（一般管理費）</t>
    </r>
    <rPh sb="6" eb="8">
      <t>ミハラ</t>
    </rPh>
    <rPh sb="8" eb="9">
      <t>カネ</t>
    </rPh>
    <rPh sb="10" eb="12">
      <t>イッパン</t>
    </rPh>
    <rPh sb="12" eb="15">
      <t>カンリヒ</t>
    </rPh>
    <phoneticPr fontId="27"/>
  </si>
  <si>
    <r>
      <t>6</t>
    </r>
    <r>
      <rPr>
        <sz val="11"/>
        <rFont val="ＭＳ Ｐゴシック"/>
        <family val="3"/>
        <charset val="128"/>
      </rPr>
      <t>2190：旅費交通費（研究・国内）</t>
    </r>
    <rPh sb="12" eb="14">
      <t>ケンキュウ</t>
    </rPh>
    <phoneticPr fontId="27"/>
  </si>
  <si>
    <r>
      <t>6</t>
    </r>
    <r>
      <rPr>
        <sz val="11"/>
        <rFont val="ＭＳ Ｐゴシック"/>
        <family val="3"/>
        <charset val="128"/>
      </rPr>
      <t>2191：旅費交通費（研究・海外）</t>
    </r>
    <rPh sb="12" eb="14">
      <t>ケンキュウ</t>
    </rPh>
    <phoneticPr fontId="27"/>
  </si>
  <si>
    <t>19傾部裁盤横山</t>
    <rPh sb="6" eb="8">
      <t>ヨコヤマ</t>
    </rPh>
    <phoneticPr fontId="27"/>
  </si>
  <si>
    <t>19傾部裁建小泉</t>
    <rPh sb="6" eb="8">
      <t>コイズミ</t>
    </rPh>
    <phoneticPr fontId="27"/>
  </si>
  <si>
    <t>19傾部裁政朝日</t>
    <rPh sb="6" eb="8">
      <t>アサヒ</t>
    </rPh>
    <phoneticPr fontId="27"/>
  </si>
  <si>
    <t>19傾部裁応首藤</t>
    <rPh sb="6" eb="8">
      <t>シュドウ</t>
    </rPh>
    <phoneticPr fontId="27"/>
  </si>
  <si>
    <t>19傾部裁LS応棟方</t>
    <rPh sb="2" eb="3">
      <t>カタムケル</t>
    </rPh>
    <rPh sb="3" eb="4">
      <t>ブ</t>
    </rPh>
    <rPh sb="4" eb="5">
      <t>サバ</t>
    </rPh>
    <rPh sb="7" eb="8">
      <t>コタエル</t>
    </rPh>
    <rPh sb="8" eb="10">
      <t>ムナカタ</t>
    </rPh>
    <phoneticPr fontId="27"/>
  </si>
  <si>
    <r>
      <t>2</t>
    </r>
    <r>
      <rPr>
        <sz val="11"/>
        <rFont val="ＭＳ Ｐゴシック"/>
        <family val="3"/>
        <charset val="128"/>
      </rPr>
      <t>8分益田連携基金</t>
    </r>
    <rPh sb="2" eb="3">
      <t>ブン</t>
    </rPh>
    <rPh sb="3" eb="5">
      <t>マスダ</t>
    </rPh>
    <rPh sb="5" eb="7">
      <t>レンケイ</t>
    </rPh>
    <rPh sb="7" eb="9">
      <t>キキン</t>
    </rPh>
    <phoneticPr fontId="27"/>
  </si>
  <si>
    <t>64439：旅費交通費（受託研究・国内）</t>
    <rPh sb="6" eb="8">
      <t>リョヒ</t>
    </rPh>
    <rPh sb="8" eb="11">
      <t>コウツウヒ</t>
    </rPh>
    <rPh sb="12" eb="14">
      <t>ジュタク</t>
    </rPh>
    <rPh sb="14" eb="16">
      <t>ケンキュウ</t>
    </rPh>
    <rPh sb="17" eb="19">
      <t>コクナイ</t>
    </rPh>
    <phoneticPr fontId="27"/>
  </si>
  <si>
    <r>
      <t>27</t>
    </r>
    <r>
      <rPr>
        <sz val="11"/>
        <rFont val="ＭＳ Ｐゴシック"/>
        <family val="3"/>
        <charset val="128"/>
      </rPr>
      <t>/04/01-28/03/31[年度末]</t>
    </r>
    <rPh sb="18" eb="21">
      <t>ネンドマツ</t>
    </rPh>
    <phoneticPr fontId="27"/>
  </si>
  <si>
    <r>
      <t>2</t>
    </r>
    <r>
      <rPr>
        <sz val="11"/>
        <rFont val="ＭＳ Ｐゴシック"/>
        <family val="3"/>
        <charset val="128"/>
      </rPr>
      <t>7提地高橋東大</t>
    </r>
    <rPh sb="3" eb="4">
      <t>チ</t>
    </rPh>
    <rPh sb="4" eb="6">
      <t>タカハシ</t>
    </rPh>
    <rPh sb="6" eb="8">
      <t>トウダイ</t>
    </rPh>
    <phoneticPr fontId="27"/>
  </si>
  <si>
    <r>
      <t>2</t>
    </r>
    <r>
      <rPr>
        <sz val="11"/>
        <rFont val="ＭＳ Ｐゴシック"/>
        <family val="3"/>
        <charset val="128"/>
      </rPr>
      <t>7/04/01-28/03/31[年度末]</t>
    </r>
    <rPh sb="18" eb="21">
      <t>ネンドマツ</t>
    </rPh>
    <phoneticPr fontId="27"/>
  </si>
  <si>
    <r>
      <t>2</t>
    </r>
    <r>
      <rPr>
        <sz val="11"/>
        <rFont val="ＭＳ Ｐゴシック"/>
        <family val="3"/>
        <charset val="128"/>
      </rPr>
      <t>3提地渡邊学振</t>
    </r>
    <rPh sb="3" eb="4">
      <t>チ</t>
    </rPh>
    <rPh sb="4" eb="6">
      <t>ワタナベ</t>
    </rPh>
    <rPh sb="6" eb="7">
      <t>ガク</t>
    </rPh>
    <rPh sb="7" eb="8">
      <t>フ</t>
    </rPh>
    <phoneticPr fontId="27"/>
  </si>
  <si>
    <r>
      <rPr>
        <sz val="11"/>
        <rFont val="ＭＳ Ｐゴシック"/>
        <family val="3"/>
        <charset val="128"/>
      </rPr>
      <t>2019</t>
    </r>
    <r>
      <rPr>
        <sz val="11"/>
        <color theme="1"/>
        <rFont val="ＭＳ Ｐゴシック"/>
        <family val="2"/>
        <charset val="128"/>
        <scheme val="minor"/>
      </rPr>
      <t>/04/01-2020/03/31[年度末]</t>
    </r>
    <rPh sb="22" eb="25">
      <t>ネンドマツ</t>
    </rPh>
    <phoneticPr fontId="27"/>
  </si>
  <si>
    <r>
      <t>産学共同研究費</t>
    </r>
    <r>
      <rPr>
        <sz val="14"/>
        <color indexed="10"/>
        <rFont val="ＭＳ Ｐゴシック"/>
        <family val="3"/>
        <charset val="128"/>
      </rPr>
      <t>(共同研究費）</t>
    </r>
    <rPh sb="0" eb="2">
      <t>サンガク</t>
    </rPh>
    <rPh sb="2" eb="4">
      <t>キョウドウ</t>
    </rPh>
    <rPh sb="4" eb="6">
      <t>ケンキュウ</t>
    </rPh>
    <rPh sb="6" eb="7">
      <t>ヒ</t>
    </rPh>
    <rPh sb="8" eb="10">
      <t>キョウドウ</t>
    </rPh>
    <rPh sb="10" eb="12">
      <t>ケンキュウ</t>
    </rPh>
    <rPh sb="12" eb="13">
      <t>ヒ</t>
    </rPh>
    <phoneticPr fontId="27"/>
  </si>
  <si>
    <r>
      <t>産学共同研究費</t>
    </r>
    <r>
      <rPr>
        <b/>
        <sz val="14"/>
        <color indexed="10"/>
        <rFont val="ＭＳ Ｐゴシック"/>
        <family val="3"/>
        <charset val="128"/>
      </rPr>
      <t>(共同研究費）</t>
    </r>
    <rPh sb="0" eb="2">
      <t>サンガク</t>
    </rPh>
    <rPh sb="2" eb="4">
      <t>キョウドウ</t>
    </rPh>
    <rPh sb="4" eb="6">
      <t>ケンキュウ</t>
    </rPh>
    <rPh sb="6" eb="7">
      <t>ヒ</t>
    </rPh>
    <rPh sb="8" eb="10">
      <t>キョウドウ</t>
    </rPh>
    <rPh sb="10" eb="12">
      <t>ケンキュウ</t>
    </rPh>
    <rPh sb="12" eb="13">
      <t>ヒ</t>
    </rPh>
    <phoneticPr fontId="27"/>
  </si>
  <si>
    <t>64523：給与（非常勤職員）(共同研究）</t>
    <rPh sb="6" eb="8">
      <t>キュウヨ</t>
    </rPh>
    <rPh sb="9" eb="12">
      <t>ヒジョウキン</t>
    </rPh>
    <rPh sb="12" eb="14">
      <t>ショクイン</t>
    </rPh>
    <rPh sb="16" eb="18">
      <t>キョウドウ</t>
    </rPh>
    <rPh sb="18" eb="20">
      <t>ケンキュウ</t>
    </rPh>
    <phoneticPr fontId="27"/>
  </si>
  <si>
    <t>64524：給与(通勤手当）(非常勤職員）(共同研究）</t>
    <rPh sb="6" eb="8">
      <t>キュウヨ</t>
    </rPh>
    <rPh sb="9" eb="11">
      <t>ツウキン</t>
    </rPh>
    <rPh sb="11" eb="13">
      <t>テアテ</t>
    </rPh>
    <rPh sb="15" eb="18">
      <t>ヒジョウキン</t>
    </rPh>
    <rPh sb="18" eb="20">
      <t>ショクイン</t>
    </rPh>
    <rPh sb="22" eb="24">
      <t>キョウドウ</t>
    </rPh>
    <rPh sb="24" eb="26">
      <t>ケンキュウ</t>
    </rPh>
    <phoneticPr fontId="27"/>
  </si>
  <si>
    <t>64539：旅費交通費（共同研究・国内）</t>
    <rPh sb="12" eb="14">
      <t>キョウドウ</t>
    </rPh>
    <rPh sb="14" eb="16">
      <t>ケンキュウ</t>
    </rPh>
    <phoneticPr fontId="27"/>
  </si>
  <si>
    <t>64540：旅費交通費（共同研究・海外）</t>
    <rPh sb="12" eb="14">
      <t>キョウドウ</t>
    </rPh>
    <phoneticPr fontId="27"/>
  </si>
  <si>
    <r>
      <t>2</t>
    </r>
    <r>
      <rPr>
        <sz val="11"/>
        <rFont val="ＭＳ Ｐゴシック"/>
        <family val="3"/>
        <charset val="128"/>
      </rPr>
      <t>019/06/14-2020/03/31[年度末]</t>
    </r>
    <rPh sb="22" eb="24">
      <t>ネンド</t>
    </rPh>
    <rPh sb="24" eb="25">
      <t>マツ</t>
    </rPh>
    <phoneticPr fontId="27"/>
  </si>
  <si>
    <r>
      <t>2</t>
    </r>
    <r>
      <rPr>
        <sz val="11"/>
        <rFont val="ＭＳ Ｐゴシック"/>
        <family val="3"/>
        <charset val="128"/>
      </rPr>
      <t>018/04/01-2019/03/31[年度末]</t>
    </r>
    <rPh sb="22" eb="25">
      <t>ネンドマツ</t>
    </rPh>
    <phoneticPr fontId="27"/>
  </si>
  <si>
    <r>
      <t>29/04/01-</t>
    </r>
    <r>
      <rPr>
        <sz val="11"/>
        <rFont val="ＭＳ Ｐゴシック"/>
        <family val="3"/>
        <charset val="128"/>
      </rPr>
      <t>30/03/31[年度末]</t>
    </r>
    <rPh sb="18" eb="20">
      <t>ネンド</t>
    </rPh>
    <rPh sb="20" eb="21">
      <t>マツ</t>
    </rPh>
    <phoneticPr fontId="27"/>
  </si>
  <si>
    <t>64523：給与（非常勤職員）(ｷｮｳﾄﾞｳｹﾝｷｭｳ）</t>
    <rPh sb="6" eb="8">
      <t>キュウヨ</t>
    </rPh>
    <rPh sb="9" eb="12">
      <t>ヒジョウキン</t>
    </rPh>
    <rPh sb="12" eb="14">
      <t>ショクイン</t>
    </rPh>
    <phoneticPr fontId="27"/>
  </si>
  <si>
    <r>
      <t>2</t>
    </r>
    <r>
      <rPr>
        <sz val="11"/>
        <rFont val="ＭＳ Ｐゴシック"/>
        <family val="3"/>
        <charset val="128"/>
      </rPr>
      <t>9共建永田硝子ﾆﾁ</t>
    </r>
    <rPh sb="2" eb="3">
      <t>トモ</t>
    </rPh>
    <rPh sb="3" eb="4">
      <t>タ</t>
    </rPh>
    <rPh sb="4" eb="6">
      <t>ナガタ</t>
    </rPh>
    <rPh sb="6" eb="8">
      <t>ガラス</t>
    </rPh>
    <phoneticPr fontId="27"/>
  </si>
  <si>
    <r>
      <t>1</t>
    </r>
    <r>
      <rPr>
        <sz val="11"/>
        <rFont val="ＭＳ Ｐゴシック"/>
        <family val="3"/>
        <charset val="128"/>
      </rPr>
      <t>8共環益田蓄電器</t>
    </r>
    <rPh sb="2" eb="3">
      <t>トモ</t>
    </rPh>
    <rPh sb="3" eb="4">
      <t>カン</t>
    </rPh>
    <rPh sb="4" eb="6">
      <t>マスダ</t>
    </rPh>
    <rPh sb="6" eb="8">
      <t>チクデン</t>
    </rPh>
    <phoneticPr fontId="27"/>
  </si>
  <si>
    <r>
      <t>2</t>
    </r>
    <r>
      <rPr>
        <sz val="11"/>
        <rFont val="ＭＳ Ｐゴシック"/>
        <family val="3"/>
        <charset val="128"/>
      </rPr>
      <t>018/04/01-2019/03/31[年度末]</t>
    </r>
    <rPh sb="22" eb="24">
      <t>ネンド</t>
    </rPh>
    <rPh sb="24" eb="25">
      <t>マツ</t>
    </rPh>
    <phoneticPr fontId="27"/>
  </si>
  <si>
    <r>
      <t>2018/04/01-</t>
    </r>
    <r>
      <rPr>
        <sz val="11"/>
        <rFont val="ＭＳ Ｐゴシック"/>
        <family val="3"/>
        <charset val="128"/>
      </rPr>
      <t>2019/03/31[年度末]</t>
    </r>
    <rPh sb="22" eb="25">
      <t>ネンドマツ</t>
    </rPh>
    <phoneticPr fontId="27"/>
  </si>
  <si>
    <r>
      <t>2</t>
    </r>
    <r>
      <rPr>
        <sz val="11"/>
        <rFont val="ＭＳ Ｐゴシック"/>
        <family val="3"/>
        <charset val="128"/>
      </rPr>
      <t>018/04/01-2019/03/31［年度末］</t>
    </r>
    <rPh sb="22" eb="25">
      <t>ネンドマツ</t>
    </rPh>
    <phoneticPr fontId="27"/>
  </si>
  <si>
    <t>19共環柳下ﾆｺﾝ</t>
    <rPh sb="4" eb="6">
      <t>ヤナギシタ</t>
    </rPh>
    <phoneticPr fontId="27"/>
  </si>
  <si>
    <r>
      <t>2</t>
    </r>
    <r>
      <rPr>
        <sz val="11"/>
        <rFont val="ＭＳ Ｐゴシック"/>
        <family val="3"/>
        <charset val="128"/>
      </rPr>
      <t>9受地若林多摩信</t>
    </r>
    <rPh sb="3" eb="4">
      <t>チ</t>
    </rPh>
    <rPh sb="4" eb="6">
      <t>ワカバヤシ</t>
    </rPh>
    <rPh sb="6" eb="8">
      <t>タマ</t>
    </rPh>
    <rPh sb="8" eb="9">
      <t>シン</t>
    </rPh>
    <phoneticPr fontId="27"/>
  </si>
  <si>
    <r>
      <t>2</t>
    </r>
    <r>
      <rPr>
        <sz val="11"/>
        <rFont val="ＭＳ Ｐゴシック"/>
        <family val="3"/>
        <charset val="128"/>
      </rPr>
      <t>9/04/11-30/03/31[年度末]</t>
    </r>
    <rPh sb="18" eb="21">
      <t>ネンドマツ</t>
    </rPh>
    <phoneticPr fontId="27"/>
  </si>
  <si>
    <t>64439：旅費交通費（受託研究・国内）</t>
    <rPh sb="12" eb="14">
      <t>ジュタク</t>
    </rPh>
    <rPh sb="14" eb="16">
      <t>ケンキュウ</t>
    </rPh>
    <phoneticPr fontId="27"/>
  </si>
  <si>
    <t>64440：旅費交通費（受託研究・海外）</t>
    <rPh sb="12" eb="14">
      <t>ジュタク</t>
    </rPh>
    <rPh sb="14" eb="16">
      <t>ケンキュウ</t>
    </rPh>
    <phoneticPr fontId="27"/>
  </si>
  <si>
    <r>
      <t>2</t>
    </r>
    <r>
      <rPr>
        <sz val="11"/>
        <rFont val="ＭＳ Ｐゴシック"/>
        <family val="3"/>
        <charset val="128"/>
      </rPr>
      <t>9受自菊地多摩信</t>
    </r>
    <rPh sb="4" eb="6">
      <t>キクチ</t>
    </rPh>
    <rPh sb="6" eb="8">
      <t>タマ</t>
    </rPh>
    <rPh sb="8" eb="9">
      <t>シン</t>
    </rPh>
    <phoneticPr fontId="27"/>
  </si>
  <si>
    <r>
      <t>28</t>
    </r>
    <r>
      <rPr>
        <sz val="11"/>
        <rFont val="ＭＳ Ｐゴシック"/>
        <family val="3"/>
        <charset val="128"/>
      </rPr>
      <t>受自清水特別区</t>
    </r>
    <rPh sb="4" eb="6">
      <t>シミズ</t>
    </rPh>
    <rPh sb="6" eb="9">
      <t>トクベツク</t>
    </rPh>
    <phoneticPr fontId="27"/>
  </si>
  <si>
    <r>
      <t>2</t>
    </r>
    <r>
      <rPr>
        <sz val="11"/>
        <rFont val="ＭＳ Ｐゴシック"/>
        <family val="3"/>
        <charset val="128"/>
      </rPr>
      <t>8/04/01-29/03/31[年度末]</t>
    </r>
    <rPh sb="18" eb="21">
      <t>ネンドマツ</t>
    </rPh>
    <phoneticPr fontId="27"/>
  </si>
  <si>
    <r>
      <t>2</t>
    </r>
    <r>
      <rPr>
        <sz val="11"/>
        <rFont val="ＭＳ Ｐゴシック"/>
        <family val="3"/>
        <charset val="128"/>
      </rPr>
      <t>5受都小根山交通</t>
    </r>
    <rPh sb="2" eb="3">
      <t>ジュ</t>
    </rPh>
    <rPh sb="3" eb="4">
      <t>ト</t>
    </rPh>
    <rPh sb="4" eb="5">
      <t>オ</t>
    </rPh>
    <rPh sb="5" eb="6">
      <t>ネ</t>
    </rPh>
    <rPh sb="6" eb="7">
      <t>ヤマ</t>
    </rPh>
    <rPh sb="7" eb="9">
      <t>コウツウ</t>
    </rPh>
    <phoneticPr fontId="27"/>
  </si>
  <si>
    <r>
      <t>2</t>
    </r>
    <r>
      <rPr>
        <sz val="11"/>
        <rFont val="ＭＳ Ｐゴシック"/>
        <family val="3"/>
        <charset val="128"/>
      </rPr>
      <t>5/09/20-25/12/31★注意★</t>
    </r>
    <rPh sb="18" eb="20">
      <t>チュウイ</t>
    </rPh>
    <phoneticPr fontId="27"/>
  </si>
  <si>
    <r>
      <t>2</t>
    </r>
    <r>
      <rPr>
        <sz val="11"/>
        <rFont val="ＭＳ Ｐゴシック"/>
        <family val="3"/>
        <charset val="128"/>
      </rPr>
      <t>9受都中村IHI</t>
    </r>
    <rPh sb="2" eb="3">
      <t>ジュ</t>
    </rPh>
    <rPh sb="3" eb="4">
      <t>ト</t>
    </rPh>
    <rPh sb="4" eb="6">
      <t>ナカムラ</t>
    </rPh>
    <phoneticPr fontId="27"/>
  </si>
  <si>
    <r>
      <t>2</t>
    </r>
    <r>
      <rPr>
        <sz val="11"/>
        <rFont val="ＭＳ Ｐゴシック"/>
        <family val="3"/>
        <charset val="128"/>
      </rPr>
      <t>9/05/01-30/03/31★注意★</t>
    </r>
    <rPh sb="18" eb="20">
      <t>チュウイ</t>
    </rPh>
    <phoneticPr fontId="27"/>
  </si>
  <si>
    <r>
      <t>2</t>
    </r>
    <r>
      <rPr>
        <sz val="11"/>
        <rFont val="ＭＳ Ｐゴシック"/>
        <family val="3"/>
        <charset val="128"/>
      </rPr>
      <t>8受都小田タマ</t>
    </r>
    <rPh sb="2" eb="3">
      <t>ウケ</t>
    </rPh>
    <rPh sb="3" eb="4">
      <t>ト</t>
    </rPh>
    <rPh sb="4" eb="6">
      <t>オダ</t>
    </rPh>
    <phoneticPr fontId="27"/>
  </si>
  <si>
    <r>
      <t>2</t>
    </r>
    <r>
      <rPr>
        <sz val="11"/>
        <rFont val="ＭＳ Ｐゴシック"/>
        <family val="3"/>
        <charset val="128"/>
      </rPr>
      <t>8/08/01-29/03/31[年度末]</t>
    </r>
    <rPh sb="18" eb="21">
      <t>ネンドマツ</t>
    </rPh>
    <phoneticPr fontId="27"/>
  </si>
  <si>
    <r>
      <t>2</t>
    </r>
    <r>
      <rPr>
        <sz val="11"/>
        <rFont val="ＭＳ Ｐゴシック"/>
        <family val="3"/>
        <charset val="128"/>
      </rPr>
      <t>8受都岸ｴﾑｵｰﾃｯｸ</t>
    </r>
    <rPh sb="2" eb="3">
      <t>ウケ</t>
    </rPh>
    <rPh sb="3" eb="4">
      <t>ト</t>
    </rPh>
    <rPh sb="4" eb="5">
      <t>キシ</t>
    </rPh>
    <phoneticPr fontId="27"/>
  </si>
  <si>
    <r>
      <t>2</t>
    </r>
    <r>
      <rPr>
        <sz val="11"/>
        <rFont val="ＭＳ Ｐゴシック"/>
        <family val="3"/>
        <charset val="128"/>
      </rPr>
      <t>5受都中村日本エ</t>
    </r>
    <rPh sb="2" eb="3">
      <t>ジュ</t>
    </rPh>
    <rPh sb="3" eb="4">
      <t>ト</t>
    </rPh>
    <rPh sb="4" eb="6">
      <t>ナカムラ</t>
    </rPh>
    <rPh sb="6" eb="8">
      <t>ニホン</t>
    </rPh>
    <phoneticPr fontId="27"/>
  </si>
  <si>
    <r>
      <t>2</t>
    </r>
    <r>
      <rPr>
        <sz val="11"/>
        <rFont val="ＭＳ Ｐゴシック"/>
        <family val="3"/>
        <charset val="128"/>
      </rPr>
      <t>9受建角田保全</t>
    </r>
    <rPh sb="4" eb="6">
      <t>ツノダ</t>
    </rPh>
    <rPh sb="6" eb="8">
      <t>ホゼン</t>
    </rPh>
    <phoneticPr fontId="27"/>
  </si>
  <si>
    <r>
      <rPr>
        <sz val="11"/>
        <rFont val="ＭＳ Ｐゴシック"/>
        <family val="3"/>
        <charset val="128"/>
      </rPr>
      <t>29/04/01-30/03/31[年度末]</t>
    </r>
    <rPh sb="18" eb="20">
      <t>ネンド</t>
    </rPh>
    <rPh sb="20" eb="21">
      <t>マツ</t>
    </rPh>
    <phoneticPr fontId="27"/>
  </si>
  <si>
    <r>
      <t>2</t>
    </r>
    <r>
      <rPr>
        <sz val="11"/>
        <rFont val="ＭＳ Ｐゴシック"/>
        <family val="3"/>
        <charset val="128"/>
      </rPr>
      <t>9受建橘髙太平洋</t>
    </r>
    <rPh sb="4" eb="6">
      <t>キッタカ</t>
    </rPh>
    <rPh sb="6" eb="9">
      <t>タイヘイヨウ</t>
    </rPh>
    <phoneticPr fontId="27"/>
  </si>
  <si>
    <r>
      <t>2</t>
    </r>
    <r>
      <rPr>
        <sz val="11"/>
        <rFont val="ＭＳ Ｐゴシック"/>
        <family val="3"/>
        <charset val="128"/>
      </rPr>
      <t>7受建一ノ瀬ﾃﾞｸｾﾘｱﾙｽﾞ</t>
    </r>
    <rPh sb="4" eb="5">
      <t>イチ</t>
    </rPh>
    <rPh sb="6" eb="7">
      <t>セ</t>
    </rPh>
    <phoneticPr fontId="27"/>
  </si>
  <si>
    <r>
      <t>28</t>
    </r>
    <r>
      <rPr>
        <sz val="11"/>
        <rFont val="ＭＳ Ｐゴシック"/>
        <family val="3"/>
        <charset val="128"/>
      </rPr>
      <t>/04/01-28/08/15★注意★</t>
    </r>
    <rPh sb="18" eb="20">
      <t>チュウイ</t>
    </rPh>
    <phoneticPr fontId="27"/>
  </si>
  <si>
    <r>
      <t>2</t>
    </r>
    <r>
      <rPr>
        <sz val="11"/>
        <rFont val="ＭＳ Ｐゴシック"/>
        <family val="3"/>
        <charset val="128"/>
      </rPr>
      <t>8受建伊藤秋田</t>
    </r>
    <rPh sb="2" eb="3">
      <t>ジュ</t>
    </rPh>
    <rPh sb="3" eb="4">
      <t>ケン</t>
    </rPh>
    <rPh sb="4" eb="6">
      <t>イトウ</t>
    </rPh>
    <rPh sb="6" eb="8">
      <t>アキタ</t>
    </rPh>
    <phoneticPr fontId="27"/>
  </si>
  <si>
    <r>
      <t>28/04/28</t>
    </r>
    <r>
      <rPr>
        <sz val="11"/>
        <rFont val="ＭＳ Ｐゴシック"/>
        <family val="3"/>
        <charset val="128"/>
      </rPr>
      <t>-29/02/20★注意★</t>
    </r>
    <rPh sb="18" eb="20">
      <t>チュウイ</t>
    </rPh>
    <phoneticPr fontId="27"/>
  </si>
  <si>
    <r>
      <t>2</t>
    </r>
    <r>
      <rPr>
        <sz val="11"/>
        <rFont val="ＭＳ Ｐゴシック"/>
        <family val="3"/>
        <charset val="128"/>
      </rPr>
      <t>7/05/20-28/03/18★注意★</t>
    </r>
    <rPh sb="18" eb="20">
      <t>チュウイ</t>
    </rPh>
    <phoneticPr fontId="27"/>
  </si>
  <si>
    <r>
      <t>2</t>
    </r>
    <r>
      <rPr>
        <sz val="11"/>
        <rFont val="ＭＳ Ｐゴシック"/>
        <family val="3"/>
        <charset val="128"/>
      </rPr>
      <t>8受建饗庭晴海</t>
    </r>
    <rPh sb="2" eb="3">
      <t>ジュ</t>
    </rPh>
    <rPh sb="3" eb="4">
      <t>ケン</t>
    </rPh>
    <rPh sb="4" eb="6">
      <t>アイバ</t>
    </rPh>
    <rPh sb="6" eb="8">
      <t>ハルミ</t>
    </rPh>
    <phoneticPr fontId="27"/>
  </si>
  <si>
    <r>
      <t>28/08/01</t>
    </r>
    <r>
      <rPr>
        <sz val="11"/>
        <rFont val="ＭＳ Ｐゴシック"/>
        <family val="3"/>
        <charset val="128"/>
      </rPr>
      <t>-29/03/31[年度末]</t>
    </r>
    <rPh sb="18" eb="21">
      <t>ネンドマツ</t>
    </rPh>
    <phoneticPr fontId="27"/>
  </si>
  <si>
    <r>
      <t>2</t>
    </r>
    <r>
      <rPr>
        <sz val="11"/>
        <rFont val="ＭＳ Ｐゴシック"/>
        <family val="3"/>
        <charset val="128"/>
      </rPr>
      <t>7/06/29-28/03/18★注意★</t>
    </r>
    <rPh sb="18" eb="20">
      <t>チュウイ</t>
    </rPh>
    <phoneticPr fontId="27"/>
  </si>
  <si>
    <r>
      <t>2019</t>
    </r>
    <r>
      <rPr>
        <sz val="11"/>
        <rFont val="ＭＳ Ｐゴシック"/>
        <family val="3"/>
        <charset val="128"/>
      </rPr>
      <t>/04/01-2020/03/31[年度末]</t>
    </r>
    <rPh sb="22" eb="25">
      <t>ネンドマツ</t>
    </rPh>
    <phoneticPr fontId="27"/>
  </si>
  <si>
    <r>
      <t>2</t>
    </r>
    <r>
      <rPr>
        <sz val="11"/>
        <rFont val="ＭＳ Ｐゴシック"/>
        <family val="3"/>
        <charset val="128"/>
      </rPr>
      <t>9受建市古都総務</t>
    </r>
    <rPh sb="2" eb="3">
      <t>ジュ</t>
    </rPh>
    <rPh sb="3" eb="4">
      <t>ケン</t>
    </rPh>
    <rPh sb="4" eb="6">
      <t>イチコ</t>
    </rPh>
    <rPh sb="6" eb="7">
      <t>ト</t>
    </rPh>
    <rPh sb="7" eb="9">
      <t>ソウム</t>
    </rPh>
    <phoneticPr fontId="27"/>
  </si>
  <si>
    <r>
      <t>2</t>
    </r>
    <r>
      <rPr>
        <sz val="11"/>
        <rFont val="ＭＳ Ｐゴシック"/>
        <family val="3"/>
        <charset val="128"/>
      </rPr>
      <t>9/07/22-30/03/31[年度末]</t>
    </r>
    <rPh sb="18" eb="21">
      <t>ネンドマツ</t>
    </rPh>
    <phoneticPr fontId="27"/>
  </si>
  <si>
    <r>
      <t>2</t>
    </r>
    <r>
      <rPr>
        <sz val="11"/>
        <rFont val="ＭＳ Ｐゴシック"/>
        <family val="3"/>
        <charset val="128"/>
      </rPr>
      <t>8受建市古タマ</t>
    </r>
    <rPh sb="2" eb="3">
      <t>ジュ</t>
    </rPh>
    <rPh sb="3" eb="4">
      <t>ケン</t>
    </rPh>
    <rPh sb="4" eb="5">
      <t>イチ</t>
    </rPh>
    <rPh sb="5" eb="6">
      <t>コ</t>
    </rPh>
    <phoneticPr fontId="27"/>
  </si>
  <si>
    <r>
      <t>2</t>
    </r>
    <r>
      <rPr>
        <sz val="11"/>
        <rFont val="ＭＳ Ｐゴシック"/>
        <family val="3"/>
        <charset val="128"/>
      </rPr>
      <t>8受建杉原三鷹市</t>
    </r>
    <rPh sb="2" eb="3">
      <t>ジュ</t>
    </rPh>
    <rPh sb="3" eb="4">
      <t>ケン</t>
    </rPh>
    <rPh sb="4" eb="6">
      <t>スギハラ</t>
    </rPh>
    <rPh sb="6" eb="9">
      <t>ミタカシ</t>
    </rPh>
    <phoneticPr fontId="27"/>
  </si>
  <si>
    <r>
      <t>2</t>
    </r>
    <r>
      <rPr>
        <sz val="11"/>
        <rFont val="ＭＳ Ｐゴシック"/>
        <family val="3"/>
        <charset val="128"/>
      </rPr>
      <t>7受分宍戸JX日鉱</t>
    </r>
    <rPh sb="2" eb="3">
      <t>ジュ</t>
    </rPh>
    <rPh sb="3" eb="4">
      <t>ブン</t>
    </rPh>
    <rPh sb="4" eb="6">
      <t>シシド</t>
    </rPh>
    <rPh sb="8" eb="10">
      <t>ニッコウ</t>
    </rPh>
    <phoneticPr fontId="27"/>
  </si>
  <si>
    <r>
      <t>2</t>
    </r>
    <r>
      <rPr>
        <sz val="11"/>
        <rFont val="ＭＳ Ｐゴシック"/>
        <family val="3"/>
        <charset val="128"/>
      </rPr>
      <t>8受分宍戸JXエネ</t>
    </r>
    <rPh sb="2" eb="3">
      <t>ジュ</t>
    </rPh>
    <rPh sb="3" eb="4">
      <t>ブン</t>
    </rPh>
    <rPh sb="4" eb="6">
      <t>シシド</t>
    </rPh>
    <phoneticPr fontId="27"/>
  </si>
  <si>
    <r>
      <t>2</t>
    </r>
    <r>
      <rPr>
        <sz val="11"/>
        <rFont val="ＭＳ Ｐゴシック"/>
        <family val="3"/>
        <charset val="128"/>
      </rPr>
      <t>8/04/01-29/03/31[年度末]</t>
    </r>
    <rPh sb="18" eb="20">
      <t>ネンド</t>
    </rPh>
    <rPh sb="20" eb="21">
      <t>マツ</t>
    </rPh>
    <phoneticPr fontId="27"/>
  </si>
  <si>
    <r>
      <t>2</t>
    </r>
    <r>
      <rPr>
        <sz val="11"/>
        <rFont val="ＭＳ Ｐゴシック"/>
        <family val="3"/>
        <charset val="128"/>
      </rPr>
      <t>8受分宍戸Future</t>
    </r>
    <rPh sb="2" eb="3">
      <t>ウケ</t>
    </rPh>
    <rPh sb="3" eb="4">
      <t>ワカ</t>
    </rPh>
    <rPh sb="4" eb="6">
      <t>シシド</t>
    </rPh>
    <phoneticPr fontId="27"/>
  </si>
  <si>
    <r>
      <t>2</t>
    </r>
    <r>
      <rPr>
        <sz val="11"/>
        <rFont val="ＭＳ Ｐゴシック"/>
        <family val="3"/>
        <charset val="128"/>
      </rPr>
      <t>8/05/26-29/03/31[年度末]</t>
    </r>
    <rPh sb="18" eb="21">
      <t>ネンドマツ</t>
    </rPh>
    <phoneticPr fontId="27"/>
  </si>
  <si>
    <r>
      <t>2</t>
    </r>
    <r>
      <rPr>
        <sz val="11"/>
        <rFont val="ＭＳ Ｐゴシック"/>
        <family val="3"/>
        <charset val="128"/>
      </rPr>
      <t>8受分内山微細研</t>
    </r>
    <rPh sb="2" eb="3">
      <t>ウケ</t>
    </rPh>
    <rPh sb="3" eb="4">
      <t>ワカ</t>
    </rPh>
    <rPh sb="4" eb="6">
      <t>ウチヤマ</t>
    </rPh>
    <rPh sb="6" eb="8">
      <t>ビサイ</t>
    </rPh>
    <rPh sb="8" eb="9">
      <t>ケン</t>
    </rPh>
    <phoneticPr fontId="27"/>
  </si>
  <si>
    <r>
      <t>29学地高橋</t>
    </r>
    <r>
      <rPr>
        <sz val="11"/>
        <rFont val="ＭＳ Ｐゴシック"/>
        <family val="3"/>
        <charset val="128"/>
      </rPr>
      <t>IHI</t>
    </r>
    <rPh sb="2" eb="3">
      <t>ガク</t>
    </rPh>
    <rPh sb="3" eb="4">
      <t>チ</t>
    </rPh>
    <rPh sb="4" eb="6">
      <t>タカハシ</t>
    </rPh>
    <phoneticPr fontId="27"/>
  </si>
  <si>
    <r>
      <t>2</t>
    </r>
    <r>
      <rPr>
        <sz val="11"/>
        <rFont val="ＭＳ Ｐゴシック"/>
        <family val="3"/>
        <charset val="128"/>
      </rPr>
      <t>9/11/01-繰越可</t>
    </r>
    <rPh sb="9" eb="11">
      <t>クリコシ</t>
    </rPh>
    <rPh sb="11" eb="12">
      <t>カ</t>
    </rPh>
    <phoneticPr fontId="27"/>
  </si>
  <si>
    <r>
      <t>2018</t>
    </r>
    <r>
      <rPr>
        <sz val="11"/>
        <rFont val="ＭＳ Ｐゴシック"/>
        <family val="3"/>
        <charset val="128"/>
      </rPr>
      <t>/04/01-繰越可</t>
    </r>
    <rPh sb="11" eb="13">
      <t>クリコシ</t>
    </rPh>
    <rPh sb="13" eb="14">
      <t>カ</t>
    </rPh>
    <phoneticPr fontId="27"/>
  </si>
  <si>
    <r>
      <t>2</t>
    </r>
    <r>
      <rPr>
        <sz val="11"/>
        <rFont val="ＭＳ Ｐゴシック"/>
        <family val="3"/>
        <charset val="128"/>
      </rPr>
      <t>9学都小泉NEC</t>
    </r>
    <rPh sb="2" eb="3">
      <t>ガク</t>
    </rPh>
    <rPh sb="3" eb="4">
      <t>ト</t>
    </rPh>
    <rPh sb="4" eb="6">
      <t>コイズミ</t>
    </rPh>
    <phoneticPr fontId="27"/>
  </si>
  <si>
    <r>
      <t>2</t>
    </r>
    <r>
      <rPr>
        <sz val="11"/>
        <rFont val="ＭＳ Ｐゴシック"/>
        <family val="3"/>
        <charset val="128"/>
      </rPr>
      <t>9学分金村DIC</t>
    </r>
    <rPh sb="2" eb="3">
      <t>ガク</t>
    </rPh>
    <rPh sb="3" eb="4">
      <t>ブン</t>
    </rPh>
    <rPh sb="4" eb="6">
      <t>カナムラ</t>
    </rPh>
    <phoneticPr fontId="27"/>
  </si>
  <si>
    <r>
      <rPr>
        <sz val="11"/>
        <rFont val="ＭＳ Ｐゴシック"/>
        <family val="3"/>
        <charset val="128"/>
      </rPr>
      <t>29学分金村北斗</t>
    </r>
    <rPh sb="2" eb="3">
      <t>ガク</t>
    </rPh>
    <rPh sb="3" eb="4">
      <t>ブン</t>
    </rPh>
    <rPh sb="4" eb="6">
      <t>カナムラ</t>
    </rPh>
    <rPh sb="6" eb="8">
      <t>ホクト</t>
    </rPh>
    <phoneticPr fontId="27"/>
  </si>
  <si>
    <r>
      <rPr>
        <sz val="11"/>
        <rFont val="ＭＳ Ｐゴシック"/>
        <family val="3"/>
        <charset val="128"/>
      </rPr>
      <t>29学分金村デンソー</t>
    </r>
    <rPh sb="2" eb="3">
      <t>ガク</t>
    </rPh>
    <rPh sb="3" eb="4">
      <t>ブン</t>
    </rPh>
    <rPh sb="4" eb="6">
      <t>カナムラ</t>
    </rPh>
    <phoneticPr fontId="27"/>
  </si>
  <si>
    <r>
      <t>29</t>
    </r>
    <r>
      <rPr>
        <sz val="11"/>
        <rFont val="ＭＳ Ｐゴシック"/>
        <family val="3"/>
        <charset val="128"/>
      </rPr>
      <t>学分西藪ポラテクノ</t>
    </r>
    <rPh sb="2" eb="3">
      <t>ガク</t>
    </rPh>
    <rPh sb="3" eb="4">
      <t>ブン</t>
    </rPh>
    <rPh sb="4" eb="5">
      <t>ニシ</t>
    </rPh>
    <rPh sb="5" eb="6">
      <t>ヤブ</t>
    </rPh>
    <phoneticPr fontId="27"/>
  </si>
  <si>
    <r>
      <t>2</t>
    </r>
    <r>
      <rPr>
        <sz val="11"/>
        <rFont val="ＭＳ Ｐゴシック"/>
        <family val="3"/>
        <charset val="128"/>
      </rPr>
      <t>9学分梶原OFS</t>
    </r>
    <rPh sb="2" eb="3">
      <t>ガク</t>
    </rPh>
    <rPh sb="3" eb="4">
      <t>ブン</t>
    </rPh>
    <rPh sb="4" eb="6">
      <t>カジハラ</t>
    </rPh>
    <phoneticPr fontId="27"/>
  </si>
  <si>
    <r>
      <t>2</t>
    </r>
    <r>
      <rPr>
        <sz val="11"/>
        <rFont val="ＭＳ Ｐゴシック"/>
        <family val="3"/>
        <charset val="128"/>
      </rPr>
      <t>9/04/01-繰越可</t>
    </r>
    <rPh sb="9" eb="11">
      <t>クリコシ</t>
    </rPh>
    <rPh sb="11" eb="12">
      <t>カ</t>
    </rPh>
    <phoneticPr fontId="27"/>
  </si>
  <si>
    <t>64623：給与（非常勤職員）（受託事業）</t>
    <rPh sb="6" eb="8">
      <t>キュウヨ</t>
    </rPh>
    <rPh sb="9" eb="12">
      <t>ヒジョウキン</t>
    </rPh>
    <rPh sb="12" eb="14">
      <t>ショクイン</t>
    </rPh>
    <rPh sb="16" eb="18">
      <t>ジュタク</t>
    </rPh>
    <rPh sb="18" eb="20">
      <t>ジギョウ</t>
    </rPh>
    <phoneticPr fontId="27"/>
  </si>
  <si>
    <t>64624：給与（通勤手当）（非常勤職員）（受託事業）</t>
    <rPh sb="6" eb="8">
      <t>キュウヨ</t>
    </rPh>
    <rPh sb="9" eb="11">
      <t>ツウキン</t>
    </rPh>
    <rPh sb="11" eb="13">
      <t>テアテ</t>
    </rPh>
    <rPh sb="15" eb="18">
      <t>ヒジョウキン</t>
    </rPh>
    <rPh sb="18" eb="20">
      <t>ショクイン</t>
    </rPh>
    <rPh sb="22" eb="24">
      <t>ジュタク</t>
    </rPh>
    <rPh sb="24" eb="26">
      <t>ジギョウ</t>
    </rPh>
    <phoneticPr fontId="27"/>
  </si>
  <si>
    <t>助地高橋洋国土</t>
    <rPh sb="0" eb="1">
      <t>ジョ</t>
    </rPh>
    <phoneticPr fontId="27"/>
  </si>
  <si>
    <t>助都村越潤首都高</t>
    <rPh sb="0" eb="1">
      <t>ジョ</t>
    </rPh>
    <phoneticPr fontId="27"/>
  </si>
  <si>
    <t>助都村越潤鉄鋼</t>
    <rPh sb="0" eb="1">
      <t>ジョ</t>
    </rPh>
    <phoneticPr fontId="27"/>
  </si>
  <si>
    <t>助都大野上田記念</t>
    <rPh sb="0" eb="1">
      <t>ジョ</t>
    </rPh>
    <phoneticPr fontId="27"/>
  </si>
  <si>
    <t>19助環柳下板硝子</t>
    <rPh sb="2" eb="3">
      <t>ジョ</t>
    </rPh>
    <rPh sb="3" eb="4">
      <t>ワ</t>
    </rPh>
    <rPh sb="4" eb="6">
      <t>ヤナギシタ</t>
    </rPh>
    <rPh sb="6" eb="7">
      <t>イタ</t>
    </rPh>
    <rPh sb="7" eb="9">
      <t>ガラス</t>
    </rPh>
    <phoneticPr fontId="27"/>
  </si>
  <si>
    <t>19助環柳下軽金属</t>
    <rPh sb="4" eb="6">
      <t>ヤナギシタ</t>
    </rPh>
    <rPh sb="6" eb="9">
      <t>ケイキンゾク</t>
    </rPh>
    <phoneticPr fontId="27"/>
  </si>
  <si>
    <t>19助環益田軽金属</t>
    <rPh sb="2" eb="3">
      <t>タス</t>
    </rPh>
    <rPh sb="6" eb="9">
      <t>ケイキンゾク</t>
    </rPh>
    <phoneticPr fontId="27"/>
  </si>
  <si>
    <t>助環柳下ホソカワ</t>
    <rPh sb="0" eb="1">
      <t>ジョ</t>
    </rPh>
    <phoneticPr fontId="27"/>
  </si>
  <si>
    <t>寄附金</t>
    <rPh sb="0" eb="3">
      <t>キフキン</t>
    </rPh>
    <phoneticPr fontId="78"/>
  </si>
  <si>
    <r>
      <t>1</t>
    </r>
    <r>
      <rPr>
        <sz val="11"/>
        <color theme="1"/>
        <rFont val="ＭＳ Ｐゴシック"/>
        <family val="2"/>
        <charset val="128"/>
        <scheme val="minor"/>
      </rPr>
      <t>8特観沼田トヨタ鈴木</t>
    </r>
    <rPh sb="2" eb="4">
      <t>トッカン</t>
    </rPh>
    <rPh sb="4" eb="6">
      <t>ヌマタ</t>
    </rPh>
    <rPh sb="9" eb="11">
      <t>スズキ</t>
    </rPh>
    <phoneticPr fontId="78"/>
  </si>
  <si>
    <t>不要</t>
    <rPh sb="0" eb="2">
      <t>フヨウ</t>
    </rPh>
    <phoneticPr fontId="78"/>
  </si>
  <si>
    <t>観光科学科</t>
    <rPh sb="0" eb="5">
      <t>カ</t>
    </rPh>
    <phoneticPr fontId="78"/>
  </si>
  <si>
    <t>沼田真也</t>
    <rPh sb="0" eb="2">
      <t>ヌマタ</t>
    </rPh>
    <rPh sb="2" eb="4">
      <t>シンヤ</t>
    </rPh>
    <phoneticPr fontId="78"/>
  </si>
  <si>
    <t>41180：未払金（人件費）</t>
    <rPh sb="6" eb="8">
      <t>ミハラ</t>
    </rPh>
    <rPh sb="8" eb="9">
      <t>カネ</t>
    </rPh>
    <rPh sb="10" eb="12">
      <t>ジンケン</t>
    </rPh>
    <rPh sb="12" eb="13">
      <t>ヒ</t>
    </rPh>
    <phoneticPr fontId="78"/>
  </si>
  <si>
    <t>62191：旅費交通費（研究・海外）</t>
    <rPh sb="15" eb="17">
      <t>カイガイ</t>
    </rPh>
    <phoneticPr fontId="78"/>
  </si>
  <si>
    <t>41190：未払金（業務費）</t>
    <rPh sb="6" eb="8">
      <t>ミハラ</t>
    </rPh>
    <rPh sb="8" eb="9">
      <t>カネ</t>
    </rPh>
    <rPh sb="10" eb="12">
      <t>ギョウム</t>
    </rPh>
    <rPh sb="12" eb="13">
      <t>ヒ</t>
    </rPh>
    <phoneticPr fontId="78"/>
  </si>
  <si>
    <t>助政饗庭積水化学</t>
    <rPh sb="0" eb="1">
      <t>ジョ</t>
    </rPh>
    <phoneticPr fontId="27"/>
  </si>
  <si>
    <r>
      <t>4119</t>
    </r>
    <r>
      <rPr>
        <sz val="11"/>
        <rFont val="ＭＳ Ｐゴシック"/>
        <family val="3"/>
        <charset val="128"/>
      </rPr>
      <t>1：未払金（一般管理）</t>
    </r>
    <rPh sb="6" eb="8">
      <t>ミハラ</t>
    </rPh>
    <rPh sb="8" eb="9">
      <t>カネ</t>
    </rPh>
    <rPh sb="10" eb="12">
      <t>イッパン</t>
    </rPh>
    <rPh sb="12" eb="14">
      <t>カンリ</t>
    </rPh>
    <phoneticPr fontId="27"/>
  </si>
  <si>
    <r>
      <t>23</t>
    </r>
    <r>
      <rPr>
        <sz val="11"/>
        <rFont val="ＭＳ Ｐゴシック"/>
        <family val="3"/>
        <charset val="128"/>
      </rPr>
      <t>/04/15-24/03/31</t>
    </r>
  </si>
  <si>
    <t>新学Ｈ環代宍戸哲</t>
    <rPh sb="3" eb="4">
      <t>カン</t>
    </rPh>
    <rPh sb="4" eb="5">
      <t>ダイ</t>
    </rPh>
    <rPh sb="5" eb="7">
      <t>シシド</t>
    </rPh>
    <rPh sb="7" eb="8">
      <t>テツ</t>
    </rPh>
    <phoneticPr fontId="27"/>
  </si>
  <si>
    <t>新学Ｈ環首三浦大</t>
    <rPh sb="3" eb="4">
      <t>カン</t>
    </rPh>
    <rPh sb="4" eb="5">
      <t>クビ</t>
    </rPh>
    <rPh sb="5" eb="7">
      <t>ミウラ</t>
    </rPh>
    <rPh sb="7" eb="8">
      <t>ダイ</t>
    </rPh>
    <phoneticPr fontId="27"/>
  </si>
  <si>
    <t>基ＡＨ環首三上岳</t>
    <rPh sb="3" eb="4">
      <t>カン</t>
    </rPh>
    <rPh sb="4" eb="5">
      <t>クビ</t>
    </rPh>
    <rPh sb="5" eb="7">
      <t>ミカミ</t>
    </rPh>
    <rPh sb="7" eb="8">
      <t>ガク</t>
    </rPh>
    <phoneticPr fontId="20"/>
  </si>
  <si>
    <t>基ＡＨ環代横山勝</t>
    <rPh sb="5" eb="7">
      <t>ヨコヤマ</t>
    </rPh>
    <rPh sb="7" eb="8">
      <t>カツ</t>
    </rPh>
    <phoneticPr fontId="27"/>
  </si>
  <si>
    <t>基ＡＨ環代松本淳</t>
    <rPh sb="5" eb="7">
      <t>マツモト</t>
    </rPh>
    <rPh sb="7" eb="8">
      <t>ジュン</t>
    </rPh>
    <phoneticPr fontId="27"/>
  </si>
  <si>
    <t>基ＡＨ環首高橋洋</t>
    <rPh sb="4" eb="5">
      <t>クビ</t>
    </rPh>
    <rPh sb="5" eb="7">
      <t>タカハシ</t>
    </rPh>
    <rPh sb="7" eb="8">
      <t>ヨウ</t>
    </rPh>
    <phoneticPr fontId="27"/>
  </si>
  <si>
    <t>基ＢＨ環代杉原陽</t>
    <rPh sb="6" eb="7">
      <t>ハラ</t>
    </rPh>
    <phoneticPr fontId="27"/>
  </si>
  <si>
    <t>基ＢＨ環代饗庭伸</t>
    <rPh sb="5" eb="7">
      <t>アイバ</t>
    </rPh>
    <rPh sb="7" eb="8">
      <t>シン</t>
    </rPh>
    <phoneticPr fontId="27"/>
  </si>
  <si>
    <t>基ＢＨ環首長野基</t>
    <rPh sb="4" eb="5">
      <t>クビ</t>
    </rPh>
    <rPh sb="5" eb="7">
      <t>ナガノ</t>
    </rPh>
    <rPh sb="7" eb="8">
      <t>モトイ</t>
    </rPh>
    <phoneticPr fontId="27"/>
  </si>
  <si>
    <t>基ＢＨ環首片桐由</t>
    <rPh sb="4" eb="5">
      <t>クビ</t>
    </rPh>
    <phoneticPr fontId="27"/>
  </si>
  <si>
    <t>基ＢＨ環首小根山</t>
    <rPh sb="4" eb="5">
      <t>クビ</t>
    </rPh>
    <rPh sb="5" eb="6">
      <t>オ</t>
    </rPh>
    <rPh sb="6" eb="7">
      <t>ネ</t>
    </rPh>
    <rPh sb="7" eb="8">
      <t>ヤマ</t>
    </rPh>
    <phoneticPr fontId="27"/>
  </si>
  <si>
    <t>基ＢＨ環代棟方裕</t>
    <rPh sb="5" eb="7">
      <t>ムナカタ</t>
    </rPh>
    <rPh sb="7" eb="8">
      <t>ユウ</t>
    </rPh>
    <phoneticPr fontId="27"/>
  </si>
  <si>
    <t>基ＢＨ環代高橋洋</t>
    <rPh sb="5" eb="7">
      <t>タカハシ</t>
    </rPh>
    <rPh sb="7" eb="8">
      <t>ヨウ</t>
    </rPh>
    <phoneticPr fontId="20"/>
  </si>
  <si>
    <t>基ＢＨ環代石倉智</t>
    <rPh sb="4" eb="5">
      <t>ダイ</t>
    </rPh>
    <rPh sb="5" eb="7">
      <t>イシクラ</t>
    </rPh>
    <rPh sb="7" eb="8">
      <t>トモ</t>
    </rPh>
    <phoneticPr fontId="20"/>
  </si>
  <si>
    <t>基ＢＨ環代久保由</t>
    <rPh sb="4" eb="5">
      <t>ダイ</t>
    </rPh>
    <rPh sb="5" eb="7">
      <t>クボ</t>
    </rPh>
    <rPh sb="7" eb="8">
      <t>ユウ</t>
    </rPh>
    <phoneticPr fontId="20"/>
  </si>
  <si>
    <t>基ＢＨ環首西藪隆</t>
    <rPh sb="4" eb="5">
      <t>クビ</t>
    </rPh>
    <rPh sb="5" eb="7">
      <t>ニシヤブ</t>
    </rPh>
    <rPh sb="7" eb="8">
      <t>タカシ</t>
    </rPh>
    <phoneticPr fontId="20"/>
  </si>
  <si>
    <t>基ＢＨ環代梶原浩</t>
    <rPh sb="4" eb="5">
      <t>ダイ</t>
    </rPh>
    <rPh sb="5" eb="7">
      <t>カジワラ</t>
    </rPh>
    <rPh sb="7" eb="8">
      <t>ヒロシ</t>
    </rPh>
    <phoneticPr fontId="27"/>
  </si>
  <si>
    <t>基ＢＨ環代川上浩</t>
    <rPh sb="4" eb="5">
      <t>ダイ</t>
    </rPh>
    <phoneticPr fontId="20"/>
  </si>
  <si>
    <t>基ＢＨ環首佐藤潔</t>
    <rPh sb="4" eb="5">
      <t>クビ</t>
    </rPh>
    <rPh sb="5" eb="7">
      <t>サトウ</t>
    </rPh>
    <rPh sb="7" eb="8">
      <t>キヨシ</t>
    </rPh>
    <phoneticPr fontId="20"/>
  </si>
  <si>
    <t>奨励Ｈ環代鈴木愛</t>
    <rPh sb="0" eb="2">
      <t>ショウレイ</t>
    </rPh>
    <rPh sb="3" eb="4">
      <t>カン</t>
    </rPh>
    <rPh sb="4" eb="5">
      <t>ダイ</t>
    </rPh>
    <rPh sb="5" eb="7">
      <t>スズキ</t>
    </rPh>
    <rPh sb="7" eb="8">
      <t>アイ</t>
    </rPh>
    <phoneticPr fontId="27"/>
  </si>
  <si>
    <t>奨励Ｈ環代石川和</t>
    <rPh sb="0" eb="2">
      <t>ショウレイ</t>
    </rPh>
    <rPh sb="3" eb="4">
      <t>カン</t>
    </rPh>
    <rPh sb="4" eb="5">
      <t>ダイ</t>
    </rPh>
    <rPh sb="5" eb="7">
      <t>イシカワ</t>
    </rPh>
    <rPh sb="7" eb="8">
      <t>カズ</t>
    </rPh>
    <phoneticPr fontId="27"/>
  </si>
  <si>
    <t>奨励Ｈ環代林峻</t>
    <rPh sb="0" eb="2">
      <t>ショウレイ</t>
    </rPh>
    <rPh sb="3" eb="4">
      <t>カン</t>
    </rPh>
    <rPh sb="4" eb="5">
      <t>ダイ</t>
    </rPh>
    <rPh sb="5" eb="6">
      <t>ハヤシ</t>
    </rPh>
    <rPh sb="6" eb="7">
      <t>シュン</t>
    </rPh>
    <phoneticPr fontId="27"/>
  </si>
  <si>
    <t>奨励Ｈ環代BET</t>
    <rPh sb="0" eb="2">
      <t>ショウレイ</t>
    </rPh>
    <rPh sb="3" eb="4">
      <t>カン</t>
    </rPh>
    <rPh sb="4" eb="5">
      <t>ダイ</t>
    </rPh>
    <phoneticPr fontId="27"/>
  </si>
  <si>
    <t>基ＣＫ環代山本薫</t>
    <rPh sb="4" eb="5">
      <t>ダイ</t>
    </rPh>
    <rPh sb="5" eb="7">
      <t>ヤマモト</t>
    </rPh>
    <rPh sb="7" eb="8">
      <t>カオル</t>
    </rPh>
    <phoneticPr fontId="27"/>
  </si>
  <si>
    <t>基ＣＫ環代白井正</t>
    <rPh sb="4" eb="5">
      <t>ダイ</t>
    </rPh>
    <rPh sb="5" eb="7">
      <t>シライ</t>
    </rPh>
    <rPh sb="7" eb="8">
      <t>タダシ</t>
    </rPh>
    <phoneticPr fontId="27"/>
  </si>
  <si>
    <t>基ＣＫ環代宇治公</t>
    <rPh sb="4" eb="5">
      <t>ダイ</t>
    </rPh>
    <rPh sb="5" eb="7">
      <t>ウジ</t>
    </rPh>
    <rPh sb="7" eb="8">
      <t>コウ</t>
    </rPh>
    <phoneticPr fontId="27"/>
  </si>
  <si>
    <t>基ＣＫ環代村越潤</t>
    <rPh sb="4" eb="5">
      <t>ダイ</t>
    </rPh>
    <rPh sb="5" eb="7">
      <t>ムラコシ</t>
    </rPh>
    <rPh sb="7" eb="8">
      <t>ジュン</t>
    </rPh>
    <phoneticPr fontId="27"/>
  </si>
  <si>
    <t>基ＣＫ環代吉嶺充</t>
    <rPh sb="4" eb="5">
      <t>ダイ</t>
    </rPh>
    <rPh sb="5" eb="7">
      <t>ヨシミネ</t>
    </rPh>
    <rPh sb="7" eb="8">
      <t>ミツル</t>
    </rPh>
    <phoneticPr fontId="27"/>
  </si>
  <si>
    <t>基ＣＫ環代北山和</t>
    <rPh sb="4" eb="5">
      <t>ダイ</t>
    </rPh>
    <rPh sb="5" eb="7">
      <t>キタヤマ</t>
    </rPh>
    <rPh sb="7" eb="8">
      <t>カズ</t>
    </rPh>
    <phoneticPr fontId="27"/>
  </si>
  <si>
    <t>基ＣＫ環代吉川徹</t>
    <rPh sb="4" eb="5">
      <t>ダイ</t>
    </rPh>
    <rPh sb="5" eb="7">
      <t>ヨシカワ</t>
    </rPh>
    <rPh sb="7" eb="8">
      <t>トオル</t>
    </rPh>
    <phoneticPr fontId="27"/>
  </si>
  <si>
    <t>基ＣＫ環代西藪隆</t>
    <rPh sb="5" eb="7">
      <t>ニシヤブ</t>
    </rPh>
    <rPh sb="7" eb="8">
      <t>タカシ</t>
    </rPh>
    <phoneticPr fontId="27"/>
  </si>
  <si>
    <t>基ＣＫ環代竹歳絢</t>
    <rPh sb="5" eb="7">
      <t>タケトシ</t>
    </rPh>
    <rPh sb="7" eb="8">
      <t>アヤ</t>
    </rPh>
    <phoneticPr fontId="27"/>
  </si>
  <si>
    <t>基ＣＫ環代岡村祐</t>
    <rPh sb="5" eb="7">
      <t>オカムラ</t>
    </rPh>
    <rPh sb="7" eb="8">
      <t>ユウ</t>
    </rPh>
    <phoneticPr fontId="27"/>
  </si>
  <si>
    <t>基ＣＫ環首片桐由</t>
    <rPh sb="4" eb="5">
      <t>クビ</t>
    </rPh>
    <rPh sb="5" eb="7">
      <t>カタギリ</t>
    </rPh>
    <rPh sb="7" eb="8">
      <t>ヨシ</t>
    </rPh>
    <phoneticPr fontId="27"/>
  </si>
  <si>
    <t>基ＣＫ環代中山大</t>
    <rPh sb="4" eb="5">
      <t>ダイ</t>
    </rPh>
    <rPh sb="5" eb="7">
      <t>ナカヤマ</t>
    </rPh>
    <rPh sb="7" eb="8">
      <t>ダイ</t>
    </rPh>
    <phoneticPr fontId="27"/>
  </si>
  <si>
    <t>基ＣＫ環代坪本裕</t>
    <rPh sb="5" eb="7">
      <t>ツボモト</t>
    </rPh>
    <rPh sb="7" eb="8">
      <t>ユウ</t>
    </rPh>
    <phoneticPr fontId="27"/>
  </si>
  <si>
    <t>基ＣＫ環代天口英</t>
    <rPh sb="5" eb="6">
      <t>アマ</t>
    </rPh>
    <rPh sb="6" eb="7">
      <t>グチ</t>
    </rPh>
    <rPh sb="7" eb="8">
      <t>エイ</t>
    </rPh>
    <phoneticPr fontId="27"/>
  </si>
  <si>
    <t>基ＣＫ環代小根山</t>
    <rPh sb="5" eb="6">
      <t>オ</t>
    </rPh>
    <rPh sb="6" eb="7">
      <t>ネ</t>
    </rPh>
    <rPh sb="7" eb="8">
      <t>ヤマ</t>
    </rPh>
    <phoneticPr fontId="27"/>
  </si>
  <si>
    <t>基ＣＫ環代酒井宏</t>
    <rPh sb="4" eb="5">
      <t>ダイ</t>
    </rPh>
    <rPh sb="5" eb="7">
      <t>サカイ</t>
    </rPh>
    <rPh sb="7" eb="8">
      <t>ヒロシ</t>
    </rPh>
    <phoneticPr fontId="27"/>
  </si>
  <si>
    <t>基ＣＫ環代鳥海基</t>
    <rPh sb="4" eb="5">
      <t>ダイ</t>
    </rPh>
    <rPh sb="5" eb="7">
      <t>トリウミ</t>
    </rPh>
    <rPh sb="7" eb="8">
      <t>モトイ</t>
    </rPh>
    <phoneticPr fontId="27"/>
  </si>
  <si>
    <t>基ＣＫ環代角田誠</t>
    <rPh sb="5" eb="7">
      <t>ツノダ</t>
    </rPh>
    <rPh sb="7" eb="8">
      <t>マコト</t>
    </rPh>
    <phoneticPr fontId="27"/>
  </si>
  <si>
    <t>基ＣＫ環首松本真</t>
    <rPh sb="4" eb="5">
      <t>クビ</t>
    </rPh>
    <rPh sb="5" eb="7">
      <t>マツモト</t>
    </rPh>
    <rPh sb="7" eb="8">
      <t>マコト</t>
    </rPh>
    <phoneticPr fontId="27"/>
  </si>
  <si>
    <t>基ＣＫ環代石田玉</t>
    <rPh sb="5" eb="7">
      <t>イシダ</t>
    </rPh>
    <rPh sb="7" eb="8">
      <t>タマ</t>
    </rPh>
    <phoneticPr fontId="27"/>
  </si>
  <si>
    <t>基ＣＫ環代直井岳</t>
    <rPh sb="5" eb="7">
      <t>ナオイ</t>
    </rPh>
    <rPh sb="7" eb="8">
      <t>ダケ</t>
    </rPh>
    <phoneticPr fontId="27"/>
  </si>
  <si>
    <t>挑萌Ｋ環代石村大</t>
    <rPh sb="3" eb="4">
      <t>ワ</t>
    </rPh>
    <rPh sb="4" eb="5">
      <t>ダイ</t>
    </rPh>
    <rPh sb="5" eb="7">
      <t>イシムラ</t>
    </rPh>
    <rPh sb="7" eb="8">
      <t>マサル</t>
    </rPh>
    <phoneticPr fontId="27"/>
  </si>
  <si>
    <t>挑萌Ｋ環代沼田真</t>
    <rPh sb="3" eb="4">
      <t>ワ</t>
    </rPh>
    <rPh sb="4" eb="5">
      <t>ダイ</t>
    </rPh>
    <rPh sb="5" eb="7">
      <t>ヌマタ</t>
    </rPh>
    <rPh sb="7" eb="8">
      <t>マコト</t>
    </rPh>
    <phoneticPr fontId="27"/>
  </si>
  <si>
    <t>挑萌Ｋ環首高木悦</t>
    <rPh sb="3" eb="4">
      <t>ワ</t>
    </rPh>
    <rPh sb="4" eb="5">
      <t>クビ</t>
    </rPh>
    <rPh sb="5" eb="7">
      <t>タカギ</t>
    </rPh>
    <rPh sb="7" eb="8">
      <t>エツ</t>
    </rPh>
    <phoneticPr fontId="27"/>
  </si>
  <si>
    <t>若手Ｋ環代平田徳</t>
    <rPh sb="0" eb="2">
      <t>ワカテ</t>
    </rPh>
    <rPh sb="5" eb="7">
      <t>ヒラタ</t>
    </rPh>
    <rPh sb="7" eb="8">
      <t>トク</t>
    </rPh>
    <phoneticPr fontId="27"/>
  </si>
  <si>
    <t>若手Ｋ環代瀬戸芳</t>
    <rPh sb="0" eb="2">
      <t>ワカテ</t>
    </rPh>
    <rPh sb="5" eb="7">
      <t>セト</t>
    </rPh>
    <rPh sb="7" eb="8">
      <t>ヨシ</t>
    </rPh>
    <phoneticPr fontId="27"/>
  </si>
  <si>
    <t>若手Ｋ環代佐々木</t>
    <rPh sb="0" eb="2">
      <t>ワカテ</t>
    </rPh>
    <rPh sb="5" eb="8">
      <t>ササキ</t>
    </rPh>
    <phoneticPr fontId="27"/>
  </si>
  <si>
    <t>若手Ｋ環代角野渉</t>
    <rPh sb="0" eb="2">
      <t>ワカテ</t>
    </rPh>
    <rPh sb="5" eb="7">
      <t>カクノ</t>
    </rPh>
    <rPh sb="7" eb="8">
      <t>ワタル</t>
    </rPh>
    <phoneticPr fontId="27"/>
  </si>
  <si>
    <t>若手Ｋ環代三浦大</t>
    <rPh sb="0" eb="2">
      <t>ワカテ</t>
    </rPh>
    <rPh sb="5" eb="7">
      <t>ミウラ</t>
    </rPh>
    <rPh sb="7" eb="8">
      <t>マサル</t>
    </rPh>
    <phoneticPr fontId="27"/>
  </si>
  <si>
    <t>若手Ｋ環代林明</t>
    <rPh sb="0" eb="2">
      <t>ワカテ</t>
    </rPh>
    <rPh sb="5" eb="7">
      <t>リンメイ</t>
    </rPh>
    <phoneticPr fontId="27"/>
  </si>
  <si>
    <t>若手Ｋ環代藤田隆</t>
    <rPh sb="0" eb="2">
      <t>ワカテ</t>
    </rPh>
    <rPh sb="5" eb="7">
      <t>フジタ</t>
    </rPh>
    <rPh sb="7" eb="8">
      <t>タカシ</t>
    </rPh>
    <phoneticPr fontId="27"/>
  </si>
  <si>
    <t>若手Ｋ環代西垣潤</t>
    <rPh sb="0" eb="2">
      <t>ワカテ</t>
    </rPh>
    <rPh sb="5" eb="7">
      <t>ニシガキ</t>
    </rPh>
    <rPh sb="7" eb="8">
      <t>ジュン</t>
    </rPh>
    <phoneticPr fontId="27"/>
  </si>
  <si>
    <t>若手Ｋ環代高木悦</t>
    <rPh sb="0" eb="2">
      <t>ワカテ</t>
    </rPh>
    <rPh sb="5" eb="7">
      <t>タカギ</t>
    </rPh>
    <rPh sb="7" eb="8">
      <t>エツ</t>
    </rPh>
    <phoneticPr fontId="27"/>
  </si>
  <si>
    <t>若手Ｋ環代佐藤臨</t>
    <rPh sb="0" eb="2">
      <t>ワカテ</t>
    </rPh>
    <rPh sb="5" eb="7">
      <t>サトウ</t>
    </rPh>
    <rPh sb="7" eb="8">
      <t>ノゾム</t>
    </rPh>
    <phoneticPr fontId="27"/>
  </si>
  <si>
    <t>若手Ｋ環代石川大</t>
    <rPh sb="0" eb="2">
      <t>ワカテ</t>
    </rPh>
    <rPh sb="5" eb="7">
      <t>イシカワ</t>
    </rPh>
    <rPh sb="7" eb="8">
      <t>マサル</t>
    </rPh>
    <phoneticPr fontId="27"/>
  </si>
  <si>
    <t>若手Ｋ環代鈴木愛</t>
    <rPh sb="0" eb="2">
      <t>ワカテ</t>
    </rPh>
    <rPh sb="5" eb="7">
      <t>スズキ</t>
    </rPh>
    <rPh sb="7" eb="8">
      <t>アイ</t>
    </rPh>
    <phoneticPr fontId="27"/>
  </si>
  <si>
    <t>若手Ｋ環代日原勝</t>
    <rPh sb="0" eb="2">
      <t>ワカテ</t>
    </rPh>
    <rPh sb="5" eb="7">
      <t>ヒハラ</t>
    </rPh>
    <rPh sb="7" eb="8">
      <t>マサル</t>
    </rPh>
    <phoneticPr fontId="27"/>
  </si>
  <si>
    <t>若手Ｋ環代杉本興</t>
    <rPh sb="0" eb="2">
      <t>ワカテ</t>
    </rPh>
    <rPh sb="5" eb="7">
      <t>スギモト</t>
    </rPh>
    <rPh sb="7" eb="8">
      <t>コウ</t>
    </rPh>
    <phoneticPr fontId="27"/>
  </si>
  <si>
    <t>強ＢＫ環代松山洋</t>
    <rPh sb="0" eb="1">
      <t>キョウ</t>
    </rPh>
    <rPh sb="5" eb="7">
      <t>マツヤマ</t>
    </rPh>
    <rPh sb="7" eb="8">
      <t>ヨウ</t>
    </rPh>
    <phoneticPr fontId="27"/>
  </si>
  <si>
    <t>強ＢＫ環首中山大</t>
    <rPh sb="0" eb="1">
      <t>キョウ</t>
    </rPh>
    <rPh sb="3" eb="4">
      <t>ワ</t>
    </rPh>
    <rPh sb="4" eb="5">
      <t>クビ</t>
    </rPh>
    <rPh sb="5" eb="7">
      <t>ナカヤマ</t>
    </rPh>
    <rPh sb="7" eb="8">
      <t>ダイ</t>
    </rPh>
    <phoneticPr fontId="27"/>
  </si>
  <si>
    <t>強ＢＫ環代一ノ瀬</t>
    <rPh sb="0" eb="1">
      <t>キョウ</t>
    </rPh>
    <rPh sb="5" eb="6">
      <t>イチ</t>
    </rPh>
    <rPh sb="7" eb="8">
      <t>セ</t>
    </rPh>
    <phoneticPr fontId="27"/>
  </si>
  <si>
    <t>強ＢＫ環首佐々木</t>
    <rPh sb="0" eb="1">
      <t>キョウ</t>
    </rPh>
    <rPh sb="3" eb="4">
      <t>ワ</t>
    </rPh>
    <rPh sb="4" eb="5">
      <t>クビ</t>
    </rPh>
    <rPh sb="5" eb="8">
      <t>ササキ</t>
    </rPh>
    <phoneticPr fontId="27"/>
  </si>
  <si>
    <t>基ＢＨｸ環代杉原陽</t>
    <rPh sb="7" eb="8">
      <t>ハラ</t>
    </rPh>
    <phoneticPr fontId="27"/>
  </si>
  <si>
    <t>ｽﾀｰﾄＨｸ環代國枝陽</t>
    <rPh sb="6" eb="7">
      <t>カン</t>
    </rPh>
    <rPh sb="7" eb="8">
      <t>ダイ</t>
    </rPh>
    <rPh sb="8" eb="10">
      <t>クニエダ</t>
    </rPh>
    <rPh sb="10" eb="11">
      <t>ヨウ</t>
    </rPh>
    <phoneticPr fontId="27"/>
  </si>
  <si>
    <t>成果Ｈ環代饗庭伸</t>
    <rPh sb="0" eb="2">
      <t>セイカ</t>
    </rPh>
    <rPh sb="3" eb="4">
      <t>カン</t>
    </rPh>
    <rPh sb="4" eb="5">
      <t>ダイ</t>
    </rPh>
    <rPh sb="5" eb="7">
      <t>アイバ</t>
    </rPh>
    <rPh sb="7" eb="8">
      <t>シン</t>
    </rPh>
    <phoneticPr fontId="20"/>
  </si>
  <si>
    <t>基ＢＨ環首大澤剛</t>
    <rPh sb="4" eb="5">
      <t>クビ</t>
    </rPh>
    <rPh sb="5" eb="7">
      <t>オオサワ</t>
    </rPh>
    <rPh sb="7" eb="8">
      <t>ツヨシ</t>
    </rPh>
    <phoneticPr fontId="27"/>
  </si>
  <si>
    <t>基ＣＫ環首直井岳</t>
    <rPh sb="5" eb="7">
      <t>ナオイ</t>
    </rPh>
    <rPh sb="7" eb="8">
      <t>ガク</t>
    </rPh>
    <phoneticPr fontId="27"/>
  </si>
  <si>
    <t>基ＣＫ環首内山一</t>
    <rPh sb="5" eb="7">
      <t>ウチヤマ</t>
    </rPh>
    <rPh sb="7" eb="8">
      <t>ハジメ</t>
    </rPh>
    <phoneticPr fontId="27"/>
  </si>
  <si>
    <t>基ＢＨ環分高木次 (名古屋大学)</t>
    <rPh sb="10" eb="13">
      <t>ナゴヤ</t>
    </rPh>
    <phoneticPr fontId="27"/>
  </si>
  <si>
    <t>基ＣＫ環分三上岳 (成蹊大学)</t>
    <rPh sb="5" eb="7">
      <t>ミカミ</t>
    </rPh>
    <rPh sb="7" eb="8">
      <t>ガク</t>
    </rPh>
    <rPh sb="10" eb="12">
      <t>セイケイ</t>
    </rPh>
    <rPh sb="12" eb="14">
      <t>ダイガク</t>
    </rPh>
    <phoneticPr fontId="27"/>
  </si>
  <si>
    <t>基ＣＫ環分竹宮健 (北海学園大学)</t>
    <rPh sb="10" eb="12">
      <t>ホッカイ</t>
    </rPh>
    <rPh sb="12" eb="14">
      <t>ガクエン</t>
    </rPh>
    <rPh sb="14" eb="15">
      <t>ダイ</t>
    </rPh>
    <rPh sb="15" eb="16">
      <t>ガク</t>
    </rPh>
    <phoneticPr fontId="27"/>
  </si>
  <si>
    <t>基ＣＫ環分玉川英 (八戸工業高等専門学校)</t>
    <rPh sb="5" eb="7">
      <t>タマガワ</t>
    </rPh>
    <rPh sb="7" eb="8">
      <t>ヒデ</t>
    </rPh>
    <rPh sb="10" eb="12">
      <t>ハチノヘ</t>
    </rPh>
    <rPh sb="12" eb="14">
      <t>コウギョウ</t>
    </rPh>
    <rPh sb="14" eb="16">
      <t>コウトウ</t>
    </rPh>
    <rPh sb="16" eb="18">
      <t>センモン</t>
    </rPh>
    <rPh sb="18" eb="20">
      <t>ガッコウ</t>
    </rPh>
    <phoneticPr fontId="27"/>
  </si>
  <si>
    <t>基ＣＫ環分市古太 (八戸高等専門学校)</t>
    <rPh sb="5" eb="6">
      <t>イチ</t>
    </rPh>
    <rPh sb="6" eb="7">
      <t>コ</t>
    </rPh>
    <rPh sb="7" eb="8">
      <t>フトシ</t>
    </rPh>
    <rPh sb="10" eb="12">
      <t>ハチノヘ</t>
    </rPh>
    <rPh sb="12" eb="14">
      <t>コウトウ</t>
    </rPh>
    <rPh sb="14" eb="16">
      <t>センモン</t>
    </rPh>
    <rPh sb="16" eb="18">
      <t>ガッコウ</t>
    </rPh>
    <phoneticPr fontId="27"/>
  </si>
  <si>
    <t>基ＣＫ環分鈴木毅 (鹿児島大学)</t>
    <rPh sb="5" eb="7">
      <t>スズキ</t>
    </rPh>
    <rPh sb="7" eb="8">
      <t>タケシ</t>
    </rPh>
    <rPh sb="10" eb="13">
      <t>カゴシマ</t>
    </rPh>
    <rPh sb="13" eb="15">
      <t>ダイガク</t>
    </rPh>
    <phoneticPr fontId="27"/>
  </si>
  <si>
    <t>基ＣＫ環分小田義 (大阪市立大学)</t>
    <rPh sb="5" eb="7">
      <t>オダ</t>
    </rPh>
    <rPh sb="7" eb="8">
      <t>タダシ</t>
    </rPh>
    <rPh sb="10" eb="14">
      <t>オオサカシリツ</t>
    </rPh>
    <rPh sb="14" eb="16">
      <t>ダイガク</t>
    </rPh>
    <phoneticPr fontId="27"/>
  </si>
  <si>
    <t>基ＣＫ環分大澤剛 (森林総合研究所)</t>
    <rPh sb="5" eb="7">
      <t>オオサワ</t>
    </rPh>
    <rPh sb="7" eb="8">
      <t>ツヨシ</t>
    </rPh>
    <rPh sb="10" eb="12">
      <t>シンリン</t>
    </rPh>
    <rPh sb="12" eb="14">
      <t>ソウゴウ</t>
    </rPh>
    <rPh sb="14" eb="17">
      <t>ケンキュウジョ</t>
    </rPh>
    <phoneticPr fontId="27"/>
  </si>
  <si>
    <t>基ＢＨ環分若林芳 (広島大学)</t>
    <rPh sb="5" eb="7">
      <t>ワカバヤシ</t>
    </rPh>
    <rPh sb="7" eb="8">
      <t>ヨシ</t>
    </rPh>
    <rPh sb="10" eb="12">
      <t>ヒロシマ</t>
    </rPh>
    <phoneticPr fontId="20"/>
  </si>
  <si>
    <t>基ＢＫ環分清水哲 (広島大学)</t>
    <rPh sb="5" eb="7">
      <t>シミズ</t>
    </rPh>
    <rPh sb="7" eb="8">
      <t>テツ</t>
    </rPh>
    <rPh sb="10" eb="12">
      <t>ヒロシマ</t>
    </rPh>
    <rPh sb="12" eb="14">
      <t>ダイガク</t>
    </rPh>
    <phoneticPr fontId="27"/>
  </si>
  <si>
    <t>基ＢＨ環分川東正 (早稲田大学)</t>
    <rPh sb="5" eb="7">
      <t>カワヒガシ</t>
    </rPh>
    <rPh sb="7" eb="8">
      <t>タダ</t>
    </rPh>
    <rPh sb="10" eb="13">
      <t>ワセダ</t>
    </rPh>
    <phoneticPr fontId="20"/>
  </si>
  <si>
    <t>基ＡＨ環分石村大 (兵庫県立人と自然の博物館)</t>
    <rPh sb="5" eb="7">
      <t>イシムラ</t>
    </rPh>
    <rPh sb="7" eb="8">
      <t>ダイ</t>
    </rPh>
    <rPh sb="10" eb="12">
      <t>ヒョウゴ</t>
    </rPh>
    <rPh sb="12" eb="14">
      <t>ケンリツ</t>
    </rPh>
    <rPh sb="14" eb="15">
      <t>ヒト</t>
    </rPh>
    <rPh sb="16" eb="18">
      <t>シゼン</t>
    </rPh>
    <rPh sb="19" eb="22">
      <t>ハクブツカン</t>
    </rPh>
    <phoneticPr fontId="27"/>
  </si>
  <si>
    <t>基ＣＫ環分三上岳 (お茶の水女子大学)</t>
    <rPh sb="5" eb="7">
      <t>ミカミ</t>
    </rPh>
    <rPh sb="7" eb="8">
      <t>ガク</t>
    </rPh>
    <rPh sb="11" eb="12">
      <t>チャ</t>
    </rPh>
    <rPh sb="13" eb="14">
      <t>ミズ</t>
    </rPh>
    <rPh sb="14" eb="16">
      <t>ジョシ</t>
    </rPh>
    <rPh sb="16" eb="18">
      <t>ダイガク</t>
    </rPh>
    <phoneticPr fontId="27"/>
  </si>
  <si>
    <t>基ＢＨ環分高道昌 (法政大学)</t>
    <rPh sb="5" eb="7">
      <t>タカミチ</t>
    </rPh>
    <rPh sb="7" eb="8">
      <t>マサシ</t>
    </rPh>
    <rPh sb="10" eb="12">
      <t>ホウセイ</t>
    </rPh>
    <phoneticPr fontId="27"/>
  </si>
  <si>
    <t>基ＢＨ環分小泉雅 (東京大学)</t>
    <rPh sb="5" eb="7">
      <t>コイズミ</t>
    </rPh>
    <rPh sb="7" eb="8">
      <t>マサシ</t>
    </rPh>
    <rPh sb="10" eb="12">
      <t>トウキョウ</t>
    </rPh>
    <rPh sb="12" eb="14">
      <t>ダイガク</t>
    </rPh>
    <phoneticPr fontId="27"/>
  </si>
  <si>
    <t>基ＡＨ環分岡村祐 (神戸芸術工科大学)</t>
    <rPh sb="10" eb="12">
      <t>コウベ</t>
    </rPh>
    <rPh sb="12" eb="14">
      <t>ゲイジュツ</t>
    </rPh>
    <rPh sb="14" eb="16">
      <t>コウカ</t>
    </rPh>
    <phoneticPr fontId="27"/>
  </si>
  <si>
    <t>基ＡＨ環分鳥海基 (神戸芸術工科大学)</t>
    <rPh sb="10" eb="12">
      <t>コウベ</t>
    </rPh>
    <rPh sb="12" eb="14">
      <t>ゲイジュツ</t>
    </rPh>
    <rPh sb="14" eb="16">
      <t>コウカ</t>
    </rPh>
    <phoneticPr fontId="27"/>
  </si>
  <si>
    <t>基ＢＨ環分吉川徹（宇都宮大学)</t>
    <rPh sb="5" eb="7">
      <t>ヨシカワ</t>
    </rPh>
    <rPh sb="7" eb="8">
      <t>トオル</t>
    </rPh>
    <rPh sb="9" eb="12">
      <t>ウツノミヤ</t>
    </rPh>
    <rPh sb="12" eb="14">
      <t>ダイガク</t>
    </rPh>
    <rPh sb="13" eb="14">
      <t>キョウダイ</t>
    </rPh>
    <phoneticPr fontId="27"/>
  </si>
  <si>
    <t>基ＢＨ環分大澤剛 (東京大学)</t>
    <rPh sb="5" eb="7">
      <t>オオサワ</t>
    </rPh>
    <rPh sb="7" eb="8">
      <t>ツヨシ</t>
    </rPh>
    <rPh sb="10" eb="12">
      <t>トウキョウ</t>
    </rPh>
    <phoneticPr fontId="27"/>
  </si>
  <si>
    <t>2019/04/01-繰越可</t>
    <rPh sb="11" eb="13">
      <t>クリコシ</t>
    </rPh>
    <rPh sb="13" eb="14">
      <t>カ</t>
    </rPh>
    <phoneticPr fontId="27"/>
  </si>
  <si>
    <t>18学都河村富士通</t>
    <rPh sb="2" eb="3">
      <t>ガク</t>
    </rPh>
    <rPh sb="3" eb="4">
      <t>ミヤコ</t>
    </rPh>
    <rPh sb="4" eb="6">
      <t>カワムラ</t>
    </rPh>
    <rPh sb="6" eb="9">
      <t>フジツウ</t>
    </rPh>
    <phoneticPr fontId="27"/>
  </si>
  <si>
    <t>18学都小泉日立</t>
    <rPh sb="2" eb="3">
      <t>ガク</t>
    </rPh>
    <rPh sb="3" eb="4">
      <t>ト</t>
    </rPh>
    <rPh sb="4" eb="6">
      <t>コイズミ</t>
    </rPh>
    <rPh sb="6" eb="8">
      <t>ヒタチ</t>
    </rPh>
    <phoneticPr fontId="27"/>
  </si>
  <si>
    <t>2019/06/28-2020/03/31 繰越可</t>
    <rPh sb="22" eb="24">
      <t>クリコシ</t>
    </rPh>
    <rPh sb="24" eb="25">
      <t>カ</t>
    </rPh>
    <phoneticPr fontId="27"/>
  </si>
  <si>
    <t>19助都大野上田記念</t>
    <rPh sb="2" eb="3">
      <t>スケ</t>
    </rPh>
    <rPh sb="3" eb="4">
      <t>ミヤコ</t>
    </rPh>
    <rPh sb="4" eb="6">
      <t>オオノ</t>
    </rPh>
    <rPh sb="6" eb="8">
      <t>ウエダ</t>
    </rPh>
    <rPh sb="8" eb="10">
      <t>キネン</t>
    </rPh>
    <phoneticPr fontId="27"/>
  </si>
  <si>
    <r>
      <t>2019/06/28-2020/3/3</t>
    </r>
    <r>
      <rPr>
        <sz val="11"/>
        <color theme="1"/>
        <rFont val="ＭＳ Ｐゴシック"/>
        <family val="2"/>
        <charset val="128"/>
        <scheme val="minor"/>
      </rPr>
      <t>1繰越可</t>
    </r>
    <rPh sb="20" eb="22">
      <t>クリコシ</t>
    </rPh>
    <rPh sb="22" eb="23">
      <t>カ</t>
    </rPh>
    <phoneticPr fontId="27"/>
  </si>
  <si>
    <t>19共都荒井NTT</t>
    <rPh sb="2" eb="3">
      <t>キョウ</t>
    </rPh>
    <rPh sb="3" eb="4">
      <t>ト</t>
    </rPh>
    <rPh sb="4" eb="6">
      <t>アライ</t>
    </rPh>
    <phoneticPr fontId="27"/>
  </si>
  <si>
    <t>2019/04/01-2020/03/20★注意★</t>
    <rPh sb="22" eb="24">
      <t>チュウイ</t>
    </rPh>
    <phoneticPr fontId="27"/>
  </si>
  <si>
    <t>18共都大野三井建</t>
    <rPh sb="4" eb="6">
      <t>オオノ</t>
    </rPh>
    <rPh sb="6" eb="8">
      <t>ミツイ</t>
    </rPh>
    <rPh sb="8" eb="9">
      <t>ケン</t>
    </rPh>
    <phoneticPr fontId="27"/>
  </si>
  <si>
    <t>2019/04/01-2020/3/31[年度末]</t>
    <rPh sb="21" eb="23">
      <t>ネンド</t>
    </rPh>
    <rPh sb="23" eb="24">
      <t>マツ</t>
    </rPh>
    <phoneticPr fontId="27"/>
  </si>
  <si>
    <t>18共環川上日ﾊﾞｲｵ</t>
    <rPh sb="2" eb="3">
      <t>キョウ</t>
    </rPh>
    <rPh sb="3" eb="4">
      <t>カン</t>
    </rPh>
    <rPh sb="4" eb="6">
      <t>カワカミ</t>
    </rPh>
    <rPh sb="6" eb="7">
      <t>ヒ</t>
    </rPh>
    <phoneticPr fontId="27"/>
  </si>
  <si>
    <t>2019/04/03-2020/03/31[年度末]</t>
    <rPh sb="22" eb="25">
      <t>ネンドマツ</t>
    </rPh>
    <phoneticPr fontId="27"/>
  </si>
  <si>
    <t>19共環金村ｻﾑｽﾝ</t>
    <rPh sb="2" eb="3">
      <t>キョウ</t>
    </rPh>
    <rPh sb="3" eb="4">
      <t>カン</t>
    </rPh>
    <rPh sb="4" eb="6">
      <t>カナムラ</t>
    </rPh>
    <phoneticPr fontId="27"/>
  </si>
  <si>
    <t>2019/06/01-2019/07/31★注意★</t>
    <rPh sb="22" eb="24">
      <t>チュウイ</t>
    </rPh>
    <phoneticPr fontId="27"/>
  </si>
  <si>
    <t>19共環金村日製紙</t>
    <rPh sb="2" eb="3">
      <t>キョウ</t>
    </rPh>
    <rPh sb="3" eb="4">
      <t>カン</t>
    </rPh>
    <rPh sb="4" eb="6">
      <t>カネムラ</t>
    </rPh>
    <rPh sb="6" eb="7">
      <t>ニチ</t>
    </rPh>
    <rPh sb="7" eb="9">
      <t>セイシ</t>
    </rPh>
    <phoneticPr fontId="27"/>
  </si>
  <si>
    <t>29共環金村Apple</t>
    <rPh sb="2" eb="3">
      <t>キョウ</t>
    </rPh>
    <rPh sb="3" eb="4">
      <t>カン</t>
    </rPh>
    <rPh sb="4" eb="6">
      <t>カナムラ</t>
    </rPh>
    <phoneticPr fontId="27"/>
  </si>
  <si>
    <t>2019/04/01-2019/10/06★注意★</t>
    <rPh sb="22" eb="24">
      <t>チュウイ</t>
    </rPh>
    <phoneticPr fontId="27"/>
  </si>
  <si>
    <t>2019/04/01-2020/01/31★注意★</t>
    <rPh sb="22" eb="24">
      <t>チュウイ</t>
    </rPh>
    <phoneticPr fontId="27"/>
  </si>
  <si>
    <t>18共環金村日製紙</t>
    <rPh sb="2" eb="3">
      <t>キョウ</t>
    </rPh>
    <rPh sb="3" eb="4">
      <t>カン</t>
    </rPh>
    <rPh sb="4" eb="6">
      <t>カナムラ</t>
    </rPh>
    <rPh sb="6" eb="7">
      <t>ニチ</t>
    </rPh>
    <rPh sb="7" eb="9">
      <t>セイシ</t>
    </rPh>
    <phoneticPr fontId="27"/>
  </si>
  <si>
    <t>29共環金村LG</t>
    <rPh sb="2" eb="3">
      <t>キョウ</t>
    </rPh>
    <rPh sb="3" eb="4">
      <t>カン</t>
    </rPh>
    <rPh sb="4" eb="6">
      <t>カネムラ</t>
    </rPh>
    <phoneticPr fontId="27"/>
  </si>
  <si>
    <t>18共環久保日本化</t>
    <rPh sb="2" eb="3">
      <t>キョウ</t>
    </rPh>
    <rPh sb="3" eb="4">
      <t>カン</t>
    </rPh>
    <rPh sb="4" eb="6">
      <t>クボ</t>
    </rPh>
    <rPh sb="6" eb="8">
      <t>ニホン</t>
    </rPh>
    <rPh sb="8" eb="9">
      <t>カ</t>
    </rPh>
    <phoneticPr fontId="27"/>
  </si>
  <si>
    <t>2019/04/01-2019/06/30★注意★</t>
    <rPh sb="22" eb="24">
      <t>チュウイ</t>
    </rPh>
    <phoneticPr fontId="27"/>
  </si>
  <si>
    <t>18共環金村東芝</t>
    <rPh sb="2" eb="3">
      <t>キョウ</t>
    </rPh>
    <rPh sb="3" eb="4">
      <t>カン</t>
    </rPh>
    <rPh sb="4" eb="6">
      <t>カナムラ</t>
    </rPh>
    <rPh sb="6" eb="8">
      <t>トウシバ</t>
    </rPh>
    <phoneticPr fontId="27"/>
  </si>
  <si>
    <t>2019/04/01-2019/09/30★注意★</t>
    <rPh sb="22" eb="24">
      <t>チュウイ</t>
    </rPh>
    <phoneticPr fontId="27"/>
  </si>
  <si>
    <t>2019/04/01-2019/10/31★注意★</t>
    <rPh sb="22" eb="24">
      <t>チュウイ</t>
    </rPh>
    <phoneticPr fontId="27"/>
  </si>
  <si>
    <t>18共環梶原三菱ｹﾐ</t>
    <rPh sb="2" eb="3">
      <t>キョウ</t>
    </rPh>
    <rPh sb="3" eb="4">
      <t>カン</t>
    </rPh>
    <rPh sb="4" eb="6">
      <t>カジワラ</t>
    </rPh>
    <rPh sb="6" eb="8">
      <t>ミツビシ</t>
    </rPh>
    <phoneticPr fontId="27"/>
  </si>
  <si>
    <t>18共環金村ｾﾞｵﾝ</t>
    <rPh sb="2" eb="3">
      <t>キョウ</t>
    </rPh>
    <rPh sb="3" eb="4">
      <t>カン</t>
    </rPh>
    <rPh sb="4" eb="6">
      <t>カネムラ</t>
    </rPh>
    <phoneticPr fontId="27"/>
  </si>
  <si>
    <r>
      <t>19</t>
    </r>
    <r>
      <rPr>
        <sz val="11"/>
        <color theme="1"/>
        <rFont val="ＭＳ Ｐゴシック"/>
        <family val="2"/>
        <charset val="128"/>
        <scheme val="minor"/>
      </rPr>
      <t>観光経営清水</t>
    </r>
    <rPh sb="2" eb="4">
      <t>カンコウ</t>
    </rPh>
    <rPh sb="4" eb="6">
      <t>ケイエイ</t>
    </rPh>
    <rPh sb="6" eb="8">
      <t>シミズ</t>
    </rPh>
    <phoneticPr fontId="27"/>
  </si>
  <si>
    <t>学域長　鈴木毅彦</t>
    <rPh sb="4" eb="6">
      <t>スズキ</t>
    </rPh>
    <rPh sb="6" eb="8">
      <t>タケヒコ</t>
    </rPh>
    <phoneticPr fontId="27"/>
  </si>
  <si>
    <t>学域長　首藤登志夫</t>
    <rPh sb="4" eb="6">
      <t>シュドウ</t>
    </rPh>
    <rPh sb="6" eb="9">
      <t>トシオ</t>
    </rPh>
    <phoneticPr fontId="27"/>
  </si>
  <si>
    <t>19共環高木日立化</t>
    <rPh sb="4" eb="6">
      <t>タカギ</t>
    </rPh>
    <rPh sb="6" eb="8">
      <t>ヒタチ</t>
    </rPh>
    <rPh sb="8" eb="9">
      <t>カ</t>
    </rPh>
    <phoneticPr fontId="27"/>
  </si>
  <si>
    <t>2019/04/01-2020-03/31｢年度末]</t>
    <rPh sb="22" eb="24">
      <t>ネンド</t>
    </rPh>
    <rPh sb="24" eb="25">
      <t>マツ</t>
    </rPh>
    <phoneticPr fontId="27"/>
  </si>
  <si>
    <t>19助環柳下加藤科学</t>
    <rPh sb="2" eb="3">
      <t>スケ</t>
    </rPh>
    <rPh sb="3" eb="4">
      <t>ワ</t>
    </rPh>
    <rPh sb="4" eb="6">
      <t>ヤナギシタ</t>
    </rPh>
    <rPh sb="6" eb="8">
      <t>カトウ</t>
    </rPh>
    <rPh sb="8" eb="10">
      <t>カガク</t>
    </rPh>
    <phoneticPr fontId="27"/>
  </si>
  <si>
    <t>19学都小泉日立</t>
    <rPh sb="2" eb="3">
      <t>ガク</t>
    </rPh>
    <rPh sb="3" eb="4">
      <t>ミヤコ</t>
    </rPh>
    <rPh sb="4" eb="6">
      <t>コイズミ</t>
    </rPh>
    <rPh sb="6" eb="8">
      <t>ヒタチ</t>
    </rPh>
    <phoneticPr fontId="27"/>
  </si>
  <si>
    <t>2019/07/01-2019/09/30★注意★</t>
    <rPh sb="22" eb="24">
      <t>チュウイ</t>
    </rPh>
    <phoneticPr fontId="59"/>
  </si>
  <si>
    <t>02</t>
    <phoneticPr fontId="27"/>
  </si>
  <si>
    <t>観光科学科</t>
    <phoneticPr fontId="27"/>
  </si>
  <si>
    <t>EI202</t>
    <phoneticPr fontId="27"/>
  </si>
  <si>
    <t>学域長　小泉 雅生</t>
    <phoneticPr fontId="27"/>
  </si>
  <si>
    <t>10101E</t>
    <phoneticPr fontId="27"/>
  </si>
  <si>
    <t>E0001</t>
    <phoneticPr fontId="27"/>
  </si>
  <si>
    <t>010</t>
    <phoneticPr fontId="27"/>
  </si>
  <si>
    <t>10100</t>
    <phoneticPr fontId="27"/>
  </si>
  <si>
    <t>01</t>
    <phoneticPr fontId="27"/>
  </si>
  <si>
    <t>2019/04/01-2020/03/31</t>
    <phoneticPr fontId="27"/>
  </si>
  <si>
    <t>理系管理課長　大平裕己</t>
    <phoneticPr fontId="27"/>
  </si>
  <si>
    <t>10102E</t>
    <phoneticPr fontId="27"/>
  </si>
  <si>
    <t>E0001</t>
    <phoneticPr fontId="27"/>
  </si>
  <si>
    <t>010</t>
    <phoneticPr fontId="27"/>
  </si>
  <si>
    <t>10100</t>
    <phoneticPr fontId="27"/>
  </si>
  <si>
    <t>01</t>
    <phoneticPr fontId="27"/>
  </si>
  <si>
    <t>E0110</t>
    <phoneticPr fontId="27"/>
  </si>
  <si>
    <t>教育費（地理環境学科）</t>
    <phoneticPr fontId="27"/>
  </si>
  <si>
    <t>地理環境学科</t>
    <phoneticPr fontId="27"/>
  </si>
  <si>
    <t>学域長　鈴木毅彦</t>
    <phoneticPr fontId="27"/>
  </si>
  <si>
    <t>E0115</t>
    <phoneticPr fontId="27"/>
  </si>
  <si>
    <t>教育費（観光科学科）</t>
    <phoneticPr fontId="27"/>
  </si>
  <si>
    <t>学域長  清水哲夫</t>
    <phoneticPr fontId="27"/>
  </si>
  <si>
    <t>E0120</t>
    <phoneticPr fontId="27"/>
  </si>
  <si>
    <t>教育費（都市基盤環境学科）</t>
    <phoneticPr fontId="27"/>
  </si>
  <si>
    <t>都市基盤環境学科</t>
    <phoneticPr fontId="27"/>
  </si>
  <si>
    <t>学域長　横山勝英</t>
    <phoneticPr fontId="27"/>
  </si>
  <si>
    <t>E0130</t>
    <phoneticPr fontId="27"/>
  </si>
  <si>
    <t>教育費（建築学科）</t>
    <phoneticPr fontId="27"/>
  </si>
  <si>
    <t>建築学科</t>
    <phoneticPr fontId="27"/>
  </si>
  <si>
    <t>学域長　小泉雅生</t>
    <phoneticPr fontId="27"/>
  </si>
  <si>
    <t>E0135</t>
    <phoneticPr fontId="27"/>
  </si>
  <si>
    <t>教育費（都市政策科学科）</t>
    <phoneticPr fontId="27"/>
  </si>
  <si>
    <t>都市政策科学科</t>
    <phoneticPr fontId="27"/>
  </si>
  <si>
    <t>学域長　朝日ちさと</t>
    <phoneticPr fontId="27"/>
  </si>
  <si>
    <t>教育費（都市政策科学・教育機器整備）</t>
    <phoneticPr fontId="27"/>
  </si>
  <si>
    <t>30/04/01-31/03/31</t>
    <phoneticPr fontId="27"/>
  </si>
  <si>
    <t>E0140</t>
    <phoneticPr fontId="27"/>
  </si>
  <si>
    <t>教育費（環境応用化学科）</t>
    <phoneticPr fontId="27"/>
  </si>
  <si>
    <t>環境応用化学科</t>
    <phoneticPr fontId="27"/>
  </si>
  <si>
    <t>学域長　首藤 登志夫</t>
    <phoneticPr fontId="27"/>
  </si>
  <si>
    <t>E15001</t>
    <phoneticPr fontId="27"/>
  </si>
  <si>
    <t>E15021</t>
    <phoneticPr fontId="27"/>
  </si>
  <si>
    <t>橘高義典</t>
    <phoneticPr fontId="27"/>
  </si>
  <si>
    <t>E15022</t>
    <phoneticPr fontId="27"/>
  </si>
  <si>
    <t>壁谷澤寿一</t>
    <phoneticPr fontId="27"/>
  </si>
  <si>
    <t>E15031</t>
    <phoneticPr fontId="27"/>
  </si>
  <si>
    <t>19研究生政宗杉原</t>
    <phoneticPr fontId="27"/>
  </si>
  <si>
    <t>杉原陽子</t>
    <phoneticPr fontId="27"/>
  </si>
  <si>
    <t>伊藤史子</t>
    <phoneticPr fontId="27"/>
  </si>
  <si>
    <t>長野基</t>
    <phoneticPr fontId="27"/>
  </si>
  <si>
    <t>饗庭伸</t>
    <phoneticPr fontId="27"/>
  </si>
  <si>
    <t>E15041</t>
    <phoneticPr fontId="27"/>
  </si>
  <si>
    <t>中嶋秀</t>
    <phoneticPr fontId="27"/>
  </si>
  <si>
    <t>E15002</t>
    <phoneticPr fontId="27"/>
  </si>
  <si>
    <t>松本淳</t>
    <phoneticPr fontId="27"/>
  </si>
  <si>
    <t>小根山裕之</t>
    <phoneticPr fontId="27"/>
  </si>
  <si>
    <t>E15014</t>
    <phoneticPr fontId="27"/>
  </si>
  <si>
    <t>19研究生盤叶中村</t>
    <phoneticPr fontId="27"/>
  </si>
  <si>
    <t>中村一史</t>
    <phoneticPr fontId="27"/>
  </si>
  <si>
    <t>E15015</t>
    <phoneticPr fontId="27"/>
  </si>
  <si>
    <t>19研究生盤姜中村</t>
    <phoneticPr fontId="27"/>
  </si>
  <si>
    <t>E150304</t>
    <phoneticPr fontId="27"/>
  </si>
  <si>
    <t>19研究生政周長野</t>
    <phoneticPr fontId="27"/>
  </si>
  <si>
    <t>朝山章一郎</t>
    <phoneticPr fontId="27"/>
  </si>
  <si>
    <t>10107E</t>
    <phoneticPr fontId="27"/>
  </si>
  <si>
    <t>入試経費</t>
    <phoneticPr fontId="27"/>
  </si>
  <si>
    <t>10112E</t>
    <phoneticPr fontId="27"/>
  </si>
  <si>
    <t>10122E</t>
    <phoneticPr fontId="27"/>
  </si>
  <si>
    <t>E10109T</t>
    <phoneticPr fontId="27"/>
  </si>
  <si>
    <t>2019/04/1-2020/03/31</t>
    <phoneticPr fontId="27"/>
  </si>
  <si>
    <t>学部事務室</t>
    <phoneticPr fontId="27"/>
  </si>
  <si>
    <t>E10102T</t>
    <phoneticPr fontId="27"/>
  </si>
  <si>
    <t>2019/05/27-2020/03/31</t>
    <phoneticPr fontId="27"/>
  </si>
  <si>
    <t>E10113T</t>
    <phoneticPr fontId="27"/>
  </si>
  <si>
    <t>2019/04/12-2020/03/31</t>
    <phoneticPr fontId="27"/>
  </si>
  <si>
    <r>
      <t>29/0</t>
    </r>
    <r>
      <rPr>
        <sz val="11"/>
        <color theme="1"/>
        <rFont val="ＭＳ Ｐゴシック"/>
        <family val="2"/>
        <charset val="128"/>
        <scheme val="minor"/>
      </rPr>
      <t>7</t>
    </r>
    <r>
      <rPr>
        <sz val="11"/>
        <color theme="1"/>
        <rFont val="ＭＳ Ｐゴシック"/>
        <family val="2"/>
        <charset val="128"/>
        <scheme val="minor"/>
      </rPr>
      <t>/</t>
    </r>
    <r>
      <rPr>
        <sz val="11"/>
        <color theme="1"/>
        <rFont val="ＭＳ Ｐゴシック"/>
        <family val="2"/>
        <charset val="128"/>
        <scheme val="minor"/>
      </rPr>
      <t>26</t>
    </r>
    <r>
      <rPr>
        <sz val="11"/>
        <color theme="1"/>
        <rFont val="ＭＳ Ｐゴシック"/>
        <family val="2"/>
        <charset val="128"/>
        <scheme val="minor"/>
      </rPr>
      <t>-30/03/31</t>
    </r>
    <phoneticPr fontId="27"/>
  </si>
  <si>
    <r>
      <t>2</t>
    </r>
    <r>
      <rPr>
        <sz val="11"/>
        <color theme="1"/>
        <rFont val="ＭＳ Ｐゴシック"/>
        <family val="2"/>
        <charset val="128"/>
        <scheme val="minor"/>
      </rPr>
      <t>9</t>
    </r>
    <r>
      <rPr>
        <sz val="11"/>
        <color theme="1"/>
        <rFont val="ＭＳ Ｐゴシック"/>
        <family val="2"/>
        <charset val="128"/>
        <scheme val="minor"/>
      </rPr>
      <t>/0</t>
    </r>
    <r>
      <rPr>
        <sz val="11"/>
        <color theme="1"/>
        <rFont val="ＭＳ Ｐゴシック"/>
        <family val="2"/>
        <charset val="128"/>
        <scheme val="minor"/>
      </rPr>
      <t>6</t>
    </r>
    <r>
      <rPr>
        <sz val="11"/>
        <color theme="1"/>
        <rFont val="ＭＳ Ｐゴシック"/>
        <family val="2"/>
        <charset val="128"/>
        <scheme val="minor"/>
      </rPr>
      <t>/</t>
    </r>
    <r>
      <rPr>
        <sz val="11"/>
        <color theme="1"/>
        <rFont val="ＭＳ Ｐゴシック"/>
        <family val="2"/>
        <charset val="128"/>
        <scheme val="minor"/>
      </rPr>
      <t>15</t>
    </r>
    <r>
      <rPr>
        <sz val="11"/>
        <color theme="1"/>
        <rFont val="ＭＳ Ｐゴシック"/>
        <family val="2"/>
        <charset val="128"/>
        <scheme val="minor"/>
      </rPr>
      <t>-30/03/31</t>
    </r>
    <phoneticPr fontId="27"/>
  </si>
  <si>
    <t>E10116M01</t>
    <phoneticPr fontId="27"/>
  </si>
  <si>
    <t>高橋洋</t>
    <phoneticPr fontId="27"/>
  </si>
  <si>
    <t>E10116M02</t>
    <phoneticPr fontId="27"/>
  </si>
  <si>
    <t>E10116M03</t>
    <phoneticPr fontId="27"/>
  </si>
  <si>
    <t>松山洋</t>
    <phoneticPr fontId="27"/>
  </si>
  <si>
    <t>E10116M04</t>
    <phoneticPr fontId="27"/>
  </si>
  <si>
    <t>佐藤潔</t>
    <phoneticPr fontId="27"/>
  </si>
  <si>
    <t>30/06/01-31/03/31</t>
    <phoneticPr fontId="27"/>
  </si>
  <si>
    <t>沼田真也</t>
    <phoneticPr fontId="27"/>
  </si>
  <si>
    <t>小林克弘</t>
    <phoneticPr fontId="27"/>
  </si>
  <si>
    <t>直井岳人</t>
    <phoneticPr fontId="27"/>
  </si>
  <si>
    <t>E10116M08</t>
    <phoneticPr fontId="27"/>
  </si>
  <si>
    <t>杉本興運</t>
    <phoneticPr fontId="27"/>
  </si>
  <si>
    <t>E10116M09</t>
    <phoneticPr fontId="27"/>
  </si>
  <si>
    <t>岡村祐</t>
    <phoneticPr fontId="27"/>
  </si>
  <si>
    <t>川原晋</t>
    <phoneticPr fontId="27"/>
  </si>
  <si>
    <t>30/11/09-31/03/31</t>
    <phoneticPr fontId="27"/>
  </si>
  <si>
    <t>鈴木毅彦</t>
    <phoneticPr fontId="27"/>
  </si>
  <si>
    <t>市古太郎</t>
    <phoneticPr fontId="27"/>
  </si>
  <si>
    <t>荒井康裕</t>
    <phoneticPr fontId="27"/>
  </si>
  <si>
    <t>一般管理費</t>
    <phoneticPr fontId="27"/>
  </si>
  <si>
    <t>10327E</t>
    <phoneticPr fontId="27"/>
  </si>
  <si>
    <t>運営費交付金</t>
    <phoneticPr fontId="27"/>
  </si>
  <si>
    <r>
      <t>10</t>
    </r>
    <r>
      <rPr>
        <sz val="11"/>
        <rFont val="ＭＳ Ｐゴシック"/>
        <family val="3"/>
        <charset val="128"/>
      </rPr>
      <t>300</t>
    </r>
    <phoneticPr fontId="27"/>
  </si>
  <si>
    <t>09</t>
    <phoneticPr fontId="27"/>
  </si>
  <si>
    <t>68191：旅費交通費（一般管理・海外）</t>
    <phoneticPr fontId="27"/>
  </si>
  <si>
    <t>10329E</t>
    <phoneticPr fontId="27"/>
  </si>
  <si>
    <t>10330E</t>
    <phoneticPr fontId="27"/>
  </si>
  <si>
    <t>10332E</t>
    <phoneticPr fontId="27"/>
  </si>
  <si>
    <t>10331E</t>
    <phoneticPr fontId="27"/>
  </si>
  <si>
    <r>
      <t>0</t>
    </r>
    <r>
      <rPr>
        <sz val="11"/>
        <rFont val="ＭＳ Ｐゴシック"/>
        <family val="3"/>
        <charset val="128"/>
      </rPr>
      <t xml:space="preserve">9 </t>
    </r>
    <phoneticPr fontId="27"/>
  </si>
  <si>
    <r>
      <t>3</t>
    </r>
    <r>
      <rPr>
        <sz val="11"/>
        <rFont val="ＭＳ Ｐゴシック"/>
        <family val="3"/>
        <charset val="128"/>
      </rPr>
      <t>0/04/01-31/03/31</t>
    </r>
    <phoneticPr fontId="27"/>
  </si>
  <si>
    <t>68190：旅費交通費（一般管理・国内）</t>
    <phoneticPr fontId="27"/>
  </si>
  <si>
    <t>E10333B</t>
    <phoneticPr fontId="27"/>
  </si>
  <si>
    <t>08</t>
    <phoneticPr fontId="27"/>
  </si>
  <si>
    <t>2019/05/17-2020/03/31</t>
    <phoneticPr fontId="27"/>
  </si>
  <si>
    <t>30/04/02-31/03/31</t>
    <phoneticPr fontId="27"/>
  </si>
  <si>
    <t>E10335A</t>
    <phoneticPr fontId="27"/>
  </si>
  <si>
    <t>2019/06/01-2020/03/31</t>
    <phoneticPr fontId="27"/>
  </si>
  <si>
    <t>10442E</t>
    <phoneticPr fontId="27"/>
  </si>
  <si>
    <t>10549E</t>
    <phoneticPr fontId="27"/>
  </si>
  <si>
    <t>10500</t>
    <phoneticPr fontId="27"/>
  </si>
  <si>
    <t>10600</t>
    <phoneticPr fontId="27"/>
  </si>
  <si>
    <t>02</t>
    <phoneticPr fontId="27"/>
  </si>
  <si>
    <t>62191：旅費交通費（研究・海外）</t>
    <phoneticPr fontId="27"/>
  </si>
  <si>
    <t>運営費交付金</t>
    <phoneticPr fontId="27"/>
  </si>
  <si>
    <t>基地　松本 淳</t>
    <phoneticPr fontId="27"/>
  </si>
  <si>
    <t>E0001</t>
    <phoneticPr fontId="27"/>
  </si>
  <si>
    <t>010</t>
    <phoneticPr fontId="27"/>
  </si>
  <si>
    <t>10600</t>
    <phoneticPr fontId="27"/>
  </si>
  <si>
    <t>02</t>
    <phoneticPr fontId="27"/>
  </si>
  <si>
    <t>松本淳</t>
    <phoneticPr fontId="27"/>
  </si>
  <si>
    <t>鈴木毅彦</t>
    <phoneticPr fontId="27"/>
  </si>
  <si>
    <t>松山洋</t>
    <phoneticPr fontId="27"/>
  </si>
  <si>
    <t>滝波章弘</t>
    <phoneticPr fontId="27"/>
  </si>
  <si>
    <t>白井正明</t>
    <phoneticPr fontId="27"/>
  </si>
  <si>
    <t>川東正幸</t>
    <phoneticPr fontId="27"/>
  </si>
  <si>
    <t>矢部直人</t>
    <phoneticPr fontId="27"/>
  </si>
  <si>
    <t>坪本裕之</t>
    <phoneticPr fontId="27"/>
  </si>
  <si>
    <t>中山大地</t>
    <phoneticPr fontId="27"/>
  </si>
  <si>
    <t>泉岳樹</t>
    <phoneticPr fontId="27"/>
  </si>
  <si>
    <t>高橋洋</t>
    <phoneticPr fontId="27"/>
  </si>
  <si>
    <t>石村大輔</t>
    <phoneticPr fontId="27"/>
  </si>
  <si>
    <t>沼田真也</t>
    <phoneticPr fontId="27"/>
  </si>
  <si>
    <t>学域長　横山勝英</t>
    <phoneticPr fontId="27"/>
  </si>
  <si>
    <t>吉嶺充俊</t>
    <phoneticPr fontId="27"/>
  </si>
  <si>
    <t>62190：旅費交通費（研究・国内）</t>
    <phoneticPr fontId="27"/>
  </si>
  <si>
    <t>学域長　小泉雅生</t>
    <phoneticPr fontId="27"/>
  </si>
  <si>
    <t>30/04/01-31/03/31</t>
    <phoneticPr fontId="27"/>
  </si>
  <si>
    <t>山田幸正</t>
    <phoneticPr fontId="27"/>
  </si>
  <si>
    <r>
      <t>0</t>
    </r>
    <r>
      <rPr>
        <sz val="11"/>
        <color theme="1"/>
        <rFont val="ＭＳ Ｐゴシック"/>
        <family val="2"/>
        <charset val="128"/>
        <scheme val="minor"/>
      </rPr>
      <t>2</t>
    </r>
    <phoneticPr fontId="27"/>
  </si>
  <si>
    <r>
      <t>3</t>
    </r>
    <r>
      <rPr>
        <sz val="11"/>
        <color theme="1"/>
        <rFont val="ＭＳ Ｐゴシック"/>
        <family val="2"/>
        <charset val="128"/>
        <scheme val="minor"/>
      </rPr>
      <t>0</t>
    </r>
    <r>
      <rPr>
        <sz val="11"/>
        <color theme="1"/>
        <rFont val="ＭＳ Ｐゴシック"/>
        <family val="2"/>
        <charset val="128"/>
        <scheme val="minor"/>
      </rPr>
      <t>/04/01-3</t>
    </r>
    <r>
      <rPr>
        <sz val="11"/>
        <color theme="1"/>
        <rFont val="ＭＳ Ｐゴシック"/>
        <family val="2"/>
        <charset val="128"/>
        <scheme val="minor"/>
      </rPr>
      <t>1</t>
    </r>
    <r>
      <rPr>
        <sz val="11"/>
        <color theme="1"/>
        <rFont val="ＭＳ Ｐゴシック"/>
        <family val="2"/>
        <charset val="128"/>
        <scheme val="minor"/>
      </rPr>
      <t>/03/31</t>
    </r>
    <phoneticPr fontId="27"/>
  </si>
  <si>
    <t>学域長　朝日ちさと</t>
    <phoneticPr fontId="27"/>
  </si>
  <si>
    <t>環境応用化学科</t>
    <phoneticPr fontId="27"/>
  </si>
  <si>
    <t>久保　由治</t>
    <phoneticPr fontId="27"/>
  </si>
  <si>
    <t>首藤 登志夫</t>
    <phoneticPr fontId="27"/>
  </si>
  <si>
    <t>基応　乗富秀富</t>
    <phoneticPr fontId="27"/>
  </si>
  <si>
    <t>理系管理課長　大平裕己</t>
    <phoneticPr fontId="27"/>
  </si>
  <si>
    <t>EA601</t>
    <phoneticPr fontId="27"/>
  </si>
  <si>
    <t>傾斜的研究費（全学分）</t>
    <phoneticPr fontId="27"/>
  </si>
  <si>
    <t>傾全国際分観・沼田</t>
    <phoneticPr fontId="27"/>
  </si>
  <si>
    <t>EB203</t>
    <phoneticPr fontId="27"/>
  </si>
  <si>
    <t>傾全国際分応・内山</t>
    <phoneticPr fontId="27"/>
  </si>
  <si>
    <t>EB302</t>
    <phoneticPr fontId="27"/>
  </si>
  <si>
    <t>宍戸　哲也</t>
    <phoneticPr fontId="27"/>
  </si>
  <si>
    <t>ミニ研究環都・横山</t>
    <phoneticPr fontId="27"/>
  </si>
  <si>
    <t>EB502</t>
    <phoneticPr fontId="27"/>
  </si>
  <si>
    <t>石田　玉青</t>
    <phoneticPr fontId="27"/>
  </si>
  <si>
    <t>研セ支援観・菊地</t>
    <phoneticPr fontId="27"/>
  </si>
  <si>
    <t>菊地俊夫</t>
    <phoneticPr fontId="27"/>
  </si>
  <si>
    <t>地理環境学科</t>
    <phoneticPr fontId="27"/>
  </si>
  <si>
    <t>鈴木　毅彦</t>
    <phoneticPr fontId="83"/>
  </si>
  <si>
    <t>EB702</t>
    <phoneticPr fontId="27"/>
  </si>
  <si>
    <t>社会連携政・杉原</t>
    <phoneticPr fontId="27"/>
  </si>
  <si>
    <t>杉原陽子</t>
    <phoneticPr fontId="27"/>
  </si>
  <si>
    <t>EB901</t>
    <phoneticPr fontId="27"/>
  </si>
  <si>
    <t>EB902</t>
    <phoneticPr fontId="27"/>
  </si>
  <si>
    <t>オリパラ・都市気候（松本）</t>
    <phoneticPr fontId="27"/>
  </si>
  <si>
    <t>傾斜的研究費（部局分）</t>
    <phoneticPr fontId="27"/>
  </si>
  <si>
    <t>EC001</t>
    <phoneticPr fontId="27"/>
  </si>
  <si>
    <t>部局共通経費（都市環境学部）</t>
    <phoneticPr fontId="27"/>
  </si>
  <si>
    <t>都市環境学部長 宇治公隆</t>
    <phoneticPr fontId="27"/>
  </si>
  <si>
    <t>EC002</t>
    <phoneticPr fontId="27"/>
  </si>
  <si>
    <t>EC003</t>
    <phoneticPr fontId="27"/>
  </si>
  <si>
    <t>学域長  清水哲夫</t>
    <phoneticPr fontId="27"/>
  </si>
  <si>
    <t>EC004</t>
    <phoneticPr fontId="27"/>
  </si>
  <si>
    <t>EC005</t>
    <phoneticPr fontId="27"/>
  </si>
  <si>
    <t>傾（部局共通）建築</t>
    <phoneticPr fontId="27"/>
  </si>
  <si>
    <t>EC006</t>
    <phoneticPr fontId="27"/>
  </si>
  <si>
    <t>傾（部局共通）都市政策科学</t>
    <phoneticPr fontId="27"/>
  </si>
  <si>
    <t>EC007</t>
    <phoneticPr fontId="27"/>
  </si>
  <si>
    <t>学域長　首藤登志夫</t>
    <phoneticPr fontId="27"/>
  </si>
  <si>
    <t xml:space="preserve">都市環境学部長 宇治公隆 </t>
    <phoneticPr fontId="27"/>
  </si>
  <si>
    <t>EC101</t>
    <phoneticPr fontId="27"/>
  </si>
  <si>
    <t>19傾部裁地鈴木</t>
    <phoneticPr fontId="27"/>
  </si>
  <si>
    <t>EC102</t>
    <phoneticPr fontId="27"/>
  </si>
  <si>
    <t>19傾部裁観清水</t>
    <phoneticPr fontId="27"/>
  </si>
  <si>
    <t>観光科学科</t>
    <phoneticPr fontId="27"/>
  </si>
  <si>
    <t>EC103</t>
    <phoneticPr fontId="27"/>
  </si>
  <si>
    <t>EC104</t>
    <phoneticPr fontId="27"/>
  </si>
  <si>
    <t>EC105</t>
    <phoneticPr fontId="27"/>
  </si>
  <si>
    <t>19傾部裁政共通</t>
    <phoneticPr fontId="27"/>
  </si>
  <si>
    <t>EC106</t>
    <phoneticPr fontId="27"/>
  </si>
  <si>
    <t>都市政策科学科</t>
    <phoneticPr fontId="27"/>
  </si>
  <si>
    <t>高道　昌志</t>
    <phoneticPr fontId="27"/>
  </si>
  <si>
    <t>日原　勝也</t>
    <phoneticPr fontId="27"/>
  </si>
  <si>
    <t>小笠原　悠</t>
    <phoneticPr fontId="27"/>
  </si>
  <si>
    <t>EC201</t>
    <phoneticPr fontId="27"/>
  </si>
  <si>
    <t>岡村祐</t>
    <phoneticPr fontId="27"/>
  </si>
  <si>
    <t>EC202</t>
    <phoneticPr fontId="27"/>
  </si>
  <si>
    <t>EC203</t>
    <phoneticPr fontId="27"/>
  </si>
  <si>
    <t>EC204</t>
    <phoneticPr fontId="27"/>
  </si>
  <si>
    <t>片桐由希子</t>
    <phoneticPr fontId="27"/>
  </si>
  <si>
    <t>EC205</t>
    <phoneticPr fontId="27"/>
  </si>
  <si>
    <t>EC206</t>
    <phoneticPr fontId="27"/>
  </si>
  <si>
    <t>EC207</t>
    <phoneticPr fontId="27"/>
  </si>
  <si>
    <t>EC208</t>
    <phoneticPr fontId="27"/>
  </si>
  <si>
    <t>EC209</t>
    <phoneticPr fontId="27"/>
  </si>
  <si>
    <t>EC210</t>
    <phoneticPr fontId="27"/>
  </si>
  <si>
    <t>稲垣佑亮</t>
    <phoneticPr fontId="27"/>
  </si>
  <si>
    <t>EC211</t>
    <phoneticPr fontId="27"/>
  </si>
  <si>
    <t>棟方裕一</t>
    <phoneticPr fontId="27"/>
  </si>
  <si>
    <t>EC212</t>
    <phoneticPr fontId="27"/>
  </si>
  <si>
    <t>三浦大樹</t>
    <phoneticPr fontId="27"/>
  </si>
  <si>
    <r>
      <t>30</t>
    </r>
    <r>
      <rPr>
        <sz val="11"/>
        <color theme="1"/>
        <rFont val="ＭＳ Ｐゴシック"/>
        <family val="2"/>
        <charset val="128"/>
        <scheme val="minor"/>
      </rPr>
      <t>/0</t>
    </r>
    <r>
      <rPr>
        <sz val="11"/>
        <color theme="1"/>
        <rFont val="ＭＳ Ｐゴシック"/>
        <family val="2"/>
        <charset val="128"/>
        <scheme val="minor"/>
      </rPr>
      <t>7/19-31/03/31</t>
    </r>
    <phoneticPr fontId="27"/>
  </si>
  <si>
    <t>泉　岳樹</t>
    <phoneticPr fontId="27"/>
  </si>
  <si>
    <t>30/07/19-31/03/31</t>
    <phoneticPr fontId="27"/>
  </si>
  <si>
    <t>熊倉永子</t>
    <phoneticPr fontId="27"/>
  </si>
  <si>
    <t>西藪　隆平</t>
    <phoneticPr fontId="27"/>
  </si>
  <si>
    <t>EC301</t>
    <phoneticPr fontId="27"/>
  </si>
  <si>
    <t>立花 宏</t>
    <phoneticPr fontId="27"/>
  </si>
  <si>
    <t>EC121</t>
    <phoneticPr fontId="27"/>
  </si>
  <si>
    <t>EC122</t>
    <phoneticPr fontId="27"/>
  </si>
  <si>
    <t>EC123</t>
    <phoneticPr fontId="27"/>
  </si>
  <si>
    <t>EC124</t>
    <phoneticPr fontId="27"/>
  </si>
  <si>
    <t>08</t>
    <phoneticPr fontId="27"/>
  </si>
  <si>
    <t>2019/04/01-2020/03/31</t>
    <phoneticPr fontId="27"/>
  </si>
  <si>
    <t>66340：給与（非職）</t>
    <phoneticPr fontId="27"/>
  </si>
  <si>
    <t>66341：給与（通勤手当）（非職）</t>
    <phoneticPr fontId="27"/>
  </si>
  <si>
    <t>一般管理費</t>
    <phoneticPr fontId="27"/>
  </si>
  <si>
    <r>
      <t>0</t>
    </r>
    <r>
      <rPr>
        <sz val="11"/>
        <rFont val="ＭＳ Ｐゴシック"/>
        <family val="3"/>
        <charset val="128"/>
      </rPr>
      <t xml:space="preserve">9 </t>
    </r>
    <phoneticPr fontId="27"/>
  </si>
  <si>
    <t>68191旅費交通費（一般管理・海外）</t>
    <phoneticPr fontId="27"/>
  </si>
  <si>
    <t>EF001</t>
    <phoneticPr fontId="27"/>
  </si>
  <si>
    <t>都市環境学部の管理費事務費</t>
    <phoneticPr fontId="27"/>
  </si>
  <si>
    <t>教育機器更新費  教[機器]</t>
    <phoneticPr fontId="27"/>
  </si>
  <si>
    <t>10900</t>
    <phoneticPr fontId="27"/>
  </si>
  <si>
    <r>
      <t>0</t>
    </r>
    <r>
      <rPr>
        <sz val="11"/>
        <rFont val="ＭＳ Ｐゴシック"/>
        <family val="3"/>
        <charset val="128"/>
      </rPr>
      <t>1</t>
    </r>
    <phoneticPr fontId="27"/>
  </si>
  <si>
    <r>
      <t>29/0</t>
    </r>
    <r>
      <rPr>
        <sz val="11"/>
        <rFont val="ＭＳ Ｐゴシック"/>
        <family val="3"/>
        <charset val="128"/>
      </rPr>
      <t>9/07-30/03/31</t>
    </r>
    <phoneticPr fontId="27"/>
  </si>
  <si>
    <t>教育機器更新費</t>
    <phoneticPr fontId="27"/>
  </si>
  <si>
    <r>
      <t>1</t>
    </r>
    <r>
      <rPr>
        <sz val="11"/>
        <rFont val="ＭＳ Ｐゴシック"/>
        <family val="3"/>
        <charset val="128"/>
      </rPr>
      <t>0900</t>
    </r>
    <phoneticPr fontId="27"/>
  </si>
  <si>
    <t>30/07/19-31/03/31</t>
    <phoneticPr fontId="27"/>
  </si>
  <si>
    <t>E56011L11</t>
    <phoneticPr fontId="27"/>
  </si>
  <si>
    <t>19首GP提環・横山</t>
    <phoneticPr fontId="27"/>
  </si>
  <si>
    <r>
      <t>10</t>
    </r>
    <r>
      <rPr>
        <sz val="11"/>
        <rFont val="ＭＳ Ｐゴシック"/>
        <family val="3"/>
        <charset val="128"/>
      </rPr>
      <t>700</t>
    </r>
    <phoneticPr fontId="27"/>
  </si>
  <si>
    <t>E56011L12</t>
    <phoneticPr fontId="27"/>
  </si>
  <si>
    <t>19首GP個環・加藤</t>
    <phoneticPr fontId="27"/>
  </si>
  <si>
    <t>18首GP提環・岡村</t>
    <phoneticPr fontId="27"/>
  </si>
  <si>
    <t>E56011L13</t>
    <phoneticPr fontId="27"/>
  </si>
  <si>
    <t>19首GP学環・宇治</t>
    <phoneticPr fontId="27"/>
  </si>
  <si>
    <t>学長室の改革推進費（ダイバーシティ施策の推進）</t>
    <phoneticPr fontId="27"/>
  </si>
  <si>
    <r>
      <t>10</t>
    </r>
    <r>
      <rPr>
        <sz val="11"/>
        <color theme="1"/>
        <rFont val="ＭＳ Ｐゴシック"/>
        <family val="2"/>
        <charset val="128"/>
        <scheme val="minor"/>
      </rPr>
      <t>700</t>
    </r>
    <phoneticPr fontId="27"/>
  </si>
  <si>
    <r>
      <t>0</t>
    </r>
    <r>
      <rPr>
        <sz val="11"/>
        <color theme="1"/>
        <rFont val="ＭＳ Ｐゴシック"/>
        <family val="2"/>
        <charset val="128"/>
        <scheme val="minor"/>
      </rPr>
      <t>1</t>
    </r>
    <phoneticPr fontId="27"/>
  </si>
  <si>
    <r>
      <rPr>
        <sz val="11"/>
        <color theme="1"/>
        <rFont val="ＭＳ Ｐゴシック"/>
        <family val="2"/>
        <charset val="128"/>
        <scheme val="minor"/>
      </rPr>
      <t>30</t>
    </r>
    <r>
      <rPr>
        <sz val="11"/>
        <color theme="1"/>
        <rFont val="ＭＳ Ｐゴシック"/>
        <family val="2"/>
        <charset val="128"/>
        <scheme val="minor"/>
      </rPr>
      <t>/0</t>
    </r>
    <r>
      <rPr>
        <sz val="11"/>
        <color theme="1"/>
        <rFont val="ＭＳ Ｐゴシック"/>
        <family val="2"/>
        <charset val="128"/>
        <scheme val="minor"/>
      </rPr>
      <t>4/01-31/03/31</t>
    </r>
    <phoneticPr fontId="27"/>
  </si>
  <si>
    <t>E56011S01</t>
    <phoneticPr fontId="27"/>
  </si>
  <si>
    <r>
      <t>10</t>
    </r>
    <r>
      <rPr>
        <sz val="11"/>
        <color theme="1"/>
        <rFont val="ＭＳ Ｐゴシック"/>
        <family val="2"/>
        <charset val="128"/>
        <scheme val="minor"/>
      </rPr>
      <t>700</t>
    </r>
    <phoneticPr fontId="27"/>
  </si>
  <si>
    <r>
      <t>0</t>
    </r>
    <r>
      <rPr>
        <sz val="11"/>
        <color theme="1"/>
        <rFont val="ＭＳ Ｐゴシック"/>
        <family val="2"/>
        <charset val="128"/>
        <scheme val="minor"/>
      </rPr>
      <t>1</t>
    </r>
    <phoneticPr fontId="27"/>
  </si>
  <si>
    <t>学長室の改革推進費（ダイバーシティ）建熊倉</t>
    <phoneticPr fontId="27"/>
  </si>
  <si>
    <t>30/10/01-31/03/31</t>
    <phoneticPr fontId="27"/>
  </si>
  <si>
    <r>
      <t>0</t>
    </r>
    <r>
      <rPr>
        <sz val="11"/>
        <color theme="1"/>
        <rFont val="ＭＳ Ｐゴシック"/>
        <family val="2"/>
        <charset val="128"/>
        <scheme val="minor"/>
      </rPr>
      <t xml:space="preserve">2 </t>
    </r>
    <phoneticPr fontId="27"/>
  </si>
  <si>
    <r>
      <t>30</t>
    </r>
    <r>
      <rPr>
        <sz val="11"/>
        <color theme="1"/>
        <rFont val="ＭＳ Ｐゴシック"/>
        <family val="2"/>
        <charset val="128"/>
        <scheme val="minor"/>
      </rPr>
      <t>/</t>
    </r>
    <r>
      <rPr>
        <sz val="11"/>
        <color theme="1"/>
        <rFont val="ＭＳ Ｐゴシック"/>
        <family val="2"/>
        <charset val="128"/>
        <scheme val="minor"/>
      </rPr>
      <t>08/01-31/03/31</t>
    </r>
    <phoneticPr fontId="27"/>
  </si>
  <si>
    <t>シンポジウム開催支援（金の化学センター）</t>
    <phoneticPr fontId="27"/>
  </si>
  <si>
    <t>30/08/15-31/03/31</t>
    <phoneticPr fontId="27"/>
  </si>
  <si>
    <t>シンポジウム開催支援（気候学センター）</t>
    <phoneticPr fontId="27"/>
  </si>
  <si>
    <t>シンポジウム開催支援（地域共創センター）</t>
    <phoneticPr fontId="27"/>
  </si>
  <si>
    <t>30/08/01-31/03/31</t>
    <phoneticPr fontId="27"/>
  </si>
  <si>
    <t>金村聖志</t>
    <phoneticPr fontId="27"/>
  </si>
  <si>
    <t>スタートアップ調査(特別枠)饗庭</t>
    <phoneticPr fontId="27"/>
  </si>
  <si>
    <r>
      <t>30</t>
    </r>
    <r>
      <rPr>
        <sz val="11"/>
        <color theme="1"/>
        <rFont val="ＭＳ Ｐゴシック"/>
        <family val="2"/>
        <charset val="128"/>
        <scheme val="minor"/>
      </rPr>
      <t>/04</t>
    </r>
    <r>
      <rPr>
        <sz val="11"/>
        <color theme="1"/>
        <rFont val="ＭＳ Ｐゴシック"/>
        <family val="2"/>
        <charset val="128"/>
        <scheme val="minor"/>
      </rPr>
      <t>/27-31/03/31</t>
    </r>
    <phoneticPr fontId="27"/>
  </si>
  <si>
    <t>E560202V</t>
    <phoneticPr fontId="27"/>
  </si>
  <si>
    <r>
      <t>10</t>
    </r>
    <r>
      <rPr>
        <sz val="11"/>
        <rFont val="ＭＳ Ｐゴシック"/>
        <family val="3"/>
        <charset val="128"/>
      </rPr>
      <t>700</t>
    </r>
    <phoneticPr fontId="27"/>
  </si>
  <si>
    <r>
      <t>0</t>
    </r>
    <r>
      <rPr>
        <sz val="11"/>
        <rFont val="ＭＳ Ｐゴシック"/>
        <family val="3"/>
        <charset val="128"/>
      </rPr>
      <t xml:space="preserve">2 </t>
    </r>
    <phoneticPr fontId="27"/>
  </si>
  <si>
    <t>2019/04/17-2020/03/31</t>
    <phoneticPr fontId="27"/>
  </si>
  <si>
    <r>
      <t>0</t>
    </r>
    <r>
      <rPr>
        <sz val="11"/>
        <rFont val="ＭＳ Ｐゴシック"/>
        <family val="3"/>
        <charset val="128"/>
      </rPr>
      <t>10</t>
    </r>
    <phoneticPr fontId="27"/>
  </si>
  <si>
    <r>
      <t>1</t>
    </r>
    <r>
      <rPr>
        <sz val="11"/>
        <rFont val="ＭＳ Ｐゴシック"/>
        <family val="3"/>
        <charset val="128"/>
      </rPr>
      <t>0700</t>
    </r>
    <phoneticPr fontId="27"/>
  </si>
  <si>
    <r>
      <t>0</t>
    </r>
    <r>
      <rPr>
        <sz val="11"/>
        <rFont val="ＭＳ Ｐゴシック"/>
        <family val="3"/>
        <charset val="128"/>
      </rPr>
      <t>1</t>
    </r>
    <phoneticPr fontId="27"/>
  </si>
  <si>
    <r>
      <t>28</t>
    </r>
    <r>
      <rPr>
        <sz val="11"/>
        <rFont val="ＭＳ Ｐゴシック"/>
        <family val="3"/>
        <charset val="128"/>
      </rPr>
      <t>/04/01-29/03/31</t>
    </r>
    <phoneticPr fontId="27"/>
  </si>
  <si>
    <t>改革推進費</t>
    <phoneticPr fontId="27"/>
  </si>
  <si>
    <r>
      <t>0</t>
    </r>
    <r>
      <rPr>
        <sz val="11"/>
        <color theme="1"/>
        <rFont val="ＭＳ Ｐゴシック"/>
        <family val="2"/>
        <charset val="128"/>
        <scheme val="minor"/>
      </rPr>
      <t>10</t>
    </r>
    <phoneticPr fontId="27"/>
  </si>
  <si>
    <r>
      <t>1</t>
    </r>
    <r>
      <rPr>
        <sz val="11"/>
        <color theme="1"/>
        <rFont val="ＭＳ Ｐゴシック"/>
        <family val="2"/>
        <charset val="128"/>
        <scheme val="minor"/>
      </rPr>
      <t>0700</t>
    </r>
    <phoneticPr fontId="27"/>
  </si>
  <si>
    <t>E560101</t>
    <phoneticPr fontId="27"/>
  </si>
  <si>
    <r>
      <t>0</t>
    </r>
    <r>
      <rPr>
        <sz val="11"/>
        <rFont val="ＭＳ Ｐゴシック"/>
        <family val="3"/>
        <charset val="128"/>
      </rPr>
      <t>10</t>
    </r>
    <phoneticPr fontId="27"/>
  </si>
  <si>
    <r>
      <t>1</t>
    </r>
    <r>
      <rPr>
        <sz val="11"/>
        <rFont val="ＭＳ Ｐゴシック"/>
        <family val="3"/>
        <charset val="128"/>
      </rPr>
      <t>0700</t>
    </r>
    <phoneticPr fontId="27"/>
  </si>
  <si>
    <t>E560101D</t>
    <phoneticPr fontId="27"/>
  </si>
  <si>
    <t>研究者海外派遣プログラム</t>
    <phoneticPr fontId="27"/>
  </si>
  <si>
    <r>
      <t>2</t>
    </r>
    <r>
      <rPr>
        <sz val="11"/>
        <rFont val="ＭＳ Ｐゴシック"/>
        <family val="3"/>
        <charset val="128"/>
      </rPr>
      <t>9/04/01-30/03/31</t>
    </r>
    <phoneticPr fontId="27"/>
  </si>
  <si>
    <t>10861E01</t>
    <phoneticPr fontId="27"/>
  </si>
  <si>
    <t>火山災害対策研究（地理環境・鈴木）</t>
    <phoneticPr fontId="27"/>
  </si>
  <si>
    <t>鈴木　毅彦</t>
    <phoneticPr fontId="27"/>
  </si>
  <si>
    <t>10861E02</t>
    <phoneticPr fontId="27"/>
  </si>
  <si>
    <t>火山災害対策研究（地理環境・中山）</t>
    <phoneticPr fontId="27"/>
  </si>
  <si>
    <t>10861E03</t>
    <phoneticPr fontId="27"/>
  </si>
  <si>
    <t>火山災害対策研究（都市基盤・小田）</t>
    <phoneticPr fontId="27"/>
  </si>
  <si>
    <t>小田義也</t>
    <phoneticPr fontId="27"/>
  </si>
  <si>
    <t>10861E04</t>
    <phoneticPr fontId="27"/>
  </si>
  <si>
    <t>火山災害対策研究（都市基盤・岸）</t>
    <phoneticPr fontId="27"/>
  </si>
  <si>
    <t>岸祐介</t>
    <phoneticPr fontId="27"/>
  </si>
  <si>
    <t>10861E05</t>
    <phoneticPr fontId="27"/>
  </si>
  <si>
    <t>火山災害対策研究（都市基盤・石倉）</t>
    <phoneticPr fontId="27"/>
  </si>
  <si>
    <t>石倉智樹</t>
    <phoneticPr fontId="27"/>
  </si>
  <si>
    <t>10861E06</t>
    <phoneticPr fontId="27"/>
  </si>
  <si>
    <t>火山災害対策研究（都市基盤・上野）</t>
    <phoneticPr fontId="27"/>
  </si>
  <si>
    <t>上野敦</t>
    <phoneticPr fontId="27"/>
  </si>
  <si>
    <t>10861E07</t>
    <phoneticPr fontId="27"/>
  </si>
  <si>
    <t>火山災害対策研究（都市政策科学・市古）</t>
    <phoneticPr fontId="27"/>
  </si>
  <si>
    <t>市古太郎</t>
    <phoneticPr fontId="27"/>
  </si>
  <si>
    <t>E10864A2</t>
    <phoneticPr fontId="27"/>
  </si>
  <si>
    <t>都市外交人材教育研究支援経費</t>
    <phoneticPr fontId="27"/>
  </si>
  <si>
    <t>10800</t>
    <phoneticPr fontId="27"/>
  </si>
  <si>
    <r>
      <t>30</t>
    </r>
    <r>
      <rPr>
        <sz val="11"/>
        <color theme="1"/>
        <rFont val="ＭＳ Ｐゴシック"/>
        <family val="2"/>
        <charset val="128"/>
        <scheme val="minor"/>
      </rPr>
      <t>/04/01-3</t>
    </r>
    <r>
      <rPr>
        <sz val="11"/>
        <color theme="1"/>
        <rFont val="ＭＳ Ｐゴシック"/>
        <family val="2"/>
        <charset val="128"/>
        <scheme val="minor"/>
      </rPr>
      <t>0</t>
    </r>
    <r>
      <rPr>
        <sz val="11"/>
        <color theme="1"/>
        <rFont val="ＭＳ Ｐゴシック"/>
        <family val="2"/>
        <charset val="128"/>
        <scheme val="minor"/>
      </rPr>
      <t>/0</t>
    </r>
    <r>
      <rPr>
        <sz val="11"/>
        <color theme="1"/>
        <rFont val="ＭＳ Ｐゴシック"/>
        <family val="2"/>
        <charset val="128"/>
        <scheme val="minor"/>
      </rPr>
      <t>9</t>
    </r>
    <r>
      <rPr>
        <sz val="11"/>
        <color theme="1"/>
        <rFont val="ＭＳ Ｐゴシック"/>
        <family val="2"/>
        <charset val="128"/>
        <scheme val="minor"/>
      </rPr>
      <t>/</t>
    </r>
    <r>
      <rPr>
        <sz val="11"/>
        <color theme="1"/>
        <rFont val="ＭＳ Ｐゴシック"/>
        <family val="2"/>
        <charset val="128"/>
        <scheme val="minor"/>
      </rPr>
      <t>30</t>
    </r>
    <phoneticPr fontId="27"/>
  </si>
  <si>
    <t>27都市外交Yanｲﾝﾄﾞﾗ</t>
    <phoneticPr fontId="27"/>
  </si>
  <si>
    <t>Yan Mulyana</t>
    <phoneticPr fontId="27"/>
  </si>
  <si>
    <t>2019/04/01-2019/09/30</t>
    <phoneticPr fontId="27"/>
  </si>
  <si>
    <t>建築学科</t>
    <phoneticPr fontId="27"/>
  </si>
  <si>
    <r>
      <t>28/0</t>
    </r>
    <r>
      <rPr>
        <sz val="11"/>
        <rFont val="ＭＳ Ｐゴシック"/>
        <family val="3"/>
        <charset val="128"/>
      </rPr>
      <t>5/01-29/03/31</t>
    </r>
    <phoneticPr fontId="27"/>
  </si>
  <si>
    <t>E64502</t>
    <phoneticPr fontId="27"/>
  </si>
  <si>
    <t>E10864A37</t>
    <phoneticPr fontId="27"/>
  </si>
  <si>
    <t>高度研究・河村</t>
    <phoneticPr fontId="27"/>
  </si>
  <si>
    <t>E10864A9</t>
    <phoneticPr fontId="27"/>
  </si>
  <si>
    <t>2019/04/12-2020/03/31</t>
    <phoneticPr fontId="27"/>
  </si>
  <si>
    <t>E10864A91</t>
    <phoneticPr fontId="27"/>
  </si>
  <si>
    <t>2019/04/12-2019/08/31</t>
    <phoneticPr fontId="27"/>
  </si>
  <si>
    <t>30/04/10-31/03/31</t>
    <phoneticPr fontId="27"/>
  </si>
  <si>
    <t>観光を支える専門人材の育成</t>
    <phoneticPr fontId="27"/>
  </si>
  <si>
    <t>01</t>
    <phoneticPr fontId="27"/>
  </si>
  <si>
    <r>
      <t>3</t>
    </r>
    <r>
      <rPr>
        <sz val="11"/>
        <color theme="1"/>
        <rFont val="ＭＳ Ｐゴシック"/>
        <family val="2"/>
        <charset val="128"/>
        <scheme val="minor"/>
      </rPr>
      <t>0</t>
    </r>
    <r>
      <rPr>
        <sz val="11"/>
        <color theme="1"/>
        <rFont val="ＭＳ Ｐゴシック"/>
        <family val="2"/>
        <charset val="128"/>
        <scheme val="minor"/>
      </rPr>
      <t>/04/01-3</t>
    </r>
    <r>
      <rPr>
        <sz val="11"/>
        <color theme="1"/>
        <rFont val="ＭＳ Ｐゴシック"/>
        <family val="2"/>
        <charset val="128"/>
        <scheme val="minor"/>
      </rPr>
      <t>1</t>
    </r>
    <r>
      <rPr>
        <sz val="11"/>
        <color theme="1"/>
        <rFont val="ＭＳ Ｐゴシック"/>
        <family val="2"/>
        <charset val="128"/>
        <scheme val="minor"/>
      </rPr>
      <t>/03/31</t>
    </r>
    <phoneticPr fontId="27"/>
  </si>
  <si>
    <t>障害者スポーツの理解促進と裾野拡大</t>
    <phoneticPr fontId="27"/>
  </si>
  <si>
    <t>10800</t>
    <phoneticPr fontId="27"/>
  </si>
  <si>
    <r>
      <t>0</t>
    </r>
    <r>
      <rPr>
        <sz val="11"/>
        <color theme="1"/>
        <rFont val="ＭＳ Ｐゴシック"/>
        <family val="2"/>
        <charset val="128"/>
        <scheme val="minor"/>
      </rPr>
      <t>2</t>
    </r>
    <phoneticPr fontId="27"/>
  </si>
  <si>
    <t>E10866T</t>
    <phoneticPr fontId="27"/>
  </si>
  <si>
    <t>グローバル人材育成のための国際化推進（旧かわいい子Ｐ）</t>
    <phoneticPr fontId="27"/>
  </si>
  <si>
    <t>140</t>
    <phoneticPr fontId="27"/>
  </si>
  <si>
    <r>
      <t>5</t>
    </r>
    <r>
      <rPr>
        <sz val="11"/>
        <rFont val="ＭＳ Ｐゴシック"/>
        <family val="3"/>
        <charset val="128"/>
      </rPr>
      <t>0700</t>
    </r>
    <phoneticPr fontId="27"/>
  </si>
  <si>
    <t>30/06/01-31/03/31</t>
    <phoneticPr fontId="27"/>
  </si>
  <si>
    <t>5E56102</t>
    <phoneticPr fontId="27"/>
  </si>
  <si>
    <t>2019/04/011-2020/03/31</t>
    <phoneticPr fontId="27"/>
  </si>
  <si>
    <t>31/02/12-31/03/31</t>
    <phoneticPr fontId="27"/>
  </si>
  <si>
    <t>140</t>
    <phoneticPr fontId="27"/>
  </si>
  <si>
    <r>
      <t>5</t>
    </r>
    <r>
      <rPr>
        <sz val="11"/>
        <rFont val="ＭＳ Ｐゴシック"/>
        <family val="3"/>
        <charset val="128"/>
      </rPr>
      <t>0700</t>
    </r>
    <phoneticPr fontId="27"/>
  </si>
  <si>
    <r>
      <t>0</t>
    </r>
    <r>
      <rPr>
        <sz val="11"/>
        <rFont val="ＭＳ Ｐゴシック"/>
        <family val="3"/>
        <charset val="128"/>
      </rPr>
      <t xml:space="preserve">2 </t>
    </r>
    <phoneticPr fontId="27"/>
  </si>
  <si>
    <r>
      <t>28</t>
    </r>
    <r>
      <rPr>
        <sz val="11"/>
        <rFont val="ＭＳ Ｐゴシック"/>
        <family val="3"/>
        <charset val="128"/>
      </rPr>
      <t>/04/01-29/03/31</t>
    </r>
    <phoneticPr fontId="27"/>
  </si>
  <si>
    <r>
      <rPr>
        <sz val="11"/>
        <rFont val="ＭＳ Ｐゴシック"/>
        <family val="3"/>
        <charset val="128"/>
      </rPr>
      <t>30/04/01-31/03/31</t>
    </r>
    <phoneticPr fontId="27"/>
  </si>
  <si>
    <r>
      <rPr>
        <sz val="11"/>
        <rFont val="ＭＳ Ｐゴシック"/>
        <family val="3"/>
        <charset val="128"/>
      </rPr>
      <t>30/04/01-31/03/31</t>
    </r>
    <phoneticPr fontId="27"/>
  </si>
  <si>
    <t>分子応用化学コース</t>
    <phoneticPr fontId="27"/>
  </si>
  <si>
    <t>5E561105</t>
    <phoneticPr fontId="27"/>
  </si>
  <si>
    <t>学部事務室</t>
    <phoneticPr fontId="27"/>
  </si>
  <si>
    <t>5E561605</t>
    <phoneticPr fontId="27"/>
  </si>
  <si>
    <r>
      <t>28/0</t>
    </r>
    <r>
      <rPr>
        <sz val="11"/>
        <rFont val="ＭＳ Ｐゴシック"/>
        <family val="3"/>
        <charset val="128"/>
      </rPr>
      <t>8/23-29/03/31</t>
    </r>
    <phoneticPr fontId="27"/>
  </si>
  <si>
    <t>EI101</t>
    <phoneticPr fontId="27"/>
  </si>
  <si>
    <t>受託研究</t>
    <phoneticPr fontId="27"/>
  </si>
  <si>
    <t>提案公募型研究費</t>
    <phoneticPr fontId="27"/>
  </si>
  <si>
    <t>04</t>
    <phoneticPr fontId="27"/>
  </si>
  <si>
    <t>2019/04/01-2020/03/31[年度末]</t>
    <phoneticPr fontId="27"/>
  </si>
  <si>
    <t>64440：旅費交通費（受託研究・海外）</t>
    <phoneticPr fontId="27"/>
  </si>
  <si>
    <t>27/04/01-28/03/31[年度末]</t>
    <phoneticPr fontId="27"/>
  </si>
  <si>
    <r>
      <t>2</t>
    </r>
    <r>
      <rPr>
        <sz val="11"/>
        <rFont val="ＭＳ Ｐゴシック"/>
        <family val="3"/>
        <charset val="128"/>
      </rPr>
      <t>3/04/01-24/03/31[年度末]</t>
    </r>
    <phoneticPr fontId="27"/>
  </si>
  <si>
    <t>4EI101</t>
    <phoneticPr fontId="27"/>
  </si>
  <si>
    <t>18提地松本SATREPS</t>
    <phoneticPr fontId="27"/>
  </si>
  <si>
    <t>建築都市コース</t>
    <phoneticPr fontId="27"/>
  </si>
  <si>
    <t>EI301</t>
    <phoneticPr fontId="27"/>
  </si>
  <si>
    <t>19提建讃岐RISTEX</t>
    <phoneticPr fontId="27"/>
  </si>
  <si>
    <t>2018/04/01-2019/03/31</t>
    <phoneticPr fontId="27"/>
  </si>
  <si>
    <t>提案公募型研究費</t>
    <phoneticPr fontId="27"/>
  </si>
  <si>
    <t>04</t>
    <phoneticPr fontId="27"/>
  </si>
  <si>
    <t>2018/05/01-2019/03/15 ★注意★</t>
    <phoneticPr fontId="27"/>
  </si>
  <si>
    <t>EI201</t>
    <phoneticPr fontId="27"/>
  </si>
  <si>
    <t>19提都横山農水研</t>
    <phoneticPr fontId="27"/>
  </si>
  <si>
    <r>
      <t xml:space="preserve">2019/04/01-2020/02/28 </t>
    </r>
    <r>
      <rPr>
        <sz val="11"/>
        <color theme="1"/>
        <rFont val="ＭＳ Ｐゴシック"/>
        <family val="2"/>
        <charset val="128"/>
        <scheme val="minor"/>
      </rPr>
      <t>★注意★</t>
    </r>
    <phoneticPr fontId="27"/>
  </si>
  <si>
    <t>19提都新谷SCOPE</t>
    <phoneticPr fontId="27"/>
  </si>
  <si>
    <t>18提都小田国総研</t>
    <phoneticPr fontId="27"/>
  </si>
  <si>
    <t>2018/6/28-2019/3/15 ★注意★</t>
    <phoneticPr fontId="27"/>
  </si>
  <si>
    <r>
      <t>0</t>
    </r>
    <r>
      <rPr>
        <sz val="11"/>
        <color theme="1"/>
        <rFont val="ＭＳ Ｐゴシック"/>
        <family val="2"/>
        <charset val="128"/>
        <scheme val="minor"/>
      </rPr>
      <t>4</t>
    </r>
    <phoneticPr fontId="27"/>
  </si>
  <si>
    <t>EI405</t>
    <phoneticPr fontId="27"/>
  </si>
  <si>
    <t>19提環宍戸CREST</t>
    <phoneticPr fontId="27"/>
  </si>
  <si>
    <t>提案公募型研究費</t>
    <phoneticPr fontId="27"/>
  </si>
  <si>
    <t>E0001</t>
    <phoneticPr fontId="27"/>
  </si>
  <si>
    <r>
      <t>0</t>
    </r>
    <r>
      <rPr>
        <sz val="11"/>
        <color theme="1"/>
        <rFont val="ＭＳ Ｐゴシック"/>
        <family val="2"/>
        <charset val="128"/>
        <scheme val="minor"/>
      </rPr>
      <t>4</t>
    </r>
    <phoneticPr fontId="27"/>
  </si>
  <si>
    <t>EI403</t>
    <phoneticPr fontId="27"/>
  </si>
  <si>
    <t>19提環金村ALCA</t>
    <phoneticPr fontId="27"/>
  </si>
  <si>
    <t>EI404</t>
    <phoneticPr fontId="27"/>
  </si>
  <si>
    <t>19提環梶原ALCA</t>
    <phoneticPr fontId="27"/>
  </si>
  <si>
    <t>EI406</t>
    <phoneticPr fontId="27"/>
  </si>
  <si>
    <t>19提環金村SICORP</t>
    <phoneticPr fontId="27"/>
  </si>
  <si>
    <t>100</t>
    <phoneticPr fontId="27"/>
  </si>
  <si>
    <t>金村聖志</t>
    <phoneticPr fontId="27"/>
  </si>
  <si>
    <r>
      <rPr>
        <sz val="11"/>
        <color theme="1"/>
        <rFont val="ＭＳ Ｐゴシック"/>
        <family val="2"/>
        <charset val="128"/>
        <scheme val="minor"/>
      </rPr>
      <t>29</t>
    </r>
    <r>
      <rPr>
        <sz val="11"/>
        <color theme="1"/>
        <rFont val="ＭＳ Ｐゴシック"/>
        <family val="2"/>
        <charset val="128"/>
        <scheme val="minor"/>
      </rPr>
      <t>/0</t>
    </r>
    <r>
      <rPr>
        <sz val="11"/>
        <color theme="1"/>
        <rFont val="ＭＳ Ｐゴシック"/>
        <family val="2"/>
        <charset val="128"/>
        <scheme val="minor"/>
      </rPr>
      <t>4/01</t>
    </r>
    <r>
      <rPr>
        <sz val="11"/>
        <color theme="1"/>
        <rFont val="ＭＳ Ｐゴシック"/>
        <family val="2"/>
        <charset val="128"/>
        <scheme val="minor"/>
      </rPr>
      <t>-</t>
    </r>
    <r>
      <rPr>
        <sz val="11"/>
        <color theme="1"/>
        <rFont val="ＭＳ Ｐゴシック"/>
        <family val="2"/>
        <charset val="128"/>
        <scheme val="minor"/>
      </rPr>
      <t>30/03/31</t>
    </r>
    <r>
      <rPr>
        <sz val="11"/>
        <color theme="1"/>
        <rFont val="ＭＳ Ｐゴシック"/>
        <family val="2"/>
        <charset val="128"/>
        <scheme val="minor"/>
      </rPr>
      <t>［年度末］</t>
    </r>
    <phoneticPr fontId="27"/>
  </si>
  <si>
    <t>内山一美</t>
    <phoneticPr fontId="27"/>
  </si>
  <si>
    <t>EI401</t>
    <phoneticPr fontId="27"/>
  </si>
  <si>
    <t>19提環内山論博</t>
    <phoneticPr fontId="27"/>
  </si>
  <si>
    <t>EI402</t>
    <phoneticPr fontId="27"/>
  </si>
  <si>
    <t>19提環村山NEDO</t>
    <phoneticPr fontId="27"/>
  </si>
  <si>
    <t>2019/04/01（2018/06/01)-2019/5/31★注意★</t>
    <phoneticPr fontId="27"/>
  </si>
  <si>
    <t>04</t>
    <phoneticPr fontId="27"/>
  </si>
  <si>
    <t>提案公募型研究費</t>
    <phoneticPr fontId="27"/>
  </si>
  <si>
    <t>E0001</t>
    <phoneticPr fontId="27"/>
  </si>
  <si>
    <r>
      <t>0</t>
    </r>
    <r>
      <rPr>
        <sz val="11"/>
        <color theme="1"/>
        <rFont val="ＭＳ Ｐゴシック"/>
        <family val="2"/>
        <charset val="128"/>
        <scheme val="minor"/>
      </rPr>
      <t>4</t>
    </r>
    <phoneticPr fontId="27"/>
  </si>
  <si>
    <t>29/04/01-29/09/30★注意★</t>
    <phoneticPr fontId="27"/>
  </si>
  <si>
    <t>提案公募型研究費</t>
    <phoneticPr fontId="27"/>
  </si>
  <si>
    <t>E0001</t>
    <phoneticPr fontId="27"/>
  </si>
  <si>
    <t>04</t>
    <phoneticPr fontId="27"/>
  </si>
  <si>
    <t>30/04/01-31/03/31[年度末]</t>
    <phoneticPr fontId="27"/>
  </si>
  <si>
    <r>
      <t>27</t>
    </r>
    <r>
      <rPr>
        <sz val="11"/>
        <color theme="1"/>
        <rFont val="ＭＳ Ｐゴシック"/>
        <family val="2"/>
        <charset val="128"/>
        <scheme val="minor"/>
      </rPr>
      <t>/04/01-2</t>
    </r>
    <r>
      <rPr>
        <sz val="11"/>
        <color theme="1"/>
        <rFont val="ＭＳ Ｐゴシック"/>
        <family val="2"/>
        <charset val="128"/>
        <scheme val="minor"/>
      </rPr>
      <t>7</t>
    </r>
    <r>
      <rPr>
        <sz val="11"/>
        <color theme="1"/>
        <rFont val="ＭＳ Ｐゴシック"/>
        <family val="2"/>
        <charset val="128"/>
        <scheme val="minor"/>
      </rPr>
      <t>/0</t>
    </r>
    <r>
      <rPr>
        <sz val="11"/>
        <color theme="1"/>
        <rFont val="ＭＳ Ｐゴシック"/>
        <family val="2"/>
        <charset val="128"/>
        <scheme val="minor"/>
      </rPr>
      <t>9</t>
    </r>
    <r>
      <rPr>
        <sz val="11"/>
        <color theme="1"/>
        <rFont val="ＭＳ Ｐゴシック"/>
        <family val="2"/>
        <charset val="128"/>
        <scheme val="minor"/>
      </rPr>
      <t>/3</t>
    </r>
    <r>
      <rPr>
        <sz val="11"/>
        <color theme="1"/>
        <rFont val="ＭＳ Ｐゴシック"/>
        <family val="2"/>
        <charset val="128"/>
        <scheme val="minor"/>
      </rPr>
      <t>0</t>
    </r>
    <r>
      <rPr>
        <sz val="11"/>
        <color theme="1"/>
        <rFont val="ＭＳ Ｐゴシック"/>
        <family val="2"/>
        <charset val="128"/>
        <scheme val="minor"/>
      </rPr>
      <t>[2</t>
    </r>
    <r>
      <rPr>
        <sz val="11"/>
        <color theme="1"/>
        <rFont val="ＭＳ Ｐゴシック"/>
        <family val="2"/>
        <charset val="128"/>
        <scheme val="minor"/>
      </rPr>
      <t>7</t>
    </r>
    <r>
      <rPr>
        <sz val="11"/>
        <color theme="1"/>
        <rFont val="ＭＳ Ｐゴシック"/>
        <family val="2"/>
        <charset val="128"/>
        <scheme val="minor"/>
      </rPr>
      <t>/09/30]</t>
    </r>
    <phoneticPr fontId="27"/>
  </si>
  <si>
    <t>共[EG]</t>
    <phoneticPr fontId="27"/>
  </si>
  <si>
    <t>105</t>
    <phoneticPr fontId="27"/>
  </si>
  <si>
    <t>30150</t>
    <phoneticPr fontId="27"/>
  </si>
  <si>
    <t>14</t>
    <phoneticPr fontId="27"/>
  </si>
  <si>
    <t>28/05/01-29/03/31[年度末]</t>
    <phoneticPr fontId="27"/>
  </si>
  <si>
    <t>105</t>
    <phoneticPr fontId="27"/>
  </si>
  <si>
    <t>EG101</t>
    <phoneticPr fontId="27"/>
  </si>
  <si>
    <t>14</t>
    <phoneticPr fontId="27"/>
  </si>
  <si>
    <t>EG102</t>
    <phoneticPr fontId="27"/>
  </si>
  <si>
    <t>18共地泉KDDI</t>
    <phoneticPr fontId="27"/>
  </si>
  <si>
    <t>2018/10/09-2019/03/31[2019/11/30]</t>
    <phoneticPr fontId="27"/>
  </si>
  <si>
    <t>EG201</t>
    <phoneticPr fontId="27"/>
  </si>
  <si>
    <t>大野健太郎</t>
    <phoneticPr fontId="27"/>
  </si>
  <si>
    <t>EG202</t>
    <phoneticPr fontId="20"/>
  </si>
  <si>
    <t>18共都上野太平洋</t>
    <phoneticPr fontId="27"/>
  </si>
  <si>
    <t>4EG201</t>
    <phoneticPr fontId="20"/>
  </si>
  <si>
    <t>29共建高木ヨシ</t>
    <phoneticPr fontId="27"/>
  </si>
  <si>
    <t>30150</t>
    <phoneticPr fontId="27"/>
  </si>
  <si>
    <t>EG301</t>
    <phoneticPr fontId="27"/>
  </si>
  <si>
    <t>EG601</t>
    <phoneticPr fontId="27"/>
  </si>
  <si>
    <r>
      <t>2</t>
    </r>
    <r>
      <rPr>
        <sz val="11"/>
        <rFont val="ＭＳ Ｐゴシック"/>
        <family val="3"/>
        <charset val="128"/>
      </rPr>
      <t>7/04/01-28/03/31[28/10/30]</t>
    </r>
    <phoneticPr fontId="27"/>
  </si>
  <si>
    <t>都市システム科学域</t>
    <phoneticPr fontId="27"/>
  </si>
  <si>
    <t>伊藤史子</t>
    <phoneticPr fontId="27"/>
  </si>
  <si>
    <t>27共建伊藤ｸﾞﾘｰﾝ</t>
    <phoneticPr fontId="27"/>
  </si>
  <si>
    <t>EG408</t>
    <phoneticPr fontId="27"/>
  </si>
  <si>
    <t>EG406</t>
    <phoneticPr fontId="27"/>
  </si>
  <si>
    <t>EG415</t>
    <phoneticPr fontId="20"/>
  </si>
  <si>
    <t>EG416</t>
    <phoneticPr fontId="20"/>
  </si>
  <si>
    <t>EG401</t>
    <phoneticPr fontId="27"/>
  </si>
  <si>
    <r>
      <t>2</t>
    </r>
    <r>
      <rPr>
        <sz val="11"/>
        <rFont val="ＭＳ Ｐゴシック"/>
        <family val="3"/>
        <charset val="128"/>
      </rPr>
      <t>018/04/01-2019/03/31[年度末]</t>
    </r>
    <phoneticPr fontId="27"/>
  </si>
  <si>
    <t>EG417</t>
    <phoneticPr fontId="27"/>
  </si>
  <si>
    <t>EG420</t>
    <phoneticPr fontId="20"/>
  </si>
  <si>
    <t>2019/04/01-2020/03/31[2020/06/17]</t>
    <phoneticPr fontId="27"/>
  </si>
  <si>
    <t>EG405</t>
    <phoneticPr fontId="27"/>
  </si>
  <si>
    <t>E0001</t>
    <phoneticPr fontId="27"/>
  </si>
  <si>
    <t>EG402</t>
    <phoneticPr fontId="27"/>
  </si>
  <si>
    <t>2018/11/01-2019/03/31[2019/04/30]</t>
    <phoneticPr fontId="27"/>
  </si>
  <si>
    <t>EG419</t>
    <phoneticPr fontId="20"/>
  </si>
  <si>
    <t>2018/08/01-2019/03/31[2019/07/31]</t>
    <phoneticPr fontId="27"/>
  </si>
  <si>
    <t>EG412</t>
    <phoneticPr fontId="27"/>
  </si>
  <si>
    <t>2018/04/01-2019/03/31[年度末]</t>
    <phoneticPr fontId="27"/>
  </si>
  <si>
    <t>EG418</t>
    <phoneticPr fontId="27"/>
  </si>
  <si>
    <t>EG410</t>
    <phoneticPr fontId="27"/>
  </si>
  <si>
    <t>武井孝</t>
    <phoneticPr fontId="27"/>
  </si>
  <si>
    <t>EG407</t>
    <phoneticPr fontId="27"/>
  </si>
  <si>
    <t>EG409</t>
    <phoneticPr fontId="27"/>
  </si>
  <si>
    <t>EG404</t>
    <phoneticPr fontId="27"/>
  </si>
  <si>
    <t>EG403</t>
    <phoneticPr fontId="27"/>
  </si>
  <si>
    <t>EG414</t>
    <phoneticPr fontId="27"/>
  </si>
  <si>
    <t>EG411</t>
    <phoneticPr fontId="27"/>
  </si>
  <si>
    <t>2018/05/11-2019/03/31[2019/05/10]</t>
    <phoneticPr fontId="27"/>
  </si>
  <si>
    <t>EG413</t>
    <phoneticPr fontId="27"/>
  </si>
  <si>
    <t>2019/05/01-2020/03/31[2020/04/30]</t>
    <phoneticPr fontId="27"/>
  </si>
  <si>
    <t>4EG401</t>
    <phoneticPr fontId="20"/>
  </si>
  <si>
    <t>4EG403</t>
    <phoneticPr fontId="20"/>
  </si>
  <si>
    <t>4EG406</t>
    <phoneticPr fontId="20"/>
  </si>
  <si>
    <t>2019/04/01-2020/03/31[2020/06/17]</t>
    <phoneticPr fontId="27"/>
  </si>
  <si>
    <t>4EG402</t>
    <phoneticPr fontId="20"/>
  </si>
  <si>
    <t>2019/04/01-2020/03/31[2020/04/15]</t>
    <phoneticPr fontId="27"/>
  </si>
  <si>
    <t>4EG404</t>
    <phoneticPr fontId="20"/>
  </si>
  <si>
    <t>久保由治</t>
    <phoneticPr fontId="27"/>
  </si>
  <si>
    <t>4EG407</t>
    <phoneticPr fontId="20"/>
  </si>
  <si>
    <t>4EG408</t>
    <phoneticPr fontId="20"/>
  </si>
  <si>
    <t>4EG409</t>
    <phoneticPr fontId="20"/>
  </si>
  <si>
    <t>4EG405</t>
    <phoneticPr fontId="20"/>
  </si>
  <si>
    <t>4EG410</t>
    <phoneticPr fontId="20"/>
  </si>
  <si>
    <t>EH101</t>
    <phoneticPr fontId="27"/>
  </si>
  <si>
    <t>受託研究</t>
    <phoneticPr fontId="27"/>
  </si>
  <si>
    <t>E0001</t>
    <phoneticPr fontId="27"/>
  </si>
  <si>
    <t>04</t>
    <phoneticPr fontId="27"/>
  </si>
  <si>
    <r>
      <t>2019</t>
    </r>
    <r>
      <rPr>
        <sz val="11"/>
        <rFont val="ＭＳ Ｐゴシック"/>
        <family val="3"/>
        <charset val="128"/>
      </rPr>
      <t>/04/1-2019/07/31★注意</t>
    </r>
    <phoneticPr fontId="27"/>
  </si>
  <si>
    <t>18受観菊地上野</t>
    <phoneticPr fontId="27"/>
  </si>
  <si>
    <t>18受観杉本台東</t>
    <phoneticPr fontId="27"/>
  </si>
  <si>
    <t>04</t>
    <phoneticPr fontId="27"/>
  </si>
  <si>
    <t>2018/04/01-2018/6/29 ★注意</t>
    <phoneticPr fontId="27"/>
  </si>
  <si>
    <t>2018/06/01-2109/03/27　★注意</t>
    <phoneticPr fontId="27"/>
  </si>
  <si>
    <t>清水哲夫</t>
    <phoneticPr fontId="27"/>
  </si>
  <si>
    <t>30100</t>
    <phoneticPr fontId="27"/>
  </si>
  <si>
    <t>2018/09/10-2019/03/31[年度末]</t>
    <phoneticPr fontId="27"/>
  </si>
  <si>
    <t>28/08/31-29/02/28★注意★</t>
    <phoneticPr fontId="27"/>
  </si>
  <si>
    <t>EH201</t>
    <phoneticPr fontId="27"/>
  </si>
  <si>
    <t>2019/06/04-2020/03/31[年度末]</t>
    <phoneticPr fontId="27"/>
  </si>
  <si>
    <r>
      <t>2</t>
    </r>
    <r>
      <rPr>
        <sz val="11"/>
        <rFont val="ＭＳ Ｐゴシック"/>
        <family val="3"/>
        <charset val="128"/>
      </rPr>
      <t>7受建一ノ瀬ﾃﾞｸｾ</t>
    </r>
    <phoneticPr fontId="27"/>
  </si>
  <si>
    <r>
      <t>27</t>
    </r>
    <r>
      <rPr>
        <sz val="11"/>
        <rFont val="ＭＳ Ｐゴシック"/>
        <family val="3"/>
        <charset val="128"/>
      </rPr>
      <t>/08/16-28/03/31[28/8/15]</t>
    </r>
    <phoneticPr fontId="27"/>
  </si>
  <si>
    <t>E0001</t>
    <phoneticPr fontId="27"/>
  </si>
  <si>
    <t>04</t>
    <phoneticPr fontId="27"/>
  </si>
  <si>
    <r>
      <t>29/06/01</t>
    </r>
    <r>
      <rPr>
        <sz val="11"/>
        <rFont val="ＭＳ Ｐゴシック"/>
        <family val="3"/>
        <charset val="128"/>
      </rPr>
      <t>-30/03/31★注意★</t>
    </r>
    <phoneticPr fontId="27"/>
  </si>
  <si>
    <t>EH301</t>
    <phoneticPr fontId="27"/>
  </si>
  <si>
    <t>19受建讃岐長崎市</t>
    <phoneticPr fontId="27"/>
  </si>
  <si>
    <t>EH302</t>
    <phoneticPr fontId="27"/>
  </si>
  <si>
    <t>2018/09/01-2019/03/31 〔2020/03/31〕</t>
    <phoneticPr fontId="27"/>
  </si>
  <si>
    <t>4EH301</t>
    <phoneticPr fontId="20"/>
  </si>
  <si>
    <t>18受建多幾山歴史</t>
    <phoneticPr fontId="27"/>
  </si>
  <si>
    <t>2019/04/01-2020/03/31〔年度末〕</t>
    <phoneticPr fontId="27"/>
  </si>
  <si>
    <t>建築学科</t>
    <phoneticPr fontId="20"/>
  </si>
  <si>
    <t>多幾山法子</t>
    <phoneticPr fontId="20"/>
  </si>
  <si>
    <t>伊藤史子</t>
    <phoneticPr fontId="27"/>
  </si>
  <si>
    <t>2018/05/14-2019/03/22 ★注意</t>
    <phoneticPr fontId="27"/>
  </si>
  <si>
    <t>EH601</t>
    <phoneticPr fontId="27"/>
  </si>
  <si>
    <t>19受政饗庭多摩市</t>
    <phoneticPr fontId="27"/>
  </si>
  <si>
    <t>EH602</t>
    <phoneticPr fontId="27"/>
  </si>
  <si>
    <r>
      <t>2019</t>
    </r>
    <r>
      <rPr>
        <sz val="11"/>
        <rFont val="ＭＳ Ｐゴシック"/>
        <family val="3"/>
        <charset val="128"/>
      </rPr>
      <t>/04/01-2020/03/31[年度末]</t>
    </r>
    <phoneticPr fontId="27"/>
  </si>
  <si>
    <r>
      <t>28/07/14</t>
    </r>
    <r>
      <rPr>
        <sz val="11"/>
        <rFont val="ＭＳ Ｐゴシック"/>
        <family val="3"/>
        <charset val="128"/>
      </rPr>
      <t>-29/03/31[年度末]</t>
    </r>
    <phoneticPr fontId="27"/>
  </si>
  <si>
    <r>
      <t>28/07/15</t>
    </r>
    <r>
      <rPr>
        <sz val="11"/>
        <rFont val="ＭＳ Ｐゴシック"/>
        <family val="3"/>
        <charset val="128"/>
      </rPr>
      <t>-28/09/30★注意★</t>
    </r>
    <phoneticPr fontId="27"/>
  </si>
  <si>
    <t>4EZ101</t>
    <phoneticPr fontId="20"/>
  </si>
  <si>
    <t>40100</t>
    <phoneticPr fontId="27"/>
  </si>
  <si>
    <t>EZ201</t>
    <phoneticPr fontId="27"/>
  </si>
  <si>
    <t>EZ203</t>
    <phoneticPr fontId="20"/>
  </si>
  <si>
    <t>30100</t>
    <phoneticPr fontId="27"/>
  </si>
  <si>
    <t>18学都小泉NEC</t>
    <phoneticPr fontId="27"/>
  </si>
  <si>
    <t>18学都河村富士通</t>
    <phoneticPr fontId="27"/>
  </si>
  <si>
    <t>2018/07/01-2019/03/31 繰越可</t>
    <phoneticPr fontId="27"/>
  </si>
  <si>
    <t>EZ202</t>
    <phoneticPr fontId="20"/>
  </si>
  <si>
    <t>19学都宇治BASF</t>
    <phoneticPr fontId="27"/>
  </si>
  <si>
    <t>2019/04/16-2020/03/31 繰越可</t>
    <phoneticPr fontId="27"/>
  </si>
  <si>
    <t>4EZ209</t>
    <phoneticPr fontId="20"/>
  </si>
  <si>
    <t>40100</t>
    <phoneticPr fontId="27"/>
  </si>
  <si>
    <t>河村明</t>
    <phoneticPr fontId="27"/>
  </si>
  <si>
    <t>4EZ208</t>
    <phoneticPr fontId="20"/>
  </si>
  <si>
    <t>4EZ207</t>
    <phoneticPr fontId="20"/>
  </si>
  <si>
    <t>18学都小泉日立2</t>
    <phoneticPr fontId="27"/>
  </si>
  <si>
    <t>4EZ206</t>
    <phoneticPr fontId="20"/>
  </si>
  <si>
    <t>4EZ201</t>
    <phoneticPr fontId="20"/>
  </si>
  <si>
    <t>4EZ202</t>
    <phoneticPr fontId="20"/>
  </si>
  <si>
    <t>4EZ211</t>
    <phoneticPr fontId="20"/>
  </si>
  <si>
    <t>18学都小泉クボタ</t>
    <phoneticPr fontId="27"/>
  </si>
  <si>
    <t>4EZ203</t>
    <phoneticPr fontId="20"/>
  </si>
  <si>
    <t>4EZ204</t>
    <phoneticPr fontId="20"/>
  </si>
  <si>
    <t>4EZ205</t>
    <phoneticPr fontId="20"/>
  </si>
  <si>
    <t>4EZ210</t>
    <phoneticPr fontId="20"/>
  </si>
  <si>
    <t>18学都宇治BASF</t>
    <phoneticPr fontId="27"/>
  </si>
  <si>
    <t>40100</t>
    <phoneticPr fontId="20"/>
  </si>
  <si>
    <t>4EZ301</t>
    <phoneticPr fontId="20"/>
  </si>
  <si>
    <t>EZ401</t>
    <phoneticPr fontId="27"/>
  </si>
  <si>
    <r>
      <t>2019</t>
    </r>
    <r>
      <rPr>
        <sz val="11"/>
        <color theme="1"/>
        <rFont val="ＭＳ Ｐゴシック"/>
        <family val="2"/>
        <charset val="128"/>
        <scheme val="minor"/>
      </rPr>
      <t>/</t>
    </r>
    <r>
      <rPr>
        <sz val="11"/>
        <rFont val="ＭＳ Ｐゴシック"/>
        <family val="3"/>
        <charset val="128"/>
      </rPr>
      <t>04/01-2020/03/31〔年度末〕</t>
    </r>
    <phoneticPr fontId="27"/>
  </si>
  <si>
    <t>18学環金村DIC</t>
    <phoneticPr fontId="27"/>
  </si>
  <si>
    <t>30100</t>
    <phoneticPr fontId="27"/>
  </si>
  <si>
    <t>2018/04/01-繰越可</t>
    <phoneticPr fontId="27"/>
  </si>
  <si>
    <t>18学環金村明電舎</t>
    <phoneticPr fontId="27"/>
  </si>
  <si>
    <t>2018/07/01-繰越可</t>
    <phoneticPr fontId="27"/>
  </si>
  <si>
    <t>EZ402</t>
    <phoneticPr fontId="27"/>
  </si>
  <si>
    <t>19学環梶原石塚硝</t>
    <phoneticPr fontId="27"/>
  </si>
  <si>
    <t>18学環金村GSユアサ</t>
    <phoneticPr fontId="27"/>
  </si>
  <si>
    <t>2018/08/01-繰越可</t>
    <phoneticPr fontId="27"/>
  </si>
  <si>
    <t>4EZ405</t>
    <phoneticPr fontId="27"/>
  </si>
  <si>
    <t>18学環梶原石塚硝</t>
    <phoneticPr fontId="27"/>
  </si>
  <si>
    <t>40100</t>
    <phoneticPr fontId="20"/>
  </si>
  <si>
    <t>4EZ406</t>
    <phoneticPr fontId="20"/>
  </si>
  <si>
    <t>40100</t>
    <phoneticPr fontId="27"/>
  </si>
  <si>
    <t>4EZ401</t>
    <phoneticPr fontId="20"/>
  </si>
  <si>
    <t>4EZ402</t>
    <phoneticPr fontId="20"/>
  </si>
  <si>
    <t>4EZ403</t>
    <phoneticPr fontId="20"/>
  </si>
  <si>
    <t>4EZ404</t>
    <phoneticPr fontId="20"/>
  </si>
  <si>
    <t>4EZ501</t>
    <phoneticPr fontId="20"/>
  </si>
  <si>
    <t>40100</t>
    <phoneticPr fontId="27"/>
  </si>
  <si>
    <t>管[EJ]</t>
    <phoneticPr fontId="27"/>
  </si>
  <si>
    <t>30100</t>
    <phoneticPr fontId="27"/>
  </si>
  <si>
    <r>
      <t>2</t>
    </r>
    <r>
      <rPr>
        <sz val="11"/>
        <rFont val="ＭＳ Ｐゴシック"/>
        <family val="3"/>
        <charset val="128"/>
      </rPr>
      <t>8/04/01-29/03/31</t>
    </r>
    <phoneticPr fontId="27"/>
  </si>
  <si>
    <t>【都との連携事業】</t>
    <phoneticPr fontId="27"/>
  </si>
  <si>
    <t>EL103</t>
    <phoneticPr fontId="20"/>
  </si>
  <si>
    <t>110</t>
    <phoneticPr fontId="27"/>
  </si>
  <si>
    <t>30200</t>
    <phoneticPr fontId="27"/>
  </si>
  <si>
    <t>05</t>
    <phoneticPr fontId="27"/>
  </si>
  <si>
    <t>64639：旅費交通費（受託事業・国内）</t>
    <phoneticPr fontId="27"/>
  </si>
  <si>
    <t>30/04/01-31/01/31 ★注意</t>
    <phoneticPr fontId="27"/>
  </si>
  <si>
    <t>110</t>
    <phoneticPr fontId="27"/>
  </si>
  <si>
    <t>30200</t>
    <phoneticPr fontId="27"/>
  </si>
  <si>
    <t>05</t>
    <phoneticPr fontId="27"/>
  </si>
  <si>
    <t>EL202</t>
    <phoneticPr fontId="27"/>
  </si>
  <si>
    <t>荒井康裕</t>
    <phoneticPr fontId="27"/>
  </si>
  <si>
    <t>EL206</t>
    <phoneticPr fontId="27"/>
  </si>
  <si>
    <t>EL207</t>
    <phoneticPr fontId="27"/>
  </si>
  <si>
    <t>EL601</t>
    <phoneticPr fontId="27"/>
  </si>
  <si>
    <t>2019/04/01-2020/02/29★注意</t>
    <phoneticPr fontId="27"/>
  </si>
  <si>
    <t>EL602</t>
    <phoneticPr fontId="27"/>
  </si>
  <si>
    <t>EL603</t>
    <phoneticPr fontId="27"/>
  </si>
  <si>
    <t>110</t>
    <phoneticPr fontId="27"/>
  </si>
  <si>
    <t>30200</t>
    <phoneticPr fontId="27"/>
  </si>
  <si>
    <t>05</t>
    <phoneticPr fontId="27"/>
  </si>
  <si>
    <t>110</t>
    <phoneticPr fontId="27"/>
  </si>
  <si>
    <t>30200</t>
    <phoneticPr fontId="27"/>
  </si>
  <si>
    <t>05</t>
    <phoneticPr fontId="27"/>
  </si>
  <si>
    <t>EL504</t>
    <phoneticPr fontId="27"/>
  </si>
  <si>
    <r>
      <t>2</t>
    </r>
    <r>
      <rPr>
        <sz val="11"/>
        <color theme="1"/>
        <rFont val="ＭＳ Ｐゴシック"/>
        <family val="2"/>
        <charset val="128"/>
        <scheme val="minor"/>
      </rPr>
      <t>8/08/30</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r>
      <rPr>
        <sz val="11"/>
        <color theme="1"/>
        <rFont val="ＭＳ Ｐゴシック"/>
        <family val="2"/>
        <charset val="128"/>
        <scheme val="minor"/>
      </rPr>
      <t>30/08/29</t>
    </r>
    <r>
      <rPr>
        <sz val="11"/>
        <color theme="1"/>
        <rFont val="ＭＳ Ｐゴシック"/>
        <family val="2"/>
        <charset val="128"/>
        <scheme val="minor"/>
      </rPr>
      <t>]</t>
    </r>
    <phoneticPr fontId="27"/>
  </si>
  <si>
    <r>
      <t>24</t>
    </r>
    <r>
      <rPr>
        <sz val="11"/>
        <color theme="1"/>
        <rFont val="ＭＳ Ｐゴシック"/>
        <family val="2"/>
        <charset val="128"/>
        <scheme val="minor"/>
      </rPr>
      <t>/04/</t>
    </r>
    <r>
      <rPr>
        <sz val="11"/>
        <color theme="1"/>
        <rFont val="ＭＳ Ｐゴシック"/>
        <family val="2"/>
        <charset val="128"/>
        <scheme val="minor"/>
      </rPr>
      <t>01</t>
    </r>
    <r>
      <rPr>
        <sz val="11"/>
        <color theme="1"/>
        <rFont val="ＭＳ Ｐゴシック"/>
        <family val="2"/>
        <charset val="128"/>
        <scheme val="minor"/>
      </rPr>
      <t>-</t>
    </r>
    <r>
      <rPr>
        <sz val="11"/>
        <color theme="1"/>
        <rFont val="ＭＳ Ｐゴシック"/>
        <family val="2"/>
        <charset val="128"/>
        <scheme val="minor"/>
      </rPr>
      <t>25</t>
    </r>
    <r>
      <rPr>
        <sz val="11"/>
        <color theme="1"/>
        <rFont val="ＭＳ Ｐゴシック"/>
        <family val="2"/>
        <charset val="128"/>
        <scheme val="minor"/>
      </rPr>
      <t>/03/31</t>
    </r>
    <r>
      <rPr>
        <sz val="11"/>
        <color theme="1"/>
        <rFont val="ＭＳ Ｐゴシック"/>
        <family val="2"/>
        <charset val="128"/>
        <scheme val="minor"/>
      </rPr>
      <t>[</t>
    </r>
    <r>
      <rPr>
        <sz val="11"/>
        <color theme="1"/>
        <rFont val="ＭＳ Ｐゴシック"/>
        <family val="2"/>
        <charset val="128"/>
        <scheme val="minor"/>
      </rPr>
      <t>年度末</t>
    </r>
    <r>
      <rPr>
        <sz val="11"/>
        <color theme="1"/>
        <rFont val="ＭＳ Ｐゴシック"/>
        <family val="2"/>
        <charset val="128"/>
        <scheme val="minor"/>
      </rPr>
      <t>]</t>
    </r>
    <phoneticPr fontId="27"/>
  </si>
  <si>
    <t>080</t>
    <phoneticPr fontId="27"/>
  </si>
  <si>
    <t>40300</t>
    <phoneticPr fontId="27"/>
  </si>
  <si>
    <t>学域長　朝日 ちさと</t>
    <phoneticPr fontId="27"/>
  </si>
  <si>
    <t>特定寄附金</t>
    <phoneticPr fontId="27"/>
  </si>
  <si>
    <r>
      <rPr>
        <sz val="11"/>
        <color theme="1"/>
        <rFont val="ＭＳ Ｐゴシック"/>
        <family val="2"/>
        <charset val="128"/>
        <scheme val="minor"/>
      </rPr>
      <t>29</t>
    </r>
    <r>
      <rPr>
        <sz val="11"/>
        <color theme="1"/>
        <rFont val="ＭＳ Ｐゴシック"/>
        <family val="2"/>
        <charset val="128"/>
        <scheme val="minor"/>
      </rPr>
      <t>/0</t>
    </r>
    <r>
      <rPr>
        <sz val="11"/>
        <color theme="1"/>
        <rFont val="ＭＳ Ｐゴシック"/>
        <family val="2"/>
        <charset val="128"/>
        <scheme val="minor"/>
      </rPr>
      <t>4</t>
    </r>
    <r>
      <rPr>
        <sz val="11"/>
        <color theme="1"/>
        <rFont val="ＭＳ Ｐゴシック"/>
        <family val="2"/>
        <charset val="128"/>
        <scheme val="minor"/>
      </rPr>
      <t>/01-</t>
    </r>
    <r>
      <rPr>
        <sz val="11"/>
        <color theme="1"/>
        <rFont val="ＭＳ Ｐゴシック"/>
        <family val="2"/>
        <charset val="128"/>
        <scheme val="minor"/>
      </rPr>
      <t>30</t>
    </r>
    <r>
      <rPr>
        <sz val="11"/>
        <color theme="1"/>
        <rFont val="ＭＳ Ｐゴシック"/>
        <family val="2"/>
        <charset val="128"/>
        <scheme val="minor"/>
      </rPr>
      <t>/03/31</t>
    </r>
    <phoneticPr fontId="27"/>
  </si>
  <si>
    <t>都市環境学部長</t>
    <phoneticPr fontId="27"/>
  </si>
  <si>
    <t>2018/9/10-2019/3/31</t>
    <phoneticPr fontId="27"/>
  </si>
  <si>
    <t>小林　淳</t>
    <phoneticPr fontId="27"/>
  </si>
  <si>
    <t>4EQ103</t>
    <phoneticPr fontId="27"/>
  </si>
  <si>
    <t>繰越特定寄附金</t>
    <phoneticPr fontId="27"/>
  </si>
  <si>
    <t>40300</t>
    <phoneticPr fontId="20"/>
  </si>
  <si>
    <t>2019/4/1-　繰越可</t>
    <phoneticPr fontId="27"/>
  </si>
  <si>
    <t>4EQ104</t>
    <phoneticPr fontId="27"/>
  </si>
  <si>
    <t>4EQ105</t>
    <phoneticPr fontId="27"/>
  </si>
  <si>
    <t>高橋　洋</t>
    <phoneticPr fontId="27"/>
  </si>
  <si>
    <t>4EQ101</t>
    <phoneticPr fontId="27"/>
  </si>
  <si>
    <t>4EQ102</t>
    <phoneticPr fontId="27"/>
  </si>
  <si>
    <t>特定寄附金</t>
    <phoneticPr fontId="27"/>
  </si>
  <si>
    <t>080</t>
    <phoneticPr fontId="27"/>
  </si>
  <si>
    <t>EQ204</t>
    <phoneticPr fontId="20"/>
  </si>
  <si>
    <t>19助都岸鉄鋼連盟</t>
    <phoneticPr fontId="27"/>
  </si>
  <si>
    <t>EQ202</t>
    <phoneticPr fontId="27"/>
  </si>
  <si>
    <t>19特都小泉明</t>
    <phoneticPr fontId="27"/>
  </si>
  <si>
    <t>EQ203</t>
    <phoneticPr fontId="27"/>
  </si>
  <si>
    <t>EQ201</t>
    <phoneticPr fontId="27"/>
  </si>
  <si>
    <t>19助都村越首都高速</t>
    <phoneticPr fontId="27"/>
  </si>
  <si>
    <t>2019/4/1-2020/3/31</t>
    <phoneticPr fontId="27"/>
  </si>
  <si>
    <t>EQ206</t>
    <phoneticPr fontId="20"/>
  </si>
  <si>
    <t>19特都砂金伸治</t>
    <phoneticPr fontId="27"/>
  </si>
  <si>
    <t>2019/7/10-2020/3/31 繰越可</t>
    <phoneticPr fontId="27"/>
  </si>
  <si>
    <t>18特都小田義也</t>
    <phoneticPr fontId="27"/>
  </si>
  <si>
    <t>2018/7/31-2019/3/31 繰越可</t>
    <phoneticPr fontId="27"/>
  </si>
  <si>
    <t>小田義也</t>
    <phoneticPr fontId="27"/>
  </si>
  <si>
    <t>EQ205</t>
    <phoneticPr fontId="20"/>
  </si>
  <si>
    <t>4EQ218</t>
    <phoneticPr fontId="27"/>
  </si>
  <si>
    <t>繰越特定寄附金</t>
    <phoneticPr fontId="27"/>
  </si>
  <si>
    <t>40300</t>
    <phoneticPr fontId="27"/>
  </si>
  <si>
    <t>2019/4/1-　繰越可</t>
    <phoneticPr fontId="94"/>
  </si>
  <si>
    <t>宇治公隆</t>
    <phoneticPr fontId="27"/>
  </si>
  <si>
    <t>4EQ206</t>
    <phoneticPr fontId="27"/>
  </si>
  <si>
    <t>村越潤</t>
    <phoneticPr fontId="27"/>
  </si>
  <si>
    <t>4EQ219</t>
    <phoneticPr fontId="27"/>
  </si>
  <si>
    <t>特都横山勝英</t>
    <phoneticPr fontId="27"/>
  </si>
  <si>
    <t>横山勝英</t>
    <phoneticPr fontId="27"/>
  </si>
  <si>
    <t>4EQ211</t>
    <phoneticPr fontId="27"/>
  </si>
  <si>
    <t>岸祐介</t>
    <phoneticPr fontId="27"/>
  </si>
  <si>
    <t>4EQ201</t>
    <phoneticPr fontId="27"/>
  </si>
  <si>
    <t>4EQ215</t>
    <phoneticPr fontId="27"/>
  </si>
  <si>
    <t>40300</t>
    <phoneticPr fontId="20"/>
  </si>
  <si>
    <t>4EQ202</t>
    <phoneticPr fontId="27"/>
  </si>
  <si>
    <t>小根山裕之</t>
    <phoneticPr fontId="27"/>
  </si>
  <si>
    <t>4EQ207</t>
    <phoneticPr fontId="27"/>
  </si>
  <si>
    <t>小泉明</t>
    <phoneticPr fontId="27"/>
  </si>
  <si>
    <t>4EQ214</t>
    <phoneticPr fontId="27"/>
  </si>
  <si>
    <t>4EQ209</t>
    <phoneticPr fontId="27"/>
  </si>
  <si>
    <t>4EQ212</t>
    <phoneticPr fontId="27"/>
  </si>
  <si>
    <t>4EQ217</t>
    <phoneticPr fontId="27"/>
  </si>
  <si>
    <t>4EQ216</t>
    <phoneticPr fontId="27"/>
  </si>
  <si>
    <t>4EQ220</t>
    <phoneticPr fontId="27"/>
  </si>
  <si>
    <t>4EQ221</t>
    <phoneticPr fontId="27"/>
  </si>
  <si>
    <t>上野敦</t>
    <phoneticPr fontId="27"/>
  </si>
  <si>
    <t>4EQ208</t>
    <phoneticPr fontId="27"/>
  </si>
  <si>
    <t>新谷哲也</t>
    <phoneticPr fontId="27"/>
  </si>
  <si>
    <t>4EQ213</t>
    <phoneticPr fontId="27"/>
  </si>
  <si>
    <t>4EQ203</t>
    <phoneticPr fontId="27"/>
  </si>
  <si>
    <t>石倉智樹</t>
    <phoneticPr fontId="27"/>
  </si>
  <si>
    <t>4EQ210</t>
    <phoneticPr fontId="27"/>
  </si>
  <si>
    <t>中村一史</t>
    <phoneticPr fontId="27"/>
  </si>
  <si>
    <t>4EQ204</t>
    <phoneticPr fontId="27"/>
  </si>
  <si>
    <t>天口英雄</t>
    <phoneticPr fontId="27"/>
  </si>
  <si>
    <t>4EQ205</t>
    <phoneticPr fontId="27"/>
  </si>
  <si>
    <t>土門剛</t>
    <phoneticPr fontId="27"/>
  </si>
  <si>
    <t>特定寄附金</t>
    <phoneticPr fontId="27"/>
  </si>
  <si>
    <t>080</t>
    <phoneticPr fontId="27"/>
  </si>
  <si>
    <t>02</t>
    <phoneticPr fontId="27"/>
  </si>
  <si>
    <t>熊倉永子</t>
    <phoneticPr fontId="27"/>
  </si>
  <si>
    <t>EQ301</t>
    <phoneticPr fontId="20"/>
  </si>
  <si>
    <t>19特建多幾山法子</t>
    <phoneticPr fontId="27"/>
  </si>
  <si>
    <t>4EQ311</t>
    <phoneticPr fontId="27"/>
  </si>
  <si>
    <t>40300</t>
    <phoneticPr fontId="27"/>
  </si>
  <si>
    <t>一ノ瀬雅之</t>
    <phoneticPr fontId="27"/>
  </si>
  <si>
    <t>4EQ301</t>
    <phoneticPr fontId="27"/>
  </si>
  <si>
    <t>永田明寛</t>
    <phoneticPr fontId="27"/>
  </si>
  <si>
    <t>4EQ302</t>
    <phoneticPr fontId="27"/>
  </si>
  <si>
    <t>國枝陽一郎</t>
    <phoneticPr fontId="27"/>
  </si>
  <si>
    <t>4EQ314</t>
    <phoneticPr fontId="27"/>
  </si>
  <si>
    <t>40300</t>
    <phoneticPr fontId="20"/>
  </si>
  <si>
    <t>4EQ303</t>
    <phoneticPr fontId="27"/>
  </si>
  <si>
    <t>角田誠</t>
    <phoneticPr fontId="27"/>
  </si>
  <si>
    <t>4EQ304</t>
    <phoneticPr fontId="27"/>
  </si>
  <si>
    <t>橘髙義典</t>
    <phoneticPr fontId="27"/>
  </si>
  <si>
    <t>4EQ315</t>
    <phoneticPr fontId="27"/>
  </si>
  <si>
    <t>高木次郎</t>
    <phoneticPr fontId="27"/>
  </si>
  <si>
    <t>4EQ305</t>
    <phoneticPr fontId="27"/>
  </si>
  <si>
    <t>山村一繁</t>
    <phoneticPr fontId="27"/>
  </si>
  <si>
    <t>4EQ306</t>
    <phoneticPr fontId="27"/>
  </si>
  <si>
    <t>小泉雅生</t>
    <phoneticPr fontId="27"/>
  </si>
  <si>
    <t>4EQ307</t>
    <phoneticPr fontId="27"/>
  </si>
  <si>
    <t>小林克弘</t>
    <phoneticPr fontId="27"/>
  </si>
  <si>
    <t>4EQ308</t>
    <phoneticPr fontId="27"/>
  </si>
  <si>
    <t>松本真澄</t>
    <phoneticPr fontId="27"/>
  </si>
  <si>
    <t>4EQ313</t>
    <phoneticPr fontId="27"/>
  </si>
  <si>
    <t>多幾山法子</t>
    <phoneticPr fontId="27"/>
  </si>
  <si>
    <t>4EQ310</t>
    <phoneticPr fontId="27"/>
  </si>
  <si>
    <t>4EQ312</t>
    <phoneticPr fontId="27"/>
  </si>
  <si>
    <t>北山和宏</t>
    <phoneticPr fontId="27"/>
  </si>
  <si>
    <t>4EQ309</t>
    <phoneticPr fontId="27"/>
  </si>
  <si>
    <t>佐々木留美子</t>
    <phoneticPr fontId="27"/>
  </si>
  <si>
    <t>080</t>
    <phoneticPr fontId="27"/>
  </si>
  <si>
    <t>02</t>
    <phoneticPr fontId="27"/>
  </si>
  <si>
    <t>2018/7/31-2019/3/31</t>
    <phoneticPr fontId="27"/>
  </si>
  <si>
    <t>EQ401</t>
    <phoneticPr fontId="27"/>
  </si>
  <si>
    <t>2019/04/01-2020/03/31(2021/03/31)</t>
    <phoneticPr fontId="27"/>
  </si>
  <si>
    <t>18特環益田秀樹軽金属</t>
    <phoneticPr fontId="27"/>
  </si>
  <si>
    <t>2018/5/25-2019/3/31</t>
    <phoneticPr fontId="27"/>
  </si>
  <si>
    <t>特定寄附金</t>
    <phoneticPr fontId="27"/>
  </si>
  <si>
    <t>18特環嶋田東京応</t>
    <phoneticPr fontId="27"/>
  </si>
  <si>
    <t>2018/6/15-2019/3/31</t>
    <phoneticPr fontId="27"/>
  </si>
  <si>
    <t>寄附金</t>
    <phoneticPr fontId="27"/>
  </si>
  <si>
    <t>18特環三浦大樹</t>
    <phoneticPr fontId="27"/>
  </si>
  <si>
    <t>2018/6/20-繰越可</t>
    <phoneticPr fontId="27"/>
  </si>
  <si>
    <t>EQ407</t>
    <phoneticPr fontId="27"/>
  </si>
  <si>
    <t>19特環宍戸哲也</t>
    <phoneticPr fontId="27"/>
  </si>
  <si>
    <t>EQ403</t>
    <phoneticPr fontId="27"/>
  </si>
  <si>
    <t>19特環金村聖志</t>
    <phoneticPr fontId="27"/>
  </si>
  <si>
    <t>EQ408</t>
    <phoneticPr fontId="20"/>
  </si>
  <si>
    <t>2019/04/01-2020/3/31</t>
    <phoneticPr fontId="27"/>
  </si>
  <si>
    <t>EQ402</t>
    <phoneticPr fontId="27"/>
  </si>
  <si>
    <t>2019/04/01-2020/03/31(2022/03/31)</t>
    <phoneticPr fontId="27"/>
  </si>
  <si>
    <t>EQ405</t>
    <phoneticPr fontId="27"/>
  </si>
  <si>
    <t>2019/05/24-2020/3/31</t>
    <phoneticPr fontId="27"/>
  </si>
  <si>
    <t>EQ406</t>
    <phoneticPr fontId="27"/>
  </si>
  <si>
    <t>19助環久保高橋産業</t>
    <phoneticPr fontId="27"/>
  </si>
  <si>
    <t>久保由治</t>
    <phoneticPr fontId="27"/>
  </si>
  <si>
    <t>18特環石川油脂</t>
    <phoneticPr fontId="27"/>
  </si>
  <si>
    <t>30/04/04-</t>
    <phoneticPr fontId="27"/>
  </si>
  <si>
    <t>18特環石川日本科学協会</t>
    <phoneticPr fontId="27"/>
  </si>
  <si>
    <t>2018/04/01-2019/02/10 ★注意</t>
    <phoneticPr fontId="27"/>
  </si>
  <si>
    <t>18特環棟方裕一</t>
    <phoneticPr fontId="27"/>
  </si>
  <si>
    <t>EQ404</t>
    <phoneticPr fontId="27"/>
  </si>
  <si>
    <t>4EQ401</t>
    <phoneticPr fontId="27"/>
  </si>
  <si>
    <t>40300</t>
    <phoneticPr fontId="27"/>
  </si>
  <si>
    <t>石川大輔</t>
    <phoneticPr fontId="27"/>
  </si>
  <si>
    <t>4EQ415</t>
    <phoneticPr fontId="27"/>
  </si>
  <si>
    <t>石川大輔</t>
    <phoneticPr fontId="95"/>
  </si>
  <si>
    <t>62190：旅費交通費（研究・国内）</t>
    <phoneticPr fontId="27"/>
  </si>
  <si>
    <t>4EQ423</t>
    <phoneticPr fontId="27"/>
  </si>
  <si>
    <t>40300</t>
    <phoneticPr fontId="20"/>
  </si>
  <si>
    <t>4EQ417</t>
    <phoneticPr fontId="27"/>
  </si>
  <si>
    <t>4EQ418</t>
    <phoneticPr fontId="27"/>
  </si>
  <si>
    <t>特環三浦大樹</t>
    <phoneticPr fontId="27"/>
  </si>
  <si>
    <t>4EQ424</t>
    <phoneticPr fontId="27"/>
  </si>
  <si>
    <t>4EQ425</t>
    <phoneticPr fontId="27"/>
  </si>
  <si>
    <t>益田秀樹</t>
    <phoneticPr fontId="27"/>
  </si>
  <si>
    <t>4EQ421</t>
    <phoneticPr fontId="27"/>
  </si>
  <si>
    <t>梶原浩一</t>
    <phoneticPr fontId="27"/>
  </si>
  <si>
    <t>4EQ402</t>
    <phoneticPr fontId="27"/>
  </si>
  <si>
    <t>4EQ416</t>
    <phoneticPr fontId="27"/>
  </si>
  <si>
    <t>4EQ422</t>
    <phoneticPr fontId="27"/>
  </si>
  <si>
    <t>4EQ403</t>
    <phoneticPr fontId="27"/>
  </si>
  <si>
    <t>高木慎介</t>
    <phoneticPr fontId="27"/>
  </si>
  <si>
    <t>4EQ414</t>
    <phoneticPr fontId="27"/>
  </si>
  <si>
    <t>4EQ404</t>
    <phoneticPr fontId="27"/>
  </si>
  <si>
    <t>山登正文</t>
    <phoneticPr fontId="27"/>
  </si>
  <si>
    <t>4EQ405</t>
    <phoneticPr fontId="27"/>
  </si>
  <si>
    <t>乗富秀富</t>
    <phoneticPr fontId="27"/>
  </si>
  <si>
    <t>4EQ406</t>
    <phoneticPr fontId="27"/>
  </si>
  <si>
    <t>瀬高渉</t>
    <phoneticPr fontId="27"/>
  </si>
  <si>
    <t>4EQ420</t>
    <phoneticPr fontId="27"/>
  </si>
  <si>
    <t>川上浩良</t>
    <phoneticPr fontId="27"/>
  </si>
  <si>
    <t>4EQ407</t>
    <phoneticPr fontId="27"/>
  </si>
  <si>
    <t>中嶋秀</t>
    <phoneticPr fontId="27"/>
  </si>
  <si>
    <t>4EQ408</t>
    <phoneticPr fontId="27"/>
  </si>
  <si>
    <t>4EQ409</t>
    <phoneticPr fontId="27"/>
  </si>
  <si>
    <t>武井孝</t>
    <phoneticPr fontId="27"/>
  </si>
  <si>
    <t>4EQ410</t>
    <phoneticPr fontId="27"/>
  </si>
  <si>
    <t>柳下崇</t>
    <phoneticPr fontId="27"/>
  </si>
  <si>
    <t>4EQ426</t>
    <phoneticPr fontId="27"/>
  </si>
  <si>
    <t>4EQ419</t>
    <phoneticPr fontId="27"/>
  </si>
  <si>
    <t>宍戸哲也</t>
    <phoneticPr fontId="27"/>
  </si>
  <si>
    <t>4EQ411</t>
    <phoneticPr fontId="27"/>
  </si>
  <si>
    <t>首藤登志夫</t>
    <phoneticPr fontId="27"/>
  </si>
  <si>
    <t>4EQ412</t>
    <phoneticPr fontId="27"/>
  </si>
  <si>
    <t>4EQ413</t>
    <phoneticPr fontId="27"/>
  </si>
  <si>
    <t>石田玉青</t>
    <phoneticPr fontId="27"/>
  </si>
  <si>
    <t>【観光科学科】</t>
    <phoneticPr fontId="27"/>
  </si>
  <si>
    <t>4EQ501</t>
    <phoneticPr fontId="27"/>
  </si>
  <si>
    <t>080</t>
    <phoneticPr fontId="27"/>
  </si>
  <si>
    <t>40300</t>
    <phoneticPr fontId="27"/>
  </si>
  <si>
    <t>02</t>
    <phoneticPr fontId="27"/>
  </si>
  <si>
    <t>4EQ502</t>
    <phoneticPr fontId="27"/>
  </si>
  <si>
    <t>080</t>
    <phoneticPr fontId="27"/>
  </si>
  <si>
    <t>02</t>
    <phoneticPr fontId="27"/>
  </si>
  <si>
    <t>4EQ602</t>
    <phoneticPr fontId="27"/>
  </si>
  <si>
    <t>饗庭伸</t>
    <phoneticPr fontId="27"/>
  </si>
  <si>
    <t>4EQ603</t>
    <phoneticPr fontId="27"/>
  </si>
  <si>
    <t>40300</t>
    <phoneticPr fontId="20"/>
  </si>
  <si>
    <t>4EQ601</t>
    <phoneticPr fontId="27"/>
  </si>
  <si>
    <t>40300</t>
    <phoneticPr fontId="27"/>
  </si>
  <si>
    <t>市古太郎</t>
    <phoneticPr fontId="96"/>
  </si>
  <si>
    <t>4EQ701</t>
    <phoneticPr fontId="27"/>
  </si>
  <si>
    <r>
      <t>0</t>
    </r>
    <r>
      <rPr>
        <sz val="11"/>
        <color theme="1"/>
        <rFont val="ＭＳ Ｐゴシック"/>
        <family val="2"/>
        <charset val="128"/>
        <scheme val="minor"/>
      </rPr>
      <t>1</t>
    </r>
    <phoneticPr fontId="27"/>
  </si>
  <si>
    <t>61190：旅費交通費（教育・国内）</t>
    <phoneticPr fontId="27"/>
  </si>
  <si>
    <t>18講都市公社共通</t>
    <phoneticPr fontId="27"/>
  </si>
  <si>
    <t>ER501</t>
    <phoneticPr fontId="27"/>
  </si>
  <si>
    <r>
      <rPr>
        <sz val="11"/>
        <rFont val="ＭＳ Ｐゴシック"/>
        <family val="3"/>
        <charset val="128"/>
      </rPr>
      <t>2019</t>
    </r>
    <r>
      <rPr>
        <sz val="11"/>
        <color theme="1"/>
        <rFont val="ＭＳ Ｐゴシック"/>
        <family val="2"/>
        <charset val="128"/>
        <scheme val="minor"/>
      </rPr>
      <t>/04/01-2020/03/31</t>
    </r>
    <phoneticPr fontId="27"/>
  </si>
  <si>
    <t>ER901</t>
    <phoneticPr fontId="27"/>
  </si>
  <si>
    <t>ES100</t>
    <phoneticPr fontId="27"/>
  </si>
  <si>
    <r>
      <t>2</t>
    </r>
    <r>
      <rPr>
        <sz val="11"/>
        <rFont val="ＭＳ Ｐゴシック"/>
        <family val="3"/>
        <charset val="128"/>
      </rPr>
      <t>7/04/01-28/03/31</t>
    </r>
    <phoneticPr fontId="27"/>
  </si>
  <si>
    <t>18補応卓越大学院</t>
    <phoneticPr fontId="27"/>
  </si>
  <si>
    <t>040</t>
    <phoneticPr fontId="27"/>
  </si>
  <si>
    <r>
      <t>3</t>
    </r>
    <r>
      <rPr>
        <sz val="11"/>
        <color theme="1"/>
        <rFont val="ＭＳ Ｐゴシック"/>
        <family val="2"/>
        <charset val="128"/>
        <scheme val="minor"/>
      </rPr>
      <t>0</t>
    </r>
    <r>
      <rPr>
        <sz val="11"/>
        <color theme="1"/>
        <rFont val="ＭＳ Ｐゴシック"/>
        <family val="2"/>
        <charset val="128"/>
        <scheme val="minor"/>
      </rPr>
      <t>/1</t>
    </r>
    <r>
      <rPr>
        <sz val="11"/>
        <color theme="1"/>
        <rFont val="ＭＳ Ｐゴシック"/>
        <family val="2"/>
        <charset val="128"/>
        <scheme val="minor"/>
      </rPr>
      <t>1/05</t>
    </r>
    <r>
      <rPr>
        <sz val="11"/>
        <color theme="1"/>
        <rFont val="ＭＳ Ｐゴシック"/>
        <family val="2"/>
        <charset val="128"/>
        <scheme val="minor"/>
      </rPr>
      <t>-</t>
    </r>
    <r>
      <rPr>
        <sz val="11"/>
        <color theme="1"/>
        <rFont val="ＭＳ Ｐゴシック"/>
        <family val="2"/>
        <charset val="128"/>
        <scheme val="minor"/>
      </rPr>
      <t>31</t>
    </r>
    <r>
      <rPr>
        <sz val="11"/>
        <color theme="1"/>
        <rFont val="ＭＳ Ｐゴシック"/>
        <family val="2"/>
        <charset val="128"/>
        <scheme val="minor"/>
      </rPr>
      <t>/03/31</t>
    </r>
    <phoneticPr fontId="27"/>
  </si>
  <si>
    <t>18補都大野ダム工</t>
    <phoneticPr fontId="27"/>
  </si>
  <si>
    <t>040</t>
    <phoneticPr fontId="27"/>
  </si>
  <si>
    <t>EU201</t>
    <phoneticPr fontId="27"/>
  </si>
  <si>
    <r>
      <t>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6</t>
    </r>
    <r>
      <rPr>
        <sz val="11"/>
        <color theme="1"/>
        <rFont val="ＭＳ Ｐゴシック"/>
        <family val="2"/>
        <charset val="128"/>
        <scheme val="minor"/>
      </rPr>
      <t>/</t>
    </r>
    <r>
      <rPr>
        <sz val="11"/>
        <color theme="1"/>
        <rFont val="ＭＳ Ｐゴシック"/>
        <family val="2"/>
        <charset val="128"/>
        <scheme val="minor"/>
      </rPr>
      <t>03</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phoneticPr fontId="27"/>
  </si>
  <si>
    <t>EU102</t>
    <phoneticPr fontId="27"/>
  </si>
  <si>
    <t>2019/06/11-2019/08/21</t>
    <phoneticPr fontId="27"/>
  </si>
  <si>
    <t>間[EX]</t>
    <phoneticPr fontId="27"/>
  </si>
  <si>
    <t>31/03/05-31/03/31</t>
    <phoneticPr fontId="27"/>
  </si>
  <si>
    <t>EV101</t>
    <phoneticPr fontId="27"/>
  </si>
  <si>
    <t>62190：旅費交通費（研究・国内）</t>
    <phoneticPr fontId="27"/>
  </si>
  <si>
    <t>62191：旅費交通費（研究・海外）</t>
    <phoneticPr fontId="27"/>
  </si>
  <si>
    <t>学域長 清水哲夫</t>
    <phoneticPr fontId="27"/>
  </si>
  <si>
    <t>学域長　横山 勝英</t>
    <phoneticPr fontId="27"/>
  </si>
  <si>
    <t>EV131</t>
    <phoneticPr fontId="20"/>
  </si>
  <si>
    <t>2019/04/01-2020/03/31</t>
    <phoneticPr fontId="20"/>
  </si>
  <si>
    <t>EV132</t>
    <phoneticPr fontId="20"/>
  </si>
  <si>
    <t>学域長　清水哲夫</t>
    <phoneticPr fontId="27"/>
  </si>
  <si>
    <t>EV133</t>
    <phoneticPr fontId="20"/>
  </si>
  <si>
    <t>EV134</t>
    <phoneticPr fontId="20"/>
  </si>
  <si>
    <t>EV135</t>
    <phoneticPr fontId="20"/>
  </si>
  <si>
    <t>EV136</t>
    <phoneticPr fontId="20"/>
  </si>
  <si>
    <r>
      <t>0</t>
    </r>
    <r>
      <rPr>
        <sz val="11"/>
        <color theme="1"/>
        <rFont val="ＭＳ Ｐゴシック"/>
        <family val="2"/>
        <charset val="128"/>
        <scheme val="minor"/>
      </rPr>
      <t>8</t>
    </r>
    <phoneticPr fontId="27"/>
  </si>
  <si>
    <t>EV101</t>
    <phoneticPr fontId="20"/>
  </si>
  <si>
    <r>
      <t>0</t>
    </r>
    <r>
      <rPr>
        <sz val="11"/>
        <rFont val="ＭＳ Ｐゴシック"/>
        <family val="3"/>
        <charset val="128"/>
      </rPr>
      <t>8</t>
    </r>
    <phoneticPr fontId="27"/>
  </si>
  <si>
    <t>E30592BV10</t>
    <phoneticPr fontId="27"/>
  </si>
  <si>
    <t>EW101</t>
    <phoneticPr fontId="27"/>
  </si>
  <si>
    <t>受託研究等</t>
    <phoneticPr fontId="27"/>
  </si>
  <si>
    <r>
      <t>0</t>
    </r>
    <r>
      <rPr>
        <sz val="11"/>
        <rFont val="ＭＳ Ｐゴシック"/>
        <family val="3"/>
        <charset val="128"/>
      </rPr>
      <t>4</t>
    </r>
    <phoneticPr fontId="27"/>
  </si>
  <si>
    <t>64439：旅費交通費（受託研究・国内）</t>
    <phoneticPr fontId="27"/>
  </si>
  <si>
    <t>64440：旅費交通費（受託研究・海外）</t>
    <phoneticPr fontId="27"/>
  </si>
  <si>
    <t>04</t>
    <phoneticPr fontId="27"/>
  </si>
  <si>
    <t>学域長　朝日 ちさと</t>
    <phoneticPr fontId="27"/>
  </si>
  <si>
    <t>2018/04/01-2019/03/31</t>
    <phoneticPr fontId="27"/>
  </si>
  <si>
    <r>
      <t>E000</t>
    </r>
    <r>
      <rPr>
        <sz val="11"/>
        <rFont val="ＭＳ Ｐゴシック"/>
        <family val="3"/>
        <charset val="128"/>
      </rPr>
      <t>1</t>
    </r>
    <phoneticPr fontId="27"/>
  </si>
  <si>
    <t>140</t>
    <phoneticPr fontId="27"/>
  </si>
  <si>
    <t>08</t>
    <phoneticPr fontId="27"/>
  </si>
  <si>
    <r>
      <t>E000</t>
    </r>
    <r>
      <rPr>
        <sz val="11"/>
        <rFont val="ＭＳ Ｐゴシック"/>
        <family val="3"/>
        <charset val="128"/>
      </rPr>
      <t>1</t>
    </r>
    <phoneticPr fontId="27"/>
  </si>
  <si>
    <t>17H0644300</t>
    <phoneticPr fontId="20"/>
  </si>
  <si>
    <t>2019/04/01-2020/03/31　（補助金）</t>
    <phoneticPr fontId="27"/>
  </si>
  <si>
    <t>17H0083800</t>
    <phoneticPr fontId="20"/>
  </si>
  <si>
    <t>基盤研究(A)</t>
    <phoneticPr fontId="20"/>
  </si>
  <si>
    <t>基ＡＨ環代高橋日</t>
    <phoneticPr fontId="20"/>
  </si>
  <si>
    <t>17H0083801</t>
    <phoneticPr fontId="20"/>
  </si>
  <si>
    <t>17H0083900</t>
    <phoneticPr fontId="20"/>
  </si>
  <si>
    <t>基ＡＨ環代若林芳</t>
    <phoneticPr fontId="20"/>
  </si>
  <si>
    <t>17H0090100</t>
    <phoneticPr fontId="20"/>
  </si>
  <si>
    <t>基ＡＨ環代川原晋</t>
    <phoneticPr fontId="20"/>
  </si>
  <si>
    <t>川原晋</t>
    <phoneticPr fontId="27"/>
  </si>
  <si>
    <t>17H0090109</t>
    <phoneticPr fontId="20"/>
  </si>
  <si>
    <t>基ＡＨ環首岡村祐</t>
    <phoneticPr fontId="20"/>
  </si>
  <si>
    <t>18H0379900</t>
    <phoneticPr fontId="20"/>
  </si>
  <si>
    <t>19H0056200</t>
    <phoneticPr fontId="20"/>
  </si>
  <si>
    <t>19H0056205</t>
    <phoneticPr fontId="20"/>
  </si>
  <si>
    <t>17H0260500</t>
    <phoneticPr fontId="20"/>
  </si>
  <si>
    <t>17H0345900</t>
    <phoneticPr fontId="20"/>
  </si>
  <si>
    <t>基ＢＨ環代宍戸哲</t>
    <phoneticPr fontId="20"/>
  </si>
  <si>
    <t>基盤研究(B)</t>
    <phoneticPr fontId="20"/>
  </si>
  <si>
    <t>基ＢＨ環首三浦大</t>
    <phoneticPr fontId="20"/>
  </si>
  <si>
    <t>18H0160700</t>
    <phoneticPr fontId="20"/>
  </si>
  <si>
    <t>18H0160703</t>
    <phoneticPr fontId="20"/>
  </si>
  <si>
    <t>18H0160706</t>
    <phoneticPr fontId="20"/>
  </si>
  <si>
    <t>18H0207500</t>
    <phoneticPr fontId="20"/>
  </si>
  <si>
    <t>19H0137500</t>
    <phoneticPr fontId="20"/>
  </si>
  <si>
    <t>19H0226400</t>
    <phoneticPr fontId="20"/>
  </si>
  <si>
    <t>石倉智樹</t>
    <phoneticPr fontId="20"/>
  </si>
  <si>
    <t>19H0270400</t>
    <phoneticPr fontId="20"/>
  </si>
  <si>
    <t>19H0270401</t>
    <phoneticPr fontId="20"/>
  </si>
  <si>
    <t>19H0280200</t>
    <phoneticPr fontId="20"/>
  </si>
  <si>
    <t>19H0430500</t>
    <phoneticPr fontId="20"/>
  </si>
  <si>
    <t>19H0430501</t>
    <phoneticPr fontId="20"/>
  </si>
  <si>
    <t>17H0473000</t>
    <phoneticPr fontId="20"/>
  </si>
  <si>
    <t>若ＡＨ環代石村大</t>
    <phoneticPr fontId="20"/>
  </si>
  <si>
    <t>18J0113300</t>
    <phoneticPr fontId="20"/>
  </si>
  <si>
    <t>K151</t>
    <phoneticPr fontId="27"/>
  </si>
  <si>
    <t>18J2091000</t>
    <phoneticPr fontId="20"/>
  </si>
  <si>
    <t>19J0123200</t>
    <phoneticPr fontId="20"/>
  </si>
  <si>
    <t>2019/04/25-2020/03/31　（補助金）</t>
    <phoneticPr fontId="27"/>
  </si>
  <si>
    <t>19J1216300</t>
    <phoneticPr fontId="20"/>
  </si>
  <si>
    <t>BETTAIEB　BOCHRA</t>
    <phoneticPr fontId="27"/>
  </si>
  <si>
    <t>16K0122200</t>
    <phoneticPr fontId="20"/>
  </si>
  <si>
    <t>基盤研究(C)</t>
    <phoneticPr fontId="20"/>
  </si>
  <si>
    <t>基ＣＫ環代矢部直</t>
    <phoneticPr fontId="20"/>
  </si>
  <si>
    <t>17K0052300</t>
    <phoneticPr fontId="20"/>
  </si>
  <si>
    <t>基ＣＫ環代藤部文</t>
    <phoneticPr fontId="20"/>
  </si>
  <si>
    <t>17K0123000</t>
    <phoneticPr fontId="20"/>
  </si>
  <si>
    <t>基ＣＫ環代菊地俊</t>
    <phoneticPr fontId="20"/>
  </si>
  <si>
    <t>17K0354700</t>
    <phoneticPr fontId="20"/>
  </si>
  <si>
    <t>基ＣＫ環代長野基</t>
    <phoneticPr fontId="20"/>
  </si>
  <si>
    <t>17K0600200</t>
    <phoneticPr fontId="20"/>
  </si>
  <si>
    <t>基ＣＫ環代田中学</t>
    <phoneticPr fontId="20"/>
  </si>
  <si>
    <t>17K0651500</t>
    <phoneticPr fontId="20"/>
  </si>
  <si>
    <t>基ＣＫ環代大野健</t>
    <phoneticPr fontId="20"/>
  </si>
  <si>
    <t>17K0653800</t>
    <phoneticPr fontId="20"/>
  </si>
  <si>
    <t>基ＣＫ環代中村一</t>
    <phoneticPr fontId="20"/>
  </si>
  <si>
    <t>17K0664900</t>
    <phoneticPr fontId="20"/>
  </si>
  <si>
    <t>基ＣＫ環代多幾山</t>
    <phoneticPr fontId="20"/>
  </si>
  <si>
    <t>17K0671500</t>
    <phoneticPr fontId="20"/>
  </si>
  <si>
    <t>基ＣＫ環代市古太</t>
    <phoneticPr fontId="20"/>
  </si>
  <si>
    <t>17K0770000</t>
    <phoneticPr fontId="20"/>
  </si>
  <si>
    <t>18K0114800</t>
    <phoneticPr fontId="20"/>
  </si>
  <si>
    <t>基ＣＫ環代杉浦芳</t>
    <phoneticPr fontId="20"/>
  </si>
  <si>
    <t>18K0203300</t>
    <phoneticPr fontId="20"/>
  </si>
  <si>
    <t>山本薫子</t>
    <phoneticPr fontId="27"/>
  </si>
  <si>
    <t>18K0376200</t>
    <phoneticPr fontId="20"/>
  </si>
  <si>
    <t>18K0430900</t>
    <phoneticPr fontId="20"/>
  </si>
  <si>
    <t>18K0432600</t>
    <phoneticPr fontId="20"/>
  </si>
  <si>
    <t>18K0434900</t>
    <phoneticPr fontId="20"/>
  </si>
  <si>
    <t>18K0443500</t>
    <phoneticPr fontId="20"/>
  </si>
  <si>
    <t>北山和宏</t>
    <phoneticPr fontId="27"/>
  </si>
  <si>
    <t>18K0448500</t>
    <phoneticPr fontId="20"/>
  </si>
  <si>
    <t>吉川徹</t>
    <phoneticPr fontId="27"/>
  </si>
  <si>
    <t>18K0508800</t>
    <phoneticPr fontId="20"/>
  </si>
  <si>
    <t>18K0520300</t>
    <phoneticPr fontId="20"/>
  </si>
  <si>
    <t>竹歳絢子</t>
    <phoneticPr fontId="27"/>
  </si>
  <si>
    <t>18K1184400</t>
    <phoneticPr fontId="20"/>
  </si>
  <si>
    <t>18K1184401</t>
    <phoneticPr fontId="20"/>
  </si>
  <si>
    <t>19K0116100</t>
    <phoneticPr fontId="20"/>
  </si>
  <si>
    <t>19K0117200</t>
    <phoneticPr fontId="20"/>
  </si>
  <si>
    <t>19K0462200</t>
    <phoneticPr fontId="20"/>
  </si>
  <si>
    <t>19K0464200</t>
    <phoneticPr fontId="20"/>
  </si>
  <si>
    <t>19K0466700</t>
    <phoneticPr fontId="20"/>
  </si>
  <si>
    <t>19K0475600</t>
    <phoneticPr fontId="20"/>
  </si>
  <si>
    <t>鳥海基樹</t>
    <phoneticPr fontId="27"/>
  </si>
  <si>
    <t>19K0475700</t>
    <phoneticPr fontId="20"/>
  </si>
  <si>
    <t>19K0475701</t>
    <phoneticPr fontId="20"/>
  </si>
  <si>
    <t>19K0515200</t>
    <phoneticPr fontId="20"/>
  </si>
  <si>
    <t>19K1258300</t>
    <phoneticPr fontId="20"/>
  </si>
  <si>
    <t>17K1853200</t>
    <phoneticPr fontId="20"/>
  </si>
  <si>
    <t>18K1854000</t>
    <phoneticPr fontId="20"/>
  </si>
  <si>
    <t>18K1854002</t>
    <phoneticPr fontId="20"/>
  </si>
  <si>
    <t>17K1474100</t>
    <phoneticPr fontId="20"/>
  </si>
  <si>
    <t>17K1540500</t>
    <phoneticPr fontId="20"/>
  </si>
  <si>
    <t>18K1827600</t>
    <phoneticPr fontId="20"/>
  </si>
  <si>
    <t>若手研究</t>
    <phoneticPr fontId="27"/>
  </si>
  <si>
    <t>K120</t>
    <phoneticPr fontId="27"/>
  </si>
  <si>
    <t>19K1343600</t>
    <phoneticPr fontId="20"/>
  </si>
  <si>
    <t>19K1517300</t>
    <phoneticPr fontId="20"/>
  </si>
  <si>
    <t>19K1519000</t>
    <phoneticPr fontId="20"/>
  </si>
  <si>
    <t>19K1536200</t>
    <phoneticPr fontId="20"/>
  </si>
  <si>
    <t>19K1536300</t>
    <phoneticPr fontId="20"/>
  </si>
  <si>
    <t>19K1541000</t>
    <phoneticPr fontId="20"/>
  </si>
  <si>
    <t>19K1561000</t>
    <phoneticPr fontId="20"/>
  </si>
  <si>
    <t>19K1587400</t>
    <phoneticPr fontId="20"/>
  </si>
  <si>
    <t>19K1623300</t>
    <phoneticPr fontId="20"/>
  </si>
  <si>
    <t>E0001</t>
    <phoneticPr fontId="20"/>
  </si>
  <si>
    <t>19K2040400</t>
    <phoneticPr fontId="20"/>
  </si>
  <si>
    <t>19K2049000</t>
    <phoneticPr fontId="20"/>
  </si>
  <si>
    <t>19K2057100</t>
    <phoneticPr fontId="20"/>
  </si>
  <si>
    <t>19K2057200</t>
    <phoneticPr fontId="20"/>
  </si>
  <si>
    <t>18KK002800</t>
    <phoneticPr fontId="20"/>
  </si>
  <si>
    <t>K520</t>
    <phoneticPr fontId="27"/>
  </si>
  <si>
    <t>18KK012500</t>
    <phoneticPr fontId="20"/>
  </si>
  <si>
    <t>18KK012504</t>
    <phoneticPr fontId="20"/>
  </si>
  <si>
    <t>16H0229700</t>
    <phoneticPr fontId="20"/>
  </si>
  <si>
    <t>基ＡＨｸ環代益田秀</t>
    <phoneticPr fontId="27"/>
  </si>
  <si>
    <t>17H0260e00</t>
    <phoneticPr fontId="20"/>
  </si>
  <si>
    <t>補助金</t>
    <phoneticPr fontId="27"/>
  </si>
  <si>
    <t>17H0698800</t>
    <phoneticPr fontId="20"/>
  </si>
  <si>
    <t>K141</t>
    <phoneticPr fontId="27"/>
  </si>
  <si>
    <t>17K1477800</t>
    <phoneticPr fontId="20"/>
  </si>
  <si>
    <t>K300</t>
    <phoneticPr fontId="20"/>
  </si>
  <si>
    <t>補助金</t>
    <phoneticPr fontId="20"/>
  </si>
  <si>
    <t>19H0297801</t>
    <phoneticPr fontId="20"/>
  </si>
  <si>
    <t>18K0304401</t>
    <phoneticPr fontId="20"/>
  </si>
  <si>
    <t>19K0522701</t>
    <phoneticPr fontId="20"/>
  </si>
  <si>
    <t>17K1852705</t>
    <phoneticPr fontId="20"/>
  </si>
  <si>
    <t>挑萌K環分若林芳 (名古屋大学）</t>
    <phoneticPr fontId="27"/>
  </si>
  <si>
    <t>K113</t>
    <phoneticPr fontId="27"/>
  </si>
  <si>
    <t>若林芳樹</t>
    <phoneticPr fontId="27"/>
  </si>
  <si>
    <t>高木次郎</t>
    <phoneticPr fontId="27"/>
  </si>
  <si>
    <t>竹宮健司</t>
    <phoneticPr fontId="27"/>
  </si>
  <si>
    <t>基ＡＨ環分鳥海基 (京都女子大学)</t>
    <phoneticPr fontId="20"/>
  </si>
  <si>
    <t>17K1263002</t>
    <phoneticPr fontId="20"/>
  </si>
  <si>
    <t>17K1263003</t>
    <phoneticPr fontId="20"/>
  </si>
  <si>
    <t>18K0112201</t>
    <phoneticPr fontId="20"/>
  </si>
  <si>
    <t>基ＡＨ環分矢部直 (中京大学）</t>
    <phoneticPr fontId="20"/>
  </si>
  <si>
    <t>基ＢＨ環分新谷哲 (山口大学)</t>
    <phoneticPr fontId="20"/>
  </si>
  <si>
    <t>新谷哲也</t>
    <phoneticPr fontId="27"/>
  </si>
  <si>
    <t>基金</t>
    <phoneticPr fontId="27"/>
  </si>
  <si>
    <t>基ＳＨ環分伊藤史 (慶應義塾大学)</t>
    <phoneticPr fontId="20"/>
  </si>
  <si>
    <t>基ＳＨ環分星旦 (慶應義塾大学)</t>
    <phoneticPr fontId="20"/>
  </si>
  <si>
    <t>星旦二</t>
    <phoneticPr fontId="27"/>
  </si>
  <si>
    <t>19K0115501</t>
    <phoneticPr fontId="20"/>
  </si>
  <si>
    <t>基ＢＨ環分市古太 (法政大学)</t>
    <phoneticPr fontId="20"/>
  </si>
  <si>
    <t>基ＢＨ環分饗庭伸 (筑波大学)</t>
    <phoneticPr fontId="20"/>
  </si>
  <si>
    <t>饗庭伸</t>
    <phoneticPr fontId="27"/>
  </si>
  <si>
    <t>基ＢＨ環分川原晋 (新潟大学)</t>
    <phoneticPr fontId="27"/>
  </si>
  <si>
    <t>基ＢＨ環分岡村祐 (新潟大学)</t>
    <phoneticPr fontId="27"/>
  </si>
  <si>
    <t>基ＡＨ環分杉原陽 (桜美林大学)</t>
    <phoneticPr fontId="20"/>
  </si>
  <si>
    <t>基ＣＫ環分川東正 (日本大学)</t>
    <phoneticPr fontId="27"/>
  </si>
  <si>
    <t>基ＢＨ環分石倉智 (神戸大学)</t>
    <phoneticPr fontId="20"/>
  </si>
  <si>
    <t>基ＢＨ環分大野健 (金沢工業大学)</t>
    <phoneticPr fontId="20"/>
  </si>
  <si>
    <t>新学H環分井上晴 (京都大学）</t>
    <phoneticPr fontId="20"/>
  </si>
  <si>
    <t>井上晴夫</t>
    <phoneticPr fontId="27"/>
  </si>
  <si>
    <t>厚労H環分荒井康 (水道技術研究センター）</t>
    <phoneticPr fontId="20"/>
  </si>
  <si>
    <t>荒井康裕</t>
    <phoneticPr fontId="27"/>
  </si>
  <si>
    <t>基ＣＫ環分青木茂 (椙山女学園大学)</t>
    <phoneticPr fontId="20"/>
  </si>
</sst>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5" formatCode="&quot;¥&quot;#,##0;&quot;¥&quot;\-#,##0"/>
    <numFmt numFmtId="41" formatCode="_ * #,##0_ ;_ * \-#,##0_ ;_ * &quot;-&quot;_ ;_ @_ "/>
    <numFmt numFmtId="176" formatCode="yyyy&quot;年&quot;m&quot;月&quot;d&quot;日&quot;;@"/>
    <numFmt numFmtId="177" formatCode="0_);[Red]\(0\)"/>
    <numFmt numFmtId="178" formatCode="m/d;@"/>
    <numFmt numFmtId="179" formatCode="m&quot;月&quot;d&quot;日(&quot;aaa&quot;)&quot;"/>
    <numFmt numFmtId="180" formatCode="0;\-0;;@"/>
    <numFmt numFmtId="181" formatCode="#,##0_ "/>
    <numFmt numFmtId="182" formatCode="[$-409]d\-mmm\-yy;@"/>
    <numFmt numFmtId="183" formatCode="yyyy&quot;年&quot;m&quot;月&quot;d&quot;日  (&quot;aaa&quot;)&quot;"/>
    <numFmt numFmtId="184" formatCode="[$-411]ggge&quot;年&quot;m&quot;月&quot;d&quot;日&quot;;@"/>
    <numFmt numFmtId="185" formatCode="h&quot;時&quot;mm&quot;分&quot;;@"/>
    <numFmt numFmtId="186" formatCode="m\.d\ \(aaa\)"/>
    <numFmt numFmtId="187" formatCode="&quot;〔&quot;\ yyyy&quot;年&quot;m&quot;月分 〕&quot;"/>
    <numFmt numFmtId="188" formatCode="\(\ yyyy&quot;年&quot;m&quot;月分 ）&quot;"/>
  </numFmts>
  <fonts count="118">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4"/>
      <name val="ＭＳ Ｐゴシック"/>
      <family val="3"/>
      <charset val="128"/>
    </font>
    <font>
      <b/>
      <sz val="11"/>
      <name val="ＭＳ Ｐゴシック"/>
      <family val="3"/>
      <charset val="128"/>
    </font>
    <font>
      <b/>
      <sz val="24"/>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b/>
      <sz val="18"/>
      <name val="HGS明朝E"/>
      <family val="1"/>
      <charset val="128"/>
    </font>
    <font>
      <sz val="16"/>
      <name val="ＭＳ Ｐゴシック"/>
      <family val="3"/>
      <charset val="128"/>
    </font>
    <font>
      <b/>
      <sz val="9"/>
      <color rgb="FFFF0000"/>
      <name val="ＭＳ Ｐゴシック"/>
      <family val="3"/>
      <charset val="128"/>
    </font>
    <font>
      <b/>
      <sz val="20"/>
      <name val="ＭＳ Ｐゴシック"/>
      <family val="3"/>
      <charset val="128"/>
    </font>
    <font>
      <b/>
      <sz val="16"/>
      <name val="ＭＳ Ｐゴシック"/>
      <family val="3"/>
      <charset val="128"/>
    </font>
    <font>
      <b/>
      <sz val="12"/>
      <name val="HGP教科書体"/>
      <family val="1"/>
      <charset val="128"/>
    </font>
    <font>
      <sz val="11"/>
      <name val="HGP創英ﾌﾟﾚｾﾞﾝｽEB"/>
      <family val="1"/>
      <charset val="128"/>
    </font>
    <font>
      <sz val="28"/>
      <name val="ＭＳ Ｐゴシック"/>
      <family val="3"/>
      <charset val="128"/>
    </font>
    <font>
      <b/>
      <sz val="20"/>
      <name val="HGS明朝E"/>
      <family val="1"/>
      <charset val="128"/>
    </font>
    <font>
      <sz val="10"/>
      <name val="ＭＳ Ｐゴシック"/>
      <family val="3"/>
      <charset val="128"/>
    </font>
    <font>
      <sz val="11"/>
      <color rgb="FFFF0000"/>
      <name val="ＭＳ Ｐゴシック"/>
      <family val="3"/>
      <charset val="128"/>
    </font>
    <font>
      <sz val="8.5"/>
      <name val="ＭＳ Ｐゴシック"/>
      <family val="3"/>
      <charset val="128"/>
    </font>
    <font>
      <b/>
      <sz val="12"/>
      <color indexed="81"/>
      <name val="ＭＳ Ｐゴシック"/>
      <family val="3"/>
      <charset val="128"/>
    </font>
    <font>
      <sz val="11"/>
      <color indexed="8"/>
      <name val="ＭＳ Ｐゴシック"/>
      <family val="3"/>
      <charset val="128"/>
    </font>
    <font>
      <b/>
      <sz val="14"/>
      <color indexed="18"/>
      <name val="ＭＳ Ｐゴシック"/>
      <family val="3"/>
      <charset val="128"/>
    </font>
    <font>
      <sz val="14"/>
      <color indexed="18"/>
      <name val="ＭＳ Ｐゴシック"/>
      <family val="3"/>
      <charset val="128"/>
    </font>
    <font>
      <sz val="14"/>
      <color indexed="8"/>
      <name val="ＭＳ Ｐゴシック"/>
      <family val="3"/>
      <charset val="128"/>
    </font>
    <font>
      <sz val="11"/>
      <color indexed="18"/>
      <name val="ＭＳ Ｐゴシック"/>
      <family val="3"/>
      <charset val="128"/>
    </font>
    <font>
      <sz val="18"/>
      <color indexed="9"/>
      <name val="HGS明朝B"/>
      <family val="1"/>
      <charset val="128"/>
    </font>
    <font>
      <b/>
      <sz val="9"/>
      <color indexed="56"/>
      <name val="ＭＳ Ｐゴシック"/>
      <family val="3"/>
      <charset val="128"/>
    </font>
    <font>
      <b/>
      <sz val="14"/>
      <color theme="3" tint="-0.249977111117893"/>
      <name val="ＭＳ Ｐゴシック"/>
      <family val="3"/>
      <charset val="128"/>
    </font>
    <font>
      <sz val="12"/>
      <color indexed="18"/>
      <name val="ＭＳ Ｐゴシック"/>
      <family val="3"/>
      <charset val="128"/>
    </font>
    <font>
      <b/>
      <sz val="11"/>
      <color indexed="18"/>
      <name val="ＭＳ Ｐゴシック"/>
      <family val="3"/>
      <charset val="128"/>
    </font>
    <font>
      <sz val="11"/>
      <color rgb="FF002060"/>
      <name val="ＭＳ Ｐゴシック"/>
      <family val="3"/>
      <charset val="128"/>
    </font>
    <font>
      <sz val="11"/>
      <color indexed="10"/>
      <name val="ＭＳ Ｐゴシック"/>
      <family val="3"/>
      <charset val="128"/>
    </font>
    <font>
      <sz val="11"/>
      <color rgb="FFC00000"/>
      <name val="ＭＳ Ｐゴシック"/>
      <family val="3"/>
      <charset val="128"/>
    </font>
    <font>
      <b/>
      <sz val="14"/>
      <color rgb="FF000099"/>
      <name val="ＭＳ Ｐゴシック"/>
      <family val="3"/>
      <charset val="128"/>
    </font>
    <font>
      <i/>
      <sz val="11"/>
      <color indexed="23"/>
      <name val="ＭＳ Ｐゴシック"/>
      <family val="3"/>
      <charset val="128"/>
    </font>
    <font>
      <sz val="11"/>
      <color rgb="FF7030A0"/>
      <name val="ＭＳ Ｐゴシック"/>
      <family val="3"/>
      <charset val="128"/>
    </font>
    <font>
      <b/>
      <sz val="11"/>
      <color indexed="8"/>
      <name val="ＭＳ Ｐゴシック"/>
      <family val="3"/>
      <charset val="128"/>
    </font>
    <font>
      <b/>
      <sz val="15"/>
      <color indexed="56"/>
      <name val="ＭＳ Ｐゴシック"/>
      <family val="3"/>
      <charset val="128"/>
    </font>
    <font>
      <b/>
      <sz val="18"/>
      <color indexed="56"/>
      <name val="ＭＳ Ｐゴシック"/>
      <family val="3"/>
      <charset val="128"/>
    </font>
    <font>
      <b/>
      <sz val="14"/>
      <color indexed="10"/>
      <name val="ＭＳ Ｐゴシック"/>
      <family val="3"/>
      <charset val="128"/>
    </font>
    <font>
      <sz val="14"/>
      <color indexed="10"/>
      <name val="ＭＳ Ｐゴシック"/>
      <family val="3"/>
      <charset val="128"/>
    </font>
    <font>
      <sz val="11"/>
      <color theme="0"/>
      <name val="ＭＳ Ｐゴシック"/>
      <family val="3"/>
      <charset val="128"/>
    </font>
    <font>
      <sz val="18"/>
      <color indexed="9"/>
      <name val="ＭＳ Ｐゴシック"/>
      <family val="3"/>
      <charset val="128"/>
    </font>
    <font>
      <sz val="11"/>
      <color indexed="9"/>
      <name val="ＭＳ Ｐゴシック"/>
      <family val="3"/>
      <charset val="128"/>
    </font>
    <font>
      <sz val="9"/>
      <color indexed="81"/>
      <name val="ＭＳ Ｐゴシック"/>
      <family val="3"/>
      <charset val="128"/>
    </font>
    <font>
      <sz val="11"/>
      <color rgb="FF000000"/>
      <name val="ＭＳ Ｐゴシック"/>
      <family val="3"/>
      <charset val="128"/>
    </font>
    <font>
      <b/>
      <sz val="9"/>
      <color indexed="81"/>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ゴシック"/>
      <family val="3"/>
      <charset val="128"/>
      <scheme val="minor"/>
    </font>
    <font>
      <sz val="10.5"/>
      <name val="ＭＳ Ｐゴシック"/>
      <family val="3"/>
      <charset val="128"/>
    </font>
    <font>
      <sz val="12"/>
      <name val="ＭＳ Ｐ明朝"/>
      <family val="1"/>
      <charset val="128"/>
    </font>
    <font>
      <b/>
      <sz val="14"/>
      <color indexed="81"/>
      <name val="Meiryo UI"/>
      <family val="3"/>
      <charset val="128"/>
    </font>
    <font>
      <b/>
      <sz val="14"/>
      <color indexed="10"/>
      <name val="Meiryo UI"/>
      <family val="3"/>
      <charset val="128"/>
    </font>
    <font>
      <sz val="9"/>
      <color indexed="81"/>
      <name val="Meiryo UI"/>
      <family val="3"/>
      <charset val="128"/>
    </font>
    <font>
      <b/>
      <sz val="9"/>
      <color rgb="FF002060"/>
      <name val="ＭＳ Ｐゴシック"/>
      <family val="3"/>
      <charset val="128"/>
    </font>
    <font>
      <sz val="11"/>
      <name val="ＭＳ Ｐゴシック"/>
      <family val="3"/>
      <charset val="128"/>
      <scheme val="minor"/>
    </font>
    <font>
      <b/>
      <sz val="11"/>
      <color rgb="FFFF0000"/>
      <name val="ＭＳ Ｐゴシック"/>
      <family val="3"/>
      <charset val="128"/>
    </font>
    <font>
      <b/>
      <sz val="11"/>
      <color rgb="FFFF0000"/>
      <name val="ＭＳ Ｐゴシック"/>
      <family val="3"/>
      <charset val="128"/>
      <scheme val="minor"/>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indexed="13"/>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99FFCC"/>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CCFF"/>
        <bgColor indexed="64"/>
      </patternFill>
    </fill>
    <fill>
      <patternFill patternType="solid">
        <fgColor theme="0" tint="-0.499984740745262"/>
        <bgColor indexed="64"/>
      </patternFill>
    </fill>
  </fills>
  <borders count="19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bottom style="double">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hair">
        <color theme="0" tint="-0.14996795556505021"/>
      </left>
      <right/>
      <top style="thin">
        <color indexed="64"/>
      </top>
      <bottom style="thick">
        <color indexed="64"/>
      </bottom>
      <diagonal/>
    </border>
    <border>
      <left/>
      <right style="hair">
        <color theme="0" tint="-0.14996795556505021"/>
      </right>
      <top style="thin">
        <color indexed="64"/>
      </top>
      <bottom style="thick">
        <color indexed="64"/>
      </bottom>
      <diagonal/>
    </border>
    <border>
      <left/>
      <right style="thick">
        <color indexed="64"/>
      </right>
      <top style="thin">
        <color indexed="64"/>
      </top>
      <bottom style="thick">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diagonalUp="1">
      <left style="hair">
        <color indexed="64"/>
      </left>
      <right style="hair">
        <color indexed="64"/>
      </right>
      <top style="hair">
        <color indexed="64"/>
      </top>
      <bottom style="hair">
        <color indexed="64"/>
      </bottom>
      <diagonal style="hair">
        <color indexed="64"/>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right style="hair">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8"/>
      </top>
      <bottom/>
      <diagonal/>
    </border>
    <border>
      <left style="thin">
        <color indexed="8"/>
      </left>
      <right/>
      <top/>
      <bottom/>
      <diagonal/>
    </border>
  </borders>
  <cellStyleXfs count="6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xf numFmtId="0" fontId="22" fillId="0" borderId="0"/>
    <xf numFmtId="0" fontId="78" fillId="0" borderId="0"/>
    <xf numFmtId="0" fontId="22" fillId="0" borderId="0">
      <alignment vertical="center"/>
    </xf>
    <xf numFmtId="0" fontId="22" fillId="0" borderId="0"/>
    <xf numFmtId="0" fontId="22" fillId="0" borderId="0"/>
    <xf numFmtId="0" fontId="22" fillId="0" borderId="0"/>
    <xf numFmtId="0" fontId="22" fillId="0" borderId="0"/>
    <xf numFmtId="38" fontId="22" fillId="0" borderId="0" applyFont="0" applyFill="0" applyBorder="0" applyAlignment="0" applyProtection="0">
      <alignment vertical="center"/>
    </xf>
    <xf numFmtId="0" fontId="22" fillId="0" borderId="0">
      <alignment vertical="center"/>
    </xf>
  </cellStyleXfs>
  <cellXfs count="1521">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3" fillId="0" borderId="0" xfId="0" applyFont="1" applyBorder="1" applyAlignment="1" applyProtection="1">
      <alignment horizontal="center" vertical="center" textRotation="255"/>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40" fillId="34" borderId="28" xfId="0" applyFont="1" applyFill="1" applyBorder="1" applyAlignment="1" applyProtection="1">
      <alignment horizontal="left" vertical="center"/>
      <protection locked="0"/>
    </xf>
    <xf numFmtId="0" fontId="40" fillId="34" borderId="28" xfId="0" applyFont="1" applyFill="1" applyBorder="1" applyAlignment="1" applyProtection="1">
      <alignment horizontal="right" vertical="center"/>
      <protection locked="0"/>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40" fillId="34" borderId="44" xfId="0" applyFont="1" applyFill="1" applyBorder="1" applyAlignment="1" applyProtection="1">
      <alignment horizontal="left" vertical="center"/>
      <protection locked="0"/>
    </xf>
    <xf numFmtId="0" fontId="40" fillId="34" borderId="63" xfId="0" applyFont="1" applyFill="1" applyBorder="1" applyAlignment="1" applyProtection="1">
      <alignment horizontal="left" vertical="center"/>
      <protection locked="0"/>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40" fillId="34" borderId="72" xfId="0" applyFont="1" applyFill="1" applyBorder="1" applyAlignment="1" applyProtection="1">
      <alignment horizontal="left" vertical="center"/>
      <protection locked="0"/>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40" fillId="34" borderId="19" xfId="0" applyFont="1" applyFill="1" applyBorder="1" applyAlignment="1" applyProtection="1">
      <alignment horizontal="left" vertical="center"/>
      <protection locked="0"/>
    </xf>
    <xf numFmtId="0" fontId="40" fillId="34" borderId="19" xfId="0" applyFont="1" applyFill="1" applyBorder="1" applyAlignment="1" applyProtection="1">
      <alignment horizontal="right" vertical="center"/>
      <protection locked="0"/>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left" vertical="center"/>
    </xf>
    <xf numFmtId="0" fontId="34" fillId="0" borderId="0" xfId="0" applyFont="1" applyFill="1" applyAlignment="1" applyProtection="1">
      <alignment vertical="center"/>
    </xf>
    <xf numFmtId="0" fontId="34" fillId="0" borderId="0" xfId="0" applyFont="1" applyFill="1" applyAlignment="1" applyProtection="1"/>
    <xf numFmtId="0" fontId="21" fillId="0" borderId="0" xfId="0" applyFont="1" applyFill="1" applyAlignment="1" applyProtection="1"/>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72" xfId="0" applyFont="1" applyFill="1" applyBorder="1" applyAlignment="1" applyProtection="1">
      <alignment horizontal="left" vertical="center" wrapText="1"/>
    </xf>
    <xf numFmtId="0" fontId="33" fillId="34" borderId="57" xfId="0" applyFont="1" applyFill="1" applyBorder="1" applyAlignment="1" applyProtection="1">
      <alignmen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16" xfId="0" applyFont="1" applyFill="1" applyBorder="1" applyAlignment="1" applyProtection="1">
      <alignment horizontal="center"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3" xfId="0" applyFont="1" applyFill="1" applyBorder="1" applyAlignment="1" applyProtection="1">
      <alignment horizontal="center" vertical="center"/>
    </xf>
    <xf numFmtId="0" fontId="33" fillId="34" borderId="64" xfId="0" applyFont="1" applyFill="1" applyBorder="1" applyAlignment="1" applyProtection="1">
      <alignment horizontal="right" vertical="center"/>
    </xf>
    <xf numFmtId="0" fontId="33" fillId="34" borderId="19" xfId="0" applyFont="1" applyFill="1" applyBorder="1" applyAlignment="1" applyProtection="1">
      <alignment horizontal="center"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49" fontId="21" fillId="0" borderId="0" xfId="0" applyNumberFormat="1" applyFont="1" applyFill="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40" fillId="0" borderId="15" xfId="0" applyFont="1" applyBorder="1" applyAlignment="1" applyProtection="1">
      <alignment horizontal="right" vertical="center"/>
      <protection locked="0"/>
    </xf>
    <xf numFmtId="0" fontId="33" fillId="0" borderId="16" xfId="0" applyFont="1" applyBorder="1" applyAlignment="1" applyProtection="1">
      <alignment vertical="center"/>
      <protection locked="0"/>
    </xf>
    <xf numFmtId="0" fontId="40" fillId="0" borderId="16" xfId="0" applyFont="1" applyBorder="1" applyAlignment="1" applyProtection="1">
      <alignment horizontal="center" vertical="center"/>
      <protection locked="0"/>
    </xf>
    <xf numFmtId="0" fontId="33" fillId="0" borderId="0" xfId="0" applyFont="1" applyProtection="1">
      <alignment vertical="center"/>
      <protection locked="0"/>
    </xf>
    <xf numFmtId="0" fontId="21" fillId="0" borderId="0" xfId="0" applyFont="1" applyProtection="1">
      <alignment vertical="center"/>
      <protection locked="0"/>
    </xf>
    <xf numFmtId="0" fontId="33" fillId="0" borderId="85" xfId="0" applyFont="1" applyBorder="1" applyAlignment="1" applyProtection="1">
      <alignment vertical="center"/>
      <protection locked="0"/>
    </xf>
    <xf numFmtId="0" fontId="33" fillId="0" borderId="86" xfId="0" applyFont="1" applyBorder="1" applyAlignment="1" applyProtection="1">
      <alignment vertical="center"/>
      <protection locked="0"/>
    </xf>
    <xf numFmtId="0" fontId="40" fillId="0" borderId="10" xfId="0" applyFont="1" applyBorder="1" applyAlignment="1" applyProtection="1">
      <alignment horizontal="right" vertical="center"/>
      <protection locked="0"/>
    </xf>
    <xf numFmtId="0" fontId="33" fillId="0" borderId="0" xfId="0" applyFont="1" applyBorder="1" applyAlignment="1" applyProtection="1">
      <alignment vertical="center"/>
      <protection locked="0"/>
    </xf>
    <xf numFmtId="0" fontId="40" fillId="0" borderId="0" xfId="0" applyFont="1" applyBorder="1" applyAlignment="1" applyProtection="1">
      <alignment horizontal="center" vertical="center"/>
      <protection locked="0"/>
    </xf>
    <xf numFmtId="0" fontId="33" fillId="0" borderId="21" xfId="0" applyFont="1" applyBorder="1" applyAlignment="1" applyProtection="1">
      <alignment vertical="center"/>
      <protection locked="0"/>
    </xf>
    <xf numFmtId="0" fontId="40" fillId="0" borderId="18" xfId="0" applyFont="1" applyBorder="1" applyAlignment="1" applyProtection="1">
      <alignment horizontal="right" vertical="center"/>
      <protection locked="0"/>
    </xf>
    <xf numFmtId="0" fontId="33" fillId="0" borderId="19" xfId="0" applyFont="1" applyBorder="1" applyAlignment="1" applyProtection="1">
      <alignment vertical="center"/>
      <protection locked="0"/>
    </xf>
    <xf numFmtId="0" fontId="40" fillId="0" borderId="19" xfId="0" applyFont="1" applyBorder="1" applyAlignment="1" applyProtection="1">
      <alignment horizontal="center" vertical="center"/>
      <protection locked="0"/>
    </xf>
    <xf numFmtId="0" fontId="21" fillId="0" borderId="19" xfId="0" applyFont="1" applyBorder="1" applyProtection="1">
      <alignment vertical="center"/>
      <protection locked="0"/>
    </xf>
    <xf numFmtId="0" fontId="33" fillId="0" borderId="20" xfId="0" applyFont="1" applyBorder="1" applyAlignment="1" applyProtection="1">
      <alignment vertical="center"/>
      <protection locked="0"/>
    </xf>
    <xf numFmtId="0" fontId="61" fillId="0" borderId="0" xfId="42" applyFont="1" applyAlignment="1" applyProtection="1">
      <alignment vertical="center"/>
      <protection locked="0"/>
    </xf>
    <xf numFmtId="0" fontId="62" fillId="0" borderId="0" xfId="42" applyFont="1" applyAlignment="1" applyProtection="1">
      <alignment vertical="center"/>
    </xf>
    <xf numFmtId="0" fontId="22" fillId="0" borderId="0" xfId="42" applyProtection="1">
      <alignment vertical="center"/>
      <protection locked="0"/>
    </xf>
    <xf numFmtId="0" fontId="63" fillId="0" borderId="0" xfId="42" applyFont="1" applyFill="1" applyBorder="1" applyAlignment="1" applyProtection="1"/>
    <xf numFmtId="0" fontId="22" fillId="0" borderId="0" xfId="42" applyBorder="1" applyAlignment="1" applyProtection="1">
      <alignment vertical="center"/>
    </xf>
    <xf numFmtId="0" fontId="66" fillId="0" borderId="0" xfId="42" applyFont="1" applyBorder="1" applyAlignment="1" applyProtection="1">
      <alignment vertical="center"/>
    </xf>
    <xf numFmtId="0" fontId="22" fillId="0" borderId="0" xfId="42" applyFill="1" applyBorder="1" applyProtection="1">
      <alignment vertical="center"/>
    </xf>
    <xf numFmtId="0" fontId="63" fillId="0" borderId="0" xfId="42" applyFont="1" applyFill="1" applyBorder="1" applyAlignment="1" applyProtection="1">
      <alignment vertical="top"/>
    </xf>
    <xf numFmtId="0" fontId="58"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7" fillId="0" borderId="0" xfId="42" applyFont="1" applyBorder="1" applyAlignment="1" applyProtection="1"/>
    <xf numFmtId="0" fontId="22" fillId="0" borderId="0" xfId="42" applyProtection="1">
      <alignment vertical="center"/>
    </xf>
    <xf numFmtId="179" fontId="22" fillId="0" borderId="0" xfId="42" applyNumberFormat="1" applyProtection="1">
      <alignment vertical="center"/>
      <protection locked="0"/>
    </xf>
    <xf numFmtId="0" fontId="52" fillId="0" borderId="0" xfId="42" applyFont="1" applyBorder="1" applyAlignment="1" applyProtection="1">
      <alignment vertical="center" wrapText="1"/>
    </xf>
    <xf numFmtId="0" fontId="71"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72" fillId="0" borderId="0" xfId="42" applyNumberFormat="1" applyFont="1" applyFill="1" applyBorder="1" applyAlignment="1" applyProtection="1">
      <alignment horizontal="center" vertical="center"/>
    </xf>
    <xf numFmtId="179"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9" fillId="0" borderId="146" xfId="42" applyFont="1" applyFill="1" applyBorder="1" applyAlignment="1" applyProtection="1">
      <alignment horizontal="center" vertical="center"/>
    </xf>
    <xf numFmtId="0" fontId="69" fillId="0" borderId="147" xfId="42" applyFont="1" applyFill="1" applyBorder="1" applyAlignment="1" applyProtection="1">
      <alignment horizontal="center" vertical="center"/>
    </xf>
    <xf numFmtId="0" fontId="69" fillId="0" borderId="148" xfId="42" applyFont="1" applyFill="1" applyBorder="1" applyAlignment="1" applyProtection="1">
      <alignment horizontal="center" vertical="center"/>
    </xf>
    <xf numFmtId="0" fontId="69" fillId="0" borderId="149" xfId="42" applyFont="1" applyFill="1" applyBorder="1" applyAlignment="1" applyProtection="1">
      <alignment horizontal="center" vertical="center"/>
    </xf>
    <xf numFmtId="0" fontId="69" fillId="0" borderId="150" xfId="42" applyFont="1" applyFill="1" applyBorder="1" applyAlignment="1" applyProtection="1">
      <alignment horizontal="center" vertical="center"/>
    </xf>
    <xf numFmtId="0" fontId="69" fillId="0" borderId="72" xfId="42" applyFont="1" applyFill="1" applyBorder="1" applyAlignment="1" applyProtection="1">
      <alignment vertical="center"/>
    </xf>
    <xf numFmtId="0" fontId="69" fillId="0" borderId="151" xfId="42" applyFont="1" applyFill="1" applyBorder="1" applyAlignment="1" applyProtection="1">
      <alignment vertical="center"/>
    </xf>
    <xf numFmtId="0" fontId="69" fillId="0" borderId="152" xfId="42" applyFont="1" applyFill="1" applyBorder="1" applyAlignment="1" applyProtection="1">
      <alignment vertical="center"/>
    </xf>
    <xf numFmtId="0" fontId="69" fillId="0" borderId="88" xfId="42" applyFont="1" applyFill="1" applyBorder="1" applyAlignment="1" applyProtection="1">
      <alignment vertical="center"/>
    </xf>
    <xf numFmtId="0" fontId="69" fillId="0" borderId="74" xfId="42" applyFont="1" applyFill="1" applyBorder="1" applyAlignment="1" applyProtection="1">
      <alignment vertical="center"/>
    </xf>
    <xf numFmtId="0" fontId="69" fillId="0" borderId="107" xfId="42" applyFont="1" applyFill="1" applyBorder="1" applyAlignment="1" applyProtection="1">
      <alignment vertical="center"/>
    </xf>
    <xf numFmtId="0" fontId="69" fillId="0" borderId="49" xfId="42" applyFont="1" applyFill="1" applyBorder="1" applyAlignment="1" applyProtection="1">
      <alignment vertical="center"/>
    </xf>
    <xf numFmtId="0" fontId="69" fillId="0" borderId="154" xfId="42" applyFont="1" applyFill="1" applyBorder="1" applyAlignment="1" applyProtection="1">
      <alignment vertical="center"/>
    </xf>
    <xf numFmtId="0" fontId="69" fillId="0" borderId="155" xfId="42" applyFont="1" applyFill="1" applyBorder="1" applyAlignment="1" applyProtection="1">
      <alignment vertical="center"/>
    </xf>
    <xf numFmtId="0" fontId="69" fillId="0" borderId="108" xfId="42" applyFont="1" applyFill="1" applyBorder="1" applyAlignment="1" applyProtection="1">
      <alignment vertical="center"/>
    </xf>
    <xf numFmtId="0" fontId="69" fillId="0" borderId="44" xfId="42" applyFont="1" applyFill="1" applyBorder="1" applyAlignment="1" applyProtection="1">
      <alignment vertical="center"/>
    </xf>
    <xf numFmtId="0" fontId="69" fillId="0" borderId="156" xfId="42" applyFont="1" applyFill="1" applyBorder="1" applyAlignment="1" applyProtection="1">
      <alignment vertical="center"/>
    </xf>
    <xf numFmtId="0" fontId="69" fillId="0" borderId="157" xfId="42" applyFont="1" applyFill="1" applyBorder="1" applyAlignment="1" applyProtection="1">
      <alignment vertical="center"/>
    </xf>
    <xf numFmtId="0" fontId="69" fillId="0" borderId="135" xfId="42" applyFont="1" applyFill="1" applyBorder="1" applyAlignment="1" applyProtection="1">
      <alignment vertical="center"/>
    </xf>
    <xf numFmtId="0" fontId="69" fillId="0" borderId="45" xfId="42" applyFont="1" applyFill="1" applyBorder="1" applyAlignment="1" applyProtection="1">
      <alignment vertical="center"/>
    </xf>
    <xf numFmtId="0" fontId="69" fillId="0" borderId="37" xfId="42" applyFont="1" applyFill="1" applyBorder="1" applyAlignment="1" applyProtection="1">
      <alignment vertical="center"/>
    </xf>
    <xf numFmtId="0" fontId="69" fillId="0" borderId="38" xfId="42" applyFont="1" applyFill="1" applyBorder="1" applyAlignment="1" applyProtection="1">
      <alignment vertical="center"/>
    </xf>
    <xf numFmtId="0" fontId="69" fillId="0" borderId="159" xfId="42" applyFont="1" applyFill="1" applyBorder="1" applyAlignment="1" applyProtection="1">
      <alignment vertical="center"/>
    </xf>
    <xf numFmtId="0" fontId="69" fillId="0" borderId="160" xfId="42" applyFont="1" applyFill="1" applyBorder="1" applyAlignment="1" applyProtection="1">
      <alignment vertical="center"/>
    </xf>
    <xf numFmtId="0" fontId="69" fillId="0" borderId="39" xfId="42" applyFont="1" applyFill="1" applyBorder="1" applyAlignment="1" applyProtection="1">
      <alignment vertical="center"/>
    </xf>
    <xf numFmtId="0" fontId="69" fillId="0" borderId="40" xfId="42" applyFont="1" applyFill="1" applyBorder="1" applyAlignment="1" applyProtection="1">
      <alignment vertical="center"/>
    </xf>
    <xf numFmtId="0" fontId="22" fillId="0" borderId="72" xfId="42" applyFont="1" applyBorder="1" applyAlignment="1" applyProtection="1">
      <alignment horizontal="left" vertical="center"/>
    </xf>
    <xf numFmtId="0" fontId="22" fillId="0" borderId="74" xfId="42" applyFont="1" applyBorder="1" applyAlignment="1" applyProtection="1">
      <alignment horizontal="left" vertical="center"/>
    </xf>
    <xf numFmtId="0" fontId="59" fillId="0" borderId="59" xfId="42" applyFont="1" applyBorder="1" applyAlignment="1" applyProtection="1">
      <alignment horizontal="center" vertical="center"/>
    </xf>
    <xf numFmtId="0" fontId="22" fillId="0" borderId="31" xfId="42" applyFill="1" applyBorder="1" applyAlignment="1" applyProtection="1">
      <alignment horizontal="center" vertical="center"/>
    </xf>
    <xf numFmtId="0" fontId="22" fillId="0" borderId="33" xfId="42" applyBorder="1" applyAlignment="1" applyProtection="1">
      <alignment horizontal="center" vertical="center"/>
    </xf>
    <xf numFmtId="0" fontId="22" fillId="0" borderId="0" xfId="42" applyFill="1" applyProtection="1">
      <alignment vertical="center"/>
      <protection locked="0"/>
    </xf>
    <xf numFmtId="0" fontId="22" fillId="0" borderId="141" xfId="42" applyBorder="1" applyProtection="1">
      <alignment vertical="center"/>
    </xf>
    <xf numFmtId="0" fontId="22" fillId="0" borderId="46" xfId="42" applyBorder="1" applyProtection="1">
      <alignment vertical="center"/>
    </xf>
    <xf numFmtId="0" fontId="22" fillId="0" borderId="55" xfId="42" applyBorder="1" applyProtection="1">
      <alignment vertical="center"/>
    </xf>
    <xf numFmtId="0" fontId="22" fillId="0" borderId="19" xfId="42" applyBorder="1" applyProtection="1">
      <alignment vertical="center"/>
    </xf>
    <xf numFmtId="0" fontId="74" fillId="0" borderId="89" xfId="42" applyFont="1" applyBorder="1" applyProtection="1">
      <alignment vertical="center"/>
    </xf>
    <xf numFmtId="0" fontId="74" fillId="0" borderId="85" xfId="42" applyFont="1" applyBorder="1" applyProtection="1">
      <alignment vertical="center"/>
    </xf>
    <xf numFmtId="0" fontId="74" fillId="0" borderId="86" xfId="42" applyFont="1" applyBorder="1" applyProtection="1">
      <alignment vertical="center"/>
    </xf>
    <xf numFmtId="0" fontId="74" fillId="0" borderId="0" xfId="42" applyFont="1" applyProtection="1">
      <alignment vertical="center"/>
    </xf>
    <xf numFmtId="0" fontId="74" fillId="0" borderId="0" xfId="42" applyFont="1" applyBorder="1" applyAlignment="1" applyProtection="1">
      <alignment horizontal="right" vertical="center"/>
    </xf>
    <xf numFmtId="0" fontId="74" fillId="0" borderId="0" xfId="42" applyFont="1" applyBorder="1" applyAlignment="1" applyProtection="1">
      <alignment vertical="center"/>
    </xf>
    <xf numFmtId="0" fontId="74" fillId="0" borderId="21" xfId="42" applyFont="1" applyBorder="1" applyAlignment="1" applyProtection="1">
      <alignment vertical="center"/>
    </xf>
    <xf numFmtId="0" fontId="22" fillId="0" borderId="48" xfId="42" applyBorder="1" applyProtection="1">
      <alignment vertical="center"/>
    </xf>
    <xf numFmtId="0" fontId="74" fillId="0" borderId="10" xfId="42" applyFont="1" applyBorder="1" applyProtection="1">
      <alignment vertical="center"/>
    </xf>
    <xf numFmtId="0" fontId="74" fillId="0" borderId="0" xfId="42" applyFont="1" applyBorder="1" applyProtection="1">
      <alignment vertical="center"/>
    </xf>
    <xf numFmtId="0" fontId="74" fillId="0" borderId="21" xfId="42" applyFont="1" applyBorder="1" applyProtection="1">
      <alignment vertical="center"/>
    </xf>
    <xf numFmtId="0" fontId="74" fillId="0" borderId="18" xfId="42" applyFont="1" applyBorder="1" applyProtection="1">
      <alignment vertical="center"/>
    </xf>
    <xf numFmtId="0" fontId="74" fillId="0" borderId="19" xfId="42" applyFont="1" applyBorder="1" applyProtection="1">
      <alignment vertical="center"/>
    </xf>
    <xf numFmtId="0" fontId="74" fillId="0" borderId="20" xfId="42" applyFont="1" applyBorder="1" applyProtection="1">
      <alignment vertical="center"/>
    </xf>
    <xf numFmtId="0" fontId="22" fillId="0" borderId="48"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66" fillId="0" borderId="38" xfId="42" applyFont="1" applyFill="1" applyBorder="1" applyAlignment="1" applyProtection="1">
      <alignment vertical="center"/>
    </xf>
    <xf numFmtId="0" fontId="22" fillId="0" borderId="170" xfId="42" applyBorder="1" applyProtection="1">
      <alignment vertical="center"/>
    </xf>
    <xf numFmtId="0" fontId="22" fillId="0" borderId="111" xfId="42" applyBorder="1" applyProtection="1">
      <alignment vertical="center"/>
    </xf>
    <xf numFmtId="0" fontId="22" fillId="0" borderId="171" xfId="42" applyBorder="1" applyProtection="1">
      <alignment vertical="center"/>
    </xf>
    <xf numFmtId="0" fontId="22" fillId="0" borderId="0" xfId="42" applyAlignment="1" applyProtection="1">
      <alignment vertical="center"/>
      <protection locked="0"/>
    </xf>
    <xf numFmtId="0" fontId="22" fillId="0" borderId="0" xfId="42" applyBorder="1" applyProtection="1">
      <alignment vertical="center"/>
      <protection locked="0"/>
    </xf>
    <xf numFmtId="49" fontId="0" fillId="44" borderId="71" xfId="56" applyNumberFormat="1" applyFont="1" applyFill="1" applyBorder="1" applyAlignment="1">
      <alignment horizontal="center" vertical="center"/>
    </xf>
    <xf numFmtId="49" fontId="22" fillId="44" borderId="71" xfId="56" applyNumberFormat="1" applyFont="1" applyFill="1" applyBorder="1" applyAlignment="1">
      <alignment horizontal="center" vertical="center" shrinkToFit="1"/>
    </xf>
    <xf numFmtId="49" fontId="22" fillId="44" borderId="71" xfId="56" applyNumberFormat="1" applyFill="1" applyBorder="1" applyAlignment="1">
      <alignment horizontal="center" vertical="center"/>
    </xf>
    <xf numFmtId="41" fontId="22" fillId="44" borderId="71" xfId="57" applyNumberFormat="1" applyFill="1" applyBorder="1" applyAlignment="1">
      <alignment horizontal="center" vertical="center"/>
    </xf>
    <xf numFmtId="49" fontId="0" fillId="44" borderId="0" xfId="57" applyNumberFormat="1" applyFont="1" applyFill="1" applyBorder="1" applyAlignment="1">
      <alignment horizontal="center" vertical="center"/>
    </xf>
    <xf numFmtId="49" fontId="0" fillId="44" borderId="71" xfId="56" applyNumberFormat="1" applyFont="1" applyFill="1" applyBorder="1" applyAlignment="1">
      <alignment horizontal="center" vertical="center" shrinkToFit="1"/>
    </xf>
    <xf numFmtId="0" fontId="22" fillId="0" borderId="172" xfId="42" applyBorder="1">
      <alignment vertical="center"/>
    </xf>
    <xf numFmtId="0" fontId="80" fillId="0" borderId="172" xfId="59" applyNumberFormat="1" applyFont="1" applyFill="1" applyBorder="1" applyAlignment="1">
      <alignment vertical="center" shrinkToFit="1"/>
    </xf>
    <xf numFmtId="0" fontId="22" fillId="0" borderId="0" xfId="42" applyBorder="1">
      <alignment vertical="center"/>
    </xf>
    <xf numFmtId="0" fontId="22" fillId="0" borderId="0" xfId="42">
      <alignment vertical="center"/>
    </xf>
    <xf numFmtId="49" fontId="22" fillId="0" borderId="172" xfId="60" applyNumberFormat="1" applyFont="1" applyFill="1" applyBorder="1" applyAlignment="1">
      <alignment vertical="center"/>
    </xf>
    <xf numFmtId="49" fontId="22" fillId="0" borderId="172" xfId="61" applyNumberFormat="1" applyFont="1" applyFill="1" applyBorder="1" applyAlignment="1">
      <alignment horizontal="center" vertical="center"/>
    </xf>
    <xf numFmtId="0" fontId="22" fillId="0" borderId="172" xfId="42" applyFill="1" applyBorder="1">
      <alignment vertical="center"/>
    </xf>
    <xf numFmtId="0" fontId="0" fillId="0" borderId="172" xfId="60" applyFont="1" applyFill="1" applyBorder="1" applyAlignment="1">
      <alignment vertical="center" shrinkToFit="1"/>
    </xf>
    <xf numFmtId="49" fontId="22" fillId="0" borderId="172" xfId="61" applyNumberFormat="1" applyFont="1" applyFill="1" applyBorder="1" applyAlignment="1">
      <alignment vertical="center"/>
    </xf>
    <xf numFmtId="0" fontId="22" fillId="0" borderId="172" xfId="60" applyFont="1" applyFill="1" applyBorder="1" applyAlignment="1">
      <alignment vertical="center"/>
    </xf>
    <xf numFmtId="0" fontId="22" fillId="0" borderId="172" xfId="61" applyFont="1" applyFill="1" applyBorder="1" applyAlignment="1">
      <alignment vertical="center"/>
    </xf>
    <xf numFmtId="49" fontId="0" fillId="0" borderId="172" xfId="61" applyNumberFormat="1" applyFont="1" applyFill="1" applyBorder="1" applyAlignment="1">
      <alignment vertical="center"/>
    </xf>
    <xf numFmtId="49" fontId="0" fillId="0" borderId="172" xfId="59" applyNumberFormat="1" applyFont="1" applyFill="1" applyBorder="1" applyAlignment="1">
      <alignment vertical="center"/>
    </xf>
    <xf numFmtId="49" fontId="22" fillId="0" borderId="172" xfId="59" applyNumberFormat="1" applyFont="1" applyFill="1" applyBorder="1" applyAlignment="1">
      <alignment vertical="center"/>
    </xf>
    <xf numFmtId="0" fontId="22" fillId="0" borderId="172" xfId="60" applyFont="1" applyFill="1" applyBorder="1" applyAlignment="1">
      <alignment vertical="center" shrinkToFit="1"/>
    </xf>
    <xf numFmtId="181" fontId="59" fillId="0" borderId="172" xfId="62" applyNumberFormat="1" applyFont="1" applyFill="1" applyBorder="1" applyAlignment="1">
      <alignment horizontal="left" vertical="center"/>
    </xf>
    <xf numFmtId="181" fontId="0" fillId="0" borderId="172" xfId="62" applyNumberFormat="1" applyFont="1" applyFill="1" applyBorder="1" applyAlignment="1">
      <alignment horizontal="left" vertical="center" shrinkToFit="1"/>
    </xf>
    <xf numFmtId="49" fontId="22" fillId="45" borderId="172" xfId="60" applyNumberFormat="1" applyFont="1" applyFill="1" applyBorder="1" applyAlignment="1">
      <alignment vertical="center"/>
    </xf>
    <xf numFmtId="181" fontId="22" fillId="45" borderId="172" xfId="62" applyNumberFormat="1" applyFont="1" applyFill="1" applyBorder="1" applyAlignment="1">
      <alignment horizontal="left" vertical="center" shrinkToFit="1"/>
    </xf>
    <xf numFmtId="49" fontId="22" fillId="45" borderId="172" xfId="61" applyNumberFormat="1" applyFont="1" applyFill="1" applyBorder="1" applyAlignment="1">
      <alignment horizontal="center" vertical="center"/>
    </xf>
    <xf numFmtId="0" fontId="22" fillId="45" borderId="172" xfId="60" applyFont="1" applyFill="1" applyBorder="1" applyAlignment="1">
      <alignment vertical="center" shrinkToFit="1"/>
    </xf>
    <xf numFmtId="0" fontId="22" fillId="45" borderId="172" xfId="60" applyFont="1" applyFill="1" applyBorder="1" applyAlignment="1">
      <alignment vertical="center"/>
    </xf>
    <xf numFmtId="0" fontId="22" fillId="45" borderId="172" xfId="61" applyFont="1" applyFill="1" applyBorder="1" applyAlignment="1">
      <alignment vertical="center"/>
    </xf>
    <xf numFmtId="49" fontId="22" fillId="45" borderId="172" xfId="61" applyNumberFormat="1" applyFont="1" applyFill="1" applyBorder="1" applyAlignment="1">
      <alignment vertical="center"/>
    </xf>
    <xf numFmtId="49" fontId="22" fillId="45" borderId="172" xfId="59" applyNumberFormat="1" applyFont="1" applyFill="1" applyBorder="1" applyAlignment="1">
      <alignment vertical="center"/>
    </xf>
    <xf numFmtId="0" fontId="22" fillId="45" borderId="92" xfId="62" applyFont="1" applyFill="1" applyBorder="1"/>
    <xf numFmtId="0" fontId="22" fillId="45" borderId="0" xfId="62" applyFont="1" applyFill="1"/>
    <xf numFmtId="0" fontId="0" fillId="0" borderId="172" xfId="60" applyFont="1" applyFill="1" applyBorder="1" applyAlignment="1">
      <alignment vertical="center"/>
    </xf>
    <xf numFmtId="0" fontId="22" fillId="0" borderId="92" xfId="62" applyFont="1" applyFill="1" applyBorder="1"/>
    <xf numFmtId="0" fontId="22" fillId="0" borderId="0" xfId="62" applyFont="1" applyFill="1"/>
    <xf numFmtId="181" fontId="22" fillId="0" borderId="172" xfId="62" applyNumberFormat="1" applyFont="1" applyFill="1" applyBorder="1" applyAlignment="1">
      <alignment horizontal="left" vertical="center" shrinkToFit="1"/>
    </xf>
    <xf numFmtId="0" fontId="22" fillId="0" borderId="172" xfId="62" applyFill="1" applyBorder="1"/>
    <xf numFmtId="0" fontId="22" fillId="0" borderId="173" xfId="62" applyFill="1" applyBorder="1"/>
    <xf numFmtId="0" fontId="22" fillId="0" borderId="63" xfId="62" applyFont="1" applyFill="1" applyBorder="1"/>
    <xf numFmtId="49" fontId="22" fillId="46" borderId="172" xfId="60" applyNumberFormat="1" applyFont="1" applyFill="1" applyBorder="1" applyAlignment="1">
      <alignment vertical="center"/>
    </xf>
    <xf numFmtId="49" fontId="22" fillId="46" borderId="172" xfId="61" applyNumberFormat="1" applyFont="1" applyFill="1" applyBorder="1" applyAlignment="1">
      <alignment horizontal="center" vertical="center"/>
    </xf>
    <xf numFmtId="0" fontId="22" fillId="46" borderId="172" xfId="60" applyFont="1" applyFill="1" applyBorder="1" applyAlignment="1">
      <alignment vertical="center" shrinkToFit="1"/>
    </xf>
    <xf numFmtId="0" fontId="22" fillId="46" borderId="172" xfId="60" applyFont="1" applyFill="1" applyBorder="1" applyAlignment="1">
      <alignment vertical="center"/>
    </xf>
    <xf numFmtId="49" fontId="22" fillId="46" borderId="172" xfId="59" applyNumberFormat="1" applyFont="1" applyFill="1" applyBorder="1" applyAlignment="1">
      <alignment vertical="center"/>
    </xf>
    <xf numFmtId="0" fontId="22" fillId="46" borderId="63" xfId="62" applyFill="1" applyBorder="1"/>
    <xf numFmtId="0" fontId="22" fillId="46" borderId="63" xfId="62" applyFont="1" applyFill="1" applyBorder="1"/>
    <xf numFmtId="49" fontId="0" fillId="0" borderId="172" xfId="61" applyNumberFormat="1" applyFont="1" applyFill="1" applyBorder="1" applyAlignment="1">
      <alignment horizontal="center" vertical="center"/>
    </xf>
    <xf numFmtId="49" fontId="22" fillId="47" borderId="172" xfId="60" applyNumberFormat="1" applyFont="1" applyFill="1" applyBorder="1" applyAlignment="1">
      <alignment vertical="center"/>
    </xf>
    <xf numFmtId="49" fontId="22" fillId="47" borderId="172" xfId="61" applyNumberFormat="1" applyFont="1" applyFill="1" applyBorder="1" applyAlignment="1">
      <alignment horizontal="center" vertical="center"/>
    </xf>
    <xf numFmtId="0" fontId="22" fillId="47" borderId="172" xfId="60" applyFont="1" applyFill="1" applyBorder="1" applyAlignment="1">
      <alignment vertical="center" shrinkToFit="1"/>
    </xf>
    <xf numFmtId="0" fontId="22" fillId="47" borderId="172" xfId="60" applyFont="1" applyFill="1" applyBorder="1" applyAlignment="1">
      <alignment vertical="center"/>
    </xf>
    <xf numFmtId="0" fontId="22" fillId="47" borderId="172" xfId="61" applyFont="1" applyFill="1" applyBorder="1" applyAlignment="1">
      <alignment vertical="center"/>
    </xf>
    <xf numFmtId="0" fontId="79" fillId="46" borderId="172" xfId="59" applyNumberFormat="1" applyFont="1" applyFill="1" applyBorder="1" applyAlignment="1">
      <alignment vertical="center"/>
    </xf>
    <xf numFmtId="0" fontId="38" fillId="0" borderId="172" xfId="61" applyFont="1" applyFill="1" applyBorder="1" applyAlignment="1">
      <alignment vertical="center"/>
    </xf>
    <xf numFmtId="49" fontId="79" fillId="46" borderId="172" xfId="59" applyNumberFormat="1" applyFont="1" applyFill="1" applyBorder="1" applyAlignment="1">
      <alignment vertical="center"/>
    </xf>
    <xf numFmtId="49" fontId="79" fillId="46" borderId="172" xfId="59" applyNumberFormat="1" applyFont="1" applyFill="1" applyBorder="1" applyAlignment="1">
      <alignment vertical="center" shrinkToFit="1"/>
    </xf>
    <xf numFmtId="49" fontId="80" fillId="46" borderId="172" xfId="59" applyNumberFormat="1" applyFont="1" applyFill="1" applyBorder="1" applyAlignment="1">
      <alignment vertical="center" shrinkToFit="1"/>
    </xf>
    <xf numFmtId="0" fontId="79" fillId="46" borderId="172" xfId="59" applyNumberFormat="1" applyFont="1" applyFill="1" applyBorder="1" applyAlignment="1">
      <alignment horizontal="center" vertical="center"/>
    </xf>
    <xf numFmtId="0" fontId="80" fillId="46" borderId="172" xfId="59" applyNumberFormat="1" applyFont="1" applyFill="1" applyBorder="1" applyAlignment="1">
      <alignment vertical="center" shrinkToFit="1"/>
    </xf>
    <xf numFmtId="49" fontId="82" fillId="46" borderId="172" xfId="59" applyNumberFormat="1" applyFont="1" applyFill="1" applyBorder="1" applyAlignment="1">
      <alignment vertical="center"/>
    </xf>
    <xf numFmtId="49" fontId="82" fillId="46" borderId="172" xfId="59" applyNumberFormat="1" applyFont="1" applyFill="1" applyBorder="1" applyAlignment="1">
      <alignment horizontal="center" vertical="center"/>
    </xf>
    <xf numFmtId="49" fontId="59" fillId="0" borderId="172" xfId="59" applyNumberFormat="1" applyFont="1" applyFill="1" applyBorder="1" applyAlignment="1">
      <alignment vertical="center"/>
    </xf>
    <xf numFmtId="49" fontId="22" fillId="0" borderId="172" xfId="59" applyNumberFormat="1" applyFont="1" applyFill="1" applyBorder="1" applyAlignment="1">
      <alignment vertical="center" shrinkToFit="1"/>
    </xf>
    <xf numFmtId="0" fontId="22" fillId="0" borderId="172" xfId="59" applyNumberFormat="1" applyFont="1" applyFill="1" applyBorder="1" applyAlignment="1">
      <alignment vertical="center"/>
    </xf>
    <xf numFmtId="0" fontId="22" fillId="0" borderId="172" xfId="59" applyNumberFormat="1" applyFont="1" applyFill="1" applyBorder="1" applyAlignment="1">
      <alignment vertical="center" shrinkToFit="1"/>
    </xf>
    <xf numFmtId="49" fontId="59" fillId="46" borderId="172" xfId="59" applyNumberFormat="1" applyFont="1" applyFill="1" applyBorder="1" applyAlignment="1">
      <alignment vertical="center"/>
    </xf>
    <xf numFmtId="49" fontId="22" fillId="46" borderId="172" xfId="61" applyNumberFormat="1" applyFont="1" applyFill="1" applyBorder="1" applyAlignment="1">
      <alignment vertical="center"/>
    </xf>
    <xf numFmtId="49" fontId="22" fillId="0" borderId="173" xfId="60" applyNumberFormat="1" applyFont="1" applyFill="1" applyBorder="1" applyAlignment="1">
      <alignment vertical="center"/>
    </xf>
    <xf numFmtId="49" fontId="22" fillId="0" borderId="92" xfId="60" applyNumberFormat="1" applyFont="1" applyFill="1" applyBorder="1" applyAlignment="1">
      <alignment vertical="center"/>
    </xf>
    <xf numFmtId="49" fontId="22" fillId="48" borderId="172" xfId="59" applyNumberFormat="1" applyFont="1" applyFill="1" applyBorder="1" applyAlignment="1">
      <alignment vertical="center"/>
    </xf>
    <xf numFmtId="49" fontId="22" fillId="48" borderId="172" xfId="61" applyNumberFormat="1" applyFont="1" applyFill="1" applyBorder="1" applyAlignment="1">
      <alignment horizontal="center" vertical="center"/>
    </xf>
    <xf numFmtId="0" fontId="22" fillId="48" borderId="172" xfId="61" applyFont="1" applyFill="1" applyBorder="1" applyAlignment="1">
      <alignment vertical="center"/>
    </xf>
    <xf numFmtId="0" fontId="22" fillId="48" borderId="172" xfId="60" applyFont="1" applyFill="1" applyBorder="1" applyAlignment="1">
      <alignment vertical="center"/>
    </xf>
    <xf numFmtId="49" fontId="59" fillId="0" borderId="172" xfId="59" applyNumberFormat="1" applyFont="1" applyFill="1" applyBorder="1" applyAlignment="1">
      <alignment vertical="center" wrapText="1"/>
    </xf>
    <xf numFmtId="49" fontId="22" fillId="48" borderId="172" xfId="60" applyNumberFormat="1" applyFont="1" applyFill="1" applyBorder="1" applyAlignment="1">
      <alignment vertical="center"/>
    </xf>
    <xf numFmtId="0" fontId="22" fillId="48" borderId="172" xfId="60" applyFont="1" applyFill="1" applyBorder="1" applyAlignment="1">
      <alignment vertical="center" shrinkToFit="1"/>
    </xf>
    <xf numFmtId="49" fontId="79" fillId="0" borderId="172" xfId="59" applyNumberFormat="1" applyFont="1" applyFill="1" applyBorder="1" applyAlignment="1">
      <alignment vertical="center"/>
    </xf>
    <xf numFmtId="0" fontId="79" fillId="0" borderId="172" xfId="59" applyNumberFormat="1" applyFont="1" applyFill="1" applyBorder="1" applyAlignment="1">
      <alignment vertical="center"/>
    </xf>
    <xf numFmtId="49" fontId="79" fillId="0" borderId="172" xfId="59" applyNumberFormat="1" applyFont="1" applyFill="1" applyBorder="1" applyAlignment="1">
      <alignment vertical="center" shrinkToFit="1"/>
    </xf>
    <xf numFmtId="49" fontId="80" fillId="0" borderId="172" xfId="59" applyNumberFormat="1" applyFont="1" applyFill="1" applyBorder="1" applyAlignment="1">
      <alignment vertical="center" shrinkToFit="1"/>
    </xf>
    <xf numFmtId="0" fontId="79" fillId="0" borderId="172" xfId="59" applyNumberFormat="1" applyFont="1" applyFill="1" applyBorder="1" applyAlignment="1">
      <alignment horizontal="center" vertical="center"/>
    </xf>
    <xf numFmtId="49" fontId="80" fillId="46" borderId="172" xfId="59" applyNumberFormat="1" applyFont="1" applyFill="1" applyBorder="1" applyAlignment="1">
      <alignment vertical="center"/>
    </xf>
    <xf numFmtId="49" fontId="22" fillId="46" borderId="172" xfId="59" applyNumberFormat="1" applyFont="1" applyFill="1" applyBorder="1" applyAlignment="1">
      <alignment vertical="center" shrinkToFit="1"/>
    </xf>
    <xf numFmtId="49" fontId="22" fillId="47" borderId="172" xfId="59" applyNumberFormat="1" applyFont="1" applyFill="1" applyBorder="1" applyAlignment="1">
      <alignment vertical="center" shrinkToFit="1"/>
    </xf>
    <xf numFmtId="49" fontId="22" fillId="0" borderId="173" xfId="60" applyNumberFormat="1" applyFont="1" applyFill="1" applyBorder="1" applyAlignment="1">
      <alignment horizontal="center" vertical="center"/>
    </xf>
    <xf numFmtId="49" fontId="22" fillId="49" borderId="172" xfId="60" applyNumberFormat="1" applyFont="1" applyFill="1" applyBorder="1" applyAlignment="1">
      <alignment vertical="center"/>
    </xf>
    <xf numFmtId="49" fontId="22" fillId="49" borderId="172" xfId="61" applyNumberFormat="1" applyFont="1" applyFill="1" applyBorder="1" applyAlignment="1">
      <alignment horizontal="center" vertical="center"/>
    </xf>
    <xf numFmtId="0" fontId="22" fillId="49" borderId="172" xfId="60" applyFont="1" applyFill="1" applyBorder="1" applyAlignment="1">
      <alignment vertical="center" shrinkToFit="1"/>
    </xf>
    <xf numFmtId="49" fontId="22" fillId="49" borderId="172" xfId="61" applyNumberFormat="1" applyFont="1" applyFill="1" applyBorder="1" applyAlignment="1">
      <alignment vertical="center"/>
    </xf>
    <xf numFmtId="0" fontId="22" fillId="49" borderId="172" xfId="61" applyFont="1" applyFill="1" applyBorder="1" applyAlignment="1">
      <alignment vertical="center"/>
    </xf>
    <xf numFmtId="0" fontId="38" fillId="49" borderId="172" xfId="61" applyFont="1" applyFill="1" applyBorder="1" applyAlignment="1">
      <alignment vertical="center"/>
    </xf>
    <xf numFmtId="0" fontId="22" fillId="49" borderId="92" xfId="62" applyFont="1" applyFill="1" applyBorder="1"/>
    <xf numFmtId="0" fontId="22" fillId="49" borderId="0" xfId="62" applyFont="1" applyFill="1"/>
    <xf numFmtId="0" fontId="22" fillId="49" borderId="172" xfId="60" applyFont="1" applyFill="1" applyBorder="1" applyAlignment="1">
      <alignment vertical="center"/>
    </xf>
    <xf numFmtId="0" fontId="87" fillId="46" borderId="172" xfId="59" applyNumberFormat="1" applyFont="1" applyFill="1" applyBorder="1" applyAlignment="1">
      <alignment vertical="center"/>
    </xf>
    <xf numFmtId="49" fontId="87" fillId="46" borderId="172" xfId="59" applyNumberFormat="1" applyFont="1" applyFill="1" applyBorder="1" applyAlignment="1">
      <alignment vertical="center" shrinkToFit="1"/>
    </xf>
    <xf numFmtId="49" fontId="82" fillId="46" borderId="172" xfId="59" applyNumberFormat="1" applyFont="1" applyFill="1" applyBorder="1" applyAlignment="1">
      <alignment vertical="center" wrapText="1" shrinkToFit="1"/>
    </xf>
    <xf numFmtId="49" fontId="87" fillId="46" borderId="172" xfId="59" applyNumberFormat="1" applyFont="1" applyFill="1" applyBorder="1" applyAlignment="1">
      <alignment vertical="center"/>
    </xf>
    <xf numFmtId="0" fontId="87" fillId="46" borderId="172" xfId="59" applyNumberFormat="1" applyFont="1" applyFill="1" applyBorder="1" applyAlignment="1">
      <alignment horizontal="center" vertical="center"/>
    </xf>
    <xf numFmtId="0" fontId="82" fillId="46" borderId="172" xfId="59" applyNumberFormat="1" applyFont="1" applyFill="1" applyBorder="1" applyAlignment="1">
      <alignment vertical="center" shrinkToFit="1"/>
    </xf>
    <xf numFmtId="0" fontId="87" fillId="0" borderId="172" xfId="59" applyNumberFormat="1" applyFont="1" applyFill="1" applyBorder="1" applyAlignment="1">
      <alignment vertical="center"/>
    </xf>
    <xf numFmtId="49" fontId="87" fillId="0" borderId="172" xfId="59" applyNumberFormat="1" applyFont="1" applyFill="1" applyBorder="1" applyAlignment="1">
      <alignment vertical="center" shrinkToFit="1"/>
    </xf>
    <xf numFmtId="49" fontId="87" fillId="0" borderId="172" xfId="59" applyNumberFormat="1" applyFont="1" applyFill="1" applyBorder="1" applyAlignment="1">
      <alignment vertical="center"/>
    </xf>
    <xf numFmtId="0" fontId="87" fillId="0" borderId="172" xfId="59" applyNumberFormat="1" applyFont="1" applyFill="1" applyBorder="1" applyAlignment="1">
      <alignment horizontal="center" vertical="center"/>
    </xf>
    <xf numFmtId="0" fontId="82" fillId="0" borderId="172" xfId="59" applyNumberFormat="1" applyFont="1" applyFill="1" applyBorder="1" applyAlignment="1">
      <alignment vertical="center" shrinkToFit="1"/>
    </xf>
    <xf numFmtId="49" fontId="22" fillId="0" borderId="172" xfId="62" applyNumberFormat="1" applyFont="1" applyFill="1" applyBorder="1" applyAlignment="1">
      <alignment horizontal="center" vertical="center"/>
    </xf>
    <xf numFmtId="49" fontId="22" fillId="0" borderId="172" xfId="62" applyNumberFormat="1" applyFont="1" applyFill="1" applyBorder="1" applyAlignment="1">
      <alignment horizontal="center"/>
    </xf>
    <xf numFmtId="49" fontId="22" fillId="0" borderId="172" xfId="60" applyNumberFormat="1" applyFont="1" applyFill="1" applyBorder="1" applyAlignment="1">
      <alignment horizontal="left" vertical="center"/>
    </xf>
    <xf numFmtId="0" fontId="79" fillId="50" borderId="172" xfId="61" applyFont="1" applyFill="1" applyBorder="1" applyAlignment="1">
      <alignment vertical="center"/>
    </xf>
    <xf numFmtId="0" fontId="80" fillId="46" borderId="172" xfId="60" applyFont="1" applyFill="1" applyBorder="1" applyAlignment="1">
      <alignment vertical="center"/>
    </xf>
    <xf numFmtId="0" fontId="79" fillId="46" borderId="172" xfId="61" applyFont="1" applyFill="1" applyBorder="1" applyAlignment="1">
      <alignment vertical="center" shrinkToFit="1"/>
    </xf>
    <xf numFmtId="0" fontId="80" fillId="46" borderId="172" xfId="61" applyFont="1" applyFill="1" applyBorder="1" applyAlignment="1">
      <alignment vertical="center" shrinkToFit="1"/>
    </xf>
    <xf numFmtId="0" fontId="79" fillId="46" borderId="172" xfId="61" applyFont="1" applyFill="1" applyBorder="1" applyAlignment="1">
      <alignment vertical="center"/>
    </xf>
    <xf numFmtId="0" fontId="79" fillId="46" borderId="172" xfId="61" applyFont="1" applyFill="1" applyBorder="1" applyAlignment="1">
      <alignment horizontal="center" vertical="center"/>
    </xf>
    <xf numFmtId="49" fontId="82" fillId="0" borderId="172" xfId="59" applyNumberFormat="1" applyFont="1" applyFill="1" applyBorder="1" applyAlignment="1">
      <alignment vertical="center"/>
    </xf>
    <xf numFmtId="49" fontId="82" fillId="0" borderId="172" xfId="59" applyNumberFormat="1" applyFont="1" applyFill="1" applyBorder="1" applyAlignment="1">
      <alignment horizontal="center" vertical="center"/>
    </xf>
    <xf numFmtId="0" fontId="22" fillId="50" borderId="172" xfId="60" applyFont="1" applyFill="1" applyBorder="1" applyAlignment="1">
      <alignment vertical="center"/>
    </xf>
    <xf numFmtId="49" fontId="22" fillId="50" borderId="172" xfId="63" applyNumberFormat="1" applyFont="1" applyFill="1" applyBorder="1" applyAlignment="1" applyProtection="1">
      <alignment vertical="center" shrinkToFit="1"/>
      <protection locked="0"/>
    </xf>
    <xf numFmtId="49" fontId="22" fillId="50" borderId="172" xfId="60" applyNumberFormat="1" applyFont="1" applyFill="1" applyBorder="1" applyAlignment="1">
      <alignment vertical="center"/>
    </xf>
    <xf numFmtId="49" fontId="22" fillId="50" borderId="172" xfId="60" applyNumberFormat="1" applyFont="1" applyFill="1" applyBorder="1" applyAlignment="1">
      <alignment horizontal="center" vertical="center"/>
    </xf>
    <xf numFmtId="0" fontId="22" fillId="50" borderId="172" xfId="60" applyFont="1" applyFill="1" applyBorder="1" applyAlignment="1">
      <alignment horizontal="center" vertical="center"/>
    </xf>
    <xf numFmtId="49" fontId="22" fillId="50" borderId="172" xfId="61" applyNumberFormat="1" applyFont="1" applyFill="1" applyBorder="1" applyAlignment="1">
      <alignment horizontal="center" vertical="center"/>
    </xf>
    <xf numFmtId="0" fontId="22" fillId="50" borderId="172" xfId="60" applyFont="1" applyFill="1" applyBorder="1" applyAlignment="1">
      <alignment vertical="center" shrinkToFit="1"/>
    </xf>
    <xf numFmtId="49" fontId="22" fillId="50" borderId="172" xfId="61" applyNumberFormat="1" applyFont="1" applyFill="1" applyBorder="1" applyAlignment="1">
      <alignment vertical="center"/>
    </xf>
    <xf numFmtId="49" fontId="22" fillId="50" borderId="172" xfId="59" applyNumberFormat="1" applyFont="1" applyFill="1" applyBorder="1" applyAlignment="1">
      <alignment vertical="center"/>
    </xf>
    <xf numFmtId="0" fontId="22" fillId="50" borderId="172" xfId="61" applyFont="1" applyFill="1" applyBorder="1" applyAlignment="1">
      <alignment vertical="center"/>
    </xf>
    <xf numFmtId="49" fontId="59" fillId="0" borderId="172" xfId="63" applyNumberFormat="1" applyFont="1" applyFill="1" applyBorder="1" applyAlignment="1" applyProtection="1">
      <alignment vertical="center"/>
      <protection locked="0"/>
    </xf>
    <xf numFmtId="49" fontId="22" fillId="0" borderId="172" xfId="63" applyNumberFormat="1" applyFont="1" applyFill="1" applyBorder="1" applyAlignment="1" applyProtection="1">
      <alignment vertical="center" shrinkToFit="1"/>
      <protection locked="0"/>
    </xf>
    <xf numFmtId="49" fontId="22" fillId="0" borderId="172" xfId="60" applyNumberFormat="1" applyFont="1" applyFill="1" applyBorder="1" applyAlignment="1">
      <alignment horizontal="center" vertical="center"/>
    </xf>
    <xf numFmtId="0" fontId="22" fillId="0" borderId="172" xfId="60" applyFont="1" applyFill="1" applyBorder="1" applyAlignment="1">
      <alignment horizontal="center" vertical="center"/>
    </xf>
    <xf numFmtId="0" fontId="22" fillId="0" borderId="172" xfId="60" applyFont="1" applyFill="1" applyBorder="1" applyAlignment="1">
      <alignment horizontal="left" vertical="center"/>
    </xf>
    <xf numFmtId="0" fontId="22" fillId="50" borderId="172" xfId="60" applyFont="1" applyFill="1" applyBorder="1" applyAlignment="1">
      <alignment horizontal="left" vertical="center"/>
    </xf>
    <xf numFmtId="0" fontId="22" fillId="51" borderId="172" xfId="60" applyFont="1" applyFill="1" applyBorder="1" applyAlignment="1">
      <alignment vertical="center"/>
    </xf>
    <xf numFmtId="0" fontId="22" fillId="51" borderId="172" xfId="60" applyFont="1" applyFill="1" applyBorder="1" applyAlignment="1">
      <alignment vertical="center" shrinkToFit="1"/>
    </xf>
    <xf numFmtId="49" fontId="22" fillId="51" borderId="172" xfId="60" applyNumberFormat="1" applyFont="1" applyFill="1" applyBorder="1" applyAlignment="1">
      <alignment vertical="center"/>
    </xf>
    <xf numFmtId="0" fontId="22" fillId="51" borderId="172" xfId="60" applyFont="1" applyFill="1" applyBorder="1" applyAlignment="1">
      <alignment horizontal="left" vertical="center"/>
    </xf>
    <xf numFmtId="49" fontId="22" fillId="51" borderId="172" xfId="60" applyNumberFormat="1" applyFont="1" applyFill="1" applyBorder="1" applyAlignment="1">
      <alignment horizontal="center" vertical="center"/>
    </xf>
    <xf numFmtId="0" fontId="22" fillId="51" borderId="172" xfId="61" applyFont="1" applyFill="1" applyBorder="1" applyAlignment="1">
      <alignment horizontal="center" vertical="center"/>
    </xf>
    <xf numFmtId="49" fontId="22" fillId="51" borderId="172" xfId="61" applyNumberFormat="1" applyFont="1" applyFill="1" applyBorder="1" applyAlignment="1">
      <alignment horizontal="center" vertical="center"/>
    </xf>
    <xf numFmtId="0" fontId="22" fillId="51" borderId="172" xfId="61" applyFont="1" applyFill="1" applyBorder="1" applyAlignment="1">
      <alignment vertical="center"/>
    </xf>
    <xf numFmtId="49" fontId="22" fillId="51" borderId="172" xfId="59" applyNumberFormat="1" applyFont="1" applyFill="1" applyBorder="1" applyAlignment="1">
      <alignment vertical="center"/>
    </xf>
    <xf numFmtId="0" fontId="22" fillId="51" borderId="172" xfId="60" applyFont="1" applyFill="1" applyBorder="1" applyAlignment="1">
      <alignment horizontal="center" vertical="center"/>
    </xf>
    <xf numFmtId="0" fontId="22" fillId="0" borderId="172" xfId="61" applyFont="1" applyFill="1" applyBorder="1" applyAlignment="1">
      <alignment horizontal="center" vertical="center"/>
    </xf>
    <xf numFmtId="49" fontId="22" fillId="51" borderId="172" xfId="59" applyNumberFormat="1" applyFont="1" applyFill="1" applyBorder="1" applyAlignment="1">
      <alignment vertical="center" shrinkToFit="1"/>
    </xf>
    <xf numFmtId="0" fontId="87" fillId="0" borderId="172" xfId="61" applyFont="1" applyFill="1" applyBorder="1" applyAlignment="1">
      <alignment vertical="center"/>
    </xf>
    <xf numFmtId="49" fontId="22" fillId="50" borderId="172" xfId="61" applyNumberFormat="1" applyFont="1" applyFill="1" applyBorder="1" applyAlignment="1">
      <alignment vertical="center" shrinkToFit="1"/>
    </xf>
    <xf numFmtId="49" fontId="82" fillId="50" borderId="172" xfId="59" applyNumberFormat="1" applyFont="1" applyFill="1" applyBorder="1" applyAlignment="1">
      <alignment vertical="center"/>
    </xf>
    <xf numFmtId="0" fontId="79" fillId="0" borderId="172" xfId="61" applyFont="1" applyFill="1" applyBorder="1" applyAlignment="1">
      <alignment vertical="center"/>
    </xf>
    <xf numFmtId="0" fontId="80" fillId="0" borderId="172" xfId="60" applyFont="1" applyFill="1" applyBorder="1" applyAlignment="1">
      <alignment vertical="center"/>
    </xf>
    <xf numFmtId="0" fontId="80" fillId="0" borderId="172" xfId="61" applyFont="1" applyFill="1" applyBorder="1" applyAlignment="1">
      <alignment vertical="center" shrinkToFit="1"/>
    </xf>
    <xf numFmtId="0" fontId="79" fillId="0" borderId="172" xfId="61" applyFont="1" applyFill="1" applyBorder="1" applyAlignment="1">
      <alignment horizontal="center" vertical="center"/>
    </xf>
    <xf numFmtId="49" fontId="22" fillId="50" borderId="172" xfId="63" applyNumberFormat="1" applyFont="1" applyFill="1" applyBorder="1" applyAlignment="1" applyProtection="1">
      <alignment vertical="center"/>
      <protection locked="0"/>
    </xf>
    <xf numFmtId="49" fontId="91" fillId="0" borderId="172" xfId="59" applyNumberFormat="1" applyFont="1" applyFill="1" applyBorder="1" applyAlignment="1">
      <alignment vertical="center"/>
    </xf>
    <xf numFmtId="0" fontId="82" fillId="0" borderId="172" xfId="61" applyFont="1" applyFill="1" applyBorder="1" applyAlignment="1">
      <alignment vertical="center"/>
    </xf>
    <xf numFmtId="0" fontId="82" fillId="0" borderId="172" xfId="60" applyFont="1" applyFill="1" applyBorder="1" applyAlignment="1">
      <alignment vertical="center"/>
    </xf>
    <xf numFmtId="0" fontId="86" fillId="0" borderId="172" xfId="61" applyFont="1" applyFill="1" applyBorder="1" applyAlignment="1">
      <alignment vertical="center" shrinkToFit="1"/>
    </xf>
    <xf numFmtId="0" fontId="82" fillId="0" borderId="172" xfId="61" applyFont="1" applyFill="1" applyBorder="1" applyAlignment="1">
      <alignment vertical="center" wrapText="1"/>
    </xf>
    <xf numFmtId="0" fontId="22" fillId="0" borderId="172" xfId="61" applyFont="1" applyFill="1" applyBorder="1" applyAlignment="1">
      <alignment vertical="center" shrinkToFit="1"/>
    </xf>
    <xf numFmtId="0" fontId="0" fillId="0" borderId="172" xfId="61" applyFont="1" applyFill="1" applyBorder="1" applyAlignment="1">
      <alignment vertical="center"/>
    </xf>
    <xf numFmtId="0" fontId="22" fillId="50" borderId="172" xfId="61" applyFont="1" applyFill="1" applyBorder="1" applyAlignment="1">
      <alignment horizontal="center" vertical="center"/>
    </xf>
    <xf numFmtId="0" fontId="38" fillId="50" borderId="172" xfId="61" applyFont="1" applyFill="1" applyBorder="1" applyAlignment="1">
      <alignment vertical="center"/>
    </xf>
    <xf numFmtId="0" fontId="87" fillId="0" borderId="172" xfId="60" applyFont="1" applyFill="1" applyBorder="1" applyAlignment="1">
      <alignment vertical="center"/>
    </xf>
    <xf numFmtId="0" fontId="22" fillId="50" borderId="172" xfId="61" applyFont="1" applyFill="1" applyBorder="1" applyAlignment="1">
      <alignment vertical="center" shrinkToFit="1"/>
    </xf>
    <xf numFmtId="49" fontId="87" fillId="0" borderId="172" xfId="59" applyNumberFormat="1" applyFont="1" applyFill="1" applyBorder="1" applyAlignment="1">
      <alignment vertical="center" wrapText="1"/>
    </xf>
    <xf numFmtId="49" fontId="22" fillId="50" borderId="172" xfId="59" applyNumberFormat="1" applyFont="1" applyFill="1" applyBorder="1" applyAlignment="1">
      <alignment vertical="center" shrinkToFit="1"/>
    </xf>
    <xf numFmtId="0" fontId="87" fillId="0" borderId="172" xfId="60" applyFont="1" applyFill="1" applyBorder="1" applyAlignment="1">
      <alignment vertical="center" shrinkToFit="1"/>
    </xf>
    <xf numFmtId="49" fontId="87" fillId="0" borderId="172" xfId="59" applyNumberFormat="1" applyFont="1" applyFill="1" applyBorder="1" applyAlignment="1">
      <alignment horizontal="left" vertical="center" shrinkToFit="1"/>
    </xf>
    <xf numFmtId="0" fontId="87" fillId="46" borderId="172" xfId="61" applyFont="1" applyFill="1" applyBorder="1" applyAlignment="1">
      <alignment vertical="center"/>
    </xf>
    <xf numFmtId="0" fontId="82" fillId="46" borderId="172" xfId="60" applyFont="1" applyFill="1" applyBorder="1" applyAlignment="1">
      <alignment vertical="center"/>
    </xf>
    <xf numFmtId="0" fontId="82" fillId="46" borderId="172" xfId="61" applyFont="1" applyFill="1" applyBorder="1" applyAlignment="1">
      <alignment vertical="center" shrinkToFit="1"/>
    </xf>
    <xf numFmtId="0" fontId="82" fillId="46" borderId="172" xfId="61" applyFont="1" applyFill="1" applyBorder="1" applyAlignment="1">
      <alignment vertical="center"/>
    </xf>
    <xf numFmtId="49" fontId="22" fillId="49" borderId="172" xfId="59" applyNumberFormat="1" applyFont="1" applyFill="1" applyBorder="1" applyAlignment="1">
      <alignment vertical="center"/>
    </xf>
    <xf numFmtId="0" fontId="22" fillId="49" borderId="172" xfId="60" applyFont="1" applyFill="1" applyBorder="1" applyAlignment="1">
      <alignment horizontal="center" vertical="center"/>
    </xf>
    <xf numFmtId="49" fontId="82" fillId="0" borderId="172" xfId="59" applyNumberFormat="1" applyFont="1" applyFill="1" applyBorder="1" applyAlignment="1">
      <alignment vertical="center" wrapText="1"/>
    </xf>
    <xf numFmtId="0" fontId="22" fillId="0" borderId="172" xfId="59" applyFont="1" applyFill="1" applyBorder="1" applyAlignment="1">
      <alignment vertical="center"/>
    </xf>
    <xf numFmtId="0" fontId="22" fillId="0" borderId="0" xfId="60" applyFont="1" applyFill="1" applyBorder="1" applyAlignment="1">
      <alignment vertical="center"/>
    </xf>
    <xf numFmtId="0" fontId="79" fillId="0" borderId="172" xfId="60" applyFont="1" applyFill="1" applyBorder="1" applyAlignment="1">
      <alignment vertical="center"/>
    </xf>
    <xf numFmtId="0" fontId="79" fillId="0" borderId="172" xfId="59" applyNumberFormat="1" applyFont="1" applyFill="1" applyBorder="1" applyAlignment="1">
      <alignment vertical="center" shrinkToFit="1"/>
    </xf>
    <xf numFmtId="49" fontId="79" fillId="0" borderId="172" xfId="63" applyNumberFormat="1" applyFont="1" applyFill="1" applyBorder="1" applyAlignment="1" applyProtection="1">
      <alignment vertical="center"/>
      <protection locked="0"/>
    </xf>
    <xf numFmtId="0" fontId="22" fillId="52" borderId="172" xfId="60" applyFont="1" applyFill="1" applyBorder="1" applyAlignment="1">
      <alignment vertical="center"/>
    </xf>
    <xf numFmtId="0" fontId="22" fillId="52" borderId="172" xfId="60" applyFont="1" applyFill="1" applyBorder="1" applyAlignment="1">
      <alignment vertical="center" shrinkToFit="1"/>
    </xf>
    <xf numFmtId="49" fontId="22" fillId="52" borderId="172" xfId="63" applyNumberFormat="1" applyFont="1" applyFill="1" applyBorder="1" applyAlignment="1" applyProtection="1">
      <alignment vertical="center" shrinkToFit="1"/>
      <protection locked="0"/>
    </xf>
    <xf numFmtId="49" fontId="22" fillId="52" borderId="172" xfId="59" applyNumberFormat="1" applyFont="1" applyFill="1" applyBorder="1" applyAlignment="1">
      <alignment vertical="center"/>
    </xf>
    <xf numFmtId="49" fontId="22" fillId="52" borderId="172" xfId="60" applyNumberFormat="1" applyFont="1" applyFill="1" applyBorder="1" applyAlignment="1">
      <alignment vertical="center"/>
    </xf>
    <xf numFmtId="49" fontId="22" fillId="52" borderId="172" xfId="61" applyNumberFormat="1" applyFont="1" applyFill="1" applyBorder="1" applyAlignment="1">
      <alignment horizontal="center" vertical="center"/>
    </xf>
    <xf numFmtId="0" fontId="22" fillId="52" borderId="172" xfId="61" applyFont="1" applyFill="1" applyBorder="1" applyAlignment="1">
      <alignment horizontal="center" vertical="center"/>
    </xf>
    <xf numFmtId="0" fontId="22" fillId="52" borderId="172" xfId="61" applyFont="1" applyFill="1" applyBorder="1" applyAlignment="1">
      <alignment vertical="center"/>
    </xf>
    <xf numFmtId="0" fontId="38" fillId="52" borderId="172" xfId="61" applyFont="1" applyFill="1" applyBorder="1" applyAlignment="1">
      <alignment vertical="center"/>
    </xf>
    <xf numFmtId="49" fontId="82" fillId="0" borderId="172" xfId="63" applyNumberFormat="1" applyFont="1" applyFill="1" applyBorder="1" applyAlignment="1" applyProtection="1">
      <alignment vertical="center" shrinkToFit="1"/>
      <protection locked="0"/>
    </xf>
    <xf numFmtId="49" fontId="82" fillId="0" borderId="172" xfId="63" applyNumberFormat="1" applyFont="1" applyFill="1" applyBorder="1" applyAlignment="1" applyProtection="1">
      <alignment vertical="center"/>
      <protection locked="0"/>
    </xf>
    <xf numFmtId="0" fontId="82" fillId="0" borderId="172" xfId="60" applyFont="1" applyFill="1" applyBorder="1" applyAlignment="1">
      <alignment horizontal="center" vertical="center"/>
    </xf>
    <xf numFmtId="0" fontId="22" fillId="0" borderId="172" xfId="61" applyFont="1" applyFill="1" applyBorder="1" applyAlignment="1">
      <alignment horizontal="left" vertical="center"/>
    </xf>
    <xf numFmtId="0" fontId="22" fillId="0" borderId="173" xfId="61" applyFont="1" applyFill="1" applyBorder="1" applyAlignment="1">
      <alignment horizontal="left" vertical="center"/>
    </xf>
    <xf numFmtId="49" fontId="22" fillId="0" borderId="63" xfId="60" applyNumberFormat="1" applyFont="1" applyFill="1" applyBorder="1" applyAlignment="1">
      <alignment horizontal="center" vertical="center"/>
    </xf>
    <xf numFmtId="0" fontId="22" fillId="0" borderId="92" xfId="60" applyFont="1" applyFill="1" applyBorder="1" applyAlignment="1">
      <alignment horizontal="center" vertical="center"/>
    </xf>
    <xf numFmtId="49" fontId="22" fillId="0" borderId="92" xfId="60" applyNumberFormat="1" applyFont="1" applyFill="1" applyBorder="1" applyAlignment="1">
      <alignment horizontal="center" vertical="center"/>
    </xf>
    <xf numFmtId="49" fontId="0" fillId="0" borderId="172" xfId="59" applyNumberFormat="1" applyFont="1" applyFill="1" applyBorder="1" applyAlignment="1">
      <alignment vertical="center" wrapText="1"/>
    </xf>
    <xf numFmtId="49" fontId="0" fillId="0" borderId="172" xfId="63" applyNumberFormat="1" applyFont="1" applyFill="1" applyBorder="1" applyAlignment="1" applyProtection="1">
      <alignment vertical="center" shrinkToFit="1"/>
      <protection locked="0"/>
    </xf>
    <xf numFmtId="49" fontId="0" fillId="0" borderId="92" xfId="60" applyNumberFormat="1" applyFont="1" applyFill="1" applyBorder="1" applyAlignment="1">
      <alignment horizontal="center" vertical="center"/>
    </xf>
    <xf numFmtId="0" fontId="22" fillId="50" borderId="172" xfId="61" applyFont="1" applyFill="1" applyBorder="1" applyAlignment="1">
      <alignment horizontal="left" vertical="center"/>
    </xf>
    <xf numFmtId="0" fontId="97" fillId="0" borderId="172" xfId="61" applyFont="1" applyFill="1" applyBorder="1" applyAlignment="1">
      <alignment vertical="center"/>
    </xf>
    <xf numFmtId="0" fontId="98" fillId="0" borderId="172" xfId="60" applyFont="1" applyFill="1" applyBorder="1" applyAlignment="1">
      <alignment vertical="center"/>
    </xf>
    <xf numFmtId="0" fontId="97" fillId="0" borderId="172" xfId="61" applyFont="1" applyFill="1" applyBorder="1" applyAlignment="1">
      <alignment vertical="center" shrinkToFit="1"/>
    </xf>
    <xf numFmtId="0" fontId="98" fillId="0" borderId="172" xfId="61" applyFont="1" applyFill="1" applyBorder="1" applyAlignment="1">
      <alignment vertical="center" shrinkToFit="1"/>
    </xf>
    <xf numFmtId="0" fontId="97" fillId="0" borderId="172" xfId="61" applyFont="1" applyFill="1" applyBorder="1" applyAlignment="1">
      <alignment horizontal="center" vertical="center"/>
    </xf>
    <xf numFmtId="0" fontId="98" fillId="0" borderId="172" xfId="59" applyNumberFormat="1" applyFont="1" applyFill="1" applyBorder="1" applyAlignment="1">
      <alignment vertical="center" shrinkToFit="1"/>
    </xf>
    <xf numFmtId="49" fontId="59" fillId="0" borderId="0" xfId="63" applyNumberFormat="1" applyFont="1" applyFill="1" applyBorder="1" applyAlignment="1" applyProtection="1">
      <alignment vertical="center"/>
      <protection locked="0"/>
    </xf>
    <xf numFmtId="0" fontId="22" fillId="0" borderId="0" xfId="60" applyFont="1" applyFill="1" applyBorder="1" applyAlignment="1">
      <alignment vertical="center" shrinkToFit="1"/>
    </xf>
    <xf numFmtId="49" fontId="22" fillId="0" borderId="0" xfId="63" applyNumberFormat="1" applyFont="1" applyFill="1" applyBorder="1" applyAlignment="1" applyProtection="1">
      <alignment vertical="center" shrinkToFit="1"/>
      <protection locked="0"/>
    </xf>
    <xf numFmtId="49" fontId="22" fillId="0" borderId="0" xfId="59" applyNumberFormat="1" applyFont="1" applyFill="1" applyBorder="1" applyAlignment="1">
      <alignment vertical="center"/>
    </xf>
    <xf numFmtId="0" fontId="22" fillId="0" borderId="0" xfId="60" applyFont="1" applyFill="1" applyBorder="1" applyAlignment="1">
      <alignment horizontal="center" vertical="center"/>
    </xf>
    <xf numFmtId="49" fontId="22" fillId="0" borderId="0" xfId="61" applyNumberFormat="1" applyFont="1" applyFill="1" applyBorder="1" applyAlignment="1">
      <alignment horizontal="center" vertical="center"/>
    </xf>
    <xf numFmtId="0" fontId="22" fillId="0" borderId="0" xfId="42" applyFill="1" applyBorder="1">
      <alignment vertical="center"/>
    </xf>
    <xf numFmtId="0" fontId="22" fillId="0" borderId="71" xfId="42" applyFill="1" applyBorder="1">
      <alignment vertical="center"/>
    </xf>
    <xf numFmtId="0" fontId="59" fillId="0" borderId="172" xfId="60" applyFont="1" applyFill="1" applyBorder="1" applyAlignment="1">
      <alignment vertical="center"/>
    </xf>
    <xf numFmtId="0" fontId="79" fillId="53" borderId="49" xfId="61" applyFont="1" applyFill="1" applyBorder="1" applyAlignment="1">
      <alignment vertical="center"/>
    </xf>
    <xf numFmtId="14" fontId="22" fillId="53" borderId="0" xfId="64" applyNumberFormat="1" applyFont="1" applyFill="1" applyBorder="1">
      <alignment vertical="center"/>
    </xf>
    <xf numFmtId="38" fontId="22" fillId="53" borderId="0" xfId="64" applyFont="1" applyFill="1" applyBorder="1">
      <alignment vertical="center"/>
    </xf>
    <xf numFmtId="0" fontId="59" fillId="53" borderId="172" xfId="60" applyFont="1" applyFill="1" applyBorder="1" applyAlignment="1">
      <alignment vertical="center"/>
    </xf>
    <xf numFmtId="0" fontId="22" fillId="0" borderId="71" xfId="42" applyBorder="1">
      <alignment vertical="center"/>
    </xf>
    <xf numFmtId="0" fontId="22" fillId="0" borderId="71" xfId="42" applyBorder="1" applyAlignment="1">
      <alignment horizontal="center" vertical="center"/>
    </xf>
    <xf numFmtId="49" fontId="59" fillId="0" borderId="176" xfId="59" applyNumberFormat="1" applyFont="1" applyFill="1" applyBorder="1" applyAlignment="1">
      <alignment vertical="center"/>
    </xf>
    <xf numFmtId="0" fontId="22" fillId="0" borderId="26" xfId="42" applyBorder="1">
      <alignment vertical="center"/>
    </xf>
    <xf numFmtId="49" fontId="59" fillId="46" borderId="77" xfId="59" applyNumberFormat="1" applyFont="1" applyFill="1" applyBorder="1" applyAlignment="1">
      <alignment vertical="center"/>
    </xf>
    <xf numFmtId="38" fontId="0" fillId="0" borderId="0" xfId="64" applyFont="1" applyFill="1">
      <alignment vertical="center"/>
    </xf>
    <xf numFmtId="0" fontId="59" fillId="41" borderId="177" xfId="42" applyFont="1" applyFill="1" applyBorder="1" applyAlignment="1">
      <alignment horizontal="center" vertical="center"/>
    </xf>
    <xf numFmtId="0" fontId="59" fillId="41" borderId="178" xfId="42" applyFont="1" applyFill="1" applyBorder="1">
      <alignment vertical="center"/>
    </xf>
    <xf numFmtId="0" fontId="59" fillId="41" borderId="178" xfId="42" applyFont="1" applyFill="1" applyBorder="1" applyAlignment="1">
      <alignment horizontal="center" vertical="center"/>
    </xf>
    <xf numFmtId="0" fontId="59" fillId="41" borderId="179" xfId="42" applyFont="1" applyFill="1" applyBorder="1">
      <alignment vertical="center"/>
    </xf>
    <xf numFmtId="0" fontId="59" fillId="41" borderId="71" xfId="42" applyFont="1" applyFill="1" applyBorder="1">
      <alignment vertical="center"/>
    </xf>
    <xf numFmtId="0" fontId="59" fillId="41" borderId="26" xfId="42" applyNumberFormat="1" applyFont="1" applyFill="1" applyBorder="1">
      <alignment vertical="center"/>
    </xf>
    <xf numFmtId="0" fontId="59" fillId="41" borderId="20" xfId="42" applyFont="1" applyFill="1" applyBorder="1">
      <alignment vertical="center"/>
    </xf>
    <xf numFmtId="0" fontId="59" fillId="41" borderId="19" xfId="42" applyFont="1" applyFill="1" applyBorder="1">
      <alignment vertical="center"/>
    </xf>
    <xf numFmtId="0" fontId="59" fillId="41" borderId="19" xfId="42" applyFont="1" applyFill="1" applyBorder="1" applyAlignment="1">
      <alignment horizontal="center" vertical="center"/>
    </xf>
    <xf numFmtId="0" fontId="59" fillId="41" borderId="98" xfId="42" applyFont="1" applyFill="1" applyBorder="1">
      <alignment vertical="center"/>
    </xf>
    <xf numFmtId="0" fontId="59" fillId="40" borderId="71" xfId="42" applyFont="1" applyFill="1" applyBorder="1" applyAlignment="1">
      <alignment horizontal="center" vertical="center"/>
    </xf>
    <xf numFmtId="0" fontId="22" fillId="0" borderId="0" xfId="42" applyBorder="1" applyAlignment="1">
      <alignment horizontal="center" vertical="center"/>
    </xf>
    <xf numFmtId="0" fontId="22" fillId="0" borderId="180" xfId="42" applyBorder="1">
      <alignment vertical="center"/>
    </xf>
    <xf numFmtId="0" fontId="22" fillId="0" borderId="181" xfId="42" applyBorder="1">
      <alignment vertical="center"/>
    </xf>
    <xf numFmtId="0" fontId="22" fillId="0" borderId="72" xfId="42" applyBorder="1">
      <alignment vertical="center"/>
    </xf>
    <xf numFmtId="0" fontId="22" fillId="0" borderId="88" xfId="42" applyBorder="1">
      <alignment vertical="center"/>
    </xf>
    <xf numFmtId="0" fontId="22" fillId="0" borderId="88" xfId="42" applyFill="1" applyBorder="1">
      <alignment vertical="center"/>
    </xf>
    <xf numFmtId="0" fontId="22" fillId="0" borderId="71" xfId="42" applyFont="1" applyFill="1" applyBorder="1" applyAlignment="1">
      <alignment horizontal="center" vertical="center"/>
    </xf>
    <xf numFmtId="0" fontId="22" fillId="0" borderId="71" xfId="42" applyBorder="1" applyAlignment="1">
      <alignment vertical="center" wrapText="1"/>
    </xf>
    <xf numFmtId="0" fontId="22" fillId="0" borderId="0" xfId="42" applyBorder="1" applyAlignment="1">
      <alignment vertical="center" wrapText="1"/>
    </xf>
    <xf numFmtId="0" fontId="22" fillId="0" borderId="0" xfId="42" applyFill="1" applyBorder="1" applyAlignment="1">
      <alignment vertical="center"/>
    </xf>
    <xf numFmtId="0" fontId="22" fillId="0" borderId="181" xfId="42" applyFill="1" applyBorder="1">
      <alignment vertical="center"/>
    </xf>
    <xf numFmtId="0" fontId="59" fillId="0" borderId="0" xfId="42" applyFont="1" applyFill="1" applyBorder="1" applyAlignment="1">
      <alignment horizontal="center" vertical="center"/>
    </xf>
    <xf numFmtId="0" fontId="22" fillId="0" borderId="181" xfId="42" applyBorder="1" applyAlignment="1">
      <alignment vertical="center" wrapText="1"/>
    </xf>
    <xf numFmtId="0" fontId="22" fillId="0" borderId="0" xfId="42" applyFill="1" applyBorder="1" applyAlignment="1">
      <alignment horizontal="center" vertical="center"/>
    </xf>
    <xf numFmtId="0" fontId="22" fillId="0" borderId="0" xfId="42" applyFont="1" applyFill="1" applyBorder="1" applyAlignment="1">
      <alignment horizontal="center" vertical="center"/>
    </xf>
    <xf numFmtId="0" fontId="22" fillId="0" borderId="89" xfId="42" applyFill="1" applyBorder="1">
      <alignment vertical="center"/>
    </xf>
    <xf numFmtId="0" fontId="22" fillId="0" borderId="172" xfId="42" applyFont="1" applyBorder="1" applyAlignment="1">
      <alignment vertical="center"/>
    </xf>
    <xf numFmtId="0" fontId="22" fillId="0" borderId="180" xfId="42" applyFill="1" applyBorder="1">
      <alignment vertical="center"/>
    </xf>
    <xf numFmtId="0" fontId="22" fillId="0" borderId="181" xfId="42" applyFill="1" applyBorder="1" applyAlignment="1">
      <alignment vertical="center" wrapText="1"/>
    </xf>
    <xf numFmtId="0" fontId="22" fillId="0" borderId="71" xfId="42" applyFill="1" applyBorder="1" applyAlignment="1">
      <alignment vertical="center" shrinkToFit="1"/>
    </xf>
    <xf numFmtId="0" fontId="22" fillId="0" borderId="26" xfId="42" applyFill="1" applyBorder="1">
      <alignment vertical="center"/>
    </xf>
    <xf numFmtId="0" fontId="22" fillId="0" borderId="172" xfId="42" applyFill="1" applyBorder="1" applyAlignment="1">
      <alignment vertical="center" wrapText="1"/>
    </xf>
    <xf numFmtId="0" fontId="22" fillId="0" borderId="172" xfId="42" applyBorder="1" applyAlignment="1">
      <alignment vertical="center" wrapText="1"/>
    </xf>
    <xf numFmtId="0" fontId="22" fillId="0" borderId="180" xfId="42" applyBorder="1" applyAlignment="1">
      <alignment vertical="center" wrapText="1"/>
    </xf>
    <xf numFmtId="0" fontId="22" fillId="0" borderId="182" xfId="42" applyBorder="1">
      <alignment vertical="center"/>
    </xf>
    <xf numFmtId="0" fontId="22" fillId="0" borderId="183" xfId="42" applyBorder="1">
      <alignment vertical="center"/>
    </xf>
    <xf numFmtId="0" fontId="22" fillId="0" borderId="184" xfId="42" applyBorder="1">
      <alignment vertical="center"/>
    </xf>
    <xf numFmtId="0" fontId="59" fillId="0" borderId="114" xfId="42" applyFont="1" applyFill="1" applyBorder="1" applyAlignment="1" applyProtection="1"/>
    <xf numFmtId="0" fontId="33" fillId="55" borderId="72" xfId="0" applyFont="1" applyFill="1" applyBorder="1" applyAlignment="1" applyProtection="1">
      <alignment vertical="center"/>
    </xf>
    <xf numFmtId="0" fontId="33" fillId="55" borderId="83" xfId="0" applyFont="1" applyFill="1" applyBorder="1" applyAlignment="1" applyProtection="1">
      <alignment vertical="center"/>
    </xf>
    <xf numFmtId="0" fontId="40" fillId="55" borderId="72" xfId="0" applyFont="1" applyFill="1" applyBorder="1" applyAlignment="1" applyProtection="1">
      <alignment horizontal="left" vertical="center"/>
      <protection locked="0"/>
    </xf>
    <xf numFmtId="0" fontId="33" fillId="55" borderId="72" xfId="0" applyFont="1" applyFill="1" applyBorder="1" applyAlignment="1" applyProtection="1">
      <alignment horizontal="left" vertical="center"/>
    </xf>
    <xf numFmtId="0" fontId="40" fillId="55" borderId="72" xfId="0" applyFont="1" applyFill="1" applyBorder="1" applyAlignment="1" applyProtection="1">
      <alignment horizontal="right" vertical="center"/>
      <protection locked="0"/>
    </xf>
    <xf numFmtId="0" fontId="21" fillId="55" borderId="72" xfId="0" applyFont="1" applyFill="1" applyBorder="1" applyProtection="1">
      <alignment vertical="center"/>
    </xf>
    <xf numFmtId="0" fontId="33" fillId="55" borderId="74" xfId="0" applyFont="1" applyFill="1" applyBorder="1" applyAlignment="1" applyProtection="1">
      <alignment horizontal="right" vertical="center"/>
    </xf>
    <xf numFmtId="0" fontId="21" fillId="55" borderId="19" xfId="0" applyFont="1" applyFill="1" applyBorder="1" applyProtection="1">
      <alignment vertical="center"/>
    </xf>
    <xf numFmtId="0" fontId="33" fillId="55" borderId="42" xfId="0" applyFont="1" applyFill="1" applyBorder="1" applyAlignment="1" applyProtection="1">
      <alignment horizontal="right" vertical="center"/>
    </xf>
    <xf numFmtId="0" fontId="43" fillId="56"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59" fillId="40" borderId="0" xfId="42" applyFont="1" applyFill="1" applyBorder="1" applyAlignment="1">
      <alignment horizontal="center" vertical="center"/>
    </xf>
    <xf numFmtId="0" fontId="59" fillId="41" borderId="14" xfId="42" applyFont="1" applyFill="1" applyBorder="1">
      <alignment vertical="center"/>
    </xf>
    <xf numFmtId="0" fontId="22" fillId="0" borderId="71" xfId="42" applyFont="1" applyBorder="1">
      <alignment vertical="center"/>
    </xf>
    <xf numFmtId="0" fontId="0" fillId="0" borderId="71" xfId="61" applyFont="1" applyFill="1" applyBorder="1" applyAlignment="1">
      <alignment vertical="center"/>
    </xf>
    <xf numFmtId="0" fontId="22" fillId="46" borderId="71" xfId="42" applyFill="1" applyBorder="1" applyAlignment="1">
      <alignment vertical="center" shrinkToFit="1"/>
    </xf>
    <xf numFmtId="49" fontId="22" fillId="46" borderId="71" xfId="58" applyNumberFormat="1" applyFont="1" applyFill="1" applyBorder="1" applyAlignment="1">
      <alignment vertical="center" shrinkToFit="1"/>
    </xf>
    <xf numFmtId="0" fontId="106" fillId="0" borderId="0" xfId="42" applyFont="1" applyFill="1" applyBorder="1" applyAlignment="1" applyProtection="1"/>
    <xf numFmtId="0" fontId="69" fillId="0" borderId="31" xfId="42" applyFont="1" applyFill="1" applyBorder="1" applyAlignment="1" applyProtection="1">
      <alignment horizontal="center" vertical="center" shrinkToFit="1"/>
      <protection locked="0"/>
    </xf>
    <xf numFmtId="0" fontId="22" fillId="0" borderId="31" xfId="42" applyBorder="1" applyProtection="1">
      <alignment vertical="center"/>
      <protection locked="0"/>
    </xf>
    <xf numFmtId="0" fontId="69" fillId="42" borderId="31" xfId="42" applyFont="1" applyFill="1" applyBorder="1" applyAlignment="1" applyProtection="1">
      <alignment horizontal="center" vertical="center"/>
      <protection locked="0"/>
    </xf>
    <xf numFmtId="0" fontId="55" fillId="0" borderId="38" xfId="42" applyFont="1" applyFill="1" applyBorder="1" applyAlignment="1" applyProtection="1">
      <alignment horizontal="center" vertical="center" wrapText="1"/>
    </xf>
    <xf numFmtId="0" fontId="22" fillId="0" borderId="38" xfId="42" applyFill="1" applyBorder="1" applyAlignment="1" applyProtection="1">
      <alignment vertical="center"/>
    </xf>
    <xf numFmtId="5" fontId="72" fillId="0" borderId="38" xfId="42" applyNumberFormat="1" applyFont="1" applyFill="1" applyBorder="1" applyAlignment="1" applyProtection="1">
      <alignment horizontal="center" vertical="center"/>
    </xf>
    <xf numFmtId="179" fontId="53" fillId="0" borderId="85" xfId="42" applyNumberFormat="1" applyFont="1" applyFill="1" applyBorder="1" applyAlignment="1" applyProtection="1">
      <alignment horizontal="distributed" vertical="center" indent="1"/>
      <protection locked="0"/>
    </xf>
    <xf numFmtId="0" fontId="22" fillId="0" borderId="85" xfId="42" applyFill="1" applyBorder="1" applyAlignment="1" applyProtection="1">
      <alignment horizontal="center" vertical="center"/>
    </xf>
    <xf numFmtId="0" fontId="69" fillId="0" borderId="85" xfId="42" applyFont="1" applyFill="1" applyBorder="1" applyAlignment="1" applyProtection="1">
      <alignment horizontal="center" vertical="center" shrinkToFit="1"/>
      <protection locked="0"/>
    </xf>
    <xf numFmtId="0" fontId="69" fillId="0" borderId="87" xfId="42" applyFont="1" applyFill="1" applyBorder="1" applyAlignment="1" applyProtection="1">
      <alignment horizontal="center" vertical="center" shrinkToFit="1"/>
      <protection locked="0"/>
    </xf>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89"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93"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94"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110" fillId="0" borderId="0" xfId="42" applyFont="1" applyAlignment="1">
      <alignment vertical="center"/>
    </xf>
    <xf numFmtId="0" fontId="66" fillId="42" borderId="31" xfId="42" applyFont="1" applyFill="1" applyBorder="1" applyAlignment="1" applyProtection="1">
      <alignment vertical="center"/>
      <protection locked="0"/>
    </xf>
    <xf numFmtId="0" fontId="59" fillId="0" borderId="38" xfId="42" applyFont="1" applyFill="1" applyBorder="1" applyAlignment="1" applyProtection="1"/>
    <xf numFmtId="0" fontId="52" fillId="0" borderId="0" xfId="42" applyFont="1" applyFill="1" applyBorder="1" applyAlignment="1" applyProtection="1">
      <alignment horizontal="center" vertical="center" wrapText="1"/>
    </xf>
    <xf numFmtId="49" fontId="0" fillId="37" borderId="71" xfId="0" applyNumberFormat="1" applyFill="1" applyBorder="1" applyAlignment="1">
      <alignment horizontal="center" vertical="center"/>
    </xf>
    <xf numFmtId="0" fontId="0" fillId="0" borderId="0" xfId="0" applyAlignment="1">
      <alignment horizontal="center" vertical="center"/>
    </xf>
    <xf numFmtId="0" fontId="0" fillId="0" borderId="172" xfId="0" applyBorder="1" applyAlignment="1">
      <alignment horizontal="center" vertical="center"/>
    </xf>
    <xf numFmtId="0" fontId="0" fillId="0" borderId="172" xfId="0" applyBorder="1">
      <alignment vertical="center"/>
    </xf>
    <xf numFmtId="0" fontId="0" fillId="0" borderId="0" xfId="0" applyBorder="1">
      <alignment vertical="center"/>
    </xf>
    <xf numFmtId="0" fontId="22" fillId="0" borderId="172" xfId="0" applyFont="1" applyFill="1" applyBorder="1" applyAlignment="1">
      <alignment vertical="center" shrinkToFit="1"/>
    </xf>
    <xf numFmtId="0" fontId="0" fillId="0" borderId="172" xfId="0" applyFill="1" applyBorder="1">
      <alignment vertical="center"/>
    </xf>
    <xf numFmtId="0" fontId="115" fillId="0" borderId="172" xfId="60" applyFont="1" applyFill="1" applyBorder="1" applyAlignment="1">
      <alignment vertical="center" shrinkToFit="1"/>
    </xf>
    <xf numFmtId="49" fontId="115" fillId="0" borderId="172" xfId="59" applyNumberFormat="1" applyFont="1" applyFill="1" applyBorder="1" applyAlignment="1">
      <alignment vertical="center"/>
    </xf>
    <xf numFmtId="49" fontId="22" fillId="57" borderId="172" xfId="60" applyNumberFormat="1" applyFont="1" applyFill="1" applyBorder="1" applyAlignment="1">
      <alignment vertical="center"/>
    </xf>
    <xf numFmtId="0" fontId="0" fillId="57" borderId="172" xfId="0" applyFill="1" applyBorder="1" applyAlignment="1">
      <alignment vertical="center" shrinkToFit="1"/>
    </xf>
    <xf numFmtId="49" fontId="22" fillId="57" borderId="172" xfId="61" applyNumberFormat="1" applyFont="1" applyFill="1" applyBorder="1" applyAlignment="1">
      <alignment horizontal="center" vertical="center"/>
    </xf>
    <xf numFmtId="0" fontId="0" fillId="57" borderId="172" xfId="0" applyFill="1" applyBorder="1">
      <alignment vertical="center"/>
    </xf>
    <xf numFmtId="0" fontId="115" fillId="57" borderId="172" xfId="60" applyFont="1" applyFill="1" applyBorder="1" applyAlignment="1">
      <alignment vertical="center" shrinkToFit="1"/>
    </xf>
    <xf numFmtId="49" fontId="22" fillId="57" borderId="172" xfId="59" applyNumberFormat="1" applyFont="1" applyFill="1" applyBorder="1" applyAlignment="1">
      <alignment vertical="center"/>
    </xf>
    <xf numFmtId="0" fontId="22" fillId="57" borderId="172" xfId="60" applyFont="1" applyFill="1" applyBorder="1" applyAlignment="1">
      <alignment vertical="center"/>
    </xf>
    <xf numFmtId="0" fontId="22" fillId="57" borderId="172" xfId="61" applyFont="1" applyFill="1" applyBorder="1" applyAlignment="1">
      <alignment vertical="center"/>
    </xf>
    <xf numFmtId="0" fontId="0" fillId="0" borderId="0" xfId="0" applyFill="1">
      <alignment vertical="center"/>
    </xf>
    <xf numFmtId="0" fontId="22" fillId="45" borderId="172" xfId="0" applyFont="1" applyFill="1" applyBorder="1" applyAlignment="1">
      <alignment vertical="center" shrinkToFit="1"/>
    </xf>
    <xf numFmtId="0" fontId="0" fillId="45" borderId="172" xfId="0" applyFill="1" applyBorder="1">
      <alignment vertical="center"/>
    </xf>
    <xf numFmtId="0" fontId="0" fillId="0" borderId="172" xfId="0" applyFill="1" applyBorder="1" applyAlignment="1">
      <alignment horizontal="left" vertical="center" shrinkToFit="1"/>
    </xf>
    <xf numFmtId="0" fontId="22" fillId="46" borderId="172" xfId="0" applyFont="1" applyFill="1" applyBorder="1" applyAlignment="1">
      <alignment vertical="center" shrinkToFit="1"/>
    </xf>
    <xf numFmtId="0" fontId="0" fillId="46" borderId="172" xfId="0" applyFill="1" applyBorder="1">
      <alignment vertical="center"/>
    </xf>
    <xf numFmtId="49" fontId="115" fillId="0" borderId="172" xfId="61" applyNumberFormat="1" applyFont="1" applyFill="1" applyBorder="1" applyAlignment="1">
      <alignment horizontal="center" vertical="center"/>
    </xf>
    <xf numFmtId="0" fontId="115" fillId="0" borderId="172" xfId="0" applyFont="1" applyFill="1" applyBorder="1">
      <alignment vertical="center"/>
    </xf>
    <xf numFmtId="0" fontId="115" fillId="0" borderId="0" xfId="0" applyFont="1">
      <alignment vertical="center"/>
    </xf>
    <xf numFmtId="0" fontId="115" fillId="47" borderId="172" xfId="0" applyFont="1" applyFill="1" applyBorder="1">
      <alignment vertical="center"/>
    </xf>
    <xf numFmtId="0" fontId="115" fillId="47" borderId="172" xfId="61" applyFont="1" applyFill="1" applyBorder="1" applyAlignment="1">
      <alignment vertical="center"/>
    </xf>
    <xf numFmtId="49" fontId="115" fillId="57" borderId="172" xfId="61" applyNumberFormat="1" applyFont="1" applyFill="1" applyBorder="1" applyAlignment="1">
      <alignment horizontal="center" vertical="center"/>
    </xf>
    <xf numFmtId="0" fontId="115" fillId="57" borderId="172" xfId="0" applyFont="1" applyFill="1" applyBorder="1">
      <alignment vertical="center"/>
    </xf>
    <xf numFmtId="0" fontId="115" fillId="0" borderId="172" xfId="61" applyFont="1" applyFill="1" applyBorder="1" applyAlignment="1">
      <alignment vertical="center"/>
    </xf>
    <xf numFmtId="0" fontId="115" fillId="0" borderId="0" xfId="0" applyFont="1" applyFill="1">
      <alignment vertical="center"/>
    </xf>
    <xf numFmtId="0" fontId="0" fillId="46" borderId="172" xfId="0" applyFill="1" applyBorder="1" applyAlignment="1">
      <alignment horizontal="center" vertical="center"/>
    </xf>
    <xf numFmtId="0" fontId="115" fillId="0" borderId="172" xfId="0" applyFont="1" applyFill="1" applyBorder="1" applyAlignment="1">
      <alignment vertical="center" shrinkToFit="1"/>
    </xf>
    <xf numFmtId="49" fontId="115" fillId="0" borderId="172" xfId="61" applyNumberFormat="1" applyFont="1" applyFill="1" applyBorder="1" applyAlignment="1">
      <alignment vertical="center"/>
    </xf>
    <xf numFmtId="0" fontId="115" fillId="46" borderId="172" xfId="0" applyFont="1" applyFill="1" applyBorder="1" applyAlignment="1">
      <alignment vertical="center" shrinkToFit="1"/>
    </xf>
    <xf numFmtId="49" fontId="22" fillId="46" borderId="172" xfId="59" applyNumberFormat="1" applyFont="1" applyFill="1" applyBorder="1" applyAlignment="1">
      <alignment horizontal="center" vertical="center"/>
    </xf>
    <xf numFmtId="0" fontId="115" fillId="46" borderId="172" xfId="0" applyFont="1" applyFill="1" applyBorder="1" applyAlignment="1">
      <alignment horizontal="center" vertical="center"/>
    </xf>
    <xf numFmtId="0" fontId="115" fillId="46" borderId="172" xfId="0" applyFont="1" applyFill="1" applyBorder="1">
      <alignment vertical="center"/>
    </xf>
    <xf numFmtId="0" fontId="115" fillId="0" borderId="172" xfId="59" applyNumberFormat="1" applyFont="1" applyFill="1" applyBorder="1" applyAlignment="1">
      <alignment vertical="center" shrinkToFit="1"/>
    </xf>
    <xf numFmtId="0" fontId="115" fillId="0" borderId="172" xfId="59" applyNumberFormat="1" applyFont="1" applyFill="1" applyBorder="1" applyAlignment="1">
      <alignment vertical="center"/>
    </xf>
    <xf numFmtId="49" fontId="115" fillId="0" borderId="172" xfId="0" applyNumberFormat="1" applyFont="1" applyFill="1" applyBorder="1">
      <alignment vertical="center"/>
    </xf>
    <xf numFmtId="0" fontId="115" fillId="57" borderId="172" xfId="0" applyFont="1" applyFill="1" applyBorder="1" applyAlignment="1">
      <alignment vertical="center" shrinkToFit="1"/>
    </xf>
    <xf numFmtId="49" fontId="22" fillId="57" borderId="172" xfId="59" applyNumberFormat="1" applyFont="1" applyFill="1" applyBorder="1" applyAlignment="1">
      <alignment vertical="center" shrinkToFit="1"/>
    </xf>
    <xf numFmtId="49" fontId="115" fillId="57" borderId="172" xfId="0" applyNumberFormat="1" applyFont="1" applyFill="1" applyBorder="1">
      <alignment vertical="center"/>
    </xf>
    <xf numFmtId="0" fontId="115" fillId="57" borderId="172" xfId="61" applyFont="1" applyFill="1" applyBorder="1" applyAlignment="1">
      <alignment vertical="center"/>
    </xf>
    <xf numFmtId="49" fontId="0" fillId="57" borderId="172" xfId="0" applyNumberFormat="1" applyFill="1" applyBorder="1">
      <alignment vertical="center"/>
    </xf>
    <xf numFmtId="0" fontId="38" fillId="57" borderId="172" xfId="61" applyFont="1" applyFill="1" applyBorder="1" applyAlignment="1">
      <alignment vertical="center"/>
    </xf>
    <xf numFmtId="0" fontId="115" fillId="0" borderId="174" xfId="0" applyFont="1" applyFill="1" applyBorder="1" applyAlignment="1">
      <alignment vertical="center" shrinkToFit="1"/>
    </xf>
    <xf numFmtId="49" fontId="115" fillId="0" borderId="172" xfId="59" applyNumberFormat="1" applyFont="1" applyFill="1" applyBorder="1" applyAlignment="1">
      <alignment vertical="center" shrinkToFit="1"/>
    </xf>
    <xf numFmtId="0" fontId="115" fillId="0" borderId="172" xfId="61" applyNumberFormat="1" applyFont="1" applyFill="1" applyBorder="1" applyAlignment="1">
      <alignment vertical="center"/>
    </xf>
    <xf numFmtId="0" fontId="22" fillId="0" borderId="0" xfId="0" applyFont="1" applyFill="1">
      <alignment vertical="center"/>
    </xf>
    <xf numFmtId="49" fontId="115" fillId="0" borderId="172" xfId="61" applyNumberFormat="1" applyFont="1" applyFill="1" applyBorder="1" applyAlignment="1">
      <alignment vertical="center" shrinkToFit="1"/>
    </xf>
    <xf numFmtId="0" fontId="115" fillId="0" borderId="172" xfId="60" applyFont="1" applyFill="1" applyBorder="1" applyAlignment="1">
      <alignment vertical="center"/>
    </xf>
    <xf numFmtId="0" fontId="22" fillId="0" borderId="172" xfId="0" applyFont="1" applyFill="1" applyBorder="1">
      <alignment vertical="center"/>
    </xf>
    <xf numFmtId="0" fontId="115" fillId="48" borderId="172" xfId="0" applyFont="1" applyFill="1" applyBorder="1" applyAlignment="1">
      <alignment vertical="center" shrinkToFit="1"/>
    </xf>
    <xf numFmtId="0" fontId="115" fillId="48" borderId="172" xfId="0" applyFont="1" applyFill="1" applyBorder="1">
      <alignment vertical="center"/>
    </xf>
    <xf numFmtId="49" fontId="115" fillId="0" borderId="172" xfId="59" applyNumberFormat="1" applyFont="1" applyFill="1" applyBorder="1" applyAlignment="1">
      <alignment vertical="center" wrapText="1" shrinkToFit="1"/>
    </xf>
    <xf numFmtId="0" fontId="115" fillId="49" borderId="172" xfId="0" applyFont="1" applyFill="1" applyBorder="1">
      <alignment vertical="center"/>
    </xf>
    <xf numFmtId="0" fontId="115" fillId="49" borderId="172" xfId="61" applyFont="1" applyFill="1" applyBorder="1" applyAlignment="1">
      <alignment vertical="center"/>
    </xf>
    <xf numFmtId="49" fontId="115" fillId="0" borderId="172" xfId="61" applyNumberFormat="1" applyFont="1" applyFill="1" applyBorder="1" applyAlignment="1">
      <alignment horizontal="center" vertical="center" shrinkToFit="1"/>
    </xf>
    <xf numFmtId="49" fontId="0" fillId="0" borderId="172" xfId="0" applyNumberFormat="1" applyFill="1" applyBorder="1">
      <alignment vertical="center"/>
    </xf>
    <xf numFmtId="0" fontId="22" fillId="46" borderId="172" xfId="0" applyFont="1" applyFill="1" applyBorder="1" applyAlignment="1">
      <alignment horizontal="center" vertical="center"/>
    </xf>
    <xf numFmtId="0" fontId="22" fillId="46" borderId="172" xfId="0" applyFont="1" applyFill="1" applyBorder="1">
      <alignment vertical="center"/>
    </xf>
    <xf numFmtId="0" fontId="115" fillId="48" borderId="172" xfId="61" applyFont="1" applyFill="1" applyBorder="1" applyAlignment="1">
      <alignment vertical="center"/>
    </xf>
    <xf numFmtId="0" fontId="22" fillId="0" borderId="172" xfId="0" applyFont="1" applyFill="1" applyBorder="1" applyAlignment="1">
      <alignment horizontal="center" vertical="center"/>
    </xf>
    <xf numFmtId="0" fontId="115" fillId="49" borderId="172" xfId="0" applyFont="1" applyFill="1" applyBorder="1" applyAlignment="1">
      <alignment vertical="center" shrinkToFit="1"/>
    </xf>
    <xf numFmtId="0" fontId="115" fillId="50" borderId="172" xfId="0" applyFont="1" applyFill="1" applyBorder="1" applyAlignment="1">
      <alignment vertical="center" shrinkToFit="1"/>
    </xf>
    <xf numFmtId="0" fontId="115" fillId="50" borderId="172" xfId="0" applyFont="1" applyFill="1" applyBorder="1">
      <alignment vertical="center"/>
    </xf>
    <xf numFmtId="49" fontId="115" fillId="50" borderId="172" xfId="61" applyNumberFormat="1" applyFont="1" applyFill="1" applyBorder="1" applyAlignment="1">
      <alignment vertical="center"/>
    </xf>
    <xf numFmtId="49" fontId="82" fillId="50" borderId="172" xfId="59" applyNumberFormat="1" applyFont="1" applyFill="1" applyBorder="1" applyAlignment="1">
      <alignment vertical="center" shrinkToFit="1"/>
    </xf>
    <xf numFmtId="49" fontId="82" fillId="50" borderId="172" xfId="59" applyNumberFormat="1" applyFont="1" applyFill="1" applyBorder="1" applyAlignment="1">
      <alignment horizontal="center" vertical="center"/>
    </xf>
    <xf numFmtId="0" fontId="0" fillId="50" borderId="172" xfId="0" applyFill="1" applyBorder="1">
      <alignment vertical="center"/>
    </xf>
    <xf numFmtId="0" fontId="0" fillId="50" borderId="172" xfId="0" applyFill="1" applyBorder="1" applyAlignment="1">
      <alignment vertical="center" shrinkToFit="1"/>
    </xf>
    <xf numFmtId="0" fontId="75" fillId="50" borderId="172" xfId="61" applyFont="1" applyFill="1" applyBorder="1" applyAlignment="1">
      <alignment vertical="center"/>
    </xf>
    <xf numFmtId="0" fontId="75" fillId="50" borderId="172" xfId="60" applyFont="1" applyFill="1" applyBorder="1" applyAlignment="1">
      <alignment vertical="center"/>
    </xf>
    <xf numFmtId="0" fontId="0" fillId="50" borderId="172" xfId="0" applyFont="1" applyFill="1" applyBorder="1" applyAlignment="1">
      <alignment vertical="center" shrinkToFit="1"/>
    </xf>
    <xf numFmtId="0" fontId="0" fillId="0" borderId="0" xfId="0" applyFont="1" applyFill="1">
      <alignment vertical="center"/>
    </xf>
    <xf numFmtId="0" fontId="0" fillId="0" borderId="172" xfId="0" applyFont="1" applyFill="1" applyBorder="1" applyAlignment="1">
      <alignment vertical="center" shrinkToFit="1"/>
    </xf>
    <xf numFmtId="0" fontId="75" fillId="0" borderId="172" xfId="61" applyFont="1" applyFill="1" applyBorder="1" applyAlignment="1">
      <alignment vertical="center"/>
    </xf>
    <xf numFmtId="0" fontId="75" fillId="0" borderId="172" xfId="60" applyFont="1" applyFill="1" applyBorder="1" applyAlignment="1">
      <alignment vertical="center"/>
    </xf>
    <xf numFmtId="0" fontId="75" fillId="0" borderId="0" xfId="0" applyFont="1" applyFill="1">
      <alignment vertical="center"/>
    </xf>
    <xf numFmtId="49" fontId="115" fillId="0" borderId="172" xfId="63" applyNumberFormat="1" applyFont="1" applyFill="1" applyBorder="1" applyAlignment="1" applyProtection="1">
      <alignment vertical="center" shrinkToFit="1"/>
      <protection locked="0"/>
    </xf>
    <xf numFmtId="49" fontId="22" fillId="57" borderId="172" xfId="60" applyNumberFormat="1" applyFont="1" applyFill="1" applyBorder="1" applyAlignment="1">
      <alignment horizontal="center" vertical="center"/>
    </xf>
    <xf numFmtId="0" fontId="22" fillId="57" borderId="172" xfId="60" applyFont="1" applyFill="1" applyBorder="1" applyAlignment="1">
      <alignment vertical="center" shrinkToFit="1"/>
    </xf>
    <xf numFmtId="0" fontId="0" fillId="0" borderId="172" xfId="0" applyFill="1" applyBorder="1" applyAlignment="1">
      <alignment horizontal="center" vertical="center"/>
    </xf>
    <xf numFmtId="0" fontId="115" fillId="51" borderId="172" xfId="0" applyFont="1" applyFill="1" applyBorder="1" applyAlignment="1">
      <alignment vertical="center" shrinkToFit="1"/>
    </xf>
    <xf numFmtId="0" fontId="115" fillId="51" borderId="172" xfId="60" applyFont="1" applyFill="1" applyBorder="1" applyAlignment="1">
      <alignment vertical="center" shrinkToFit="1"/>
    </xf>
    <xf numFmtId="0" fontId="115" fillId="51" borderId="172" xfId="0" applyFont="1" applyFill="1" applyBorder="1">
      <alignment vertical="center"/>
    </xf>
    <xf numFmtId="0" fontId="115" fillId="51" borderId="172" xfId="60" applyFont="1" applyFill="1" applyBorder="1" applyAlignment="1">
      <alignment vertical="center"/>
    </xf>
    <xf numFmtId="49" fontId="115" fillId="51" borderId="172" xfId="61" applyNumberFormat="1" applyFont="1" applyFill="1" applyBorder="1" applyAlignment="1">
      <alignment vertical="center"/>
    </xf>
    <xf numFmtId="49" fontId="115" fillId="51" borderId="172" xfId="59" applyNumberFormat="1" applyFont="1" applyFill="1" applyBorder="1" applyAlignment="1">
      <alignment vertical="center"/>
    </xf>
    <xf numFmtId="49" fontId="75" fillId="0" borderId="172" xfId="59" applyNumberFormat="1" applyFont="1" applyFill="1" applyBorder="1" applyAlignment="1">
      <alignment horizontal="center" vertical="center"/>
    </xf>
    <xf numFmtId="0" fontId="22" fillId="57" borderId="172" xfId="60" applyFont="1" applyFill="1" applyBorder="1" applyAlignment="1">
      <alignment horizontal="left" vertical="center"/>
    </xf>
    <xf numFmtId="0" fontId="22" fillId="57" borderId="172" xfId="61" applyFont="1" applyFill="1" applyBorder="1" applyAlignment="1">
      <alignment horizontal="center" vertical="center"/>
    </xf>
    <xf numFmtId="49" fontId="22" fillId="57" borderId="172" xfId="61" applyNumberFormat="1" applyFont="1" applyFill="1" applyBorder="1" applyAlignment="1">
      <alignment vertical="center"/>
    </xf>
    <xf numFmtId="0" fontId="22" fillId="57" borderId="172" xfId="60" applyFont="1" applyFill="1" applyBorder="1" applyAlignment="1">
      <alignment horizontal="center" vertical="center"/>
    </xf>
    <xf numFmtId="0" fontId="0" fillId="0" borderId="0" xfId="0" applyNumberFormat="1" applyAlignment="1">
      <alignment horizontal="center" vertical="center"/>
    </xf>
    <xf numFmtId="0" fontId="80" fillId="50" borderId="172" xfId="60" applyFont="1" applyFill="1" applyBorder="1" applyAlignment="1">
      <alignment vertical="center"/>
    </xf>
    <xf numFmtId="0" fontId="79" fillId="50" borderId="172" xfId="61" applyFont="1" applyFill="1" applyBorder="1" applyAlignment="1">
      <alignment vertical="center" shrinkToFit="1"/>
    </xf>
    <xf numFmtId="0" fontId="80" fillId="50" borderId="172" xfId="61" applyFont="1" applyFill="1" applyBorder="1" applyAlignment="1">
      <alignment vertical="center" shrinkToFit="1"/>
    </xf>
    <xf numFmtId="0" fontId="80" fillId="50" borderId="172" xfId="60" applyFont="1" applyFill="1" applyBorder="1" applyAlignment="1">
      <alignment horizontal="center" vertical="center"/>
    </xf>
    <xf numFmtId="0" fontId="0" fillId="50" borderId="172" xfId="0" applyFill="1" applyBorder="1" applyAlignment="1">
      <alignment horizontal="center" vertical="center"/>
    </xf>
    <xf numFmtId="0" fontId="80" fillId="50" borderId="172" xfId="59" applyNumberFormat="1" applyFont="1" applyFill="1" applyBorder="1" applyAlignment="1">
      <alignment vertical="center" shrinkToFit="1"/>
    </xf>
    <xf numFmtId="49" fontId="115" fillId="50" borderId="172" xfId="61" applyNumberFormat="1" applyFont="1" applyFill="1" applyBorder="1" applyAlignment="1">
      <alignment vertical="center" shrinkToFit="1"/>
    </xf>
    <xf numFmtId="0" fontId="59" fillId="0" borderId="172" xfId="61" applyFont="1" applyFill="1" applyBorder="1" applyAlignment="1">
      <alignment vertical="center"/>
    </xf>
    <xf numFmtId="49" fontId="22" fillId="50" borderId="172" xfId="59" applyNumberFormat="1" applyFont="1" applyFill="1" applyBorder="1" applyAlignment="1">
      <alignment horizontal="center" vertical="center"/>
    </xf>
    <xf numFmtId="0" fontId="115" fillId="50" borderId="172" xfId="0" applyFont="1" applyFill="1" applyBorder="1" applyAlignment="1">
      <alignment horizontal="center" vertical="center"/>
    </xf>
    <xf numFmtId="0" fontId="115" fillId="50" borderId="172" xfId="60" applyFont="1" applyFill="1" applyBorder="1" applyAlignment="1">
      <alignment vertical="center" shrinkToFit="1"/>
    </xf>
    <xf numFmtId="49" fontId="115" fillId="50" borderId="172" xfId="59" applyNumberFormat="1" applyFont="1" applyFill="1" applyBorder="1" applyAlignment="1">
      <alignment vertical="center"/>
    </xf>
    <xf numFmtId="49" fontId="89" fillId="50" borderId="172" xfId="59" applyNumberFormat="1" applyFont="1" applyFill="1" applyBorder="1" applyAlignment="1">
      <alignment vertical="center"/>
    </xf>
    <xf numFmtId="49" fontId="89" fillId="50" borderId="172" xfId="59" applyNumberFormat="1" applyFont="1" applyFill="1" applyBorder="1" applyAlignment="1">
      <alignment horizontal="center" vertical="center"/>
    </xf>
    <xf numFmtId="49" fontId="89" fillId="50" borderId="172" xfId="59" applyNumberFormat="1" applyFont="1" applyFill="1" applyBorder="1" applyAlignment="1">
      <alignment vertical="center" shrinkToFit="1"/>
    </xf>
    <xf numFmtId="0" fontId="79" fillId="50" borderId="172" xfId="61" applyFont="1" applyFill="1" applyBorder="1" applyAlignment="1">
      <alignment horizontal="center" vertical="center"/>
    </xf>
    <xf numFmtId="0" fontId="82" fillId="50" borderId="172" xfId="61" applyFont="1" applyFill="1" applyBorder="1" applyAlignment="1">
      <alignment vertical="center" shrinkToFit="1"/>
    </xf>
    <xf numFmtId="49" fontId="115" fillId="50" borderId="172" xfId="63" applyNumberFormat="1" applyFont="1" applyFill="1" applyBorder="1" applyAlignment="1" applyProtection="1">
      <alignment vertical="center" shrinkToFit="1"/>
      <protection locked="0"/>
    </xf>
    <xf numFmtId="0" fontId="90" fillId="0" borderId="0" xfId="0" applyFont="1" applyFill="1">
      <alignment vertical="center"/>
    </xf>
    <xf numFmtId="0" fontId="88" fillId="0" borderId="0" xfId="0" applyFont="1" applyFill="1">
      <alignment vertical="center"/>
    </xf>
    <xf numFmtId="0" fontId="59" fillId="0" borderId="172" xfId="0" applyFont="1" applyFill="1" applyBorder="1" applyAlignment="1">
      <alignment horizontal="center" vertical="center"/>
    </xf>
    <xf numFmtId="0" fontId="59" fillId="0" borderId="172" xfId="0" applyFont="1" applyFill="1" applyBorder="1">
      <alignment vertical="center"/>
    </xf>
    <xf numFmtId="0" fontId="93" fillId="0" borderId="0" xfId="0" applyFont="1" applyFill="1">
      <alignment vertical="center"/>
    </xf>
    <xf numFmtId="49" fontId="116" fillId="0" borderId="172" xfId="59" applyNumberFormat="1" applyFont="1" applyFill="1" applyBorder="1" applyAlignment="1">
      <alignment vertical="center"/>
    </xf>
    <xf numFmtId="0" fontId="0" fillId="49" borderId="172" xfId="0" applyFill="1" applyBorder="1" applyAlignment="1">
      <alignment vertical="center" shrinkToFit="1"/>
    </xf>
    <xf numFmtId="0" fontId="0" fillId="49" borderId="172" xfId="0" applyFill="1" applyBorder="1" applyAlignment="1">
      <alignment horizontal="left" vertical="center" shrinkToFit="1"/>
    </xf>
    <xf numFmtId="0" fontId="0" fillId="49" borderId="172" xfId="0" applyFill="1" applyBorder="1" applyAlignment="1">
      <alignment horizontal="center" vertical="center"/>
    </xf>
    <xf numFmtId="0" fontId="0" fillId="49" borderId="172" xfId="0" applyFill="1" applyBorder="1">
      <alignment vertical="center"/>
    </xf>
    <xf numFmtId="0" fontId="115" fillId="0" borderId="172" xfId="0" applyFont="1" applyFill="1" applyBorder="1" applyAlignment="1">
      <alignment horizontal="center" vertical="center"/>
    </xf>
    <xf numFmtId="0" fontId="0" fillId="52" borderId="172" xfId="0" applyFill="1" applyBorder="1" applyAlignment="1">
      <alignment horizontal="center" vertical="center"/>
    </xf>
    <xf numFmtId="0" fontId="0" fillId="52" borderId="172" xfId="0" applyFill="1" applyBorder="1">
      <alignment vertical="center"/>
    </xf>
    <xf numFmtId="49" fontId="22" fillId="57" borderId="172" xfId="63" applyNumberFormat="1" applyFont="1" applyFill="1" applyBorder="1" applyAlignment="1" applyProtection="1">
      <alignment vertical="center" shrinkToFit="1"/>
      <protection locked="0"/>
    </xf>
    <xf numFmtId="0" fontId="0" fillId="57" borderId="172" xfId="0" applyFill="1" applyBorder="1" applyAlignment="1">
      <alignment horizontal="center" vertical="center"/>
    </xf>
    <xf numFmtId="49" fontId="115" fillId="0" borderId="92" xfId="60" applyNumberFormat="1" applyFont="1" applyFill="1" applyBorder="1" applyAlignment="1">
      <alignment horizontal="center" vertical="center"/>
    </xf>
    <xf numFmtId="0" fontId="0" fillId="0" borderId="0" xfId="0" applyFill="1" applyBorder="1">
      <alignment vertical="center"/>
    </xf>
    <xf numFmtId="0" fontId="0" fillId="0" borderId="71" xfId="0" applyFill="1" applyBorder="1">
      <alignment vertical="center"/>
    </xf>
    <xf numFmtId="0" fontId="0" fillId="53" borderId="0" xfId="0" applyFill="1" applyBorder="1">
      <alignment vertical="center"/>
    </xf>
    <xf numFmtId="0" fontId="0" fillId="53" borderId="0" xfId="0" applyFill="1" applyBorder="1" applyAlignment="1">
      <alignment vertical="center" shrinkToFit="1"/>
    </xf>
    <xf numFmtId="49" fontId="0" fillId="53" borderId="0" xfId="0" applyNumberFormat="1" applyFill="1" applyBorder="1">
      <alignment vertical="center"/>
    </xf>
    <xf numFmtId="49" fontId="0" fillId="53" borderId="0" xfId="0" applyNumberFormat="1" applyFill="1" applyBorder="1" applyAlignment="1">
      <alignment horizontal="center" vertical="center"/>
    </xf>
    <xf numFmtId="0" fontId="0" fillId="53" borderId="0" xfId="0" applyNumberFormat="1" applyFill="1" applyBorder="1">
      <alignment vertical="center"/>
    </xf>
    <xf numFmtId="0" fontId="0" fillId="53" borderId="71" xfId="0" applyFill="1" applyBorder="1">
      <alignment vertical="center"/>
    </xf>
    <xf numFmtId="0" fontId="0" fillId="53" borderId="0" xfId="0" applyFill="1">
      <alignment vertical="center"/>
    </xf>
    <xf numFmtId="0" fontId="0" fillId="0" borderId="71" xfId="0" applyBorder="1">
      <alignment vertical="center"/>
    </xf>
    <xf numFmtId="0" fontId="0" fillId="0" borderId="71" xfId="0" applyBorder="1" applyAlignment="1">
      <alignment horizontal="center" vertical="center"/>
    </xf>
    <xf numFmtId="182" fontId="0" fillId="0" borderId="71" xfId="0" applyNumberFormat="1" applyFill="1" applyBorder="1" applyAlignment="1">
      <alignment horizontal="center" vertical="center"/>
    </xf>
    <xf numFmtId="0" fontId="0" fillId="0" borderId="71" xfId="0" applyBorder="1" applyAlignment="1">
      <alignment horizontal="left" vertical="center"/>
    </xf>
    <xf numFmtId="0" fontId="0" fillId="0" borderId="98" xfId="0" applyFill="1" applyBorder="1">
      <alignment vertical="center"/>
    </xf>
    <xf numFmtId="0" fontId="0" fillId="0" borderId="71" xfId="0" applyFill="1" applyBorder="1" applyAlignment="1">
      <alignment horizontal="center" vertical="center"/>
    </xf>
    <xf numFmtId="0" fontId="0" fillId="0" borderId="71" xfId="0" applyFill="1" applyBorder="1" applyAlignment="1">
      <alignment horizontal="left" vertical="center"/>
    </xf>
    <xf numFmtId="0" fontId="0" fillId="0" borderId="172" xfId="0" applyFill="1" applyBorder="1" applyAlignment="1">
      <alignment horizontal="left" vertical="center"/>
    </xf>
    <xf numFmtId="0" fontId="0" fillId="0" borderId="98" xfId="0" applyFill="1" applyBorder="1" applyAlignment="1">
      <alignment horizontal="center" vertical="center"/>
    </xf>
    <xf numFmtId="182" fontId="0" fillId="0" borderId="71" xfId="0" applyNumberFormat="1" applyBorder="1" applyAlignment="1">
      <alignment horizontal="center" vertical="center"/>
    </xf>
    <xf numFmtId="0" fontId="0" fillId="0" borderId="85" xfId="0" applyBorder="1">
      <alignment vertical="center"/>
    </xf>
    <xf numFmtId="0" fontId="0" fillId="0" borderId="85" xfId="0" applyBorder="1" applyAlignment="1">
      <alignment horizontal="center" vertical="center"/>
    </xf>
    <xf numFmtId="0" fontId="0" fillId="0" borderId="85" xfId="0" applyFill="1" applyBorder="1">
      <alignment vertical="center"/>
    </xf>
    <xf numFmtId="177" fontId="0" fillId="0" borderId="0" xfId="0" applyNumberFormat="1">
      <alignment vertical="center"/>
    </xf>
    <xf numFmtId="0" fontId="99" fillId="54" borderId="0" xfId="0" applyFont="1" applyFill="1" applyBorder="1" applyAlignment="1">
      <alignment vertical="center"/>
    </xf>
    <xf numFmtId="0" fontId="99" fillId="54" borderId="0" xfId="0" applyFont="1" applyFill="1" applyBorder="1" applyAlignment="1">
      <alignment horizontal="center" vertical="center"/>
    </xf>
    <xf numFmtId="49" fontId="59" fillId="57" borderId="172" xfId="59" applyNumberFormat="1" applyFont="1" applyFill="1" applyBorder="1" applyAlignment="1">
      <alignment vertical="center"/>
    </xf>
    <xf numFmtId="49" fontId="22" fillId="57" borderId="173" xfId="60" applyNumberFormat="1" applyFont="1" applyFill="1" applyBorder="1" applyAlignment="1">
      <alignment vertical="center"/>
    </xf>
    <xf numFmtId="49" fontId="22" fillId="57" borderId="92" xfId="60" applyNumberFormat="1" applyFont="1" applyFill="1" applyBorder="1" applyAlignment="1">
      <alignment vertical="center"/>
    </xf>
    <xf numFmtId="49" fontId="115" fillId="57" borderId="172" xfId="61" applyNumberFormat="1" applyFont="1" applyFill="1" applyBorder="1" applyAlignment="1">
      <alignment vertical="center"/>
    </xf>
    <xf numFmtId="0" fontId="115" fillId="57" borderId="0" xfId="0" applyFont="1" applyFill="1">
      <alignment vertical="center"/>
    </xf>
    <xf numFmtId="49" fontId="59" fillId="57" borderId="175" xfId="59" applyNumberFormat="1" applyFont="1" applyFill="1" applyBorder="1" applyAlignment="1">
      <alignment vertical="center"/>
    </xf>
    <xf numFmtId="49" fontId="22" fillId="57" borderId="172" xfId="62" applyNumberFormat="1" applyFont="1" applyFill="1" applyBorder="1" applyAlignment="1">
      <alignment horizontal="center" vertical="center"/>
    </xf>
    <xf numFmtId="49" fontId="22" fillId="57" borderId="172" xfId="62" applyNumberFormat="1" applyFont="1" applyFill="1" applyBorder="1" applyAlignment="1">
      <alignment horizontal="center"/>
    </xf>
    <xf numFmtId="0" fontId="0" fillId="57" borderId="0" xfId="0" applyFill="1">
      <alignment vertical="center"/>
    </xf>
    <xf numFmtId="14" fontId="0" fillId="0" borderId="172" xfId="60" applyNumberFormat="1" applyFont="1" applyFill="1" applyBorder="1" applyAlignment="1">
      <alignment vertical="center" shrinkToFit="1"/>
    </xf>
    <xf numFmtId="182" fontId="117" fillId="0" borderId="71" xfId="0" applyNumberFormat="1" applyFont="1" applyFill="1" applyBorder="1" applyAlignment="1">
      <alignment horizontal="center" vertical="center"/>
    </xf>
    <xf numFmtId="49" fontId="79" fillId="0" borderId="172" xfId="42" applyNumberFormat="1" applyFont="1" applyFill="1" applyBorder="1" applyAlignment="1">
      <alignment vertical="center"/>
    </xf>
    <xf numFmtId="0" fontId="79" fillId="0" borderId="172" xfId="42" applyNumberFormat="1" applyFont="1" applyFill="1" applyBorder="1" applyAlignment="1">
      <alignment vertical="center"/>
    </xf>
    <xf numFmtId="49" fontId="79" fillId="0" borderId="172" xfId="42" applyNumberFormat="1" applyFont="1" applyFill="1" applyBorder="1" applyAlignment="1">
      <alignment vertical="center" shrinkToFit="1"/>
    </xf>
    <xf numFmtId="49" fontId="80" fillId="0" borderId="172" xfId="42" applyNumberFormat="1" applyFont="1" applyFill="1" applyBorder="1" applyAlignment="1">
      <alignment vertical="center" shrinkToFit="1"/>
    </xf>
    <xf numFmtId="0" fontId="79" fillId="0" borderId="172" xfId="42" applyNumberFormat="1" applyFont="1" applyFill="1" applyBorder="1" applyAlignment="1">
      <alignment horizontal="center" vertical="center"/>
    </xf>
    <xf numFmtId="0" fontId="80" fillId="0" borderId="172" xfId="42" applyNumberFormat="1" applyFont="1" applyFill="1" applyBorder="1" applyAlignment="1">
      <alignment vertical="center"/>
    </xf>
    <xf numFmtId="49" fontId="59" fillId="0" borderId="172" xfId="42" applyNumberFormat="1" applyFont="1" applyFill="1" applyBorder="1" applyAlignment="1">
      <alignment vertical="center"/>
    </xf>
    <xf numFmtId="49" fontId="22" fillId="0" borderId="172" xfId="42" applyNumberFormat="1" applyFont="1" applyFill="1" applyBorder="1" applyAlignment="1">
      <alignment vertical="center" shrinkToFit="1"/>
    </xf>
    <xf numFmtId="49" fontId="22" fillId="0" borderId="172" xfId="42" applyNumberFormat="1" applyFill="1" applyBorder="1" applyAlignment="1">
      <alignment vertical="center"/>
    </xf>
    <xf numFmtId="49" fontId="22" fillId="0" borderId="172" xfId="42" applyNumberFormat="1" applyFont="1" applyFill="1" applyBorder="1" applyAlignment="1">
      <alignment vertical="center"/>
    </xf>
    <xf numFmtId="0" fontId="115" fillId="0" borderId="172" xfId="42" applyFont="1" applyFill="1" applyBorder="1" applyAlignment="1">
      <alignment vertical="center"/>
    </xf>
    <xf numFmtId="0" fontId="22" fillId="0" borderId="172" xfId="42" applyFont="1" applyFill="1" applyBorder="1" applyAlignment="1">
      <alignment vertical="center"/>
    </xf>
    <xf numFmtId="49" fontId="0" fillId="0" borderId="172" xfId="42" applyNumberFormat="1" applyFont="1" applyFill="1" applyBorder="1" applyAlignment="1">
      <alignment vertical="center" shrinkToFit="1"/>
    </xf>
    <xf numFmtId="49" fontId="22" fillId="0" borderId="172" xfId="42" applyNumberFormat="1" applyFill="1" applyBorder="1" applyAlignment="1">
      <alignment vertical="center" shrinkToFit="1"/>
    </xf>
    <xf numFmtId="49" fontId="22" fillId="57" borderId="172" xfId="42" applyNumberFormat="1" applyFill="1" applyBorder="1" applyAlignment="1">
      <alignment vertical="center" shrinkToFit="1"/>
    </xf>
    <xf numFmtId="49" fontId="22" fillId="57" borderId="172" xfId="42" applyNumberFormat="1" applyFill="1" applyBorder="1" applyAlignment="1">
      <alignment vertical="center"/>
    </xf>
    <xf numFmtId="49" fontId="22" fillId="57" borderId="172" xfId="42" applyNumberFormat="1" applyFont="1" applyFill="1" applyBorder="1" applyAlignment="1">
      <alignment vertical="center"/>
    </xf>
    <xf numFmtId="49" fontId="22" fillId="45" borderId="172" xfId="42" applyNumberFormat="1" applyFill="1" applyBorder="1" applyAlignment="1">
      <alignment vertical="center"/>
    </xf>
    <xf numFmtId="49" fontId="22" fillId="45" borderId="172" xfId="42" applyNumberFormat="1" applyFont="1" applyFill="1" applyBorder="1" applyAlignment="1">
      <alignment vertical="center"/>
    </xf>
    <xf numFmtId="0" fontId="22" fillId="45" borderId="172" xfId="42" applyFont="1" applyFill="1" applyBorder="1" applyAlignment="1">
      <alignment vertical="center"/>
    </xf>
    <xf numFmtId="0" fontId="0" fillId="0" borderId="172" xfId="42" applyFont="1" applyFill="1" applyBorder="1" applyAlignment="1">
      <alignment vertical="center"/>
    </xf>
    <xf numFmtId="49" fontId="79" fillId="46" borderId="172" xfId="42" applyNumberFormat="1" applyFont="1" applyFill="1" applyBorder="1" applyAlignment="1">
      <alignment vertical="center"/>
    </xf>
    <xf numFmtId="49" fontId="22" fillId="46" borderId="172" xfId="42" applyNumberFormat="1" applyFont="1" applyFill="1" applyBorder="1" applyAlignment="1">
      <alignment vertical="center" shrinkToFit="1"/>
    </xf>
    <xf numFmtId="49" fontId="22" fillId="46" borderId="172" xfId="42" applyNumberFormat="1" applyFill="1" applyBorder="1" applyAlignment="1">
      <alignment vertical="center"/>
    </xf>
    <xf numFmtId="49" fontId="22" fillId="46" borderId="172" xfId="42" applyNumberFormat="1" applyFont="1" applyFill="1" applyBorder="1" applyAlignment="1">
      <alignment vertical="center"/>
    </xf>
    <xf numFmtId="49" fontId="115" fillId="0" borderId="172" xfId="42" applyNumberFormat="1" applyFont="1" applyFill="1" applyBorder="1" applyAlignment="1">
      <alignment vertical="center" shrinkToFit="1"/>
    </xf>
    <xf numFmtId="49" fontId="115" fillId="0" borderId="172" xfId="42" applyNumberFormat="1" applyFont="1" applyFill="1" applyBorder="1" applyAlignment="1">
      <alignment vertical="center"/>
    </xf>
    <xf numFmtId="49" fontId="22" fillId="47" borderId="172" xfId="42" applyNumberFormat="1" applyFont="1" applyFill="1" applyBorder="1" applyAlignment="1">
      <alignment vertical="center" shrinkToFit="1"/>
    </xf>
    <xf numFmtId="49" fontId="115" fillId="47" borderId="172" xfId="42" applyNumberFormat="1" applyFont="1" applyFill="1" applyBorder="1" applyAlignment="1">
      <alignment vertical="center"/>
    </xf>
    <xf numFmtId="49" fontId="22" fillId="47" borderId="172" xfId="42" applyNumberFormat="1" applyFont="1" applyFill="1" applyBorder="1" applyAlignment="1">
      <alignment vertical="center"/>
    </xf>
    <xf numFmtId="0" fontId="22" fillId="47" borderId="172" xfId="42" applyFont="1" applyFill="1" applyBorder="1" applyAlignment="1">
      <alignment vertical="center"/>
    </xf>
    <xf numFmtId="49" fontId="22" fillId="57" borderId="172" xfId="42" applyNumberFormat="1" applyFont="1" applyFill="1" applyBorder="1" applyAlignment="1">
      <alignment vertical="center" shrinkToFit="1"/>
    </xf>
    <xf numFmtId="49" fontId="115" fillId="57" borderId="172" xfId="42" applyNumberFormat="1" applyFont="1" applyFill="1" applyBorder="1" applyAlignment="1">
      <alignment vertical="center" shrinkToFit="1"/>
    </xf>
    <xf numFmtId="49" fontId="115" fillId="57" borderId="172" xfId="42" applyNumberFormat="1" applyFont="1" applyFill="1" applyBorder="1" applyAlignment="1">
      <alignment vertical="center"/>
    </xf>
    <xf numFmtId="0" fontId="22" fillId="57" borderId="172" xfId="42" applyFont="1" applyFill="1" applyBorder="1" applyAlignment="1">
      <alignment vertical="center"/>
    </xf>
    <xf numFmtId="0" fontId="79" fillId="46" borderId="172" xfId="42" applyNumberFormat="1" applyFont="1" applyFill="1" applyBorder="1" applyAlignment="1">
      <alignment vertical="center"/>
    </xf>
    <xf numFmtId="0" fontId="58" fillId="46" borderId="172" xfId="42" applyNumberFormat="1" applyFont="1" applyFill="1" applyBorder="1" applyAlignment="1">
      <alignment vertical="center"/>
    </xf>
    <xf numFmtId="49" fontId="22" fillId="0" borderId="174" xfId="42" applyNumberFormat="1" applyFont="1" applyFill="1" applyBorder="1" applyAlignment="1">
      <alignment vertical="center"/>
    </xf>
    <xf numFmtId="0" fontId="22" fillId="46" borderId="172" xfId="42" applyFont="1" applyFill="1" applyBorder="1" applyAlignment="1">
      <alignment vertical="center"/>
    </xf>
    <xf numFmtId="0" fontId="59" fillId="0" borderId="172" xfId="42" applyFont="1" applyFill="1" applyBorder="1" applyAlignment="1">
      <alignment vertical="center"/>
    </xf>
    <xf numFmtId="49" fontId="22" fillId="49" borderId="172" xfId="42" applyNumberFormat="1" applyFont="1" applyFill="1" applyBorder="1" applyAlignment="1">
      <alignment vertical="center"/>
    </xf>
    <xf numFmtId="49" fontId="115" fillId="49" borderId="172" xfId="42" applyNumberFormat="1" applyFont="1" applyFill="1" applyBorder="1" applyAlignment="1">
      <alignment vertical="center"/>
    </xf>
    <xf numFmtId="0" fontId="22" fillId="49" borderId="172" xfId="42" applyFont="1" applyFill="1" applyBorder="1" applyAlignment="1">
      <alignment vertical="center"/>
    </xf>
    <xf numFmtId="49" fontId="85" fillId="0" borderId="172" xfId="42" applyNumberFormat="1" applyFont="1" applyFill="1" applyBorder="1" applyAlignment="1">
      <alignment vertical="center"/>
    </xf>
    <xf numFmtId="181" fontId="22" fillId="0" borderId="172" xfId="42" applyNumberFormat="1" applyFont="1" applyFill="1" applyBorder="1" applyAlignment="1">
      <alignment vertical="center"/>
    </xf>
    <xf numFmtId="49" fontId="0" fillId="0" borderId="172" xfId="42" quotePrefix="1" applyNumberFormat="1" applyFont="1" applyFill="1" applyBorder="1" applyAlignment="1">
      <alignment vertical="center" shrinkToFit="1"/>
    </xf>
    <xf numFmtId="49" fontId="22" fillId="48" borderId="172" xfId="42" applyNumberFormat="1" applyFont="1" applyFill="1" applyBorder="1" applyAlignment="1">
      <alignment vertical="center" shrinkToFit="1"/>
    </xf>
    <xf numFmtId="49" fontId="115" fillId="48" borderId="172" xfId="42" applyNumberFormat="1" applyFont="1" applyFill="1" applyBorder="1" applyAlignment="1">
      <alignment vertical="center"/>
    </xf>
    <xf numFmtId="49" fontId="22" fillId="48" borderId="172" xfId="42" applyNumberFormat="1" applyFont="1" applyFill="1" applyBorder="1" applyAlignment="1">
      <alignment vertical="center"/>
    </xf>
    <xf numFmtId="181" fontId="115" fillId="0" borderId="172" xfId="42" applyNumberFormat="1" applyFont="1" applyFill="1" applyBorder="1" applyAlignment="1">
      <alignment vertical="center"/>
    </xf>
    <xf numFmtId="49" fontId="87" fillId="46" borderId="172" xfId="42" applyNumberFormat="1" applyFont="1" applyFill="1" applyBorder="1" applyAlignment="1">
      <alignment vertical="center"/>
    </xf>
    <xf numFmtId="181" fontId="22" fillId="48" borderId="172" xfId="42" applyNumberFormat="1" applyFont="1" applyFill="1" applyBorder="1" applyAlignment="1">
      <alignment vertical="center"/>
    </xf>
    <xf numFmtId="49" fontId="87" fillId="0" borderId="172" xfId="42" applyNumberFormat="1" applyFont="1" applyFill="1" applyBorder="1" applyAlignment="1">
      <alignment vertical="center"/>
    </xf>
    <xf numFmtId="181" fontId="22" fillId="57" borderId="172" xfId="42" applyNumberFormat="1" applyFont="1" applyFill="1" applyBorder="1" applyAlignment="1">
      <alignment vertical="center"/>
    </xf>
    <xf numFmtId="181" fontId="0" fillId="0" borderId="172" xfId="42" applyNumberFormat="1" applyFont="1" applyFill="1" applyBorder="1" applyAlignment="1">
      <alignment vertical="center"/>
    </xf>
    <xf numFmtId="49" fontId="115" fillId="0" borderId="172" xfId="42" applyNumberFormat="1" applyFont="1" applyFill="1" applyBorder="1" applyAlignment="1">
      <alignment horizontal="left" vertical="center"/>
    </xf>
    <xf numFmtId="49" fontId="22" fillId="0" borderId="172" xfId="42" applyNumberFormat="1" applyFont="1" applyFill="1" applyBorder="1" applyAlignment="1">
      <alignment horizontal="left" vertical="center"/>
    </xf>
    <xf numFmtId="49" fontId="22" fillId="0" borderId="172" xfId="42" applyNumberFormat="1" applyFill="1" applyBorder="1" applyAlignment="1">
      <alignment horizontal="left" vertical="center"/>
    </xf>
    <xf numFmtId="49" fontId="22" fillId="0" borderId="172" xfId="42" applyNumberFormat="1" applyFill="1" applyBorder="1" applyAlignment="1">
      <alignment vertical="center" wrapText="1" shrinkToFit="1"/>
    </xf>
    <xf numFmtId="49" fontId="115" fillId="50" borderId="172" xfId="42" applyNumberFormat="1" applyFont="1" applyFill="1" applyBorder="1" applyAlignment="1">
      <alignment vertical="center"/>
    </xf>
    <xf numFmtId="49" fontId="22" fillId="50" borderId="172" xfId="42" applyNumberFormat="1" applyFill="1" applyBorder="1" applyAlignment="1">
      <alignment vertical="center"/>
    </xf>
    <xf numFmtId="49" fontId="115" fillId="51" borderId="172" xfId="42" applyNumberFormat="1" applyFont="1" applyFill="1" applyBorder="1" applyAlignment="1">
      <alignment vertical="center"/>
    </xf>
    <xf numFmtId="49" fontId="22" fillId="51" borderId="172" xfId="42" applyNumberFormat="1" applyFont="1" applyFill="1" applyBorder="1" applyAlignment="1">
      <alignment vertical="center"/>
    </xf>
    <xf numFmtId="49" fontId="22" fillId="50" borderId="172" xfId="42" applyNumberFormat="1" applyFont="1" applyFill="1" applyBorder="1" applyAlignment="1">
      <alignment vertical="center"/>
    </xf>
    <xf numFmtId="49" fontId="22" fillId="0" borderId="172" xfId="63" applyNumberFormat="1" applyFont="1" applyFill="1" applyBorder="1" applyAlignment="1" applyProtection="1">
      <alignment vertical="center"/>
      <protection locked="0"/>
    </xf>
    <xf numFmtId="49" fontId="22" fillId="50" borderId="172" xfId="42" applyNumberFormat="1" applyFont="1" applyFill="1" applyBorder="1" applyAlignment="1">
      <alignment vertical="center" shrinkToFit="1"/>
    </xf>
    <xf numFmtId="0" fontId="22" fillId="50" borderId="172" xfId="42" applyFont="1" applyFill="1" applyBorder="1" applyAlignment="1">
      <alignment vertical="center"/>
    </xf>
    <xf numFmtId="0" fontId="75" fillId="0" borderId="172" xfId="42" applyFont="1" applyFill="1" applyBorder="1" applyAlignment="1">
      <alignment vertical="center"/>
    </xf>
    <xf numFmtId="0" fontId="22" fillId="0" borderId="0" xfId="42" applyFont="1" applyFill="1" applyBorder="1" applyAlignment="1">
      <alignment vertical="center"/>
    </xf>
    <xf numFmtId="0" fontId="22" fillId="52" borderId="172" xfId="42" applyFont="1" applyFill="1" applyBorder="1" applyAlignment="1">
      <alignment vertical="center"/>
    </xf>
    <xf numFmtId="0" fontId="22" fillId="0" borderId="183" xfId="42" applyFont="1" applyFill="1" applyBorder="1" applyAlignment="1">
      <alignment vertical="center"/>
    </xf>
    <xf numFmtId="49" fontId="82" fillId="46" borderId="172" xfId="59" applyNumberFormat="1" applyFont="1" applyFill="1" applyBorder="1" applyAlignment="1">
      <alignment vertical="center" shrinkToFit="1"/>
    </xf>
    <xf numFmtId="0" fontId="0" fillId="46" borderId="172" xfId="0" applyFill="1" applyBorder="1" applyAlignment="1">
      <alignment vertical="center" shrinkToFit="1"/>
    </xf>
    <xf numFmtId="0" fontId="82" fillId="0" borderId="172" xfId="61" applyFont="1" applyFill="1" applyBorder="1" applyAlignment="1">
      <alignment vertical="center" shrinkToFit="1"/>
    </xf>
    <xf numFmtId="0" fontId="0" fillId="0" borderId="172" xfId="0" applyFill="1" applyBorder="1" applyAlignment="1">
      <alignment vertical="center" shrinkToFit="1"/>
    </xf>
    <xf numFmtId="0" fontId="79" fillId="0" borderId="172" xfId="61" applyFont="1" applyFill="1" applyBorder="1" applyAlignment="1">
      <alignment vertical="center" shrinkToFit="1"/>
    </xf>
    <xf numFmtId="0" fontId="59" fillId="0" borderId="172" xfId="0" applyFont="1" applyFill="1" applyBorder="1" applyAlignment="1">
      <alignment vertical="center" shrinkToFit="1"/>
    </xf>
    <xf numFmtId="0" fontId="87" fillId="0" borderId="172" xfId="61" applyFont="1" applyFill="1" applyBorder="1" applyAlignment="1">
      <alignment vertical="center" shrinkToFit="1"/>
    </xf>
    <xf numFmtId="49" fontId="82" fillId="0" borderId="172" xfId="59" applyNumberFormat="1" applyFont="1" applyFill="1" applyBorder="1" applyAlignment="1">
      <alignment vertical="center" shrinkToFit="1"/>
    </xf>
    <xf numFmtId="0" fontId="54" fillId="38" borderId="187" xfId="42" applyFont="1" applyFill="1" applyBorder="1" applyAlignment="1" applyProtection="1">
      <alignment horizontal="center" vertical="center" wrapText="1" shrinkToFit="1"/>
    </xf>
    <xf numFmtId="0" fontId="54" fillId="38" borderId="72" xfId="42" applyFont="1" applyFill="1" applyBorder="1" applyAlignment="1" applyProtection="1">
      <alignment horizontal="center" vertical="center" wrapText="1" shrinkToFit="1"/>
    </xf>
    <xf numFmtId="0" fontId="54" fillId="38" borderId="88" xfId="42" applyFont="1" applyFill="1" applyBorder="1" applyAlignment="1" applyProtection="1">
      <alignment horizontal="center" vertical="center" wrapText="1" shrinkToFit="1"/>
    </xf>
    <xf numFmtId="38" fontId="58" fillId="43" borderId="26" xfId="43" applyFont="1" applyFill="1" applyBorder="1" applyAlignment="1" applyProtection="1">
      <alignment horizontal="center" vertical="center" shrinkToFit="1"/>
      <protection locked="0"/>
    </xf>
    <xf numFmtId="38" fontId="58" fillId="43" borderId="72" xfId="43" applyFont="1" applyFill="1" applyBorder="1" applyAlignment="1" applyProtection="1">
      <alignment horizontal="center" vertical="center" shrinkToFit="1"/>
      <protection locked="0"/>
    </xf>
    <xf numFmtId="38" fontId="58" fillId="43" borderId="73" xfId="43" applyFont="1" applyFill="1" applyBorder="1" applyAlignment="1" applyProtection="1">
      <alignment horizontal="center" vertical="center" shrinkToFit="1"/>
      <protection locked="0"/>
    </xf>
    <xf numFmtId="38" fontId="74" fillId="42" borderId="61" xfId="43" applyFont="1" applyFill="1" applyBorder="1" applyAlignment="1" applyProtection="1">
      <alignment horizontal="left" vertical="center" shrinkToFit="1"/>
      <protection locked="0"/>
    </xf>
    <xf numFmtId="38" fontId="74" fillId="42" borderId="72" xfId="43" applyFont="1" applyFill="1" applyBorder="1" applyAlignment="1" applyProtection="1">
      <alignment horizontal="left" vertical="center" shrinkToFit="1"/>
      <protection locked="0"/>
    </xf>
    <xf numFmtId="38" fontId="105" fillId="42" borderId="72" xfId="43" applyFont="1" applyFill="1" applyBorder="1" applyAlignment="1" applyProtection="1">
      <alignment horizontal="center" vertical="center" shrinkToFit="1"/>
      <protection locked="0"/>
    </xf>
    <xf numFmtId="38" fontId="105" fillId="42" borderId="74" xfId="43" applyFont="1" applyFill="1" applyBorder="1" applyAlignment="1" applyProtection="1">
      <alignment horizontal="center" vertical="center" shrinkToFit="1"/>
      <protection locked="0"/>
    </xf>
    <xf numFmtId="0" fontId="22" fillId="42" borderId="153" xfId="42" applyFill="1" applyBorder="1" applyAlignment="1" applyProtection="1">
      <alignment horizontal="left" vertical="center"/>
      <protection locked="0"/>
    </xf>
    <xf numFmtId="0" fontId="22" fillId="42" borderId="185" xfId="42" applyFill="1" applyBorder="1" applyAlignment="1" applyProtection="1">
      <alignment horizontal="left" vertical="center"/>
      <protection locked="0"/>
    </xf>
    <xf numFmtId="0" fontId="22" fillId="39" borderId="71" xfId="42" applyFill="1" applyBorder="1" applyAlignment="1" applyProtection="1">
      <alignment horizontal="center" vertical="center" shrinkToFit="1"/>
    </xf>
    <xf numFmtId="0" fontId="22" fillId="39" borderId="26" xfId="42" applyFill="1" applyBorder="1" applyAlignment="1" applyProtection="1">
      <alignment horizontal="center" vertical="center" shrinkToFit="1"/>
    </xf>
    <xf numFmtId="0" fontId="22" fillId="39" borderId="72" xfId="42" applyFill="1" applyBorder="1" applyAlignment="1" applyProtection="1">
      <alignment horizontal="center" vertical="center" shrinkToFit="1"/>
    </xf>
    <xf numFmtId="0" fontId="22" fillId="39" borderId="88" xfId="42" applyFill="1" applyBorder="1" applyAlignment="1" applyProtection="1">
      <alignment horizontal="center" vertical="center" shrinkToFit="1"/>
    </xf>
    <xf numFmtId="0" fontId="22" fillId="39" borderId="153" xfId="42" applyFill="1" applyBorder="1" applyAlignment="1" applyProtection="1">
      <alignment horizontal="center" vertical="center"/>
    </xf>
    <xf numFmtId="0" fontId="22" fillId="0" borderId="164" xfId="42" applyFill="1" applyBorder="1" applyAlignment="1" applyProtection="1">
      <alignment horizontal="center" vertical="center"/>
    </xf>
    <xf numFmtId="0" fontId="22" fillId="39" borderId="164" xfId="42" applyFill="1" applyBorder="1" applyAlignment="1" applyProtection="1">
      <alignment horizontal="center" vertical="center"/>
    </xf>
    <xf numFmtId="0" fontId="22" fillId="0" borderId="167" xfId="42" applyFill="1" applyBorder="1" applyAlignment="1" applyProtection="1">
      <alignment horizontal="center" vertical="center"/>
    </xf>
    <xf numFmtId="0" fontId="22" fillId="39" borderId="167" xfId="42" applyFill="1" applyBorder="1" applyAlignment="1" applyProtection="1">
      <alignment horizontal="center" vertical="center"/>
    </xf>
    <xf numFmtId="0" fontId="22" fillId="0" borderId="165" xfId="42" applyFill="1" applyBorder="1" applyAlignment="1" applyProtection="1">
      <alignment horizontal="center" vertical="center"/>
    </xf>
    <xf numFmtId="0" fontId="22" fillId="0" borderId="63" xfId="42" applyFill="1" applyBorder="1" applyAlignment="1" applyProtection="1">
      <alignment horizontal="center" vertical="center"/>
    </xf>
    <xf numFmtId="0" fontId="22" fillId="0" borderId="165" xfId="42" applyNumberFormat="1" applyFill="1" applyBorder="1" applyAlignment="1" applyProtection="1">
      <alignment horizontal="center" vertical="center"/>
    </xf>
    <xf numFmtId="0" fontId="22" fillId="0" borderId="63" xfId="42" applyNumberFormat="1" applyFill="1" applyBorder="1" applyAlignment="1" applyProtection="1">
      <alignment horizontal="center" vertical="center"/>
    </xf>
    <xf numFmtId="0" fontId="22" fillId="0" borderId="166" xfId="42" applyNumberFormat="1" applyFill="1" applyBorder="1" applyAlignment="1" applyProtection="1">
      <alignment horizontal="center" vertical="center"/>
    </xf>
    <xf numFmtId="0" fontId="22" fillId="0" borderId="168" xfId="42" applyFill="1" applyBorder="1" applyAlignment="1" applyProtection="1">
      <alignment horizontal="center" vertical="center"/>
    </xf>
    <xf numFmtId="0" fontId="22" fillId="0" borderId="65" xfId="42" applyFill="1" applyBorder="1" applyAlignment="1" applyProtection="1">
      <alignment horizontal="center" vertical="center"/>
    </xf>
    <xf numFmtId="0" fontId="22" fillId="0" borderId="168" xfId="42" applyNumberFormat="1" applyFill="1" applyBorder="1" applyAlignment="1" applyProtection="1">
      <alignment horizontal="center" vertical="center"/>
    </xf>
    <xf numFmtId="0" fontId="22" fillId="0" borderId="65" xfId="42" applyNumberFormat="1" applyFill="1" applyBorder="1" applyAlignment="1" applyProtection="1">
      <alignment horizontal="center" vertical="center"/>
    </xf>
    <xf numFmtId="0" fontId="22" fillId="0" borderId="169" xfId="42" applyNumberFormat="1" applyFill="1" applyBorder="1" applyAlignment="1" applyProtection="1">
      <alignment horizontal="center" vertical="center"/>
    </xf>
    <xf numFmtId="0" fontId="22" fillId="0" borderId="0" xfId="42" applyBorder="1" applyAlignment="1" applyProtection="1">
      <alignment horizontal="right" vertical="center" textRotation="255" wrapText="1"/>
    </xf>
    <xf numFmtId="0" fontId="22" fillId="0" borderId="21" xfId="42" applyBorder="1" applyAlignment="1" applyProtection="1">
      <alignment horizontal="right" vertical="center" wrapText="1"/>
    </xf>
    <xf numFmtId="0" fontId="22" fillId="0" borderId="0" xfId="42" applyBorder="1" applyAlignment="1" applyProtection="1">
      <alignment horizontal="right" vertical="center" wrapText="1"/>
    </xf>
    <xf numFmtId="0" fontId="22" fillId="0" borderId="153" xfId="42" applyFill="1" applyBorder="1" applyAlignment="1" applyProtection="1">
      <alignment horizontal="center" vertical="center"/>
    </xf>
    <xf numFmtId="0" fontId="52" fillId="0" borderId="56" xfId="42" applyFont="1" applyFill="1" applyBorder="1" applyAlignment="1" applyProtection="1">
      <alignment horizontal="left" vertical="center"/>
    </xf>
    <xf numFmtId="0" fontId="52" fillId="0" borderId="38" xfId="42" applyFont="1" applyFill="1" applyBorder="1" applyAlignment="1" applyProtection="1">
      <alignment horizontal="left" vertical="center"/>
    </xf>
    <xf numFmtId="0" fontId="22" fillId="0" borderId="71" xfId="42" applyFill="1" applyBorder="1" applyAlignment="1" applyProtection="1">
      <alignment horizontal="center" vertical="center"/>
    </xf>
    <xf numFmtId="0" fontId="22" fillId="42" borderId="158" xfId="42" applyFill="1" applyBorder="1" applyAlignment="1" applyProtection="1">
      <alignment horizontal="left" vertical="center"/>
      <protection locked="0"/>
    </xf>
    <xf numFmtId="0" fontId="22" fillId="42" borderId="186" xfId="42" applyFill="1" applyBorder="1" applyAlignment="1" applyProtection="1">
      <alignment horizontal="left" vertical="center"/>
      <protection locked="0"/>
    </xf>
    <xf numFmtId="0" fontId="59" fillId="0" borderId="38" xfId="42" applyFont="1" applyFill="1" applyBorder="1" applyAlignment="1" applyProtection="1">
      <alignment horizontal="left"/>
    </xf>
    <xf numFmtId="0" fontId="61" fillId="0" borderId="46" xfId="42" applyFont="1" applyBorder="1" applyAlignment="1" applyProtection="1">
      <alignment horizontal="center" vertical="center"/>
      <protection locked="0"/>
    </xf>
    <xf numFmtId="0" fontId="61" fillId="0" borderId="47" xfId="42" applyFont="1" applyBorder="1" applyAlignment="1" applyProtection="1">
      <alignment horizontal="center" vertical="center"/>
      <protection locked="0"/>
    </xf>
    <xf numFmtId="0" fontId="61" fillId="0" borderId="0" xfId="42" applyFont="1" applyBorder="1" applyAlignment="1" applyProtection="1">
      <alignment horizontal="center" vertical="center"/>
      <protection locked="0"/>
    </xf>
    <xf numFmtId="0" fontId="61" fillId="0" borderId="48" xfId="42" applyFont="1" applyBorder="1" applyAlignment="1" applyProtection="1">
      <alignment horizontal="center" vertical="center"/>
      <protection locked="0"/>
    </xf>
    <xf numFmtId="0" fontId="22" fillId="0" borderId="10"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43" xfId="42" applyNumberFormat="1" applyFill="1" applyBorder="1" applyAlignment="1" applyProtection="1">
      <alignment horizontal="center" vertical="center"/>
    </xf>
    <xf numFmtId="0" fontId="22" fillId="0" borderId="44" xfId="42" applyNumberFormat="1" applyFill="1" applyBorder="1" applyAlignment="1" applyProtection="1">
      <alignment horizontal="center" vertical="center"/>
    </xf>
    <xf numFmtId="0" fontId="22" fillId="0" borderId="135" xfId="42" applyNumberFormat="1" applyFill="1" applyBorder="1" applyAlignment="1" applyProtection="1">
      <alignment horizontal="center" vertical="center"/>
    </xf>
    <xf numFmtId="0" fontId="22" fillId="38" borderId="58" xfId="42" applyFill="1" applyBorder="1" applyAlignment="1" applyProtection="1">
      <alignment horizontal="center" vertical="center"/>
    </xf>
    <xf numFmtId="0" fontId="22" fillId="38" borderId="85" xfId="42" applyFill="1" applyBorder="1" applyAlignment="1" applyProtection="1">
      <alignment horizontal="center" vertical="center"/>
    </xf>
    <xf numFmtId="0" fontId="22" fillId="38" borderId="86" xfId="42" applyFill="1" applyBorder="1" applyAlignment="1" applyProtection="1">
      <alignment horizontal="center" vertical="center"/>
    </xf>
    <xf numFmtId="0" fontId="22" fillId="38" borderId="56" xfId="42" applyFill="1" applyBorder="1" applyAlignment="1" applyProtection="1">
      <alignment horizontal="center" vertical="center"/>
    </xf>
    <xf numFmtId="0" fontId="22" fillId="38" borderId="38" xfId="42" applyFill="1" applyBorder="1" applyAlignment="1" applyProtection="1">
      <alignment horizontal="center" vertical="center"/>
    </xf>
    <xf numFmtId="0" fontId="22" fillId="38" borderId="39" xfId="42" applyFill="1" applyBorder="1" applyAlignment="1" applyProtection="1">
      <alignment horizontal="center" vertical="center"/>
    </xf>
    <xf numFmtId="0" fontId="22" fillId="0" borderId="165" xfId="42" applyNumberFormat="1" applyFill="1" applyBorder="1" applyAlignment="1" applyProtection="1">
      <alignment horizontal="center" vertical="center" shrinkToFit="1"/>
    </xf>
    <xf numFmtId="0" fontId="22" fillId="0" borderId="63" xfId="42" applyNumberFormat="1" applyFill="1" applyBorder="1" applyAlignment="1" applyProtection="1">
      <alignment horizontal="center" vertical="center" shrinkToFit="1"/>
    </xf>
    <xf numFmtId="0" fontId="22" fillId="0" borderId="166" xfId="42" applyNumberFormat="1" applyFill="1" applyBorder="1" applyAlignment="1" applyProtection="1">
      <alignment horizontal="center" vertical="center" shrinkToFit="1"/>
    </xf>
    <xf numFmtId="0" fontId="22" fillId="38" borderId="119" xfId="42" applyFill="1" applyBorder="1" applyAlignment="1" applyProtection="1">
      <alignment horizontal="center" vertical="center"/>
    </xf>
    <xf numFmtId="0" fontId="22" fillId="38" borderId="120" xfId="42" applyFill="1" applyBorder="1" applyAlignment="1" applyProtection="1">
      <alignment horizontal="center" vertical="center"/>
    </xf>
    <xf numFmtId="0" fontId="66" fillId="42" borderId="31" xfId="42" applyFont="1" applyFill="1" applyBorder="1" applyAlignment="1" applyProtection="1">
      <alignment horizontal="center" vertical="center"/>
      <protection locked="0"/>
    </xf>
    <xf numFmtId="0" fontId="55" fillId="43" borderId="30" xfId="42" applyFont="1" applyFill="1" applyBorder="1" applyAlignment="1" applyProtection="1">
      <alignment horizontal="center" vertical="center"/>
    </xf>
    <xf numFmtId="0" fontId="55" fillId="43" borderId="191" xfId="42" applyFont="1" applyFill="1" applyBorder="1" applyAlignment="1" applyProtection="1">
      <alignment horizontal="center" vertical="center"/>
    </xf>
    <xf numFmtId="179" fontId="69" fillId="42" borderId="163" xfId="42" applyNumberFormat="1" applyFont="1" applyFill="1" applyBorder="1" applyAlignment="1" applyProtection="1">
      <alignment horizontal="distributed" vertical="center" justifyLastLine="1"/>
      <protection locked="0"/>
    </xf>
    <xf numFmtId="179" fontId="69" fillId="42" borderId="31" xfId="42" applyNumberFormat="1" applyFont="1" applyFill="1" applyBorder="1" applyAlignment="1" applyProtection="1">
      <alignment horizontal="distributed" vertical="center" justifyLastLine="1"/>
      <protection locked="0"/>
    </xf>
    <xf numFmtId="0" fontId="22" fillId="38" borderId="53" xfId="42" applyFill="1" applyBorder="1" applyAlignment="1" applyProtection="1">
      <alignment horizontal="center" vertical="center" shrinkToFit="1"/>
    </xf>
    <xf numFmtId="0" fontId="22" fillId="38" borderId="31" xfId="42" applyFill="1" applyBorder="1" applyAlignment="1" applyProtection="1">
      <alignment horizontal="center" vertical="center" shrinkToFit="1"/>
    </xf>
    <xf numFmtId="0" fontId="22" fillId="38" borderId="32" xfId="42" applyFill="1" applyBorder="1" applyAlignment="1" applyProtection="1">
      <alignment horizontal="center" vertical="center" shrinkToFit="1"/>
    </xf>
    <xf numFmtId="38" fontId="58" fillId="43" borderId="30" xfId="43" applyFont="1" applyFill="1" applyBorder="1" applyAlignment="1" applyProtection="1">
      <alignment horizontal="center" vertical="center"/>
      <protection locked="0"/>
    </xf>
    <xf numFmtId="38" fontId="58" fillId="43" borderId="31" xfId="43" applyFont="1" applyFill="1" applyBorder="1" applyAlignment="1" applyProtection="1">
      <alignment horizontal="center" vertical="center"/>
      <protection locked="0"/>
    </xf>
    <xf numFmtId="38" fontId="58" fillId="43" borderId="191" xfId="43" applyFont="1" applyFill="1" applyBorder="1" applyAlignment="1" applyProtection="1">
      <alignment horizontal="center" vertical="center"/>
      <protection locked="0"/>
    </xf>
    <xf numFmtId="38" fontId="22" fillId="42" borderId="163" xfId="43" applyFont="1" applyFill="1" applyBorder="1" applyAlignment="1" applyProtection="1">
      <alignment horizontal="center" vertical="center" shrinkToFit="1"/>
      <protection locked="0"/>
    </xf>
    <xf numFmtId="38" fontId="22" fillId="42" borderId="31" xfId="43" applyFont="1" applyFill="1" applyBorder="1" applyAlignment="1" applyProtection="1">
      <alignment horizontal="center" vertical="center" shrinkToFit="1"/>
      <protection locked="0"/>
    </xf>
    <xf numFmtId="38" fontId="22" fillId="42" borderId="32" xfId="43" applyFont="1" applyFill="1" applyBorder="1" applyAlignment="1" applyProtection="1">
      <alignment horizontal="center" vertical="center" shrinkToFit="1"/>
      <protection locked="0"/>
    </xf>
    <xf numFmtId="0" fontId="22" fillId="38" borderId="30" xfId="42" applyFill="1" applyBorder="1" applyAlignment="1" applyProtection="1">
      <alignment horizontal="center" vertical="center"/>
    </xf>
    <xf numFmtId="0" fontId="22" fillId="38" borderId="31" xfId="42" applyFill="1" applyBorder="1" applyAlignment="1" applyProtection="1">
      <alignment horizontal="center" vertical="center"/>
    </xf>
    <xf numFmtId="0" fontId="22" fillId="38" borderId="32" xfId="42" applyFill="1" applyBorder="1" applyAlignment="1" applyProtection="1">
      <alignment horizontal="center" vertical="center"/>
    </xf>
    <xf numFmtId="0" fontId="55" fillId="38" borderId="141" xfId="42" applyFont="1" applyFill="1" applyBorder="1" applyAlignment="1" applyProtection="1">
      <alignment horizontal="center" vertical="center" wrapText="1"/>
    </xf>
    <xf numFmtId="0" fontId="55" fillId="38" borderId="46" xfId="42" applyFont="1" applyFill="1" applyBorder="1" applyAlignment="1" applyProtection="1">
      <alignment horizontal="center" vertical="center" wrapText="1"/>
    </xf>
    <xf numFmtId="0" fontId="55" fillId="38" borderId="142" xfId="42" applyFont="1" applyFill="1" applyBorder="1" applyAlignment="1" applyProtection="1">
      <alignment horizontal="center" vertical="center" wrapText="1"/>
    </xf>
    <xf numFmtId="0" fontId="55" fillId="38" borderId="55" xfId="42" applyFont="1" applyFill="1" applyBorder="1" applyAlignment="1" applyProtection="1">
      <alignment horizontal="center" vertical="center" wrapText="1"/>
    </xf>
    <xf numFmtId="0" fontId="55" fillId="38" borderId="0" xfId="42" applyFont="1" applyFill="1" applyBorder="1" applyAlignment="1" applyProtection="1">
      <alignment horizontal="center" vertical="center" wrapText="1"/>
    </xf>
    <xf numFmtId="0" fontId="55" fillId="38" borderId="21" xfId="42" applyFont="1" applyFill="1" applyBorder="1" applyAlignment="1" applyProtection="1">
      <alignment horizontal="center" vertical="center" wrapText="1"/>
    </xf>
    <xf numFmtId="0" fontId="55" fillId="38" borderId="56" xfId="42" applyFont="1" applyFill="1" applyBorder="1" applyAlignment="1" applyProtection="1">
      <alignment horizontal="center" vertical="center" wrapText="1"/>
    </xf>
    <xf numFmtId="0" fontId="55" fillId="38" borderId="38" xfId="42" applyFont="1" applyFill="1" applyBorder="1" applyAlignment="1" applyProtection="1">
      <alignment horizontal="center" vertical="center" wrapText="1"/>
    </xf>
    <xf numFmtId="0" fontId="55" fillId="38" borderId="39" xfId="42" applyFont="1" applyFill="1" applyBorder="1" applyAlignment="1" applyProtection="1">
      <alignment horizontal="center" vertical="center" wrapText="1"/>
    </xf>
    <xf numFmtId="0" fontId="22" fillId="42" borderId="26" xfId="42" applyFill="1" applyBorder="1" applyAlignment="1" applyProtection="1">
      <alignment horizontal="center" vertical="center"/>
      <protection locked="0"/>
    </xf>
    <xf numFmtId="0" fontId="22" fillId="42" borderId="72" xfId="42" applyFill="1" applyBorder="1" applyAlignment="1" applyProtection="1">
      <alignment horizontal="center" vertical="center"/>
      <protection locked="0"/>
    </xf>
    <xf numFmtId="0" fontId="22" fillId="42" borderId="74" xfId="42" applyFill="1" applyBorder="1" applyAlignment="1" applyProtection="1">
      <alignment horizontal="center" vertical="center"/>
      <protection locked="0"/>
    </xf>
    <xf numFmtId="179" fontId="22" fillId="38" borderId="30" xfId="42" applyNumberFormat="1" applyFont="1" applyFill="1" applyBorder="1" applyAlignment="1" applyProtection="1">
      <alignment horizontal="center" vertical="center"/>
      <protection locked="0"/>
    </xf>
    <xf numFmtId="179" fontId="22" fillId="38" borderId="31" xfId="42" applyNumberFormat="1" applyFont="1" applyFill="1" applyBorder="1" applyAlignment="1" applyProtection="1">
      <alignment horizontal="center" vertical="center"/>
      <protection locked="0"/>
    </xf>
    <xf numFmtId="179" fontId="22" fillId="38" borderId="32" xfId="42" applyNumberFormat="1" applyFont="1" applyFill="1" applyBorder="1" applyAlignment="1" applyProtection="1">
      <alignment horizontal="center" vertical="center"/>
      <protection locked="0"/>
    </xf>
    <xf numFmtId="0" fontId="22" fillId="38" borderId="26" xfId="42" applyFill="1" applyBorder="1" applyAlignment="1" applyProtection="1">
      <alignment horizontal="center" vertical="center" wrapText="1"/>
    </xf>
    <xf numFmtId="0" fontId="22" fillId="38" borderId="72" xfId="42" applyFill="1" applyBorder="1" applyAlignment="1" applyProtection="1">
      <alignment horizontal="center" vertical="center" wrapText="1"/>
    </xf>
    <xf numFmtId="0" fontId="22" fillId="38" borderId="88" xfId="42" applyFill="1" applyBorder="1" applyAlignment="1" applyProtection="1">
      <alignment horizontal="center" vertical="center" wrapText="1"/>
    </xf>
    <xf numFmtId="179" fontId="53" fillId="0" borderId="30" xfId="42" applyNumberFormat="1" applyFont="1" applyFill="1" applyBorder="1" applyAlignment="1" applyProtection="1">
      <alignment horizontal="center" vertical="center"/>
      <protection locked="0"/>
    </xf>
    <xf numFmtId="179" fontId="53" fillId="0" borderId="31" xfId="42" applyNumberFormat="1" applyFont="1" applyFill="1" applyBorder="1" applyAlignment="1" applyProtection="1">
      <alignment horizontal="center" vertical="center"/>
      <protection locked="0"/>
    </xf>
    <xf numFmtId="179" fontId="53" fillId="0" borderId="33" xfId="42" applyNumberFormat="1" applyFont="1" applyFill="1" applyBorder="1" applyAlignment="1" applyProtection="1">
      <alignment horizontal="center" vertical="center"/>
      <protection locked="0"/>
    </xf>
    <xf numFmtId="0" fontId="52" fillId="38" borderId="26" xfId="42" applyFont="1" applyFill="1" applyBorder="1" applyAlignment="1" applyProtection="1">
      <alignment horizontal="center" vertical="center" wrapText="1"/>
    </xf>
    <xf numFmtId="0" fontId="52" fillId="38" borderId="72" xfId="42" applyFont="1" applyFill="1" applyBorder="1" applyAlignment="1" applyProtection="1">
      <alignment horizontal="center" vertical="center" wrapText="1"/>
    </xf>
    <xf numFmtId="0" fontId="52" fillId="38" borderId="88" xfId="42" applyFont="1" applyFill="1" applyBorder="1" applyAlignment="1" applyProtection="1">
      <alignment horizontal="center" vertical="center" wrapText="1"/>
    </xf>
    <xf numFmtId="0" fontId="22" fillId="42" borderId="161" xfId="42" applyFill="1" applyBorder="1" applyAlignment="1" applyProtection="1">
      <alignment horizontal="center" vertical="center" wrapText="1" shrinkToFit="1"/>
      <protection locked="0"/>
    </xf>
    <xf numFmtId="0" fontId="22" fillId="42" borderId="59" xfId="42" applyFill="1" applyBorder="1" applyAlignment="1" applyProtection="1">
      <alignment horizontal="center" vertical="center" wrapText="1" shrinkToFit="1"/>
      <protection locked="0"/>
    </xf>
    <xf numFmtId="0" fontId="22" fillId="42" borderId="60" xfId="42" applyFill="1" applyBorder="1" applyAlignment="1" applyProtection="1">
      <alignment horizontal="center" vertical="center" wrapText="1" shrinkToFit="1"/>
      <protection locked="0"/>
    </xf>
    <xf numFmtId="38" fontId="22" fillId="43" borderId="163" xfId="43" applyFont="1" applyFill="1" applyBorder="1" applyAlignment="1" applyProtection="1">
      <alignment horizontal="center" vertical="center"/>
      <protection locked="0"/>
    </xf>
    <xf numFmtId="38" fontId="22" fillId="43" borderId="31" xfId="43" applyFont="1" applyFill="1" applyBorder="1" applyAlignment="1" applyProtection="1">
      <alignment horizontal="center" vertical="center"/>
      <protection locked="0"/>
    </xf>
    <xf numFmtId="38" fontId="22" fillId="43" borderId="33" xfId="43" applyFont="1" applyFill="1" applyBorder="1" applyAlignment="1" applyProtection="1">
      <alignment horizontal="center" vertical="center"/>
      <protection locked="0"/>
    </xf>
    <xf numFmtId="0" fontId="22" fillId="38" borderId="161" xfId="42" applyFill="1" applyBorder="1" applyAlignment="1" applyProtection="1">
      <alignment horizontal="center" vertical="center"/>
    </xf>
    <xf numFmtId="0" fontId="22" fillId="38" borderId="59" xfId="42" applyFill="1" applyBorder="1" applyAlignment="1" applyProtection="1">
      <alignment horizontal="center" vertical="center"/>
    </xf>
    <xf numFmtId="0" fontId="22" fillId="38" borderId="162" xfId="42" applyFill="1" applyBorder="1" applyAlignment="1" applyProtection="1">
      <alignment horizontal="center" vertical="center"/>
    </xf>
    <xf numFmtId="179" fontId="53" fillId="42" borderId="31" xfId="42" applyNumberFormat="1" applyFont="1" applyFill="1" applyBorder="1" applyAlignment="1" applyProtection="1">
      <alignment horizontal="center" vertical="center" justifyLastLine="1"/>
      <protection locked="0"/>
    </xf>
    <xf numFmtId="179" fontId="53" fillId="42" borderId="32" xfId="42" applyNumberFormat="1" applyFont="1" applyFill="1" applyBorder="1" applyAlignment="1" applyProtection="1">
      <alignment horizontal="center" vertical="center" justifyLastLine="1"/>
      <protection locked="0"/>
    </xf>
    <xf numFmtId="0" fontId="22" fillId="38" borderId="53" xfId="42" applyFont="1" applyFill="1" applyBorder="1" applyAlignment="1" applyProtection="1">
      <alignment horizontal="center" vertical="center" wrapText="1"/>
    </xf>
    <xf numFmtId="0" fontId="22" fillId="38" borderId="31" xfId="42" applyFont="1" applyFill="1" applyBorder="1" applyAlignment="1" applyProtection="1">
      <alignment horizontal="center" vertical="center" wrapText="1"/>
    </xf>
    <xf numFmtId="0" fontId="22" fillId="38" borderId="188" xfId="42" applyFill="1" applyBorder="1" applyAlignment="1" applyProtection="1">
      <alignment horizontal="center" vertical="center" wrapText="1"/>
    </xf>
    <xf numFmtId="180" fontId="53" fillId="42" borderId="120" xfId="42" applyNumberFormat="1" applyFont="1" applyFill="1" applyBorder="1" applyAlignment="1" applyProtection="1">
      <alignment horizontal="center" vertical="center" shrinkToFit="1"/>
    </xf>
    <xf numFmtId="0" fontId="22" fillId="43" borderId="72" xfId="42" applyFont="1" applyFill="1" applyBorder="1" applyAlignment="1" applyProtection="1">
      <alignment horizontal="center" vertical="center" wrapText="1" shrinkToFit="1"/>
      <protection locked="0"/>
    </xf>
    <xf numFmtId="0" fontId="22" fillId="43" borderId="72" xfId="42" applyFont="1" applyFill="1" applyBorder="1" applyAlignment="1" applyProtection="1">
      <alignment horizontal="center" vertical="center" shrinkToFit="1"/>
      <protection locked="0"/>
    </xf>
    <xf numFmtId="0" fontId="52" fillId="38" borderId="124" xfId="42" applyFont="1" applyFill="1" applyBorder="1" applyAlignment="1" applyProtection="1">
      <alignment horizontal="center" vertical="center" wrapText="1"/>
    </xf>
    <xf numFmtId="0" fontId="52" fillId="38" borderId="125" xfId="42" applyFont="1" applyFill="1" applyBorder="1" applyAlignment="1" applyProtection="1">
      <alignment horizontal="center" vertical="center" wrapText="1"/>
    </xf>
    <xf numFmtId="0" fontId="74" fillId="0" borderId="161" xfId="42" applyFont="1" applyBorder="1" applyAlignment="1" applyProtection="1">
      <alignment horizontal="center" vertical="center"/>
    </xf>
    <xf numFmtId="0" fontId="74" fillId="0" borderId="59" xfId="42" applyFont="1" applyBorder="1" applyAlignment="1" applyProtection="1">
      <alignment horizontal="center" vertical="center"/>
    </xf>
    <xf numFmtId="0" fontId="22" fillId="42" borderId="59" xfId="42" applyFill="1" applyBorder="1" applyAlignment="1" applyProtection="1">
      <alignment horizontal="center" vertical="center" shrinkToFit="1"/>
      <protection locked="0"/>
    </xf>
    <xf numFmtId="0" fontId="74" fillId="0" borderId="60" xfId="42" applyFont="1" applyBorder="1" applyAlignment="1" applyProtection="1">
      <alignment horizontal="center" vertical="center"/>
    </xf>
    <xf numFmtId="0" fontId="52" fillId="38" borderId="187" xfId="42" applyFont="1" applyFill="1" applyBorder="1" applyAlignment="1" applyProtection="1">
      <alignment horizontal="center" vertical="center" wrapText="1"/>
    </xf>
    <xf numFmtId="0" fontId="67" fillId="38" borderId="72"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xf>
    <xf numFmtId="0" fontId="52" fillId="38" borderId="88" xfId="42" applyFont="1" applyFill="1" applyBorder="1" applyAlignment="1" applyProtection="1">
      <alignment horizontal="center" vertical="center"/>
    </xf>
    <xf numFmtId="0" fontId="55" fillId="42" borderId="26" xfId="42" applyFont="1" applyFill="1" applyBorder="1" applyAlignment="1" applyProtection="1">
      <alignment horizontal="center" vertical="center" shrinkToFit="1"/>
      <protection locked="0"/>
    </xf>
    <xf numFmtId="0" fontId="55" fillId="42" borderId="72" xfId="42" applyFont="1" applyFill="1" applyBorder="1" applyAlignment="1" applyProtection="1">
      <alignment horizontal="center" vertical="center" shrinkToFit="1"/>
      <protection locked="0"/>
    </xf>
    <xf numFmtId="0" fontId="55" fillId="42" borderId="88" xfId="42" applyFont="1" applyFill="1" applyBorder="1" applyAlignment="1" applyProtection="1">
      <alignment horizontal="center" vertical="center" shrinkToFit="1"/>
      <protection locked="0"/>
    </xf>
    <xf numFmtId="49" fontId="58" fillId="42" borderId="26" xfId="42" quotePrefix="1" applyNumberFormat="1" applyFont="1" applyFill="1" applyBorder="1" applyAlignment="1" applyProtection="1">
      <alignment horizontal="center" vertical="center"/>
      <protection locked="0"/>
    </xf>
    <xf numFmtId="49" fontId="58" fillId="42" borderId="72" xfId="42" quotePrefix="1" applyNumberFormat="1" applyFont="1" applyFill="1" applyBorder="1" applyAlignment="1" applyProtection="1">
      <alignment horizontal="center" vertical="center"/>
      <protection locked="0"/>
    </xf>
    <xf numFmtId="0" fontId="22" fillId="38" borderId="71" xfId="42" applyFont="1" applyFill="1" applyBorder="1" applyAlignment="1" applyProtection="1">
      <alignment horizontal="center" vertical="center" wrapText="1"/>
    </xf>
    <xf numFmtId="0" fontId="57" fillId="42" borderId="30" xfId="42" applyFont="1" applyFill="1" applyBorder="1" applyAlignment="1" applyProtection="1">
      <alignment horizontal="center" vertical="center" shrinkToFit="1"/>
      <protection locked="0"/>
    </xf>
    <xf numFmtId="0" fontId="57" fillId="42" borderId="31" xfId="42" applyFont="1" applyFill="1" applyBorder="1" applyAlignment="1" applyProtection="1">
      <alignment horizontal="center" vertical="center" shrinkToFit="1"/>
      <protection locked="0"/>
    </xf>
    <xf numFmtId="0" fontId="22" fillId="43" borderId="26" xfId="42" applyFont="1" applyFill="1" applyBorder="1" applyAlignment="1" applyProtection="1">
      <alignment horizontal="center" vertical="center" shrinkToFit="1"/>
      <protection locked="0"/>
    </xf>
    <xf numFmtId="0" fontId="52" fillId="38" borderId="30" xfId="42" applyFont="1" applyFill="1" applyBorder="1" applyAlignment="1" applyProtection="1">
      <alignment horizontal="center" vertical="center" wrapText="1"/>
    </xf>
    <xf numFmtId="0" fontId="52" fillId="38" borderId="31" xfId="42" applyFont="1" applyFill="1" applyBorder="1" applyAlignment="1" applyProtection="1">
      <alignment horizontal="center" vertical="center" wrapText="1"/>
    </xf>
    <xf numFmtId="0" fontId="52" fillId="38" borderId="32" xfId="42" applyFont="1" applyFill="1" applyBorder="1" applyAlignment="1" applyProtection="1">
      <alignment horizontal="center" vertical="center" wrapText="1"/>
    </xf>
    <xf numFmtId="0" fontId="55" fillId="42" borderId="30" xfId="42" applyFont="1" applyFill="1" applyBorder="1" applyAlignment="1" applyProtection="1">
      <alignment horizontal="left" vertical="center" shrinkToFit="1"/>
      <protection locked="0"/>
    </xf>
    <xf numFmtId="0" fontId="55" fillId="42" borderId="31" xfId="42" applyFont="1" applyFill="1" applyBorder="1" applyAlignment="1" applyProtection="1">
      <alignment horizontal="left" vertical="center" shrinkToFit="1"/>
      <protection locked="0"/>
    </xf>
    <xf numFmtId="0" fontId="55" fillId="42" borderId="33" xfId="42" applyFont="1" applyFill="1" applyBorder="1" applyAlignment="1" applyProtection="1">
      <alignment horizontal="left" vertical="center" shrinkToFit="1"/>
      <protection locked="0"/>
    </xf>
    <xf numFmtId="0" fontId="52" fillId="38" borderId="55" xfId="42" applyFont="1" applyFill="1" applyBorder="1" applyAlignment="1" applyProtection="1">
      <alignment horizontal="right" vertical="center" textRotation="255" shrinkToFit="1"/>
    </xf>
    <xf numFmtId="0" fontId="52" fillId="38" borderId="21" xfId="42" applyFont="1" applyFill="1" applyBorder="1" applyAlignment="1" applyProtection="1">
      <alignment horizontal="right" vertical="center" textRotation="255" shrinkToFit="1"/>
    </xf>
    <xf numFmtId="0" fontId="52" fillId="38" borderId="56" xfId="42" applyFont="1" applyFill="1" applyBorder="1" applyAlignment="1" applyProtection="1">
      <alignment horizontal="right" vertical="center" textRotation="255" shrinkToFit="1"/>
    </xf>
    <xf numFmtId="0" fontId="52" fillId="38" borderId="39" xfId="42" applyFont="1" applyFill="1" applyBorder="1" applyAlignment="1" applyProtection="1">
      <alignment horizontal="right" vertical="center" textRotation="255" shrinkToFit="1"/>
    </xf>
    <xf numFmtId="0" fontId="22" fillId="38" borderId="153" xfId="42" applyFill="1" applyBorder="1" applyAlignment="1" applyProtection="1">
      <alignment horizontal="center" vertical="center" wrapText="1"/>
    </xf>
    <xf numFmtId="0" fontId="22" fillId="38" borderId="43" xfId="42" applyFill="1" applyBorder="1" applyAlignment="1" applyProtection="1">
      <alignment horizontal="center" vertical="center" wrapText="1"/>
    </xf>
    <xf numFmtId="0" fontId="22" fillId="38" borderId="158" xfId="42" applyFill="1" applyBorder="1" applyAlignment="1" applyProtection="1">
      <alignment horizontal="center" vertical="center" wrapText="1"/>
    </xf>
    <xf numFmtId="0" fontId="22" fillId="38" borderId="37" xfId="42" applyFill="1" applyBorder="1" applyAlignment="1" applyProtection="1">
      <alignment horizontal="center" vertical="center" wrapText="1"/>
    </xf>
    <xf numFmtId="0" fontId="59" fillId="0" borderId="0" xfId="42" applyFont="1" applyFill="1" applyBorder="1" applyAlignment="1" applyProtection="1">
      <alignment horizontal="left"/>
    </xf>
    <xf numFmtId="0" fontId="22" fillId="0" borderId="46"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59" fillId="38" borderId="58" xfId="42" applyFont="1" applyFill="1" applyBorder="1" applyAlignment="1" applyProtection="1">
      <alignment horizontal="center" vertical="center" wrapText="1"/>
    </xf>
    <xf numFmtId="0" fontId="59" fillId="38" borderId="85" xfId="42" applyFont="1" applyFill="1" applyBorder="1" applyAlignment="1" applyProtection="1">
      <alignment horizontal="center" vertical="center" wrapText="1"/>
    </xf>
    <xf numFmtId="0" fontId="59" fillId="38" borderId="55" xfId="42" applyFont="1" applyFill="1" applyBorder="1" applyAlignment="1" applyProtection="1">
      <alignment horizontal="center" vertical="center" wrapText="1"/>
    </xf>
    <xf numFmtId="0" fontId="59" fillId="38" borderId="0" xfId="42" applyFont="1" applyFill="1" applyBorder="1" applyAlignment="1" applyProtection="1">
      <alignment horizontal="center" vertical="center" wrapText="1"/>
    </xf>
    <xf numFmtId="0" fontId="22" fillId="38" borderId="143" xfId="42" applyFont="1" applyFill="1" applyBorder="1" applyAlignment="1" applyProtection="1">
      <alignment horizontal="center" vertical="center"/>
    </xf>
    <xf numFmtId="0" fontId="22" fillId="38" borderId="144" xfId="42" applyFont="1" applyFill="1" applyBorder="1" applyAlignment="1" applyProtection="1">
      <alignment horizontal="center" vertical="center"/>
    </xf>
    <xf numFmtId="0" fontId="22" fillId="38" borderId="145" xfId="42" applyFont="1" applyFill="1" applyBorder="1" applyAlignment="1" applyProtection="1">
      <alignment horizontal="center" vertical="center"/>
    </xf>
    <xf numFmtId="0" fontId="22" fillId="38" borderId="19" xfId="42" applyFont="1" applyFill="1" applyBorder="1" applyAlignment="1" applyProtection="1">
      <alignment horizontal="center" vertical="center"/>
    </xf>
    <xf numFmtId="0" fontId="22" fillId="38" borderId="20" xfId="42" applyFont="1" applyFill="1" applyBorder="1" applyAlignment="1" applyProtection="1">
      <alignment horizontal="center" vertical="center"/>
    </xf>
    <xf numFmtId="0" fontId="22" fillId="38" borderId="42" xfId="42" applyFont="1" applyFill="1" applyBorder="1" applyAlignment="1" applyProtection="1">
      <alignment horizontal="center" vertical="center"/>
    </xf>
    <xf numFmtId="0" fontId="22" fillId="38" borderId="54" xfId="42" applyFill="1" applyBorder="1" applyAlignment="1" applyProtection="1">
      <alignment horizontal="center" vertical="center"/>
    </xf>
    <xf numFmtId="0" fontId="22" fillId="38" borderId="46" xfId="42" applyFill="1" applyBorder="1" applyAlignment="1" applyProtection="1">
      <alignment horizontal="center" vertical="center"/>
    </xf>
    <xf numFmtId="0" fontId="22" fillId="38" borderId="142" xfId="42" applyFill="1" applyBorder="1" applyAlignment="1" applyProtection="1">
      <alignment horizontal="center" vertical="center"/>
    </xf>
    <xf numFmtId="0" fontId="22" fillId="38" borderId="18" xfId="42" applyFill="1" applyBorder="1" applyAlignment="1" applyProtection="1">
      <alignment horizontal="center" vertical="center"/>
    </xf>
    <xf numFmtId="0" fontId="22" fillId="38" borderId="19" xfId="42" applyFill="1" applyBorder="1" applyAlignment="1" applyProtection="1">
      <alignment horizontal="center" vertical="center"/>
    </xf>
    <xf numFmtId="0" fontId="22" fillId="38" borderId="20" xfId="42" applyFill="1" applyBorder="1" applyAlignment="1" applyProtection="1">
      <alignment horizontal="center" vertical="center"/>
    </xf>
    <xf numFmtId="0" fontId="22" fillId="38" borderId="129" xfId="42" applyFill="1" applyBorder="1" applyAlignment="1" applyProtection="1">
      <alignment horizontal="center" vertical="center"/>
    </xf>
    <xf numFmtId="0" fontId="22" fillId="38" borderId="130" xfId="42" applyFill="1" applyBorder="1" applyAlignment="1" applyProtection="1">
      <alignment horizontal="center" vertical="center"/>
    </xf>
    <xf numFmtId="0" fontId="22" fillId="38" borderId="131" xfId="42" applyFill="1" applyBorder="1" applyAlignment="1" applyProtection="1">
      <alignment horizontal="center" vertical="center"/>
    </xf>
    <xf numFmtId="0" fontId="22" fillId="38" borderId="132" xfId="42" applyFill="1" applyBorder="1" applyAlignment="1" applyProtection="1">
      <alignment horizontal="center" vertical="center"/>
    </xf>
    <xf numFmtId="49" fontId="68" fillId="42" borderId="133" xfId="42" applyNumberFormat="1" applyFont="1" applyFill="1" applyBorder="1" applyAlignment="1" applyProtection="1">
      <alignment horizontal="center" vertical="center"/>
      <protection locked="0"/>
    </xf>
    <xf numFmtId="49" fontId="68" fillId="42" borderId="71" xfId="42" applyNumberFormat="1" applyFont="1" applyFill="1" applyBorder="1" applyAlignment="1" applyProtection="1">
      <alignment horizontal="center" vertical="center"/>
      <protection locked="0"/>
    </xf>
    <xf numFmtId="49" fontId="68" fillId="42" borderId="134" xfId="42" applyNumberFormat="1" applyFont="1" applyFill="1" applyBorder="1" applyAlignment="1" applyProtection="1">
      <alignment horizontal="center" vertical="center"/>
      <protection locked="0"/>
    </xf>
    <xf numFmtId="49" fontId="68" fillId="42" borderId="137" xfId="42" applyNumberFormat="1" applyFont="1" applyFill="1" applyBorder="1" applyAlignment="1" applyProtection="1">
      <alignment horizontal="center" vertical="center"/>
      <protection locked="0"/>
    </xf>
    <xf numFmtId="49" fontId="68" fillId="42" borderId="138" xfId="42" applyNumberFormat="1" applyFont="1" applyFill="1" applyBorder="1" applyAlignment="1" applyProtection="1">
      <alignment horizontal="center" vertical="center"/>
      <protection locked="0"/>
    </xf>
    <xf numFmtId="49" fontId="68" fillId="42" borderId="139" xfId="42" applyNumberFormat="1" applyFont="1" applyFill="1" applyBorder="1" applyAlignment="1" applyProtection="1">
      <alignment horizontal="center" vertical="center"/>
      <protection locked="0"/>
    </xf>
    <xf numFmtId="0" fontId="69" fillId="0" borderId="44" xfId="42" applyFont="1" applyBorder="1" applyAlignment="1" applyProtection="1">
      <alignment horizontal="center" vertical="center" shrinkToFit="1"/>
    </xf>
    <xf numFmtId="0" fontId="69" fillId="0" borderId="135" xfId="42" applyFont="1" applyBorder="1" applyAlignment="1" applyProtection="1">
      <alignment horizontal="center" vertical="center" shrinkToFit="1"/>
    </xf>
    <xf numFmtId="0" fontId="53" fillId="0" borderId="71" xfId="42" applyFont="1" applyBorder="1" applyAlignment="1" applyProtection="1">
      <alignment horizontal="center" vertical="center" shrinkToFit="1"/>
    </xf>
    <xf numFmtId="0" fontId="53" fillId="0" borderId="136" xfId="42" applyFont="1" applyBorder="1" applyAlignment="1" applyProtection="1">
      <alignment horizontal="center" vertical="center" shrinkToFit="1"/>
    </xf>
    <xf numFmtId="0" fontId="70" fillId="0" borderId="0" xfId="42" applyFont="1" applyFill="1" applyBorder="1" applyAlignment="1" applyProtection="1">
      <alignment horizontal="center" vertical="center" shrinkToFit="1"/>
    </xf>
    <xf numFmtId="0" fontId="70" fillId="0" borderId="21" xfId="42" applyFont="1" applyFill="1" applyBorder="1" applyAlignment="1" applyProtection="1">
      <alignment horizontal="center" vertical="center" shrinkToFit="1"/>
    </xf>
    <xf numFmtId="0" fontId="52" fillId="38" borderId="192" xfId="42" applyFont="1" applyFill="1" applyBorder="1" applyAlignment="1" applyProtection="1">
      <alignment horizontal="center" vertical="center" wrapText="1"/>
      <protection locked="0"/>
    </xf>
    <xf numFmtId="0" fontId="52" fillId="38" borderId="59" xfId="42" applyFont="1" applyFill="1" applyBorder="1" applyAlignment="1" applyProtection="1">
      <alignment horizontal="center" vertical="center" wrapText="1"/>
      <protection locked="0"/>
    </xf>
    <xf numFmtId="0" fontId="52" fillId="38" borderId="162" xfId="42" applyFont="1" applyFill="1" applyBorder="1" applyAlignment="1" applyProtection="1">
      <alignment horizontal="center" vertical="center" wrapText="1"/>
      <protection locked="0"/>
    </xf>
    <xf numFmtId="0" fontId="108" fillId="42" borderId="161" xfId="42" applyFont="1" applyFill="1" applyBorder="1" applyAlignment="1" applyProtection="1">
      <alignment horizontal="left" vertical="center"/>
      <protection locked="0"/>
    </xf>
    <xf numFmtId="0" fontId="108" fillId="42" borderId="59" xfId="42" applyFont="1" applyFill="1" applyBorder="1" applyAlignment="1" applyProtection="1">
      <alignment horizontal="left" vertical="center"/>
      <protection locked="0"/>
    </xf>
    <xf numFmtId="0" fontId="108" fillId="42" borderId="60" xfId="42" applyFont="1" applyFill="1" applyBorder="1" applyAlignment="1" applyProtection="1">
      <alignment horizontal="left" vertical="center"/>
      <protection locked="0"/>
    </xf>
    <xf numFmtId="0" fontId="22" fillId="38" borderId="140" xfId="42" applyFill="1" applyBorder="1" applyAlignment="1" applyProtection="1">
      <alignment horizontal="center" vertical="center" wrapText="1"/>
    </xf>
    <xf numFmtId="0" fontId="22" fillId="38" borderId="14" xfId="42" applyFill="1" applyBorder="1" applyAlignment="1" applyProtection="1">
      <alignment horizontal="center" vertical="center" wrapText="1"/>
    </xf>
    <xf numFmtId="0" fontId="22" fillId="38" borderId="71" xfId="42" applyFill="1" applyBorder="1" applyAlignment="1" applyProtection="1">
      <alignment horizontal="center" vertical="center" wrapText="1"/>
    </xf>
    <xf numFmtId="0" fontId="22" fillId="38" borderId="74" xfId="42" applyFill="1" applyBorder="1" applyAlignment="1" applyProtection="1">
      <alignment horizontal="center" vertical="center" wrapText="1"/>
    </xf>
    <xf numFmtId="180" fontId="53" fillId="0" borderId="58" xfId="42" applyNumberFormat="1" applyFont="1" applyFill="1" applyBorder="1" applyAlignment="1" applyProtection="1">
      <alignment horizontal="center" vertical="center" shrinkToFit="1"/>
    </xf>
    <xf numFmtId="180" fontId="53" fillId="0" borderId="85" xfId="42" applyNumberFormat="1" applyFont="1" applyFill="1" applyBorder="1" applyAlignment="1" applyProtection="1">
      <alignment horizontal="center" vertical="center" shrinkToFit="1"/>
    </xf>
    <xf numFmtId="180" fontId="53" fillId="0" borderId="86" xfId="42" applyNumberFormat="1" applyFont="1" applyFill="1" applyBorder="1" applyAlignment="1" applyProtection="1">
      <alignment horizontal="center" vertical="center" shrinkToFit="1"/>
    </xf>
    <xf numFmtId="180" fontId="53" fillId="0" borderId="56" xfId="42" applyNumberFormat="1" applyFont="1" applyFill="1" applyBorder="1" applyAlignment="1" applyProtection="1">
      <alignment horizontal="center" vertical="center" shrinkToFit="1"/>
    </xf>
    <xf numFmtId="180" fontId="53" fillId="0" borderId="38" xfId="42" applyNumberFormat="1" applyFont="1" applyFill="1" applyBorder="1" applyAlignment="1" applyProtection="1">
      <alignment horizontal="center" vertical="center" shrinkToFit="1"/>
    </xf>
    <xf numFmtId="180" fontId="53" fillId="0" borderId="39" xfId="42" applyNumberFormat="1" applyFont="1" applyFill="1" applyBorder="1" applyAlignment="1" applyProtection="1">
      <alignment horizontal="center" vertical="center" shrinkToFit="1"/>
    </xf>
    <xf numFmtId="180" fontId="69" fillId="0" borderId="71" xfId="42" applyNumberFormat="1" applyFont="1" applyFill="1" applyBorder="1" applyAlignment="1" applyProtection="1">
      <alignment horizontal="center" vertical="center" shrinkToFit="1"/>
    </xf>
    <xf numFmtId="180" fontId="69" fillId="0" borderId="125" xfId="42" applyNumberFormat="1" applyFont="1" applyFill="1" applyBorder="1" applyAlignment="1" applyProtection="1">
      <alignment horizontal="center" vertical="center" shrinkToFit="1"/>
    </xf>
    <xf numFmtId="0" fontId="69" fillId="42" borderId="85" xfId="42" applyNumberFormat="1" applyFont="1" applyFill="1" applyBorder="1" applyAlignment="1" applyProtection="1">
      <alignment horizontal="center" vertical="center" shrinkToFit="1"/>
      <protection locked="0"/>
    </xf>
    <xf numFmtId="0" fontId="22" fillId="0" borderId="85" xfId="42" applyBorder="1" applyProtection="1">
      <alignment vertical="center"/>
      <protection locked="0"/>
    </xf>
    <xf numFmtId="0" fontId="22" fillId="0" borderId="87" xfId="42" applyBorder="1" applyProtection="1">
      <alignment vertical="center"/>
      <protection locked="0"/>
    </xf>
    <xf numFmtId="0" fontId="22" fillId="0" borderId="38" xfId="42" applyBorder="1" applyProtection="1">
      <alignment vertical="center"/>
      <protection locked="0"/>
    </xf>
    <xf numFmtId="0" fontId="22" fillId="0" borderId="40" xfId="42" applyBorder="1" applyProtection="1">
      <alignment vertical="center"/>
      <protection locked="0"/>
    </xf>
    <xf numFmtId="0" fontId="60" fillId="0" borderId="0" xfId="42" applyNumberFormat="1" applyFont="1" applyAlignment="1" applyProtection="1">
      <alignment horizontal="center" vertical="center"/>
    </xf>
    <xf numFmtId="0" fontId="60" fillId="0" borderId="0" xfId="42" applyFont="1" applyAlignment="1" applyProtection="1">
      <alignment horizontal="center" vertical="center"/>
    </xf>
    <xf numFmtId="0" fontId="60" fillId="0" borderId="0" xfId="42" applyFont="1" applyBorder="1" applyAlignment="1" applyProtection="1">
      <alignment horizontal="center" vertical="center"/>
    </xf>
    <xf numFmtId="0" fontId="61" fillId="0" borderId="0" xfId="42" applyFont="1" applyAlignment="1" applyProtection="1">
      <alignment horizontal="center" vertical="center"/>
      <protection locked="0"/>
    </xf>
    <xf numFmtId="0" fontId="57" fillId="0" borderId="0" xfId="42" applyFont="1" applyAlignment="1" applyProtection="1">
      <alignment horizontal="center" vertical="center"/>
    </xf>
    <xf numFmtId="0" fontId="22" fillId="38" borderId="112" xfId="42" applyFill="1" applyBorder="1" applyAlignment="1" applyProtection="1">
      <alignment horizontal="center" vertical="center"/>
    </xf>
    <xf numFmtId="0" fontId="22" fillId="38" borderId="113" xfId="42" applyFill="1" applyBorder="1" applyAlignment="1" applyProtection="1">
      <alignment horizontal="center" vertical="center"/>
    </xf>
    <xf numFmtId="0" fontId="59" fillId="0" borderId="114" xfId="42" applyFont="1" applyBorder="1" applyAlignment="1" applyProtection="1">
      <alignment horizontal="center" vertical="center" wrapText="1"/>
    </xf>
    <xf numFmtId="0" fontId="59" fillId="0" borderId="114" xfId="42" applyFont="1" applyBorder="1" applyAlignment="1" applyProtection="1">
      <alignment horizontal="center" vertical="center"/>
    </xf>
    <xf numFmtId="0" fontId="59" fillId="0" borderId="115" xfId="42" applyFont="1" applyBorder="1" applyAlignment="1" applyProtection="1">
      <alignment horizontal="center" vertical="center"/>
    </xf>
    <xf numFmtId="0" fontId="22" fillId="38" borderId="116" xfId="42" applyFill="1" applyBorder="1" applyAlignment="1" applyProtection="1">
      <alignment horizontal="center" vertical="center"/>
    </xf>
    <xf numFmtId="0" fontId="22" fillId="38" borderId="117" xfId="42" applyFill="1" applyBorder="1" applyAlignment="1" applyProtection="1">
      <alignment horizontal="center" vertical="center"/>
    </xf>
    <xf numFmtId="0" fontId="65" fillId="42" borderId="118" xfId="42" applyFont="1" applyFill="1" applyBorder="1" applyAlignment="1" applyProtection="1">
      <alignment horizontal="center" vertical="center"/>
      <protection locked="0"/>
    </xf>
    <xf numFmtId="0" fontId="65" fillId="42" borderId="114" xfId="42" applyFont="1" applyFill="1" applyBorder="1" applyAlignment="1" applyProtection="1">
      <alignment horizontal="center" vertical="center"/>
      <protection locked="0"/>
    </xf>
    <xf numFmtId="0" fontId="65" fillId="42" borderId="115" xfId="42" applyFont="1" applyFill="1" applyBorder="1" applyAlignment="1" applyProtection="1">
      <alignment horizontal="center" vertical="center"/>
      <protection locked="0"/>
    </xf>
    <xf numFmtId="0" fontId="22" fillId="38" borderId="124" xfId="42" applyFill="1" applyBorder="1" applyAlignment="1" applyProtection="1">
      <alignment horizontal="center" vertical="center"/>
    </xf>
    <xf numFmtId="0" fontId="22" fillId="38" borderId="125" xfId="42" applyFill="1" applyBorder="1" applyAlignment="1" applyProtection="1">
      <alignment horizontal="center" vertical="center"/>
    </xf>
    <xf numFmtId="0" fontId="22" fillId="0" borderId="121" xfId="42" applyBorder="1" applyAlignment="1" applyProtection="1">
      <alignment horizontal="center" vertical="center"/>
    </xf>
    <xf numFmtId="0" fontId="22" fillId="0" borderId="122" xfId="42" applyBorder="1" applyAlignment="1" applyProtection="1">
      <alignment horizontal="center" vertical="center"/>
    </xf>
    <xf numFmtId="0" fontId="22" fillId="0" borderId="126" xfId="42" applyBorder="1" applyAlignment="1" applyProtection="1">
      <alignment horizontal="center" vertical="center"/>
    </xf>
    <xf numFmtId="0" fontId="22" fillId="0" borderId="127" xfId="42" applyBorder="1" applyAlignment="1" applyProtection="1">
      <alignment horizontal="center" vertical="center"/>
    </xf>
    <xf numFmtId="0" fontId="22" fillId="0" borderId="123" xfId="42" applyBorder="1" applyAlignment="1" applyProtection="1">
      <alignment horizontal="center" vertical="center"/>
    </xf>
    <xf numFmtId="0" fontId="22" fillId="0" borderId="128" xfId="42" applyBorder="1" applyAlignment="1" applyProtection="1">
      <alignment horizontal="center" vertical="center"/>
    </xf>
    <xf numFmtId="0" fontId="67" fillId="0" borderId="0" xfId="42" applyFont="1" applyBorder="1" applyAlignment="1" applyProtection="1">
      <alignment horizontal="left"/>
    </xf>
    <xf numFmtId="0" fontId="55" fillId="0" borderId="114" xfId="42" applyFont="1" applyBorder="1" applyAlignment="1" applyProtection="1">
      <alignment horizontal="left"/>
      <protection locked="0"/>
    </xf>
    <xf numFmtId="0" fontId="22" fillId="38" borderId="141" xfId="42" applyFill="1" applyBorder="1" applyAlignment="1" applyProtection="1">
      <alignment horizontal="center" vertical="center"/>
    </xf>
    <xf numFmtId="0" fontId="22" fillId="38" borderId="57" xfId="42" applyFill="1" applyBorder="1" applyAlignment="1" applyProtection="1">
      <alignment horizontal="center" vertical="center"/>
    </xf>
    <xf numFmtId="0" fontId="73" fillId="42" borderId="54" xfId="42" applyFont="1" applyFill="1" applyBorder="1" applyAlignment="1" applyProtection="1">
      <alignment horizontal="center" vertical="center"/>
      <protection locked="0"/>
    </xf>
    <xf numFmtId="0" fontId="73" fillId="42" borderId="46" xfId="42" applyFont="1" applyFill="1" applyBorder="1" applyAlignment="1" applyProtection="1">
      <alignment horizontal="center" vertical="center"/>
      <protection locked="0"/>
    </xf>
    <xf numFmtId="0" fontId="73" fillId="42" borderId="142" xfId="42" applyFont="1" applyFill="1" applyBorder="1" applyAlignment="1" applyProtection="1">
      <alignment horizontal="center" vertical="center"/>
      <protection locked="0"/>
    </xf>
    <xf numFmtId="0" fontId="73" fillId="42" borderId="10" xfId="42" applyFont="1" applyFill="1" applyBorder="1" applyAlignment="1" applyProtection="1">
      <alignment horizontal="center" vertical="center"/>
      <protection locked="0"/>
    </xf>
    <xf numFmtId="0" fontId="73" fillId="42" borderId="0" xfId="42" applyFont="1" applyFill="1" applyBorder="1" applyAlignment="1" applyProtection="1">
      <alignment horizontal="center" vertical="center"/>
      <protection locked="0"/>
    </xf>
    <xf numFmtId="0" fontId="73" fillId="42" borderId="19" xfId="42" applyFont="1" applyFill="1" applyBorder="1" applyAlignment="1" applyProtection="1">
      <alignment horizontal="center" vertical="center"/>
      <protection locked="0"/>
    </xf>
    <xf numFmtId="0" fontId="73" fillId="42" borderId="20" xfId="42" applyFont="1" applyFill="1" applyBorder="1" applyAlignment="1" applyProtection="1">
      <alignment horizontal="center" vertical="center"/>
      <protection locked="0"/>
    </xf>
    <xf numFmtId="0" fontId="52" fillId="38" borderId="58" xfId="42" applyFont="1" applyFill="1" applyBorder="1" applyAlignment="1" applyProtection="1">
      <alignment horizontal="center" vertical="center" wrapText="1"/>
    </xf>
    <xf numFmtId="0" fontId="67" fillId="38" borderId="85" xfId="42" applyFont="1" applyFill="1" applyBorder="1" applyAlignment="1" applyProtection="1">
      <alignment horizontal="center" vertical="center" wrapText="1"/>
    </xf>
    <xf numFmtId="0" fontId="52" fillId="38" borderId="161" xfId="42" applyFont="1" applyFill="1" applyBorder="1" applyAlignment="1" applyProtection="1">
      <alignment horizontal="center" vertical="center" wrapText="1"/>
    </xf>
    <xf numFmtId="0" fontId="52" fillId="38" borderId="59" xfId="42" applyFont="1" applyFill="1" applyBorder="1" applyAlignment="1" applyProtection="1">
      <alignment horizontal="center" vertical="center" wrapText="1"/>
    </xf>
    <xf numFmtId="0" fontId="52" fillId="38" borderId="162" xfId="42" applyFont="1" applyFill="1" applyBorder="1" applyAlignment="1" applyProtection="1">
      <alignment horizontal="center" vertical="center" wrapText="1"/>
    </xf>
    <xf numFmtId="0" fontId="22" fillId="42" borderId="59" xfId="42" applyFill="1" applyBorder="1" applyAlignment="1" applyProtection="1">
      <alignment horizontal="center" vertical="center"/>
      <protection locked="0"/>
    </xf>
    <xf numFmtId="0" fontId="22" fillId="42" borderId="162" xfId="42" applyFill="1" applyBorder="1" applyAlignment="1" applyProtection="1">
      <alignment horizontal="center" vertical="center"/>
      <protection locked="0"/>
    </xf>
    <xf numFmtId="0" fontId="22" fillId="38" borderId="10" xfId="42" applyFont="1" applyFill="1" applyBorder="1" applyAlignment="1" applyProtection="1">
      <alignment horizontal="center" vertical="center"/>
    </xf>
    <xf numFmtId="0" fontId="22" fillId="38" borderId="0" xfId="42" applyFont="1" applyFill="1" applyBorder="1" applyAlignment="1" applyProtection="1">
      <alignment horizontal="center" vertical="center"/>
    </xf>
    <xf numFmtId="0" fontId="22" fillId="38" borderId="21" xfId="42" applyFont="1" applyFill="1" applyBorder="1" applyAlignment="1" applyProtection="1">
      <alignment horizontal="center" vertical="center"/>
    </xf>
    <xf numFmtId="179" fontId="53" fillId="42" borderId="30" xfId="42" applyNumberFormat="1" applyFont="1" applyFill="1" applyBorder="1" applyAlignment="1" applyProtection="1">
      <alignment horizontal="center" vertical="center" justifyLastLine="1"/>
      <protection locked="0"/>
    </xf>
    <xf numFmtId="0" fontId="22" fillId="38" borderId="89" xfId="42" applyFill="1" applyBorder="1" applyAlignment="1" applyProtection="1">
      <alignment horizontal="center" vertical="center"/>
    </xf>
    <xf numFmtId="0" fontId="58" fillId="42" borderId="89" xfId="42" applyFont="1" applyFill="1" applyBorder="1" applyAlignment="1" applyProtection="1">
      <alignment horizontal="center" vertical="center"/>
      <protection locked="0"/>
    </xf>
    <xf numFmtId="0" fontId="58" fillId="42" borderId="85" xfId="42" applyFont="1" applyFill="1" applyBorder="1" applyAlignment="1" applyProtection="1">
      <alignment horizontal="center" vertical="center"/>
      <protection locked="0"/>
    </xf>
    <xf numFmtId="0" fontId="58" fillId="42" borderId="86" xfId="42" applyFont="1" applyFill="1" applyBorder="1" applyAlignment="1" applyProtection="1">
      <alignment horizontal="center" vertical="center"/>
      <protection locked="0"/>
    </xf>
    <xf numFmtId="0" fontId="67" fillId="0" borderId="114" xfId="0" applyFont="1" applyFill="1" applyBorder="1" applyAlignment="1" applyProtection="1">
      <alignment horizontal="center"/>
    </xf>
    <xf numFmtId="0" fontId="114" fillId="0" borderId="38" xfId="0" applyFont="1" applyFill="1" applyBorder="1" applyAlignment="1" applyProtection="1">
      <alignment horizontal="center" shrinkToFit="1"/>
    </xf>
    <xf numFmtId="0" fontId="22" fillId="38" borderId="30" xfId="42" applyFill="1" applyBorder="1" applyAlignment="1" applyProtection="1">
      <alignment horizontal="center" vertical="center"/>
      <protection locked="0"/>
    </xf>
    <xf numFmtId="0" fontId="22" fillId="38" borderId="31" xfId="42" applyFill="1" applyBorder="1" applyAlignment="1" applyProtection="1">
      <alignment horizontal="center" vertical="center"/>
      <protection locked="0"/>
    </xf>
    <xf numFmtId="0" fontId="22" fillId="38" borderId="32" xfId="42" applyFill="1" applyBorder="1" applyAlignment="1" applyProtection="1">
      <alignment horizontal="center" vertical="center"/>
      <protection locked="0"/>
    </xf>
    <xf numFmtId="0" fontId="22" fillId="42" borderId="26" xfId="42" applyFont="1" applyFill="1" applyBorder="1" applyAlignment="1" applyProtection="1">
      <alignment horizontal="center" vertical="center" wrapText="1"/>
      <protection locked="0"/>
    </xf>
    <xf numFmtId="0" fontId="22" fillId="42" borderId="72" xfId="42" applyFont="1" applyFill="1" applyBorder="1" applyAlignment="1" applyProtection="1">
      <alignment horizontal="center" vertical="center" wrapText="1"/>
      <protection locked="0"/>
    </xf>
    <xf numFmtId="0" fontId="22" fillId="42" borderId="73" xfId="42" applyFont="1" applyFill="1" applyBorder="1" applyAlignment="1" applyProtection="1">
      <alignment horizontal="center" vertical="center" wrapText="1"/>
      <protection locked="0"/>
    </xf>
    <xf numFmtId="0" fontId="22" fillId="42" borderId="61" xfId="42" applyFill="1" applyBorder="1" applyAlignment="1" applyProtection="1">
      <alignment horizontal="left" vertical="center"/>
      <protection locked="0"/>
    </xf>
    <xf numFmtId="0" fontId="22" fillId="42" borderId="72" xfId="42" applyFill="1" applyBorder="1" applyAlignment="1" applyProtection="1">
      <alignment horizontal="left" vertical="center"/>
      <protection locked="0"/>
    </xf>
    <xf numFmtId="0" fontId="22" fillId="42" borderId="88" xfId="42" applyFill="1" applyBorder="1" applyAlignment="1" applyProtection="1">
      <alignment horizontal="left" vertical="center"/>
      <protection locked="0"/>
    </xf>
    <xf numFmtId="0" fontId="22" fillId="42" borderId="161" xfId="42" applyFill="1" applyBorder="1" applyAlignment="1" applyProtection="1">
      <alignment horizontal="center" vertical="center"/>
      <protection locked="0"/>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86"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8" xfId="42" applyFont="1" applyFill="1" applyBorder="1" applyAlignment="1" applyProtection="1">
      <alignment horizontal="center" vertical="center"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5"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0" fontId="25" fillId="33" borderId="103" xfId="42" applyFont="1" applyFill="1" applyBorder="1" applyAlignment="1">
      <alignment horizontal="center" vertical="center" wrapText="1"/>
    </xf>
    <xf numFmtId="0" fontId="25" fillId="33" borderId="190" xfId="42" applyFont="1" applyFill="1" applyBorder="1" applyAlignment="1">
      <alignment horizontal="center" vertical="center" wrapText="1"/>
    </xf>
    <xf numFmtId="179" fontId="25" fillId="33" borderId="103" xfId="42" applyNumberFormat="1" applyFont="1" applyFill="1" applyBorder="1" applyAlignment="1">
      <alignment horizontal="center" vertical="center" wrapText="1"/>
    </xf>
    <xf numFmtId="179" fontId="25" fillId="33" borderId="104" xfId="42" applyNumberFormat="1" applyFont="1" applyFill="1" applyBorder="1" applyAlignment="1">
      <alignment horizontal="center" vertical="center" wrapText="1"/>
    </xf>
    <xf numFmtId="0" fontId="25" fillId="33" borderId="106" xfId="42" applyFont="1" applyFill="1" applyBorder="1" applyAlignment="1">
      <alignment horizontal="left" vertical="center" wrapText="1"/>
    </xf>
    <xf numFmtId="0" fontId="25" fillId="33" borderId="21"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184" fontId="25" fillId="33" borderId="103" xfId="42" applyNumberFormat="1" applyFont="1" applyFill="1" applyBorder="1" applyAlignment="1">
      <alignment horizontal="right" vertical="center" wrapText="1"/>
    </xf>
    <xf numFmtId="184" fontId="25" fillId="33" borderId="106" xfId="42" applyNumberFormat="1" applyFont="1" applyFill="1" applyBorder="1" applyAlignment="1">
      <alignment horizontal="right" vertical="center" wrapText="1"/>
    </xf>
    <xf numFmtId="184" fontId="25" fillId="33" borderId="104" xfId="42"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89" xfId="42" applyFont="1" applyFill="1" applyBorder="1" applyAlignment="1">
      <alignment horizontal="center" vertical="center" wrapText="1"/>
    </xf>
    <xf numFmtId="188" fontId="23" fillId="0" borderId="19" xfId="42" applyNumberFormat="1" applyFont="1" applyFill="1" applyBorder="1" applyAlignment="1" applyProtection="1">
      <alignment horizontal="center" vertical="center" wrapText="1"/>
    </xf>
    <xf numFmtId="184" fontId="25" fillId="33" borderId="103" xfId="42" quotePrefix="1" applyNumberFormat="1" applyFont="1" applyFill="1" applyBorder="1" applyAlignment="1">
      <alignment horizontal="right" vertical="center" wrapText="1"/>
    </xf>
    <xf numFmtId="0" fontId="18" fillId="35" borderId="80" xfId="0" applyFont="1" applyFill="1" applyBorder="1" applyAlignment="1" applyProtection="1">
      <alignment vertical="center" wrapText="1"/>
    </xf>
    <xf numFmtId="49" fontId="31" fillId="35" borderId="61" xfId="0" applyNumberFormat="1" applyFont="1" applyFill="1" applyBorder="1" applyAlignment="1" applyProtection="1">
      <alignment horizontal="center" vertical="center"/>
    </xf>
    <xf numFmtId="0" fontId="31" fillId="35" borderId="72" xfId="0" applyFont="1" applyFill="1" applyBorder="1" applyAlignment="1" applyProtection="1">
      <alignment horizontal="center" vertical="center"/>
    </xf>
    <xf numFmtId="0" fontId="31" fillId="35" borderId="88" xfId="0" applyFont="1" applyFill="1" applyBorder="1" applyAlignment="1" applyProtection="1">
      <alignment horizontal="center" vertical="center"/>
    </xf>
    <xf numFmtId="0" fontId="33" fillId="34" borderId="72" xfId="0" applyFont="1" applyFill="1" applyBorder="1" applyAlignment="1" applyProtection="1">
      <alignment horizontal="left" vertical="center" wrapText="1"/>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protection locked="0"/>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55" borderId="58" xfId="0" applyFont="1" applyFill="1" applyBorder="1" applyAlignment="1" applyProtection="1">
      <alignment horizontal="center" vertical="center" wrapText="1"/>
    </xf>
    <xf numFmtId="0" fontId="33" fillId="55" borderId="16" xfId="0" applyFont="1" applyFill="1" applyBorder="1" applyAlignment="1" applyProtection="1">
      <alignment horizontal="center" vertical="center" wrapText="1"/>
    </xf>
    <xf numFmtId="0" fontId="33" fillId="55" borderId="17" xfId="0" applyFont="1" applyFill="1" applyBorder="1" applyAlignment="1" applyProtection="1">
      <alignment horizontal="center" vertical="center" wrapText="1"/>
    </xf>
    <xf numFmtId="0" fontId="33" fillId="55" borderId="57" xfId="0" applyFont="1" applyFill="1" applyBorder="1" applyAlignment="1" applyProtection="1">
      <alignment horizontal="center" vertical="center" wrapText="1"/>
    </xf>
    <xf numFmtId="0" fontId="33" fillId="55" borderId="19" xfId="0" applyFont="1" applyFill="1" applyBorder="1" applyAlignment="1" applyProtection="1">
      <alignment horizontal="center" vertical="center" wrapText="1"/>
    </xf>
    <xf numFmtId="0" fontId="33" fillId="55" borderId="20" xfId="0" applyFont="1" applyFill="1" applyBorder="1" applyAlignment="1" applyProtection="1">
      <alignment horizontal="center" vertical="center" wrapText="1"/>
    </xf>
    <xf numFmtId="38" fontId="42" fillId="55" borderId="72" xfId="0" applyNumberFormat="1" applyFont="1" applyFill="1" applyBorder="1" applyAlignment="1" applyProtection="1">
      <alignment horizontal="left" vertical="center"/>
      <protection locked="0"/>
    </xf>
    <xf numFmtId="0" fontId="42" fillId="55" borderId="72" xfId="0" applyFont="1" applyFill="1" applyBorder="1" applyAlignment="1" applyProtection="1">
      <alignment horizontal="left" vertical="center"/>
      <protection locked="0"/>
    </xf>
    <xf numFmtId="38" fontId="31" fillId="55" borderId="19" xfId="0" applyNumberFormat="1" applyFont="1" applyFill="1" applyBorder="1" applyAlignment="1" applyProtection="1">
      <alignment horizontal="left" vertical="center"/>
      <protection locked="0"/>
    </xf>
    <xf numFmtId="0" fontId="31" fillId="55" borderId="19" xfId="0" applyFont="1" applyFill="1" applyBorder="1" applyAlignment="1" applyProtection="1">
      <alignment horizontal="left" vertical="center"/>
      <protection locked="0"/>
    </xf>
    <xf numFmtId="0" fontId="33" fillId="34" borderId="19" xfId="0" applyFont="1" applyFill="1" applyBorder="1" applyAlignment="1" applyProtection="1">
      <alignment horizontal="left" vertical="center" wrapText="1"/>
    </xf>
    <xf numFmtId="0" fontId="33" fillId="34" borderId="20" xfId="0" applyFont="1" applyFill="1" applyBorder="1" applyAlignment="1" applyProtection="1">
      <alignment horizontal="left" vertical="center" wrapText="1"/>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center" vertical="center"/>
    </xf>
    <xf numFmtId="0" fontId="19" fillId="0" borderId="26" xfId="0" applyFont="1" applyBorder="1" applyAlignment="1" applyProtection="1">
      <alignment horizontal="center" vertical="center" wrapText="1"/>
      <protection locked="0"/>
    </xf>
    <xf numFmtId="0" fontId="19" fillId="0" borderId="72" xfId="0" applyFont="1" applyBorder="1" applyAlignment="1" applyProtection="1">
      <alignment horizontal="center" vertical="center" wrapText="1"/>
      <protection locked="0"/>
    </xf>
    <xf numFmtId="0" fontId="19" fillId="0" borderId="88" xfId="0" applyFont="1" applyBorder="1" applyAlignment="1" applyProtection="1">
      <alignment horizontal="center" vertical="center" wrapText="1"/>
      <protection locked="0"/>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18" fillId="35" borderId="72" xfId="0" applyFont="1" applyFill="1" applyBorder="1" applyAlignment="1" applyProtection="1">
      <alignment horizontal="left" vertical="center" wrapText="1"/>
    </xf>
    <xf numFmtId="0" fontId="18" fillId="35" borderId="88"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33" fillId="55" borderId="72" xfId="0" applyFont="1" applyFill="1" applyBorder="1" applyAlignment="1" applyProtection="1">
      <alignment horizontal="right" vertical="center"/>
    </xf>
    <xf numFmtId="0" fontId="33" fillId="55" borderId="19" xfId="0" applyFont="1" applyFill="1" applyBorder="1" applyAlignment="1" applyProtection="1">
      <alignment horizontal="right" vertical="center"/>
    </xf>
    <xf numFmtId="0" fontId="51" fillId="34" borderId="62" xfId="0" applyFont="1" applyFill="1" applyBorder="1" applyAlignment="1" applyProtection="1">
      <alignment horizontal="left" vertical="center" wrapText="1"/>
      <protection locked="0"/>
    </xf>
    <xf numFmtId="0" fontId="51" fillId="34" borderId="72" xfId="0" applyFont="1" applyFill="1" applyBorder="1" applyAlignment="1" applyProtection="1">
      <alignment horizontal="left" vertical="center" wrapText="1"/>
      <protection locked="0"/>
    </xf>
    <xf numFmtId="0" fontId="51" fillId="34" borderId="74" xfId="0" applyFont="1" applyFill="1" applyBorder="1" applyAlignment="1" applyProtection="1">
      <alignment horizontal="left" vertical="center" wrapText="1"/>
      <protection locked="0"/>
    </xf>
    <xf numFmtId="0" fontId="43" fillId="34" borderId="62" xfId="0" applyFont="1" applyFill="1" applyBorder="1" applyAlignment="1" applyProtection="1">
      <alignment horizontal="left" vertical="center"/>
      <protection locked="0"/>
    </xf>
    <xf numFmtId="0" fontId="43" fillId="34" borderId="72" xfId="0" applyFont="1" applyFill="1" applyBorder="1" applyAlignment="1" applyProtection="1">
      <alignment horizontal="left" vertical="center"/>
      <protection locked="0"/>
    </xf>
    <xf numFmtId="0" fontId="43" fillId="34" borderId="74" xfId="0" applyFont="1" applyFill="1" applyBorder="1" applyAlignment="1" applyProtection="1">
      <alignment horizontal="left" vertical="center"/>
      <protection locked="0"/>
    </xf>
    <xf numFmtId="49" fontId="50" fillId="35" borderId="80" xfId="0" applyNumberFormat="1" applyFont="1" applyFill="1" applyBorder="1" applyAlignment="1" applyProtection="1">
      <alignment horizontal="center" vertical="center"/>
    </xf>
    <xf numFmtId="0" fontId="50" fillId="35" borderId="80" xfId="0" applyFont="1" applyFill="1" applyBorder="1" applyAlignment="1" applyProtection="1">
      <alignment horizontal="center" vertical="center"/>
    </xf>
    <xf numFmtId="0" fontId="50" fillId="35" borderId="82" xfId="0" applyFont="1" applyFill="1" applyBorder="1" applyAlignment="1" applyProtection="1">
      <alignment horizontal="center" vertical="center"/>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4" fillId="0" borderId="19" xfId="0" applyFont="1" applyBorder="1" applyAlignment="1" applyProtection="1">
      <alignment horizontal="center"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protection locked="0"/>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3" xfId="0" applyFont="1" applyBorder="1" applyAlignment="1" applyProtection="1">
      <alignment horizontal="center" vertical="center"/>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3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protection locked="0"/>
    </xf>
    <xf numFmtId="0" fontId="43" fillId="34" borderId="44" xfId="0" applyFont="1" applyFill="1" applyBorder="1" applyAlignment="1" applyProtection="1">
      <alignment horizontal="left" vertical="center" wrapText="1"/>
      <protection locked="0"/>
    </xf>
    <xf numFmtId="0" fontId="43" fillId="34" borderId="45" xfId="0" applyFont="1" applyFill="1" applyBorder="1" applyAlignment="1" applyProtection="1">
      <alignment horizontal="left" vertical="center" wrapText="1"/>
      <protection locked="0"/>
    </xf>
    <xf numFmtId="0" fontId="43" fillId="34" borderId="18" xfId="0" applyFont="1" applyFill="1" applyBorder="1" applyAlignment="1" applyProtection="1">
      <alignment horizontal="left" vertical="center" wrapText="1"/>
      <protection locked="0"/>
    </xf>
    <xf numFmtId="0" fontId="43" fillId="34" borderId="19" xfId="0" applyFont="1" applyFill="1" applyBorder="1" applyAlignment="1" applyProtection="1">
      <alignment horizontal="left" vertical="center" wrapText="1"/>
      <protection locked="0"/>
    </xf>
    <xf numFmtId="0" fontId="43" fillId="34" borderId="42" xfId="0" applyFont="1" applyFill="1" applyBorder="1" applyAlignment="1" applyProtection="1">
      <alignment horizontal="left" vertical="center" wrapText="1"/>
      <protection locked="0"/>
    </xf>
    <xf numFmtId="183" fontId="43" fillId="35" borderId="26" xfId="0" applyNumberFormat="1" applyFont="1" applyFill="1" applyBorder="1" applyAlignment="1" applyProtection="1">
      <alignment horizontal="center" vertical="center"/>
    </xf>
    <xf numFmtId="183" fontId="43" fillId="35" borderId="72" xfId="0" applyNumberFormat="1" applyFont="1" applyFill="1" applyBorder="1" applyAlignment="1" applyProtection="1">
      <alignment horizontal="center" vertical="center"/>
    </xf>
    <xf numFmtId="183" fontId="43" fillId="35" borderId="74" xfId="0" applyNumberFormat="1" applyFont="1" applyFill="1" applyBorder="1" applyAlignment="1" applyProtection="1">
      <alignment horizontal="center"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19" fillId="0" borderId="11" xfId="0" applyFont="1" applyBorder="1" applyAlignment="1" applyProtection="1">
      <alignment horizontal="center" vertical="center" wrapText="1"/>
    </xf>
    <xf numFmtId="0" fontId="19" fillId="0" borderId="11" xfId="0" applyFont="1" applyBorder="1" applyAlignment="1" applyProtection="1">
      <alignment horizontal="center" vertical="center" wrapText="1"/>
      <protection locked="0"/>
    </xf>
    <xf numFmtId="0" fontId="36" fillId="0" borderId="0" xfId="0" applyFont="1" applyAlignment="1" applyProtection="1">
      <alignment horizontal="center" vertical="center"/>
    </xf>
    <xf numFmtId="0" fontId="33" fillId="0" borderId="11" xfId="0" applyFont="1" applyBorder="1" applyAlignment="1" applyProtection="1">
      <alignment horizontal="center" vertical="center" textRotation="255"/>
    </xf>
    <xf numFmtId="0" fontId="34" fillId="0" borderId="11" xfId="0" applyFont="1" applyBorder="1" applyAlignment="1" applyProtection="1">
      <alignment horizontal="center" vertical="center" wrapText="1"/>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protection locked="0"/>
    </xf>
    <xf numFmtId="0" fontId="43" fillId="34" borderId="85" xfId="0" applyFont="1" applyFill="1" applyBorder="1" applyAlignment="1" applyProtection="1">
      <alignment horizontal="left" vertical="center" wrapText="1" indent="1"/>
      <protection locked="0"/>
    </xf>
    <xf numFmtId="0" fontId="43" fillId="34" borderId="87" xfId="0" applyFont="1" applyFill="1" applyBorder="1" applyAlignment="1" applyProtection="1">
      <alignment horizontal="left" vertical="center" wrapText="1" indent="1"/>
      <protection locked="0"/>
    </xf>
    <xf numFmtId="0" fontId="43" fillId="34" borderId="75" xfId="0" applyFont="1" applyFill="1" applyBorder="1" applyAlignment="1" applyProtection="1">
      <alignment horizontal="left" vertical="center" wrapText="1" indent="1"/>
      <protection locked="0"/>
    </xf>
    <xf numFmtId="0" fontId="43" fillId="34" borderId="0" xfId="0" applyFont="1" applyFill="1" applyBorder="1" applyAlignment="1" applyProtection="1">
      <alignment horizontal="left" vertical="center" wrapText="1" indent="1"/>
      <protection locked="0"/>
    </xf>
    <xf numFmtId="0" fontId="43" fillId="34" borderId="48" xfId="0" applyFont="1" applyFill="1" applyBorder="1" applyAlignment="1" applyProtection="1">
      <alignment horizontal="left" vertical="center" wrapText="1" indent="1"/>
      <protection locked="0"/>
    </xf>
    <xf numFmtId="0" fontId="43" fillId="34" borderId="76" xfId="0" applyFont="1" applyFill="1" applyBorder="1" applyAlignment="1" applyProtection="1">
      <alignment horizontal="left" vertical="center" wrapText="1" indent="1"/>
      <protection locked="0"/>
    </xf>
    <xf numFmtId="0" fontId="43" fillId="34" borderId="49" xfId="0" applyFont="1" applyFill="1" applyBorder="1" applyAlignment="1" applyProtection="1">
      <alignment horizontal="left" vertical="center" wrapText="1" indent="1"/>
      <protection locked="0"/>
    </xf>
    <xf numFmtId="0" fontId="43" fillId="34" borderId="50" xfId="0" applyFont="1" applyFill="1" applyBorder="1" applyAlignment="1" applyProtection="1">
      <alignment horizontal="left" vertical="center" wrapText="1" indent="1"/>
      <protection locked="0"/>
    </xf>
    <xf numFmtId="0" fontId="43" fillId="34" borderId="77" xfId="0" applyFont="1" applyFill="1" applyBorder="1" applyAlignment="1" applyProtection="1">
      <alignment horizontal="left" vertical="center" wrapText="1" indent="1"/>
      <protection locked="0"/>
    </xf>
    <xf numFmtId="0" fontId="43" fillId="34" borderId="51" xfId="0" applyFont="1" applyFill="1" applyBorder="1" applyAlignment="1" applyProtection="1">
      <alignment horizontal="left" vertical="center" wrapText="1" indent="1"/>
      <protection locked="0"/>
    </xf>
    <xf numFmtId="0" fontId="43" fillId="34" borderId="52" xfId="0" applyFont="1" applyFill="1" applyBorder="1" applyAlignment="1" applyProtection="1">
      <alignment horizontal="left" vertical="center" wrapText="1" indent="1"/>
      <protection locked="0"/>
    </xf>
    <xf numFmtId="0" fontId="43" fillId="34" borderId="78" xfId="0" applyFont="1" applyFill="1" applyBorder="1" applyAlignment="1" applyProtection="1">
      <alignment horizontal="left" vertical="center" wrapText="1" indent="1"/>
      <protection locked="0"/>
    </xf>
    <xf numFmtId="0" fontId="43" fillId="34" borderId="38" xfId="0" applyFont="1" applyFill="1" applyBorder="1" applyAlignment="1" applyProtection="1">
      <alignment horizontal="left" vertical="center" wrapText="1" indent="1"/>
      <protection locked="0"/>
    </xf>
    <xf numFmtId="0" fontId="43" fillId="34" borderId="40" xfId="0" applyFont="1" applyFill="1" applyBorder="1" applyAlignment="1" applyProtection="1">
      <alignment horizontal="left" vertical="center" wrapText="1" indent="1"/>
      <protection locked="0"/>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49" fontId="43" fillId="34" borderId="63" xfId="0" applyNumberFormat="1" applyFont="1" applyFill="1" applyBorder="1" applyAlignment="1" applyProtection="1">
      <alignment horizontal="left" vertical="center"/>
      <protection locked="0"/>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protection locked="0"/>
    </xf>
    <xf numFmtId="178" fontId="43" fillId="34" borderId="72" xfId="0" applyNumberFormat="1" applyFont="1" applyFill="1" applyBorder="1" applyAlignment="1" applyProtection="1">
      <alignment horizontal="left" vertical="center"/>
      <protection locked="0"/>
    </xf>
    <xf numFmtId="0" fontId="43" fillId="34" borderId="63" xfId="0" applyFont="1" applyFill="1" applyBorder="1" applyAlignment="1" applyProtection="1">
      <alignment horizontal="left" vertical="center"/>
      <protection locked="0"/>
    </xf>
    <xf numFmtId="0" fontId="43" fillId="34" borderId="65" xfId="0" applyFont="1" applyFill="1" applyBorder="1" applyAlignment="1" applyProtection="1">
      <alignment horizontal="left" vertical="center"/>
      <protection locked="0"/>
    </xf>
    <xf numFmtId="0" fontId="40" fillId="34" borderId="72" xfId="0" applyFont="1" applyFill="1" applyBorder="1" applyAlignment="1" applyProtection="1">
      <alignment horizontal="center" vertical="center"/>
      <protection locked="0"/>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protection locked="0"/>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34" fillId="0" borderId="89" xfId="0" applyFont="1" applyBorder="1" applyAlignment="1" applyProtection="1">
      <alignment horizontal="left" vertical="center" wrapText="1"/>
      <protection locked="0"/>
    </xf>
    <xf numFmtId="0" fontId="34" fillId="0" borderId="85" xfId="0" applyFont="1" applyBorder="1" applyAlignment="1" applyProtection="1">
      <alignment horizontal="left" vertical="center" wrapText="1"/>
      <protection locked="0"/>
    </xf>
    <xf numFmtId="0" fontId="34" fillId="0" borderId="86" xfId="0" applyFont="1" applyBorder="1" applyAlignment="1" applyProtection="1">
      <alignment horizontal="left" vertical="center" wrapText="1"/>
      <protection locked="0"/>
    </xf>
    <xf numFmtId="0" fontId="34" fillId="0" borderId="10" xfId="0" applyFont="1" applyBorder="1" applyAlignment="1" applyProtection="1">
      <alignment horizontal="left" vertical="center" wrapText="1"/>
      <protection locked="0"/>
    </xf>
    <xf numFmtId="0" fontId="34" fillId="0" borderId="0" xfId="0" applyFont="1" applyBorder="1" applyAlignment="1" applyProtection="1">
      <alignment horizontal="left" vertical="center" wrapText="1"/>
      <protection locked="0"/>
    </xf>
    <xf numFmtId="0" fontId="34" fillId="0" borderId="21" xfId="0" applyFont="1" applyBorder="1" applyAlignment="1" applyProtection="1">
      <alignment horizontal="left" vertical="center" wrapText="1"/>
      <protection locked="0"/>
    </xf>
    <xf numFmtId="0" fontId="34" fillId="0" borderId="18" xfId="0" applyFont="1" applyBorder="1" applyAlignment="1" applyProtection="1">
      <alignment horizontal="left" vertical="center" wrapText="1"/>
      <protection locked="0"/>
    </xf>
    <xf numFmtId="0" fontId="34" fillId="0" borderId="19" xfId="0" applyFont="1" applyBorder="1" applyAlignment="1" applyProtection="1">
      <alignment horizontal="left" vertical="center" wrapText="1"/>
      <protection locked="0"/>
    </xf>
    <xf numFmtId="0" fontId="34" fillId="0" borderId="20" xfId="0" applyFont="1" applyBorder="1" applyAlignment="1" applyProtection="1">
      <alignment horizontal="left" vertical="center" wrapText="1"/>
      <protection locked="0"/>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0" fontId="51" fillId="35" borderId="89" xfId="0" applyFont="1" applyFill="1" applyBorder="1" applyAlignment="1" applyProtection="1">
      <alignment horizontal="left" vertical="center" wrapText="1"/>
    </xf>
    <xf numFmtId="0" fontId="51" fillId="35" borderId="85" xfId="0" applyFont="1" applyFill="1" applyBorder="1" applyAlignment="1" applyProtection="1">
      <alignment horizontal="left" vertical="center" wrapText="1"/>
    </xf>
    <xf numFmtId="0" fontId="51" fillId="35"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protection locked="0"/>
    </xf>
    <xf numFmtId="0" fontId="43" fillId="36" borderId="38" xfId="0" applyFont="1" applyFill="1" applyBorder="1" applyAlignment="1" applyProtection="1">
      <alignment horizontal="left" vertical="center" indent="1"/>
      <protection locked="0"/>
    </xf>
    <xf numFmtId="0" fontId="43" fillId="36" borderId="40" xfId="0" applyFont="1" applyFill="1" applyBorder="1" applyAlignment="1" applyProtection="1">
      <alignment horizontal="left" vertical="center" indent="1"/>
      <protection locked="0"/>
    </xf>
    <xf numFmtId="0" fontId="48" fillId="0" borderId="11" xfId="0" applyFont="1" applyFill="1" applyBorder="1" applyAlignment="1" applyProtection="1">
      <alignment horizontal="center"/>
    </xf>
    <xf numFmtId="0" fontId="43" fillId="35" borderId="89" xfId="0" applyFont="1" applyFill="1" applyBorder="1" applyAlignment="1" applyProtection="1">
      <alignment horizontal="left" vertical="center" wrapText="1"/>
    </xf>
    <xf numFmtId="0" fontId="43" fillId="35" borderId="85" xfId="0" applyFont="1" applyFill="1" applyBorder="1" applyAlignment="1" applyProtection="1">
      <alignment horizontal="left" vertical="center" wrapText="1"/>
    </xf>
    <xf numFmtId="0" fontId="43" fillId="35" borderId="86" xfId="0" applyFont="1" applyFill="1" applyBorder="1" applyAlignment="1" applyProtection="1">
      <alignment horizontal="left" vertical="center" wrapText="1"/>
    </xf>
    <xf numFmtId="0" fontId="43" fillId="36" borderId="55" xfId="0" applyFont="1" applyFill="1" applyBorder="1" applyAlignment="1" applyProtection="1">
      <alignment horizontal="left" vertical="center" indent="1"/>
      <protection locked="0"/>
    </xf>
    <xf numFmtId="0" fontId="43" fillId="36" borderId="0" xfId="0" applyFont="1" applyFill="1" applyBorder="1" applyAlignment="1" applyProtection="1">
      <alignment horizontal="left" vertical="center" indent="1"/>
      <protection locked="0"/>
    </xf>
    <xf numFmtId="0" fontId="43" fillId="36" borderId="48" xfId="0" applyFont="1" applyFill="1" applyBorder="1" applyAlignment="1" applyProtection="1">
      <alignment horizontal="left" vertical="center" indent="1"/>
      <protection locked="0"/>
    </xf>
    <xf numFmtId="0" fontId="46" fillId="36" borderId="54" xfId="0" applyFont="1" applyFill="1" applyBorder="1" applyAlignment="1" applyProtection="1">
      <alignment horizontal="left" vertical="center"/>
      <protection locked="0"/>
    </xf>
    <xf numFmtId="0" fontId="46" fillId="36" borderId="46" xfId="0" applyFont="1" applyFill="1" applyBorder="1" applyAlignment="1" applyProtection="1">
      <alignment horizontal="left" vertical="center"/>
      <protection locked="0"/>
    </xf>
    <xf numFmtId="0" fontId="46" fillId="36" borderId="47" xfId="0" applyFont="1" applyFill="1" applyBorder="1" applyAlignment="1" applyProtection="1">
      <alignment horizontal="left" vertical="center"/>
      <protection locked="0"/>
    </xf>
    <xf numFmtId="0" fontId="34" fillId="0" borderId="53"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187" fontId="23" fillId="0" borderId="25" xfId="42" applyNumberFormat="1" applyFont="1" applyFill="1" applyBorder="1" applyAlignment="1" applyProtection="1">
      <alignment horizontal="distributed" vertical="center" wrapText="1" justifyLastLine="1"/>
    </xf>
    <xf numFmtId="0" fontId="110" fillId="33" borderId="0" xfId="42" applyFont="1" applyFill="1" applyBorder="1" applyAlignment="1">
      <alignment horizontal="center" vertical="center" wrapText="1"/>
    </xf>
    <xf numFmtId="0" fontId="25" fillId="33" borderId="0" xfId="42" applyFont="1" applyFill="1" applyBorder="1" applyAlignment="1">
      <alignment horizontal="center" vertical="top" wrapText="1"/>
    </xf>
    <xf numFmtId="0" fontId="25" fillId="33" borderId="193"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99"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23" xfId="42" applyFont="1" applyFill="1" applyBorder="1" applyAlignment="1">
      <alignment horizontal="left" vertical="center" wrapText="1"/>
    </xf>
    <xf numFmtId="0" fontId="25" fillId="33" borderId="194" xfId="42" applyFont="1" applyFill="1" applyBorder="1" applyAlignment="1">
      <alignment horizontal="lef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186" fontId="26" fillId="33" borderId="102" xfId="42" applyNumberFormat="1" applyFont="1" applyFill="1" applyBorder="1" applyAlignment="1">
      <alignment horizontal="center" vertical="center" wrapText="1"/>
    </xf>
    <xf numFmtId="186" fontId="26" fillId="33" borderId="24" xfId="42" applyNumberFormat="1" applyFont="1" applyFill="1" applyBorder="1" applyAlignment="1">
      <alignment horizontal="center" vertical="center" wrapText="1"/>
    </xf>
    <xf numFmtId="185" fontId="26" fillId="33" borderId="100" xfId="42" applyNumberFormat="1" applyFont="1" applyFill="1" applyBorder="1" applyAlignment="1">
      <alignment horizontal="center" vertical="center" wrapText="1"/>
    </xf>
    <xf numFmtId="185" fontId="26" fillId="33" borderId="101"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185" fontId="26" fillId="33" borderId="22" xfId="42" applyNumberFormat="1" applyFont="1" applyFill="1" applyBorder="1" applyAlignment="1">
      <alignment horizontal="center" vertical="center" wrapText="1"/>
    </xf>
    <xf numFmtId="185" fontId="26" fillId="33" borderId="25" xfId="42" applyNumberFormat="1" applyFont="1" applyFill="1" applyBorder="1" applyAlignment="1">
      <alignment horizontal="center" vertical="center" wrapText="1"/>
    </xf>
    <xf numFmtId="0" fontId="26" fillId="33" borderId="194"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109" fillId="0" borderId="26" xfId="42" applyFont="1" applyFill="1" applyBorder="1" applyAlignment="1" applyProtection="1">
      <alignment horizontal="center" vertical="center" shrinkToFit="1"/>
    </xf>
    <xf numFmtId="0" fontId="109" fillId="0" borderId="72" xfId="42" applyFont="1" applyFill="1" applyBorder="1" applyAlignment="1" applyProtection="1">
      <alignment horizontal="center" vertical="center" shrinkToFit="1"/>
    </xf>
    <xf numFmtId="0" fontId="109" fillId="0" borderId="88" xfId="42" applyFont="1" applyFill="1" applyBorder="1" applyAlignment="1" applyProtection="1">
      <alignment horizontal="center" vertical="center" shrinkToFit="1"/>
    </xf>
    <xf numFmtId="0" fontId="109" fillId="0" borderId="89" xfId="42" applyFont="1" applyFill="1" applyBorder="1" applyAlignment="1" applyProtection="1">
      <alignment horizontal="center" vertical="center" shrinkToFit="1"/>
    </xf>
    <xf numFmtId="0" fontId="109" fillId="0" borderId="85" xfId="42" applyFont="1" applyFill="1" applyBorder="1" applyAlignment="1" applyProtection="1">
      <alignment horizontal="center" vertical="center" shrinkToFit="1"/>
    </xf>
    <xf numFmtId="0" fontId="109" fillId="0" borderId="86" xfId="42" applyFont="1" applyFill="1" applyBorder="1" applyAlignment="1" applyProtection="1">
      <alignment horizontal="center" vertical="center" shrinkToFit="1"/>
    </xf>
    <xf numFmtId="0" fontId="24" fillId="33" borderId="182" xfId="42" applyFont="1" applyFill="1" applyBorder="1" applyAlignment="1" applyProtection="1">
      <alignment horizontal="center" vertical="center" wrapText="1"/>
    </xf>
    <xf numFmtId="0" fontId="24" fillId="33" borderId="183"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83" xfId="42" applyNumberFormat="1" applyFont="1" applyFill="1" applyBorder="1" applyAlignment="1" applyProtection="1">
      <alignment horizontal="center" vertical="center"/>
    </xf>
    <xf numFmtId="0" fontId="43" fillId="0" borderId="183" xfId="42" applyFont="1" applyFill="1" applyBorder="1" applyAlignment="1" applyProtection="1">
      <alignment horizontal="center" vertical="center"/>
    </xf>
    <xf numFmtId="0" fontId="43" fillId="0" borderId="184"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xf numFmtId="0" fontId="79" fillId="0" borderId="172" xfId="61" applyFont="1" applyFill="1" applyBorder="1" applyAlignment="1">
      <alignment horizontal="center" vertical="center" wrapText="1" shrinkToFit="1"/>
    </xf>
    <xf numFmtId="0" fontId="79" fillId="0" borderId="173" xfId="61" applyFont="1" applyFill="1" applyBorder="1" applyAlignment="1">
      <alignment horizontal="center" vertical="center" shrinkToFit="1"/>
    </xf>
    <xf numFmtId="0" fontId="79" fillId="0" borderId="63" xfId="61" applyFont="1" applyFill="1" applyBorder="1" applyAlignment="1">
      <alignment horizontal="center" vertical="center" shrinkToFit="1"/>
    </xf>
    <xf numFmtId="0" fontId="79" fillId="0" borderId="92" xfId="61" applyFont="1" applyFill="1" applyBorder="1" applyAlignment="1">
      <alignment horizontal="center" vertical="center" shrinkToFit="1"/>
    </xf>
    <xf numFmtId="0" fontId="82" fillId="0" borderId="172" xfId="61" applyFont="1" applyFill="1" applyBorder="1" applyAlignment="1">
      <alignment horizontal="center" vertical="center" wrapText="1"/>
    </xf>
    <xf numFmtId="49" fontId="86" fillId="0" borderId="173" xfId="59" applyNumberFormat="1" applyFont="1" applyFill="1" applyBorder="1" applyAlignment="1">
      <alignment horizontal="center" vertical="center" shrinkToFit="1"/>
    </xf>
    <xf numFmtId="49" fontId="86" fillId="0" borderId="92" xfId="59" applyNumberFormat="1" applyFont="1" applyFill="1" applyBorder="1" applyAlignment="1">
      <alignment horizontal="center" vertical="center" shrinkToFit="1"/>
    </xf>
    <xf numFmtId="49" fontId="86" fillId="0" borderId="173" xfId="59" applyNumberFormat="1" applyFont="1" applyFill="1" applyBorder="1" applyAlignment="1">
      <alignment horizontal="left" vertical="center" shrinkToFit="1"/>
    </xf>
    <xf numFmtId="49" fontId="86" fillId="0" borderId="92" xfId="59" applyNumberFormat="1" applyFont="1" applyFill="1" applyBorder="1" applyAlignment="1">
      <alignment horizontal="left" vertical="center" shrinkToFit="1"/>
    </xf>
    <xf numFmtId="49" fontId="87" fillId="46" borderId="172" xfId="59" applyNumberFormat="1" applyFont="1" applyFill="1" applyBorder="1" applyAlignment="1">
      <alignment horizontal="center" vertical="center" wrapText="1"/>
    </xf>
    <xf numFmtId="49" fontId="87" fillId="0" borderId="172" xfId="59" applyNumberFormat="1" applyFont="1" applyFill="1" applyBorder="1" applyAlignment="1">
      <alignment horizontal="center" vertical="center" wrapText="1"/>
    </xf>
    <xf numFmtId="0" fontId="79" fillId="0" borderId="172" xfId="61" applyFont="1" applyFill="1" applyBorder="1" applyAlignment="1">
      <alignment horizontal="center" vertical="center" shrinkToFit="1"/>
    </xf>
    <xf numFmtId="0" fontId="87" fillId="0" borderId="172" xfId="61" applyFont="1" applyFill="1" applyBorder="1" applyAlignment="1">
      <alignment horizontal="center" vertical="center" shrinkToFit="1"/>
    </xf>
    <xf numFmtId="49" fontId="87" fillId="0" borderId="172" xfId="59" applyNumberFormat="1" applyFont="1" applyFill="1" applyBorder="1" applyAlignment="1">
      <alignment horizontal="center" vertical="center" shrinkToFit="1"/>
    </xf>
    <xf numFmtId="49" fontId="82" fillId="0" borderId="172" xfId="59" applyNumberFormat="1" applyFont="1" applyFill="1" applyBorder="1" applyAlignment="1">
      <alignment vertical="center" shrinkToFit="1"/>
    </xf>
    <xf numFmtId="0" fontId="0" fillId="0" borderId="172" xfId="0" applyFill="1" applyBorder="1" applyAlignment="1">
      <alignment vertical="center" shrinkToFit="1"/>
    </xf>
    <xf numFmtId="49" fontId="82" fillId="46" borderId="172" xfId="59" applyNumberFormat="1" applyFont="1" applyFill="1" applyBorder="1" applyAlignment="1">
      <alignment vertical="center" shrinkToFit="1"/>
    </xf>
    <xf numFmtId="0" fontId="0" fillId="46" borderId="172" xfId="0" applyFill="1" applyBorder="1" applyAlignment="1">
      <alignment vertical="center" shrinkToFit="1"/>
    </xf>
    <xf numFmtId="0" fontId="82" fillId="0" borderId="172" xfId="61" applyFont="1" applyFill="1" applyBorder="1" applyAlignment="1">
      <alignment vertical="center" shrinkToFit="1"/>
    </xf>
    <xf numFmtId="0" fontId="79" fillId="46" borderId="172" xfId="61" applyFont="1" applyFill="1" applyBorder="1" applyAlignment="1">
      <alignment horizontal="center" vertical="center" shrinkToFit="1"/>
    </xf>
    <xf numFmtId="0" fontId="79" fillId="0" borderId="172" xfId="61" applyFont="1" applyFill="1" applyBorder="1" applyAlignment="1">
      <alignment vertical="center" shrinkToFit="1"/>
    </xf>
    <xf numFmtId="0" fontId="59" fillId="0" borderId="172" xfId="0" applyFont="1" applyFill="1" applyBorder="1" applyAlignment="1">
      <alignment vertical="center" shrinkToFit="1"/>
    </xf>
    <xf numFmtId="0" fontId="87" fillId="0" borderId="172" xfId="61" applyFont="1" applyFill="1" applyBorder="1" applyAlignment="1">
      <alignment vertical="center" shrinkToFit="1"/>
    </xf>
  </cellXfs>
  <cellStyles count="66">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cellStyle name="桁区切り 2 2" xfId="64"/>
    <cellStyle name="桁区切り 3" xfId="4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cellStyle name="標準 2 2" xfId="58"/>
    <cellStyle name="標準 3" xfId="44"/>
    <cellStyle name="標準 4" xfId="45"/>
    <cellStyle name="標準 5" xfId="47"/>
    <cellStyle name="標準 5 2" xfId="48"/>
    <cellStyle name="標準 5 3" xfId="49"/>
    <cellStyle name="標準 5 4" xfId="50"/>
    <cellStyle name="標準 5 5" xfId="51"/>
    <cellStyle name="標準 5 6" xfId="52"/>
    <cellStyle name="標準 5 7" xfId="53"/>
    <cellStyle name="標準 5 8" xfId="54"/>
    <cellStyle name="標準 6" xfId="55"/>
    <cellStyle name="標準 7" xfId="65"/>
    <cellStyle name="標準_0919" xfId="62"/>
    <cellStyle name="標準_18購入等依頼書【都市環境学部】賃金専用" xfId="59"/>
    <cellStyle name="標準_EXCELテンプレート_予算金額登録テンプレート" xfId="63"/>
    <cellStyle name="標準_Sheet1" xfId="57"/>
    <cellStyle name="標準_予算詳細コード" xfId="60"/>
    <cellStyle name="標準_予算詳細コード表７.11" xfId="61"/>
    <cellStyle name="標準_予算詳細データ（07.06.22）" xfId="56"/>
    <cellStyle name="良い" xfId="6" builtinId="26" customBuiltin="1"/>
  </cellStyles>
  <dxfs count="17">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condense val="0"/>
        <extend val="0"/>
        <color indexed="9"/>
      </font>
    </dxf>
    <dxf>
      <font>
        <b/>
        <i val="0"/>
        <color theme="0"/>
      </font>
      <fill>
        <patternFill>
          <bgColor rgb="FF7030A0"/>
        </patternFill>
      </fill>
    </dxf>
  </dxfs>
  <tableStyles count="0" defaultTableStyle="TableStyleMedium9" defaultPivotStyle="PivotStyleLight16"/>
  <colors>
    <mruColors>
      <color rgb="FFFFFF99"/>
      <color rgb="FFFFCCFF"/>
      <color rgb="FFCCFFCC"/>
      <color rgb="FFFF99FF"/>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00.xml><?xml version="1.0" encoding="utf-8"?>
<formControlPr xmlns="http://schemas.microsoft.com/office/spreadsheetml/2009/9/main" objectType="Button" lockText="1"/>
</file>

<file path=xl/ctrlProps/ctrlProp1001.xml><?xml version="1.0" encoding="utf-8"?>
<formControlPr xmlns="http://schemas.microsoft.com/office/spreadsheetml/2009/9/main" objectType="Button" lockText="1"/>
</file>

<file path=xl/ctrlProps/ctrlProp1002.xml><?xml version="1.0" encoding="utf-8"?>
<formControlPr xmlns="http://schemas.microsoft.com/office/spreadsheetml/2009/9/main" objectType="Button" lockText="1"/>
</file>

<file path=xl/ctrlProps/ctrlProp1003.xml><?xml version="1.0" encoding="utf-8"?>
<formControlPr xmlns="http://schemas.microsoft.com/office/spreadsheetml/2009/9/main" objectType="Button" lockText="1"/>
</file>

<file path=xl/ctrlProps/ctrlProp1004.xml><?xml version="1.0" encoding="utf-8"?>
<formControlPr xmlns="http://schemas.microsoft.com/office/spreadsheetml/2009/9/main" objectType="Button" lockText="1"/>
</file>

<file path=xl/ctrlProps/ctrlProp1005.xml><?xml version="1.0" encoding="utf-8"?>
<formControlPr xmlns="http://schemas.microsoft.com/office/spreadsheetml/2009/9/main" objectType="Button" lockText="1"/>
</file>

<file path=xl/ctrlProps/ctrlProp1006.xml><?xml version="1.0" encoding="utf-8"?>
<formControlPr xmlns="http://schemas.microsoft.com/office/spreadsheetml/2009/9/main" objectType="Button" lockText="1"/>
</file>

<file path=xl/ctrlProps/ctrlProp1007.xml><?xml version="1.0" encoding="utf-8"?>
<formControlPr xmlns="http://schemas.microsoft.com/office/spreadsheetml/2009/9/main" objectType="Button" lockText="1"/>
</file>

<file path=xl/ctrlProps/ctrlProp1008.xml><?xml version="1.0" encoding="utf-8"?>
<formControlPr xmlns="http://schemas.microsoft.com/office/spreadsheetml/2009/9/main" objectType="Button" lockText="1"/>
</file>

<file path=xl/ctrlProps/ctrlProp1009.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10.xml><?xml version="1.0" encoding="utf-8"?>
<formControlPr xmlns="http://schemas.microsoft.com/office/spreadsheetml/2009/9/main" objectType="Button" lockText="1"/>
</file>

<file path=xl/ctrlProps/ctrlProp1011.xml><?xml version="1.0" encoding="utf-8"?>
<formControlPr xmlns="http://schemas.microsoft.com/office/spreadsheetml/2009/9/main" objectType="Button" lockText="1"/>
</file>

<file path=xl/ctrlProps/ctrlProp1012.xml><?xml version="1.0" encoding="utf-8"?>
<formControlPr xmlns="http://schemas.microsoft.com/office/spreadsheetml/2009/9/main" objectType="Button" lockText="1"/>
</file>

<file path=xl/ctrlProps/ctrlProp1013.xml><?xml version="1.0" encoding="utf-8"?>
<formControlPr xmlns="http://schemas.microsoft.com/office/spreadsheetml/2009/9/main" objectType="Button" lockText="1"/>
</file>

<file path=xl/ctrlProps/ctrlProp1014.xml><?xml version="1.0" encoding="utf-8"?>
<formControlPr xmlns="http://schemas.microsoft.com/office/spreadsheetml/2009/9/main" objectType="Button" lockText="1"/>
</file>

<file path=xl/ctrlProps/ctrlProp1015.xml><?xml version="1.0" encoding="utf-8"?>
<formControlPr xmlns="http://schemas.microsoft.com/office/spreadsheetml/2009/9/main" objectType="Button" lockText="1"/>
</file>

<file path=xl/ctrlProps/ctrlProp1016.xml><?xml version="1.0" encoding="utf-8"?>
<formControlPr xmlns="http://schemas.microsoft.com/office/spreadsheetml/2009/9/main" objectType="Button" lockText="1"/>
</file>

<file path=xl/ctrlProps/ctrlProp1017.xml><?xml version="1.0" encoding="utf-8"?>
<formControlPr xmlns="http://schemas.microsoft.com/office/spreadsheetml/2009/9/main" objectType="Button" lockText="1"/>
</file>

<file path=xl/ctrlProps/ctrlProp1018.xml><?xml version="1.0" encoding="utf-8"?>
<formControlPr xmlns="http://schemas.microsoft.com/office/spreadsheetml/2009/9/main" objectType="Button" lockText="1"/>
</file>

<file path=xl/ctrlProps/ctrlProp1019.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20.xml><?xml version="1.0" encoding="utf-8"?>
<formControlPr xmlns="http://schemas.microsoft.com/office/spreadsheetml/2009/9/main" objectType="Button" lockText="1"/>
</file>

<file path=xl/ctrlProps/ctrlProp1021.xml><?xml version="1.0" encoding="utf-8"?>
<formControlPr xmlns="http://schemas.microsoft.com/office/spreadsheetml/2009/9/main" objectType="Button" lockText="1"/>
</file>

<file path=xl/ctrlProps/ctrlProp1022.xml><?xml version="1.0" encoding="utf-8"?>
<formControlPr xmlns="http://schemas.microsoft.com/office/spreadsheetml/2009/9/main" objectType="Button" lockText="1"/>
</file>

<file path=xl/ctrlProps/ctrlProp1023.xml><?xml version="1.0" encoding="utf-8"?>
<formControlPr xmlns="http://schemas.microsoft.com/office/spreadsheetml/2009/9/main" objectType="Button" lockText="1"/>
</file>

<file path=xl/ctrlProps/ctrlProp1024.xml><?xml version="1.0" encoding="utf-8"?>
<formControlPr xmlns="http://schemas.microsoft.com/office/spreadsheetml/2009/9/main" objectType="Button" lockText="1"/>
</file>

<file path=xl/ctrlProps/ctrlProp1025.xml><?xml version="1.0" encoding="utf-8"?>
<formControlPr xmlns="http://schemas.microsoft.com/office/spreadsheetml/2009/9/main" objectType="Button" lockText="1"/>
</file>

<file path=xl/ctrlProps/ctrlProp1026.xml><?xml version="1.0" encoding="utf-8"?>
<formControlPr xmlns="http://schemas.microsoft.com/office/spreadsheetml/2009/9/main" objectType="Button" lockText="1"/>
</file>

<file path=xl/ctrlProps/ctrlProp1027.xml><?xml version="1.0" encoding="utf-8"?>
<formControlPr xmlns="http://schemas.microsoft.com/office/spreadsheetml/2009/9/main" objectType="Button" lockText="1"/>
</file>

<file path=xl/ctrlProps/ctrlProp1028.xml><?xml version="1.0" encoding="utf-8"?>
<formControlPr xmlns="http://schemas.microsoft.com/office/spreadsheetml/2009/9/main" objectType="Button" lockText="1"/>
</file>

<file path=xl/ctrlProps/ctrlProp1029.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30.xml><?xml version="1.0" encoding="utf-8"?>
<formControlPr xmlns="http://schemas.microsoft.com/office/spreadsheetml/2009/9/main" objectType="Button" lockText="1"/>
</file>

<file path=xl/ctrlProps/ctrlProp1031.xml><?xml version="1.0" encoding="utf-8"?>
<formControlPr xmlns="http://schemas.microsoft.com/office/spreadsheetml/2009/9/main" objectType="Button" lockText="1"/>
</file>

<file path=xl/ctrlProps/ctrlProp1032.xml><?xml version="1.0" encoding="utf-8"?>
<formControlPr xmlns="http://schemas.microsoft.com/office/spreadsheetml/2009/9/main" objectType="Button" lockText="1"/>
</file>

<file path=xl/ctrlProps/ctrlProp1033.xml><?xml version="1.0" encoding="utf-8"?>
<formControlPr xmlns="http://schemas.microsoft.com/office/spreadsheetml/2009/9/main" objectType="Button" lockText="1"/>
</file>

<file path=xl/ctrlProps/ctrlProp1034.xml><?xml version="1.0" encoding="utf-8"?>
<formControlPr xmlns="http://schemas.microsoft.com/office/spreadsheetml/2009/9/main" objectType="Button" lockText="1"/>
</file>

<file path=xl/ctrlProps/ctrlProp1035.xml><?xml version="1.0" encoding="utf-8"?>
<formControlPr xmlns="http://schemas.microsoft.com/office/spreadsheetml/2009/9/main" objectType="Button" lockText="1"/>
</file>

<file path=xl/ctrlProps/ctrlProp1036.xml><?xml version="1.0" encoding="utf-8"?>
<formControlPr xmlns="http://schemas.microsoft.com/office/spreadsheetml/2009/9/main" objectType="Button" lockText="1"/>
</file>

<file path=xl/ctrlProps/ctrlProp1037.xml><?xml version="1.0" encoding="utf-8"?>
<formControlPr xmlns="http://schemas.microsoft.com/office/spreadsheetml/2009/9/main" objectType="Button" lockText="1"/>
</file>

<file path=xl/ctrlProps/ctrlProp1038.xml><?xml version="1.0" encoding="utf-8"?>
<formControlPr xmlns="http://schemas.microsoft.com/office/spreadsheetml/2009/9/main" objectType="Button" lockText="1"/>
</file>

<file path=xl/ctrlProps/ctrlProp1039.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40.xml><?xml version="1.0" encoding="utf-8"?>
<formControlPr xmlns="http://schemas.microsoft.com/office/spreadsheetml/2009/9/main" objectType="Button" lockText="1"/>
</file>

<file path=xl/ctrlProps/ctrlProp1041.xml><?xml version="1.0" encoding="utf-8"?>
<formControlPr xmlns="http://schemas.microsoft.com/office/spreadsheetml/2009/9/main" objectType="Button" lockText="1"/>
</file>

<file path=xl/ctrlProps/ctrlProp1042.xml><?xml version="1.0" encoding="utf-8"?>
<formControlPr xmlns="http://schemas.microsoft.com/office/spreadsheetml/2009/9/main" objectType="Button" lockText="1"/>
</file>

<file path=xl/ctrlProps/ctrlProp1043.xml><?xml version="1.0" encoding="utf-8"?>
<formControlPr xmlns="http://schemas.microsoft.com/office/spreadsheetml/2009/9/main" objectType="Button" lockText="1"/>
</file>

<file path=xl/ctrlProps/ctrlProp1044.xml><?xml version="1.0" encoding="utf-8"?>
<formControlPr xmlns="http://schemas.microsoft.com/office/spreadsheetml/2009/9/main" objectType="Button" lockText="1"/>
</file>

<file path=xl/ctrlProps/ctrlProp1045.xml><?xml version="1.0" encoding="utf-8"?>
<formControlPr xmlns="http://schemas.microsoft.com/office/spreadsheetml/2009/9/main" objectType="Button" lockText="1"/>
</file>

<file path=xl/ctrlProps/ctrlProp1046.xml><?xml version="1.0" encoding="utf-8"?>
<formControlPr xmlns="http://schemas.microsoft.com/office/spreadsheetml/2009/9/main" objectType="Button" lockText="1"/>
</file>

<file path=xl/ctrlProps/ctrlProp1047.xml><?xml version="1.0" encoding="utf-8"?>
<formControlPr xmlns="http://schemas.microsoft.com/office/spreadsheetml/2009/9/main" objectType="Button" lockText="1"/>
</file>

<file path=xl/ctrlProps/ctrlProp1048.xml><?xml version="1.0" encoding="utf-8"?>
<formControlPr xmlns="http://schemas.microsoft.com/office/spreadsheetml/2009/9/main" objectType="Button" lockText="1"/>
</file>

<file path=xl/ctrlProps/ctrlProp1049.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50.xml><?xml version="1.0" encoding="utf-8"?>
<formControlPr xmlns="http://schemas.microsoft.com/office/spreadsheetml/2009/9/main" objectType="Button" lockText="1"/>
</file>

<file path=xl/ctrlProps/ctrlProp1051.xml><?xml version="1.0" encoding="utf-8"?>
<formControlPr xmlns="http://schemas.microsoft.com/office/spreadsheetml/2009/9/main" objectType="Button" lockText="1"/>
</file>

<file path=xl/ctrlProps/ctrlProp1052.xml><?xml version="1.0" encoding="utf-8"?>
<formControlPr xmlns="http://schemas.microsoft.com/office/spreadsheetml/2009/9/main" objectType="Button" lockText="1"/>
</file>

<file path=xl/ctrlProps/ctrlProp1053.xml><?xml version="1.0" encoding="utf-8"?>
<formControlPr xmlns="http://schemas.microsoft.com/office/spreadsheetml/2009/9/main" objectType="Button" lockText="1"/>
</file>

<file path=xl/ctrlProps/ctrlProp1054.xml><?xml version="1.0" encoding="utf-8"?>
<formControlPr xmlns="http://schemas.microsoft.com/office/spreadsheetml/2009/9/main" objectType="Button" lockText="1"/>
</file>

<file path=xl/ctrlProps/ctrlProp1055.xml><?xml version="1.0" encoding="utf-8"?>
<formControlPr xmlns="http://schemas.microsoft.com/office/spreadsheetml/2009/9/main" objectType="Button" lockText="1"/>
</file>

<file path=xl/ctrlProps/ctrlProp1056.xml><?xml version="1.0" encoding="utf-8"?>
<formControlPr xmlns="http://schemas.microsoft.com/office/spreadsheetml/2009/9/main" objectType="Button" lockText="1"/>
</file>

<file path=xl/ctrlProps/ctrlProp1057.xml><?xml version="1.0" encoding="utf-8"?>
<formControlPr xmlns="http://schemas.microsoft.com/office/spreadsheetml/2009/9/main" objectType="Button" lockText="1"/>
</file>

<file path=xl/ctrlProps/ctrlProp1058.xml><?xml version="1.0" encoding="utf-8"?>
<formControlPr xmlns="http://schemas.microsoft.com/office/spreadsheetml/2009/9/main" objectType="Button" lockText="1"/>
</file>

<file path=xl/ctrlProps/ctrlProp1059.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60.xml><?xml version="1.0" encoding="utf-8"?>
<formControlPr xmlns="http://schemas.microsoft.com/office/spreadsheetml/2009/9/main" objectType="Button" lockText="1"/>
</file>

<file path=xl/ctrlProps/ctrlProp1061.xml><?xml version="1.0" encoding="utf-8"?>
<formControlPr xmlns="http://schemas.microsoft.com/office/spreadsheetml/2009/9/main" objectType="Button" lockText="1"/>
</file>

<file path=xl/ctrlProps/ctrlProp1062.xml><?xml version="1.0" encoding="utf-8"?>
<formControlPr xmlns="http://schemas.microsoft.com/office/spreadsheetml/2009/9/main" objectType="Button" lockText="1"/>
</file>

<file path=xl/ctrlProps/ctrlProp1063.xml><?xml version="1.0" encoding="utf-8"?>
<formControlPr xmlns="http://schemas.microsoft.com/office/spreadsheetml/2009/9/main" objectType="Button" lockText="1"/>
</file>

<file path=xl/ctrlProps/ctrlProp1064.xml><?xml version="1.0" encoding="utf-8"?>
<formControlPr xmlns="http://schemas.microsoft.com/office/spreadsheetml/2009/9/main" objectType="Button" lockText="1"/>
</file>

<file path=xl/ctrlProps/ctrlProp1065.xml><?xml version="1.0" encoding="utf-8"?>
<formControlPr xmlns="http://schemas.microsoft.com/office/spreadsheetml/2009/9/main" objectType="Button" lockText="1"/>
</file>

<file path=xl/ctrlProps/ctrlProp1066.xml><?xml version="1.0" encoding="utf-8"?>
<formControlPr xmlns="http://schemas.microsoft.com/office/spreadsheetml/2009/9/main" objectType="Button" lockText="1"/>
</file>

<file path=xl/ctrlProps/ctrlProp1067.xml><?xml version="1.0" encoding="utf-8"?>
<formControlPr xmlns="http://schemas.microsoft.com/office/spreadsheetml/2009/9/main" objectType="Button" lockText="1"/>
</file>

<file path=xl/ctrlProps/ctrlProp1068.xml><?xml version="1.0" encoding="utf-8"?>
<formControlPr xmlns="http://schemas.microsoft.com/office/spreadsheetml/2009/9/main" objectType="Button" lockText="1"/>
</file>

<file path=xl/ctrlProps/ctrlProp1069.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70.xml><?xml version="1.0" encoding="utf-8"?>
<formControlPr xmlns="http://schemas.microsoft.com/office/spreadsheetml/2009/9/main" objectType="Button" lockText="1"/>
</file>

<file path=xl/ctrlProps/ctrlProp1071.xml><?xml version="1.0" encoding="utf-8"?>
<formControlPr xmlns="http://schemas.microsoft.com/office/spreadsheetml/2009/9/main" objectType="Button" lockText="1"/>
</file>

<file path=xl/ctrlProps/ctrlProp1072.xml><?xml version="1.0" encoding="utf-8"?>
<formControlPr xmlns="http://schemas.microsoft.com/office/spreadsheetml/2009/9/main" objectType="Button" lockText="1"/>
</file>

<file path=xl/ctrlProps/ctrlProp1073.xml><?xml version="1.0" encoding="utf-8"?>
<formControlPr xmlns="http://schemas.microsoft.com/office/spreadsheetml/2009/9/main" objectType="Button" lockText="1"/>
</file>

<file path=xl/ctrlProps/ctrlProp1074.xml><?xml version="1.0" encoding="utf-8"?>
<formControlPr xmlns="http://schemas.microsoft.com/office/spreadsheetml/2009/9/main" objectType="Button" lockText="1"/>
</file>

<file path=xl/ctrlProps/ctrlProp1075.xml><?xml version="1.0" encoding="utf-8"?>
<formControlPr xmlns="http://schemas.microsoft.com/office/spreadsheetml/2009/9/main" objectType="Button" lockText="1"/>
</file>

<file path=xl/ctrlProps/ctrlProp1076.xml><?xml version="1.0" encoding="utf-8"?>
<formControlPr xmlns="http://schemas.microsoft.com/office/spreadsheetml/2009/9/main" objectType="Button" lockText="1"/>
</file>

<file path=xl/ctrlProps/ctrlProp1077.xml><?xml version="1.0" encoding="utf-8"?>
<formControlPr xmlns="http://schemas.microsoft.com/office/spreadsheetml/2009/9/main" objectType="Button" lockText="1"/>
</file>

<file path=xl/ctrlProps/ctrlProp1078.xml><?xml version="1.0" encoding="utf-8"?>
<formControlPr xmlns="http://schemas.microsoft.com/office/spreadsheetml/2009/9/main" objectType="Button" lockText="1"/>
</file>

<file path=xl/ctrlProps/ctrlProp1079.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80.xml><?xml version="1.0" encoding="utf-8"?>
<formControlPr xmlns="http://schemas.microsoft.com/office/spreadsheetml/2009/9/main" objectType="Button" lockText="1"/>
</file>

<file path=xl/ctrlProps/ctrlProp1081.xml><?xml version="1.0" encoding="utf-8"?>
<formControlPr xmlns="http://schemas.microsoft.com/office/spreadsheetml/2009/9/main" objectType="Button" lockText="1"/>
</file>

<file path=xl/ctrlProps/ctrlProp1082.xml><?xml version="1.0" encoding="utf-8"?>
<formControlPr xmlns="http://schemas.microsoft.com/office/spreadsheetml/2009/9/main" objectType="Button" lockText="1"/>
</file>

<file path=xl/ctrlProps/ctrlProp1083.xml><?xml version="1.0" encoding="utf-8"?>
<formControlPr xmlns="http://schemas.microsoft.com/office/spreadsheetml/2009/9/main" objectType="Button" lockText="1"/>
</file>

<file path=xl/ctrlProps/ctrlProp1084.xml><?xml version="1.0" encoding="utf-8"?>
<formControlPr xmlns="http://schemas.microsoft.com/office/spreadsheetml/2009/9/main" objectType="Button" lockText="1"/>
</file>

<file path=xl/ctrlProps/ctrlProp1085.xml><?xml version="1.0" encoding="utf-8"?>
<formControlPr xmlns="http://schemas.microsoft.com/office/spreadsheetml/2009/9/main" objectType="Button" lockText="1"/>
</file>

<file path=xl/ctrlProps/ctrlProp1086.xml><?xml version="1.0" encoding="utf-8"?>
<formControlPr xmlns="http://schemas.microsoft.com/office/spreadsheetml/2009/9/main" objectType="Button" lockText="1"/>
</file>

<file path=xl/ctrlProps/ctrlProp1087.xml><?xml version="1.0" encoding="utf-8"?>
<formControlPr xmlns="http://schemas.microsoft.com/office/spreadsheetml/2009/9/main" objectType="Button" lockText="1"/>
</file>

<file path=xl/ctrlProps/ctrlProp1088.xml><?xml version="1.0" encoding="utf-8"?>
<formControlPr xmlns="http://schemas.microsoft.com/office/spreadsheetml/2009/9/main" objectType="Button" lockText="1"/>
</file>

<file path=xl/ctrlProps/ctrlProp1089.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090.xml><?xml version="1.0" encoding="utf-8"?>
<formControlPr xmlns="http://schemas.microsoft.com/office/spreadsheetml/2009/9/main" objectType="Button" lockText="1"/>
</file>

<file path=xl/ctrlProps/ctrlProp1091.xml><?xml version="1.0" encoding="utf-8"?>
<formControlPr xmlns="http://schemas.microsoft.com/office/spreadsheetml/2009/9/main" objectType="Button" lockText="1"/>
</file>

<file path=xl/ctrlProps/ctrlProp1092.xml><?xml version="1.0" encoding="utf-8"?>
<formControlPr xmlns="http://schemas.microsoft.com/office/spreadsheetml/2009/9/main" objectType="Button" lockText="1"/>
</file>

<file path=xl/ctrlProps/ctrlProp1093.xml><?xml version="1.0" encoding="utf-8"?>
<formControlPr xmlns="http://schemas.microsoft.com/office/spreadsheetml/2009/9/main" objectType="Button" lockText="1"/>
</file>

<file path=xl/ctrlProps/ctrlProp1094.xml><?xml version="1.0" encoding="utf-8"?>
<formControlPr xmlns="http://schemas.microsoft.com/office/spreadsheetml/2009/9/main" objectType="Button" lockText="1"/>
</file>

<file path=xl/ctrlProps/ctrlProp1095.xml><?xml version="1.0" encoding="utf-8"?>
<formControlPr xmlns="http://schemas.microsoft.com/office/spreadsheetml/2009/9/main" objectType="Button" lockText="1"/>
</file>

<file path=xl/ctrlProps/ctrlProp1096.xml><?xml version="1.0" encoding="utf-8"?>
<formControlPr xmlns="http://schemas.microsoft.com/office/spreadsheetml/2009/9/main" objectType="Button" lockText="1"/>
</file>

<file path=xl/ctrlProps/ctrlProp1097.xml><?xml version="1.0" encoding="utf-8"?>
<formControlPr xmlns="http://schemas.microsoft.com/office/spreadsheetml/2009/9/main" objectType="Button" lockText="1"/>
</file>

<file path=xl/ctrlProps/ctrlProp1098.xml><?xml version="1.0" encoding="utf-8"?>
<formControlPr xmlns="http://schemas.microsoft.com/office/spreadsheetml/2009/9/main" objectType="Button" lockText="1"/>
</file>

<file path=xl/ctrlProps/ctrlProp109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00.xml><?xml version="1.0" encoding="utf-8"?>
<formControlPr xmlns="http://schemas.microsoft.com/office/spreadsheetml/2009/9/main" objectType="Button" lockText="1"/>
</file>

<file path=xl/ctrlProps/ctrlProp1101.xml><?xml version="1.0" encoding="utf-8"?>
<formControlPr xmlns="http://schemas.microsoft.com/office/spreadsheetml/2009/9/main" objectType="Button" lockText="1"/>
</file>

<file path=xl/ctrlProps/ctrlProp1102.xml><?xml version="1.0" encoding="utf-8"?>
<formControlPr xmlns="http://schemas.microsoft.com/office/spreadsheetml/2009/9/main" objectType="Button" lockText="1"/>
</file>

<file path=xl/ctrlProps/ctrlProp1103.xml><?xml version="1.0" encoding="utf-8"?>
<formControlPr xmlns="http://schemas.microsoft.com/office/spreadsheetml/2009/9/main" objectType="Button" lockText="1"/>
</file>

<file path=xl/ctrlProps/ctrlProp1104.xml><?xml version="1.0" encoding="utf-8"?>
<formControlPr xmlns="http://schemas.microsoft.com/office/spreadsheetml/2009/9/main" objectType="Button" lockText="1"/>
</file>

<file path=xl/ctrlProps/ctrlProp1105.xml><?xml version="1.0" encoding="utf-8"?>
<formControlPr xmlns="http://schemas.microsoft.com/office/spreadsheetml/2009/9/main" objectType="Button" lockText="1"/>
</file>

<file path=xl/ctrlProps/ctrlProp1106.xml><?xml version="1.0" encoding="utf-8"?>
<formControlPr xmlns="http://schemas.microsoft.com/office/spreadsheetml/2009/9/main" objectType="Button" lockText="1"/>
</file>

<file path=xl/ctrlProps/ctrlProp1107.xml><?xml version="1.0" encoding="utf-8"?>
<formControlPr xmlns="http://schemas.microsoft.com/office/spreadsheetml/2009/9/main" objectType="Button" lockText="1"/>
</file>

<file path=xl/ctrlProps/ctrlProp1108.xml><?xml version="1.0" encoding="utf-8"?>
<formControlPr xmlns="http://schemas.microsoft.com/office/spreadsheetml/2009/9/main" objectType="Button" lockText="1"/>
</file>

<file path=xl/ctrlProps/ctrlProp1109.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10.xml><?xml version="1.0" encoding="utf-8"?>
<formControlPr xmlns="http://schemas.microsoft.com/office/spreadsheetml/2009/9/main" objectType="Button" lockText="1"/>
</file>

<file path=xl/ctrlProps/ctrlProp1111.xml><?xml version="1.0" encoding="utf-8"?>
<formControlPr xmlns="http://schemas.microsoft.com/office/spreadsheetml/2009/9/main" objectType="Button" lockText="1"/>
</file>

<file path=xl/ctrlProps/ctrlProp1112.xml><?xml version="1.0" encoding="utf-8"?>
<formControlPr xmlns="http://schemas.microsoft.com/office/spreadsheetml/2009/9/main" objectType="Button" lockText="1"/>
</file>

<file path=xl/ctrlProps/ctrlProp1113.xml><?xml version="1.0" encoding="utf-8"?>
<formControlPr xmlns="http://schemas.microsoft.com/office/spreadsheetml/2009/9/main" objectType="Button" lockText="1"/>
</file>

<file path=xl/ctrlProps/ctrlProp1114.xml><?xml version="1.0" encoding="utf-8"?>
<formControlPr xmlns="http://schemas.microsoft.com/office/spreadsheetml/2009/9/main" objectType="Button" lockText="1"/>
</file>

<file path=xl/ctrlProps/ctrlProp1115.xml><?xml version="1.0" encoding="utf-8"?>
<formControlPr xmlns="http://schemas.microsoft.com/office/spreadsheetml/2009/9/main" objectType="Button" lockText="1"/>
</file>

<file path=xl/ctrlProps/ctrlProp1116.xml><?xml version="1.0" encoding="utf-8"?>
<formControlPr xmlns="http://schemas.microsoft.com/office/spreadsheetml/2009/9/main" objectType="Button" lockText="1"/>
</file>

<file path=xl/ctrlProps/ctrlProp1117.xml><?xml version="1.0" encoding="utf-8"?>
<formControlPr xmlns="http://schemas.microsoft.com/office/spreadsheetml/2009/9/main" objectType="Button" lockText="1"/>
</file>

<file path=xl/ctrlProps/ctrlProp1118.xml><?xml version="1.0" encoding="utf-8"?>
<formControlPr xmlns="http://schemas.microsoft.com/office/spreadsheetml/2009/9/main" objectType="Button" lockText="1"/>
</file>

<file path=xl/ctrlProps/ctrlProp1119.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20.xml><?xml version="1.0" encoding="utf-8"?>
<formControlPr xmlns="http://schemas.microsoft.com/office/spreadsheetml/2009/9/main" objectType="Button" lockText="1"/>
</file>

<file path=xl/ctrlProps/ctrlProp1121.xml><?xml version="1.0" encoding="utf-8"?>
<formControlPr xmlns="http://schemas.microsoft.com/office/spreadsheetml/2009/9/main" objectType="Button" lockText="1"/>
</file>

<file path=xl/ctrlProps/ctrlProp1122.xml><?xml version="1.0" encoding="utf-8"?>
<formControlPr xmlns="http://schemas.microsoft.com/office/spreadsheetml/2009/9/main" objectType="Button" lockText="1"/>
</file>

<file path=xl/ctrlProps/ctrlProp1123.xml><?xml version="1.0" encoding="utf-8"?>
<formControlPr xmlns="http://schemas.microsoft.com/office/spreadsheetml/2009/9/main" objectType="Button" lockText="1"/>
</file>

<file path=xl/ctrlProps/ctrlProp1124.xml><?xml version="1.0" encoding="utf-8"?>
<formControlPr xmlns="http://schemas.microsoft.com/office/spreadsheetml/2009/9/main" objectType="Button" lockText="1"/>
</file>

<file path=xl/ctrlProps/ctrlProp1125.xml><?xml version="1.0" encoding="utf-8"?>
<formControlPr xmlns="http://schemas.microsoft.com/office/spreadsheetml/2009/9/main" objectType="Button" lockText="1"/>
</file>

<file path=xl/ctrlProps/ctrlProp1126.xml><?xml version="1.0" encoding="utf-8"?>
<formControlPr xmlns="http://schemas.microsoft.com/office/spreadsheetml/2009/9/main" objectType="Button" lockText="1"/>
</file>

<file path=xl/ctrlProps/ctrlProp1127.xml><?xml version="1.0" encoding="utf-8"?>
<formControlPr xmlns="http://schemas.microsoft.com/office/spreadsheetml/2009/9/main" objectType="Button" lockText="1"/>
</file>

<file path=xl/ctrlProps/ctrlProp1128.xml><?xml version="1.0" encoding="utf-8"?>
<formControlPr xmlns="http://schemas.microsoft.com/office/spreadsheetml/2009/9/main" objectType="Button" lockText="1"/>
</file>

<file path=xl/ctrlProps/ctrlProp1129.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30.xml><?xml version="1.0" encoding="utf-8"?>
<formControlPr xmlns="http://schemas.microsoft.com/office/spreadsheetml/2009/9/main" objectType="Button" lockText="1"/>
</file>

<file path=xl/ctrlProps/ctrlProp1131.xml><?xml version="1.0" encoding="utf-8"?>
<formControlPr xmlns="http://schemas.microsoft.com/office/spreadsheetml/2009/9/main" objectType="Button" lockText="1"/>
</file>

<file path=xl/ctrlProps/ctrlProp1132.xml><?xml version="1.0" encoding="utf-8"?>
<formControlPr xmlns="http://schemas.microsoft.com/office/spreadsheetml/2009/9/main" objectType="Button" lockText="1"/>
</file>

<file path=xl/ctrlProps/ctrlProp1133.xml><?xml version="1.0" encoding="utf-8"?>
<formControlPr xmlns="http://schemas.microsoft.com/office/spreadsheetml/2009/9/main" objectType="Button" lockText="1"/>
</file>

<file path=xl/ctrlProps/ctrlProp1134.xml><?xml version="1.0" encoding="utf-8"?>
<formControlPr xmlns="http://schemas.microsoft.com/office/spreadsheetml/2009/9/main" objectType="Button" lockText="1"/>
</file>

<file path=xl/ctrlProps/ctrlProp1135.xml><?xml version="1.0" encoding="utf-8"?>
<formControlPr xmlns="http://schemas.microsoft.com/office/spreadsheetml/2009/9/main" objectType="Button" lockText="1"/>
</file>

<file path=xl/ctrlProps/ctrlProp1136.xml><?xml version="1.0" encoding="utf-8"?>
<formControlPr xmlns="http://schemas.microsoft.com/office/spreadsheetml/2009/9/main" objectType="Button" lockText="1"/>
</file>

<file path=xl/ctrlProps/ctrlProp1137.xml><?xml version="1.0" encoding="utf-8"?>
<formControlPr xmlns="http://schemas.microsoft.com/office/spreadsheetml/2009/9/main" objectType="Button" lockText="1"/>
</file>

<file path=xl/ctrlProps/ctrlProp1138.xml><?xml version="1.0" encoding="utf-8"?>
<formControlPr xmlns="http://schemas.microsoft.com/office/spreadsheetml/2009/9/main" objectType="Button" lockText="1"/>
</file>

<file path=xl/ctrlProps/ctrlProp1139.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40.xml><?xml version="1.0" encoding="utf-8"?>
<formControlPr xmlns="http://schemas.microsoft.com/office/spreadsheetml/2009/9/main" objectType="Button" lockText="1"/>
</file>

<file path=xl/ctrlProps/ctrlProp1141.xml><?xml version="1.0" encoding="utf-8"?>
<formControlPr xmlns="http://schemas.microsoft.com/office/spreadsheetml/2009/9/main" objectType="Button" lockText="1"/>
</file>

<file path=xl/ctrlProps/ctrlProp1142.xml><?xml version="1.0" encoding="utf-8"?>
<formControlPr xmlns="http://schemas.microsoft.com/office/spreadsheetml/2009/9/main" objectType="Button" lockText="1"/>
</file>

<file path=xl/ctrlProps/ctrlProp1143.xml><?xml version="1.0" encoding="utf-8"?>
<formControlPr xmlns="http://schemas.microsoft.com/office/spreadsheetml/2009/9/main" objectType="Button" lockText="1"/>
</file>

<file path=xl/ctrlProps/ctrlProp1144.xml><?xml version="1.0" encoding="utf-8"?>
<formControlPr xmlns="http://schemas.microsoft.com/office/spreadsheetml/2009/9/main" objectType="Button" lockText="1"/>
</file>

<file path=xl/ctrlProps/ctrlProp1145.xml><?xml version="1.0" encoding="utf-8"?>
<formControlPr xmlns="http://schemas.microsoft.com/office/spreadsheetml/2009/9/main" objectType="Button" lockText="1"/>
</file>

<file path=xl/ctrlProps/ctrlProp1146.xml><?xml version="1.0" encoding="utf-8"?>
<formControlPr xmlns="http://schemas.microsoft.com/office/spreadsheetml/2009/9/main" objectType="Button" lockText="1"/>
</file>

<file path=xl/ctrlProps/ctrlProp1147.xml><?xml version="1.0" encoding="utf-8"?>
<formControlPr xmlns="http://schemas.microsoft.com/office/spreadsheetml/2009/9/main" objectType="Button" lockText="1"/>
</file>

<file path=xl/ctrlProps/ctrlProp1148.xml><?xml version="1.0" encoding="utf-8"?>
<formControlPr xmlns="http://schemas.microsoft.com/office/spreadsheetml/2009/9/main" objectType="Button" lockText="1"/>
</file>

<file path=xl/ctrlProps/ctrlProp1149.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50.xml><?xml version="1.0" encoding="utf-8"?>
<formControlPr xmlns="http://schemas.microsoft.com/office/spreadsheetml/2009/9/main" objectType="Button" lockText="1"/>
</file>

<file path=xl/ctrlProps/ctrlProp1151.xml><?xml version="1.0" encoding="utf-8"?>
<formControlPr xmlns="http://schemas.microsoft.com/office/spreadsheetml/2009/9/main" objectType="Button" lockText="1"/>
</file>

<file path=xl/ctrlProps/ctrlProp1152.xml><?xml version="1.0" encoding="utf-8"?>
<formControlPr xmlns="http://schemas.microsoft.com/office/spreadsheetml/2009/9/main" objectType="Button" lockText="1"/>
</file>

<file path=xl/ctrlProps/ctrlProp1153.xml><?xml version="1.0" encoding="utf-8"?>
<formControlPr xmlns="http://schemas.microsoft.com/office/spreadsheetml/2009/9/main" objectType="Button" lockText="1"/>
</file>

<file path=xl/ctrlProps/ctrlProp1154.xml><?xml version="1.0" encoding="utf-8"?>
<formControlPr xmlns="http://schemas.microsoft.com/office/spreadsheetml/2009/9/main" objectType="Button" lockText="1"/>
</file>

<file path=xl/ctrlProps/ctrlProp1155.xml><?xml version="1.0" encoding="utf-8"?>
<formControlPr xmlns="http://schemas.microsoft.com/office/spreadsheetml/2009/9/main" objectType="Button" lockText="1"/>
</file>

<file path=xl/ctrlProps/ctrlProp1156.xml><?xml version="1.0" encoding="utf-8"?>
<formControlPr xmlns="http://schemas.microsoft.com/office/spreadsheetml/2009/9/main" objectType="Button" lockText="1"/>
</file>

<file path=xl/ctrlProps/ctrlProp1157.xml><?xml version="1.0" encoding="utf-8"?>
<formControlPr xmlns="http://schemas.microsoft.com/office/spreadsheetml/2009/9/main" objectType="Button" lockText="1"/>
</file>

<file path=xl/ctrlProps/ctrlProp1158.xml><?xml version="1.0" encoding="utf-8"?>
<formControlPr xmlns="http://schemas.microsoft.com/office/spreadsheetml/2009/9/main" objectType="Button" lockText="1"/>
</file>

<file path=xl/ctrlProps/ctrlProp1159.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60.xml><?xml version="1.0" encoding="utf-8"?>
<formControlPr xmlns="http://schemas.microsoft.com/office/spreadsheetml/2009/9/main" objectType="Button" lockText="1"/>
</file>

<file path=xl/ctrlProps/ctrlProp1161.xml><?xml version="1.0" encoding="utf-8"?>
<formControlPr xmlns="http://schemas.microsoft.com/office/spreadsheetml/2009/9/main" objectType="Button" lockText="1"/>
</file>

<file path=xl/ctrlProps/ctrlProp1162.xml><?xml version="1.0" encoding="utf-8"?>
<formControlPr xmlns="http://schemas.microsoft.com/office/spreadsheetml/2009/9/main" objectType="Button" lockText="1"/>
</file>

<file path=xl/ctrlProps/ctrlProp1163.xml><?xml version="1.0" encoding="utf-8"?>
<formControlPr xmlns="http://schemas.microsoft.com/office/spreadsheetml/2009/9/main" objectType="Button" lockText="1"/>
</file>

<file path=xl/ctrlProps/ctrlProp1164.xml><?xml version="1.0" encoding="utf-8"?>
<formControlPr xmlns="http://schemas.microsoft.com/office/spreadsheetml/2009/9/main" objectType="Button" lockText="1"/>
</file>

<file path=xl/ctrlProps/ctrlProp1165.xml><?xml version="1.0" encoding="utf-8"?>
<formControlPr xmlns="http://schemas.microsoft.com/office/spreadsheetml/2009/9/main" objectType="Button" lockText="1"/>
</file>

<file path=xl/ctrlProps/ctrlProp1166.xml><?xml version="1.0" encoding="utf-8"?>
<formControlPr xmlns="http://schemas.microsoft.com/office/spreadsheetml/2009/9/main" objectType="Button" lockText="1"/>
</file>

<file path=xl/ctrlProps/ctrlProp1167.xml><?xml version="1.0" encoding="utf-8"?>
<formControlPr xmlns="http://schemas.microsoft.com/office/spreadsheetml/2009/9/main" objectType="Button" lockText="1"/>
</file>

<file path=xl/ctrlProps/ctrlProp1168.xml><?xml version="1.0" encoding="utf-8"?>
<formControlPr xmlns="http://schemas.microsoft.com/office/spreadsheetml/2009/9/main" objectType="Button" lockText="1"/>
</file>

<file path=xl/ctrlProps/ctrlProp1169.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70.xml><?xml version="1.0" encoding="utf-8"?>
<formControlPr xmlns="http://schemas.microsoft.com/office/spreadsheetml/2009/9/main" objectType="Button" lockText="1"/>
</file>

<file path=xl/ctrlProps/ctrlProp1171.xml><?xml version="1.0" encoding="utf-8"?>
<formControlPr xmlns="http://schemas.microsoft.com/office/spreadsheetml/2009/9/main" objectType="Button" lockText="1"/>
</file>

<file path=xl/ctrlProps/ctrlProp1172.xml><?xml version="1.0" encoding="utf-8"?>
<formControlPr xmlns="http://schemas.microsoft.com/office/spreadsheetml/2009/9/main" objectType="Button" lockText="1"/>
</file>

<file path=xl/ctrlProps/ctrlProp1173.xml><?xml version="1.0" encoding="utf-8"?>
<formControlPr xmlns="http://schemas.microsoft.com/office/spreadsheetml/2009/9/main" objectType="Button" lockText="1"/>
</file>

<file path=xl/ctrlProps/ctrlProp1174.xml><?xml version="1.0" encoding="utf-8"?>
<formControlPr xmlns="http://schemas.microsoft.com/office/spreadsheetml/2009/9/main" objectType="Button" lockText="1"/>
</file>

<file path=xl/ctrlProps/ctrlProp1175.xml><?xml version="1.0" encoding="utf-8"?>
<formControlPr xmlns="http://schemas.microsoft.com/office/spreadsheetml/2009/9/main" objectType="Button" lockText="1"/>
</file>

<file path=xl/ctrlProps/ctrlProp1176.xml><?xml version="1.0" encoding="utf-8"?>
<formControlPr xmlns="http://schemas.microsoft.com/office/spreadsheetml/2009/9/main" objectType="Button" lockText="1"/>
</file>

<file path=xl/ctrlProps/ctrlProp1177.xml><?xml version="1.0" encoding="utf-8"?>
<formControlPr xmlns="http://schemas.microsoft.com/office/spreadsheetml/2009/9/main" objectType="Button" lockText="1"/>
</file>

<file path=xl/ctrlProps/ctrlProp1178.xml><?xml version="1.0" encoding="utf-8"?>
<formControlPr xmlns="http://schemas.microsoft.com/office/spreadsheetml/2009/9/main" objectType="Button" lockText="1"/>
</file>

<file path=xl/ctrlProps/ctrlProp1179.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80.xml><?xml version="1.0" encoding="utf-8"?>
<formControlPr xmlns="http://schemas.microsoft.com/office/spreadsheetml/2009/9/main" objectType="Button" lockText="1"/>
</file>

<file path=xl/ctrlProps/ctrlProp1181.xml><?xml version="1.0" encoding="utf-8"?>
<formControlPr xmlns="http://schemas.microsoft.com/office/spreadsheetml/2009/9/main" objectType="Button" lockText="1"/>
</file>

<file path=xl/ctrlProps/ctrlProp1182.xml><?xml version="1.0" encoding="utf-8"?>
<formControlPr xmlns="http://schemas.microsoft.com/office/spreadsheetml/2009/9/main" objectType="Button" lockText="1"/>
</file>

<file path=xl/ctrlProps/ctrlProp1183.xml><?xml version="1.0" encoding="utf-8"?>
<formControlPr xmlns="http://schemas.microsoft.com/office/spreadsheetml/2009/9/main" objectType="Button" lockText="1"/>
</file>

<file path=xl/ctrlProps/ctrlProp1184.xml><?xml version="1.0" encoding="utf-8"?>
<formControlPr xmlns="http://schemas.microsoft.com/office/spreadsheetml/2009/9/main" objectType="Button" lockText="1"/>
</file>

<file path=xl/ctrlProps/ctrlProp1185.xml><?xml version="1.0" encoding="utf-8"?>
<formControlPr xmlns="http://schemas.microsoft.com/office/spreadsheetml/2009/9/main" objectType="Button" lockText="1"/>
</file>

<file path=xl/ctrlProps/ctrlProp1186.xml><?xml version="1.0" encoding="utf-8"?>
<formControlPr xmlns="http://schemas.microsoft.com/office/spreadsheetml/2009/9/main" objectType="Button" lockText="1"/>
</file>

<file path=xl/ctrlProps/ctrlProp1187.xml><?xml version="1.0" encoding="utf-8"?>
<formControlPr xmlns="http://schemas.microsoft.com/office/spreadsheetml/2009/9/main" objectType="Button" lockText="1"/>
</file>

<file path=xl/ctrlProps/ctrlProp1188.xml><?xml version="1.0" encoding="utf-8"?>
<formControlPr xmlns="http://schemas.microsoft.com/office/spreadsheetml/2009/9/main" objectType="Button" lockText="1"/>
</file>

<file path=xl/ctrlProps/ctrlProp1189.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190.xml><?xml version="1.0" encoding="utf-8"?>
<formControlPr xmlns="http://schemas.microsoft.com/office/spreadsheetml/2009/9/main" objectType="Button" lockText="1"/>
</file>

<file path=xl/ctrlProps/ctrlProp1191.xml><?xml version="1.0" encoding="utf-8"?>
<formControlPr xmlns="http://schemas.microsoft.com/office/spreadsheetml/2009/9/main" objectType="Button" lockText="1"/>
</file>

<file path=xl/ctrlProps/ctrlProp1192.xml><?xml version="1.0" encoding="utf-8"?>
<formControlPr xmlns="http://schemas.microsoft.com/office/spreadsheetml/2009/9/main" objectType="Button" lockText="1"/>
</file>

<file path=xl/ctrlProps/ctrlProp1193.xml><?xml version="1.0" encoding="utf-8"?>
<formControlPr xmlns="http://schemas.microsoft.com/office/spreadsheetml/2009/9/main" objectType="Button" lockText="1"/>
</file>

<file path=xl/ctrlProps/ctrlProp1194.xml><?xml version="1.0" encoding="utf-8"?>
<formControlPr xmlns="http://schemas.microsoft.com/office/spreadsheetml/2009/9/main" objectType="Button" lockText="1"/>
</file>

<file path=xl/ctrlProps/ctrlProp1195.xml><?xml version="1.0" encoding="utf-8"?>
<formControlPr xmlns="http://schemas.microsoft.com/office/spreadsheetml/2009/9/main" objectType="Button" lockText="1"/>
</file>

<file path=xl/ctrlProps/ctrlProp1196.xml><?xml version="1.0" encoding="utf-8"?>
<formControlPr xmlns="http://schemas.microsoft.com/office/spreadsheetml/2009/9/main" objectType="Button" lockText="1"/>
</file>

<file path=xl/ctrlProps/ctrlProp1197.xml><?xml version="1.0" encoding="utf-8"?>
<formControlPr xmlns="http://schemas.microsoft.com/office/spreadsheetml/2009/9/main" objectType="Button" lockText="1"/>
</file>

<file path=xl/ctrlProps/ctrlProp1198.xml><?xml version="1.0" encoding="utf-8"?>
<formControlPr xmlns="http://schemas.microsoft.com/office/spreadsheetml/2009/9/main" objectType="Button" lockText="1"/>
</file>

<file path=xl/ctrlProps/ctrlProp119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00.xml><?xml version="1.0" encoding="utf-8"?>
<formControlPr xmlns="http://schemas.microsoft.com/office/spreadsheetml/2009/9/main" objectType="Button" lockText="1"/>
</file>

<file path=xl/ctrlProps/ctrlProp1201.xml><?xml version="1.0" encoding="utf-8"?>
<formControlPr xmlns="http://schemas.microsoft.com/office/spreadsheetml/2009/9/main" objectType="Button" lockText="1"/>
</file>

<file path=xl/ctrlProps/ctrlProp1202.xml><?xml version="1.0" encoding="utf-8"?>
<formControlPr xmlns="http://schemas.microsoft.com/office/spreadsheetml/2009/9/main" objectType="Button" lockText="1"/>
</file>

<file path=xl/ctrlProps/ctrlProp1203.xml><?xml version="1.0" encoding="utf-8"?>
<formControlPr xmlns="http://schemas.microsoft.com/office/spreadsheetml/2009/9/main" objectType="Button" lockText="1"/>
</file>

<file path=xl/ctrlProps/ctrlProp1204.xml><?xml version="1.0" encoding="utf-8"?>
<formControlPr xmlns="http://schemas.microsoft.com/office/spreadsheetml/2009/9/main" objectType="Button" lockText="1"/>
</file>

<file path=xl/ctrlProps/ctrlProp1205.xml><?xml version="1.0" encoding="utf-8"?>
<formControlPr xmlns="http://schemas.microsoft.com/office/spreadsheetml/2009/9/main" objectType="Button" lockText="1"/>
</file>

<file path=xl/ctrlProps/ctrlProp1206.xml><?xml version="1.0" encoding="utf-8"?>
<formControlPr xmlns="http://schemas.microsoft.com/office/spreadsheetml/2009/9/main" objectType="Button" lockText="1"/>
</file>

<file path=xl/ctrlProps/ctrlProp1207.xml><?xml version="1.0" encoding="utf-8"?>
<formControlPr xmlns="http://schemas.microsoft.com/office/spreadsheetml/2009/9/main" objectType="Button" lockText="1"/>
</file>

<file path=xl/ctrlProps/ctrlProp1208.xml><?xml version="1.0" encoding="utf-8"?>
<formControlPr xmlns="http://schemas.microsoft.com/office/spreadsheetml/2009/9/main" objectType="Button" lockText="1"/>
</file>

<file path=xl/ctrlProps/ctrlProp1209.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10.xml><?xml version="1.0" encoding="utf-8"?>
<formControlPr xmlns="http://schemas.microsoft.com/office/spreadsheetml/2009/9/main" objectType="Button" lockText="1"/>
</file>

<file path=xl/ctrlProps/ctrlProp1211.xml><?xml version="1.0" encoding="utf-8"?>
<formControlPr xmlns="http://schemas.microsoft.com/office/spreadsheetml/2009/9/main" objectType="Button" lockText="1"/>
</file>

<file path=xl/ctrlProps/ctrlProp1212.xml><?xml version="1.0" encoding="utf-8"?>
<formControlPr xmlns="http://schemas.microsoft.com/office/spreadsheetml/2009/9/main" objectType="Button" lockText="1"/>
</file>

<file path=xl/ctrlProps/ctrlProp1213.xml><?xml version="1.0" encoding="utf-8"?>
<formControlPr xmlns="http://schemas.microsoft.com/office/spreadsheetml/2009/9/main" objectType="Button" lockText="1"/>
</file>

<file path=xl/ctrlProps/ctrlProp1214.xml><?xml version="1.0" encoding="utf-8"?>
<formControlPr xmlns="http://schemas.microsoft.com/office/spreadsheetml/2009/9/main" objectType="Button" lockText="1"/>
</file>

<file path=xl/ctrlProps/ctrlProp1215.xml><?xml version="1.0" encoding="utf-8"?>
<formControlPr xmlns="http://schemas.microsoft.com/office/spreadsheetml/2009/9/main" objectType="Button" lockText="1"/>
</file>

<file path=xl/ctrlProps/ctrlProp1216.xml><?xml version="1.0" encoding="utf-8"?>
<formControlPr xmlns="http://schemas.microsoft.com/office/spreadsheetml/2009/9/main" objectType="Button" lockText="1"/>
</file>

<file path=xl/ctrlProps/ctrlProp1217.xml><?xml version="1.0" encoding="utf-8"?>
<formControlPr xmlns="http://schemas.microsoft.com/office/spreadsheetml/2009/9/main" objectType="Button" lockText="1"/>
</file>

<file path=xl/ctrlProps/ctrlProp1218.xml><?xml version="1.0" encoding="utf-8"?>
<formControlPr xmlns="http://schemas.microsoft.com/office/spreadsheetml/2009/9/main" objectType="Button" lockText="1"/>
</file>

<file path=xl/ctrlProps/ctrlProp1219.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20.xml><?xml version="1.0" encoding="utf-8"?>
<formControlPr xmlns="http://schemas.microsoft.com/office/spreadsheetml/2009/9/main" objectType="Button" lockText="1"/>
</file>

<file path=xl/ctrlProps/ctrlProp1221.xml><?xml version="1.0" encoding="utf-8"?>
<formControlPr xmlns="http://schemas.microsoft.com/office/spreadsheetml/2009/9/main" objectType="Button" lockText="1"/>
</file>

<file path=xl/ctrlProps/ctrlProp1222.xml><?xml version="1.0" encoding="utf-8"?>
<formControlPr xmlns="http://schemas.microsoft.com/office/spreadsheetml/2009/9/main" objectType="Button" lockText="1"/>
</file>

<file path=xl/ctrlProps/ctrlProp1223.xml><?xml version="1.0" encoding="utf-8"?>
<formControlPr xmlns="http://schemas.microsoft.com/office/spreadsheetml/2009/9/main" objectType="Button" lockText="1"/>
</file>

<file path=xl/ctrlProps/ctrlProp1224.xml><?xml version="1.0" encoding="utf-8"?>
<formControlPr xmlns="http://schemas.microsoft.com/office/spreadsheetml/2009/9/main" objectType="Button" lockText="1"/>
</file>

<file path=xl/ctrlProps/ctrlProp1225.xml><?xml version="1.0" encoding="utf-8"?>
<formControlPr xmlns="http://schemas.microsoft.com/office/spreadsheetml/2009/9/main" objectType="Button" lockText="1"/>
</file>

<file path=xl/ctrlProps/ctrlProp1226.xml><?xml version="1.0" encoding="utf-8"?>
<formControlPr xmlns="http://schemas.microsoft.com/office/spreadsheetml/2009/9/main" objectType="Button" lockText="1"/>
</file>

<file path=xl/ctrlProps/ctrlProp1227.xml><?xml version="1.0" encoding="utf-8"?>
<formControlPr xmlns="http://schemas.microsoft.com/office/spreadsheetml/2009/9/main" objectType="Button" lockText="1"/>
</file>

<file path=xl/ctrlProps/ctrlProp1228.xml><?xml version="1.0" encoding="utf-8"?>
<formControlPr xmlns="http://schemas.microsoft.com/office/spreadsheetml/2009/9/main" objectType="Button" lockText="1"/>
</file>

<file path=xl/ctrlProps/ctrlProp1229.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30.xml><?xml version="1.0" encoding="utf-8"?>
<formControlPr xmlns="http://schemas.microsoft.com/office/spreadsheetml/2009/9/main" objectType="Button" lockText="1"/>
</file>

<file path=xl/ctrlProps/ctrlProp1231.xml><?xml version="1.0" encoding="utf-8"?>
<formControlPr xmlns="http://schemas.microsoft.com/office/spreadsheetml/2009/9/main" objectType="Button" lockText="1"/>
</file>

<file path=xl/ctrlProps/ctrlProp1232.xml><?xml version="1.0" encoding="utf-8"?>
<formControlPr xmlns="http://schemas.microsoft.com/office/spreadsheetml/2009/9/main" objectType="Button" lockText="1"/>
</file>

<file path=xl/ctrlProps/ctrlProp1233.xml><?xml version="1.0" encoding="utf-8"?>
<formControlPr xmlns="http://schemas.microsoft.com/office/spreadsheetml/2009/9/main" objectType="Button" lockText="1"/>
</file>

<file path=xl/ctrlProps/ctrlProp1234.xml><?xml version="1.0" encoding="utf-8"?>
<formControlPr xmlns="http://schemas.microsoft.com/office/spreadsheetml/2009/9/main" objectType="Button" lockText="1"/>
</file>

<file path=xl/ctrlProps/ctrlProp1235.xml><?xml version="1.0" encoding="utf-8"?>
<formControlPr xmlns="http://schemas.microsoft.com/office/spreadsheetml/2009/9/main" objectType="Button" lockText="1"/>
</file>

<file path=xl/ctrlProps/ctrlProp1236.xml><?xml version="1.0" encoding="utf-8"?>
<formControlPr xmlns="http://schemas.microsoft.com/office/spreadsheetml/2009/9/main" objectType="Button" lockText="1"/>
</file>

<file path=xl/ctrlProps/ctrlProp1237.xml><?xml version="1.0" encoding="utf-8"?>
<formControlPr xmlns="http://schemas.microsoft.com/office/spreadsheetml/2009/9/main" objectType="Button" lockText="1"/>
</file>

<file path=xl/ctrlProps/ctrlProp1238.xml><?xml version="1.0" encoding="utf-8"?>
<formControlPr xmlns="http://schemas.microsoft.com/office/spreadsheetml/2009/9/main" objectType="Button" lockText="1"/>
</file>

<file path=xl/ctrlProps/ctrlProp1239.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40.xml><?xml version="1.0" encoding="utf-8"?>
<formControlPr xmlns="http://schemas.microsoft.com/office/spreadsheetml/2009/9/main" objectType="Button" lockText="1"/>
</file>

<file path=xl/ctrlProps/ctrlProp1241.xml><?xml version="1.0" encoding="utf-8"?>
<formControlPr xmlns="http://schemas.microsoft.com/office/spreadsheetml/2009/9/main" objectType="Button" lockText="1"/>
</file>

<file path=xl/ctrlProps/ctrlProp1242.xml><?xml version="1.0" encoding="utf-8"?>
<formControlPr xmlns="http://schemas.microsoft.com/office/spreadsheetml/2009/9/main" objectType="Button" lockText="1"/>
</file>

<file path=xl/ctrlProps/ctrlProp1243.xml><?xml version="1.0" encoding="utf-8"?>
<formControlPr xmlns="http://schemas.microsoft.com/office/spreadsheetml/2009/9/main" objectType="Button" lockText="1"/>
</file>

<file path=xl/ctrlProps/ctrlProp1244.xml><?xml version="1.0" encoding="utf-8"?>
<formControlPr xmlns="http://schemas.microsoft.com/office/spreadsheetml/2009/9/main" objectType="Button" lockText="1"/>
</file>

<file path=xl/ctrlProps/ctrlProp1245.xml><?xml version="1.0" encoding="utf-8"?>
<formControlPr xmlns="http://schemas.microsoft.com/office/spreadsheetml/2009/9/main" objectType="Button" lockText="1"/>
</file>

<file path=xl/ctrlProps/ctrlProp1246.xml><?xml version="1.0" encoding="utf-8"?>
<formControlPr xmlns="http://schemas.microsoft.com/office/spreadsheetml/2009/9/main" objectType="Button" lockText="1"/>
</file>

<file path=xl/ctrlProps/ctrlProp1247.xml><?xml version="1.0" encoding="utf-8"?>
<formControlPr xmlns="http://schemas.microsoft.com/office/spreadsheetml/2009/9/main" objectType="Button" lockText="1"/>
</file>

<file path=xl/ctrlProps/ctrlProp1248.xml><?xml version="1.0" encoding="utf-8"?>
<formControlPr xmlns="http://schemas.microsoft.com/office/spreadsheetml/2009/9/main" objectType="Button" lockText="1"/>
</file>

<file path=xl/ctrlProps/ctrlProp1249.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50.xml><?xml version="1.0" encoding="utf-8"?>
<formControlPr xmlns="http://schemas.microsoft.com/office/spreadsheetml/2009/9/main" objectType="Button" lockText="1"/>
</file>

<file path=xl/ctrlProps/ctrlProp1251.xml><?xml version="1.0" encoding="utf-8"?>
<formControlPr xmlns="http://schemas.microsoft.com/office/spreadsheetml/2009/9/main" objectType="Button" lockText="1"/>
</file>

<file path=xl/ctrlProps/ctrlProp1252.xml><?xml version="1.0" encoding="utf-8"?>
<formControlPr xmlns="http://schemas.microsoft.com/office/spreadsheetml/2009/9/main" objectType="Button" lockText="1"/>
</file>

<file path=xl/ctrlProps/ctrlProp1253.xml><?xml version="1.0" encoding="utf-8"?>
<formControlPr xmlns="http://schemas.microsoft.com/office/spreadsheetml/2009/9/main" objectType="Button" lockText="1"/>
</file>

<file path=xl/ctrlProps/ctrlProp1254.xml><?xml version="1.0" encoding="utf-8"?>
<formControlPr xmlns="http://schemas.microsoft.com/office/spreadsheetml/2009/9/main" objectType="Button" lockText="1"/>
</file>

<file path=xl/ctrlProps/ctrlProp1255.xml><?xml version="1.0" encoding="utf-8"?>
<formControlPr xmlns="http://schemas.microsoft.com/office/spreadsheetml/2009/9/main" objectType="Button" lockText="1"/>
</file>

<file path=xl/ctrlProps/ctrlProp1256.xml><?xml version="1.0" encoding="utf-8"?>
<formControlPr xmlns="http://schemas.microsoft.com/office/spreadsheetml/2009/9/main" objectType="Button" lockText="1"/>
</file>

<file path=xl/ctrlProps/ctrlProp1257.xml><?xml version="1.0" encoding="utf-8"?>
<formControlPr xmlns="http://schemas.microsoft.com/office/spreadsheetml/2009/9/main" objectType="Button" lockText="1"/>
</file>

<file path=xl/ctrlProps/ctrlProp1258.xml><?xml version="1.0" encoding="utf-8"?>
<formControlPr xmlns="http://schemas.microsoft.com/office/spreadsheetml/2009/9/main" objectType="Button" lockText="1"/>
</file>

<file path=xl/ctrlProps/ctrlProp1259.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60.xml><?xml version="1.0" encoding="utf-8"?>
<formControlPr xmlns="http://schemas.microsoft.com/office/spreadsheetml/2009/9/main" objectType="Button" lockText="1"/>
</file>

<file path=xl/ctrlProps/ctrlProp1261.xml><?xml version="1.0" encoding="utf-8"?>
<formControlPr xmlns="http://schemas.microsoft.com/office/spreadsheetml/2009/9/main" objectType="Button" lockText="1"/>
</file>

<file path=xl/ctrlProps/ctrlProp1262.xml><?xml version="1.0" encoding="utf-8"?>
<formControlPr xmlns="http://schemas.microsoft.com/office/spreadsheetml/2009/9/main" objectType="Button" lockText="1"/>
</file>

<file path=xl/ctrlProps/ctrlProp1263.xml><?xml version="1.0" encoding="utf-8"?>
<formControlPr xmlns="http://schemas.microsoft.com/office/spreadsheetml/2009/9/main" objectType="Button" lockText="1"/>
</file>

<file path=xl/ctrlProps/ctrlProp1264.xml><?xml version="1.0" encoding="utf-8"?>
<formControlPr xmlns="http://schemas.microsoft.com/office/spreadsheetml/2009/9/main" objectType="Button" lockText="1"/>
</file>

<file path=xl/ctrlProps/ctrlProp1265.xml><?xml version="1.0" encoding="utf-8"?>
<formControlPr xmlns="http://schemas.microsoft.com/office/spreadsheetml/2009/9/main" objectType="Button" lockText="1"/>
</file>

<file path=xl/ctrlProps/ctrlProp1266.xml><?xml version="1.0" encoding="utf-8"?>
<formControlPr xmlns="http://schemas.microsoft.com/office/spreadsheetml/2009/9/main" objectType="Button" lockText="1"/>
</file>

<file path=xl/ctrlProps/ctrlProp1267.xml><?xml version="1.0" encoding="utf-8"?>
<formControlPr xmlns="http://schemas.microsoft.com/office/spreadsheetml/2009/9/main" objectType="Button" lockText="1"/>
</file>

<file path=xl/ctrlProps/ctrlProp1268.xml><?xml version="1.0" encoding="utf-8"?>
<formControlPr xmlns="http://schemas.microsoft.com/office/spreadsheetml/2009/9/main" objectType="Button" lockText="1"/>
</file>

<file path=xl/ctrlProps/ctrlProp1269.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70.xml><?xml version="1.0" encoding="utf-8"?>
<formControlPr xmlns="http://schemas.microsoft.com/office/spreadsheetml/2009/9/main" objectType="Button" lockText="1"/>
</file>

<file path=xl/ctrlProps/ctrlProp1271.xml><?xml version="1.0" encoding="utf-8"?>
<formControlPr xmlns="http://schemas.microsoft.com/office/spreadsheetml/2009/9/main" objectType="Button" lockText="1"/>
</file>

<file path=xl/ctrlProps/ctrlProp1272.xml><?xml version="1.0" encoding="utf-8"?>
<formControlPr xmlns="http://schemas.microsoft.com/office/spreadsheetml/2009/9/main" objectType="Button" lockText="1"/>
</file>

<file path=xl/ctrlProps/ctrlProp1273.xml><?xml version="1.0" encoding="utf-8"?>
<formControlPr xmlns="http://schemas.microsoft.com/office/spreadsheetml/2009/9/main" objectType="Button" lockText="1"/>
</file>

<file path=xl/ctrlProps/ctrlProp1274.xml><?xml version="1.0" encoding="utf-8"?>
<formControlPr xmlns="http://schemas.microsoft.com/office/spreadsheetml/2009/9/main" objectType="Button" lockText="1"/>
</file>

<file path=xl/ctrlProps/ctrlProp1275.xml><?xml version="1.0" encoding="utf-8"?>
<formControlPr xmlns="http://schemas.microsoft.com/office/spreadsheetml/2009/9/main" objectType="Button" lockText="1"/>
</file>

<file path=xl/ctrlProps/ctrlProp1276.xml><?xml version="1.0" encoding="utf-8"?>
<formControlPr xmlns="http://schemas.microsoft.com/office/spreadsheetml/2009/9/main" objectType="Button" lockText="1"/>
</file>

<file path=xl/ctrlProps/ctrlProp1277.xml><?xml version="1.0" encoding="utf-8"?>
<formControlPr xmlns="http://schemas.microsoft.com/office/spreadsheetml/2009/9/main" objectType="Button" lockText="1"/>
</file>

<file path=xl/ctrlProps/ctrlProp1278.xml><?xml version="1.0" encoding="utf-8"?>
<formControlPr xmlns="http://schemas.microsoft.com/office/spreadsheetml/2009/9/main" objectType="Button" lockText="1"/>
</file>

<file path=xl/ctrlProps/ctrlProp1279.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80.xml><?xml version="1.0" encoding="utf-8"?>
<formControlPr xmlns="http://schemas.microsoft.com/office/spreadsheetml/2009/9/main" objectType="Button" lockText="1"/>
</file>

<file path=xl/ctrlProps/ctrlProp1281.xml><?xml version="1.0" encoding="utf-8"?>
<formControlPr xmlns="http://schemas.microsoft.com/office/spreadsheetml/2009/9/main" objectType="Button" lockText="1"/>
</file>

<file path=xl/ctrlProps/ctrlProp1282.xml><?xml version="1.0" encoding="utf-8"?>
<formControlPr xmlns="http://schemas.microsoft.com/office/spreadsheetml/2009/9/main" objectType="Button" lockText="1"/>
</file>

<file path=xl/ctrlProps/ctrlProp1283.xml><?xml version="1.0" encoding="utf-8"?>
<formControlPr xmlns="http://schemas.microsoft.com/office/spreadsheetml/2009/9/main" objectType="Button" lockText="1"/>
</file>

<file path=xl/ctrlProps/ctrlProp1284.xml><?xml version="1.0" encoding="utf-8"?>
<formControlPr xmlns="http://schemas.microsoft.com/office/spreadsheetml/2009/9/main" objectType="Button" lockText="1"/>
</file>

<file path=xl/ctrlProps/ctrlProp1285.xml><?xml version="1.0" encoding="utf-8"?>
<formControlPr xmlns="http://schemas.microsoft.com/office/spreadsheetml/2009/9/main" objectType="Button" lockText="1"/>
</file>

<file path=xl/ctrlProps/ctrlProp1286.xml><?xml version="1.0" encoding="utf-8"?>
<formControlPr xmlns="http://schemas.microsoft.com/office/spreadsheetml/2009/9/main" objectType="Button" lockText="1"/>
</file>

<file path=xl/ctrlProps/ctrlProp1287.xml><?xml version="1.0" encoding="utf-8"?>
<formControlPr xmlns="http://schemas.microsoft.com/office/spreadsheetml/2009/9/main" objectType="Button" lockText="1"/>
</file>

<file path=xl/ctrlProps/ctrlProp1288.xml><?xml version="1.0" encoding="utf-8"?>
<formControlPr xmlns="http://schemas.microsoft.com/office/spreadsheetml/2009/9/main" objectType="Button" lockText="1"/>
</file>

<file path=xl/ctrlProps/ctrlProp1289.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290.xml><?xml version="1.0" encoding="utf-8"?>
<formControlPr xmlns="http://schemas.microsoft.com/office/spreadsheetml/2009/9/main" objectType="Button" lockText="1"/>
</file>

<file path=xl/ctrlProps/ctrlProp1291.xml><?xml version="1.0" encoding="utf-8"?>
<formControlPr xmlns="http://schemas.microsoft.com/office/spreadsheetml/2009/9/main" objectType="Button" lockText="1"/>
</file>

<file path=xl/ctrlProps/ctrlProp1292.xml><?xml version="1.0" encoding="utf-8"?>
<formControlPr xmlns="http://schemas.microsoft.com/office/spreadsheetml/2009/9/main" objectType="Button" lockText="1"/>
</file>

<file path=xl/ctrlProps/ctrlProp1293.xml><?xml version="1.0" encoding="utf-8"?>
<formControlPr xmlns="http://schemas.microsoft.com/office/spreadsheetml/2009/9/main" objectType="Button" lockText="1"/>
</file>

<file path=xl/ctrlProps/ctrlProp1294.xml><?xml version="1.0" encoding="utf-8"?>
<formControlPr xmlns="http://schemas.microsoft.com/office/spreadsheetml/2009/9/main" objectType="Button" lockText="1"/>
</file>

<file path=xl/ctrlProps/ctrlProp1295.xml><?xml version="1.0" encoding="utf-8"?>
<formControlPr xmlns="http://schemas.microsoft.com/office/spreadsheetml/2009/9/main" objectType="Button" lockText="1"/>
</file>

<file path=xl/ctrlProps/ctrlProp1296.xml><?xml version="1.0" encoding="utf-8"?>
<formControlPr xmlns="http://schemas.microsoft.com/office/spreadsheetml/2009/9/main" objectType="Button" lockText="1"/>
</file>

<file path=xl/ctrlProps/ctrlProp1297.xml><?xml version="1.0" encoding="utf-8"?>
<formControlPr xmlns="http://schemas.microsoft.com/office/spreadsheetml/2009/9/main" objectType="Button" lockText="1"/>
</file>

<file path=xl/ctrlProps/ctrlProp1298.xml><?xml version="1.0" encoding="utf-8"?>
<formControlPr xmlns="http://schemas.microsoft.com/office/spreadsheetml/2009/9/main" objectType="Button" lockText="1"/>
</file>

<file path=xl/ctrlProps/ctrlProp1299.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30.xml><?xml version="1.0" encoding="utf-8"?>
<formControlPr xmlns="http://schemas.microsoft.com/office/spreadsheetml/2009/9/main" objectType="Button" lockText="1"/>
</file>

<file path=xl/ctrlProps/ctrlProp1300.xml><?xml version="1.0" encoding="utf-8"?>
<formControlPr xmlns="http://schemas.microsoft.com/office/spreadsheetml/2009/9/main" objectType="Button" lockText="1"/>
</file>

<file path=xl/ctrlProps/ctrlProp1301.xml><?xml version="1.0" encoding="utf-8"?>
<formControlPr xmlns="http://schemas.microsoft.com/office/spreadsheetml/2009/9/main" objectType="Button" lockText="1"/>
</file>

<file path=xl/ctrlProps/ctrlProp1302.xml><?xml version="1.0" encoding="utf-8"?>
<formControlPr xmlns="http://schemas.microsoft.com/office/spreadsheetml/2009/9/main" objectType="Button" lockText="1"/>
</file>

<file path=xl/ctrlProps/ctrlProp1303.xml><?xml version="1.0" encoding="utf-8"?>
<formControlPr xmlns="http://schemas.microsoft.com/office/spreadsheetml/2009/9/main" objectType="Button" lockText="1"/>
</file>

<file path=xl/ctrlProps/ctrlProp1304.xml><?xml version="1.0" encoding="utf-8"?>
<formControlPr xmlns="http://schemas.microsoft.com/office/spreadsheetml/2009/9/main" objectType="Button" lockText="1"/>
</file>

<file path=xl/ctrlProps/ctrlProp1305.xml><?xml version="1.0" encoding="utf-8"?>
<formControlPr xmlns="http://schemas.microsoft.com/office/spreadsheetml/2009/9/main" objectType="Button" lockText="1"/>
</file>

<file path=xl/ctrlProps/ctrlProp1306.xml><?xml version="1.0" encoding="utf-8"?>
<formControlPr xmlns="http://schemas.microsoft.com/office/spreadsheetml/2009/9/main" objectType="Button" lockText="1"/>
</file>

<file path=xl/ctrlProps/ctrlProp1307.xml><?xml version="1.0" encoding="utf-8"?>
<formControlPr xmlns="http://schemas.microsoft.com/office/spreadsheetml/2009/9/main" objectType="Button" lockText="1"/>
</file>

<file path=xl/ctrlProps/ctrlProp1308.xml><?xml version="1.0" encoding="utf-8"?>
<formControlPr xmlns="http://schemas.microsoft.com/office/spreadsheetml/2009/9/main" objectType="Button" lockText="1"/>
</file>

<file path=xl/ctrlProps/ctrlProp1309.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10.xml><?xml version="1.0" encoding="utf-8"?>
<formControlPr xmlns="http://schemas.microsoft.com/office/spreadsheetml/2009/9/main" objectType="Button" lockText="1"/>
</file>

<file path=xl/ctrlProps/ctrlProp1311.xml><?xml version="1.0" encoding="utf-8"?>
<formControlPr xmlns="http://schemas.microsoft.com/office/spreadsheetml/2009/9/main" objectType="Button" lockText="1"/>
</file>

<file path=xl/ctrlProps/ctrlProp1312.xml><?xml version="1.0" encoding="utf-8"?>
<formControlPr xmlns="http://schemas.microsoft.com/office/spreadsheetml/2009/9/main" objectType="Button" lockText="1"/>
</file>

<file path=xl/ctrlProps/ctrlProp1313.xml><?xml version="1.0" encoding="utf-8"?>
<formControlPr xmlns="http://schemas.microsoft.com/office/spreadsheetml/2009/9/main" objectType="Button" lockText="1"/>
</file>

<file path=xl/ctrlProps/ctrlProp1314.xml><?xml version="1.0" encoding="utf-8"?>
<formControlPr xmlns="http://schemas.microsoft.com/office/spreadsheetml/2009/9/main" objectType="Button" lockText="1"/>
</file>

<file path=xl/ctrlProps/ctrlProp1315.xml><?xml version="1.0" encoding="utf-8"?>
<formControlPr xmlns="http://schemas.microsoft.com/office/spreadsheetml/2009/9/main" objectType="Button" lockText="1"/>
</file>

<file path=xl/ctrlProps/ctrlProp1316.xml><?xml version="1.0" encoding="utf-8"?>
<formControlPr xmlns="http://schemas.microsoft.com/office/spreadsheetml/2009/9/main" objectType="Button" lockText="1"/>
</file>

<file path=xl/ctrlProps/ctrlProp1317.xml><?xml version="1.0" encoding="utf-8"?>
<formControlPr xmlns="http://schemas.microsoft.com/office/spreadsheetml/2009/9/main" objectType="Button" lockText="1"/>
</file>

<file path=xl/ctrlProps/ctrlProp1318.xml><?xml version="1.0" encoding="utf-8"?>
<formControlPr xmlns="http://schemas.microsoft.com/office/spreadsheetml/2009/9/main" objectType="Button" lockText="1"/>
</file>

<file path=xl/ctrlProps/ctrlProp1319.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20.xml><?xml version="1.0" encoding="utf-8"?>
<formControlPr xmlns="http://schemas.microsoft.com/office/spreadsheetml/2009/9/main" objectType="Button" lockText="1"/>
</file>

<file path=xl/ctrlProps/ctrlProp1321.xml><?xml version="1.0" encoding="utf-8"?>
<formControlPr xmlns="http://schemas.microsoft.com/office/spreadsheetml/2009/9/main" objectType="Button" lockText="1"/>
</file>

<file path=xl/ctrlProps/ctrlProp1322.xml><?xml version="1.0" encoding="utf-8"?>
<formControlPr xmlns="http://schemas.microsoft.com/office/spreadsheetml/2009/9/main" objectType="Button" lockText="1"/>
</file>

<file path=xl/ctrlProps/ctrlProp1323.xml><?xml version="1.0" encoding="utf-8"?>
<formControlPr xmlns="http://schemas.microsoft.com/office/spreadsheetml/2009/9/main" objectType="Button" lockText="1"/>
</file>

<file path=xl/ctrlProps/ctrlProp1324.xml><?xml version="1.0" encoding="utf-8"?>
<formControlPr xmlns="http://schemas.microsoft.com/office/spreadsheetml/2009/9/main" objectType="Button" lockText="1"/>
</file>

<file path=xl/ctrlProps/ctrlProp1325.xml><?xml version="1.0" encoding="utf-8"?>
<formControlPr xmlns="http://schemas.microsoft.com/office/spreadsheetml/2009/9/main" objectType="Button" lockText="1"/>
</file>

<file path=xl/ctrlProps/ctrlProp1326.xml><?xml version="1.0" encoding="utf-8"?>
<formControlPr xmlns="http://schemas.microsoft.com/office/spreadsheetml/2009/9/main" objectType="Button" lockText="1"/>
</file>

<file path=xl/ctrlProps/ctrlProp1327.xml><?xml version="1.0" encoding="utf-8"?>
<formControlPr xmlns="http://schemas.microsoft.com/office/spreadsheetml/2009/9/main" objectType="Button" lockText="1"/>
</file>

<file path=xl/ctrlProps/ctrlProp1328.xml><?xml version="1.0" encoding="utf-8"?>
<formControlPr xmlns="http://schemas.microsoft.com/office/spreadsheetml/2009/9/main" objectType="Button" lockText="1"/>
</file>

<file path=xl/ctrlProps/ctrlProp1329.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30.xml><?xml version="1.0" encoding="utf-8"?>
<formControlPr xmlns="http://schemas.microsoft.com/office/spreadsheetml/2009/9/main" objectType="Button" lockText="1"/>
</file>

<file path=xl/ctrlProps/ctrlProp1331.xml><?xml version="1.0" encoding="utf-8"?>
<formControlPr xmlns="http://schemas.microsoft.com/office/spreadsheetml/2009/9/main" objectType="Button" lockText="1"/>
</file>

<file path=xl/ctrlProps/ctrlProp1332.xml><?xml version="1.0" encoding="utf-8"?>
<formControlPr xmlns="http://schemas.microsoft.com/office/spreadsheetml/2009/9/main" objectType="Button" lockText="1"/>
</file>

<file path=xl/ctrlProps/ctrlProp1333.xml><?xml version="1.0" encoding="utf-8"?>
<formControlPr xmlns="http://schemas.microsoft.com/office/spreadsheetml/2009/9/main" objectType="Button" lockText="1"/>
</file>

<file path=xl/ctrlProps/ctrlProp1334.xml><?xml version="1.0" encoding="utf-8"?>
<formControlPr xmlns="http://schemas.microsoft.com/office/spreadsheetml/2009/9/main" objectType="Button" lockText="1"/>
</file>

<file path=xl/ctrlProps/ctrlProp1335.xml><?xml version="1.0" encoding="utf-8"?>
<formControlPr xmlns="http://schemas.microsoft.com/office/spreadsheetml/2009/9/main" objectType="Button" lockText="1"/>
</file>

<file path=xl/ctrlProps/ctrlProp1336.xml><?xml version="1.0" encoding="utf-8"?>
<formControlPr xmlns="http://schemas.microsoft.com/office/spreadsheetml/2009/9/main" objectType="Button" lockText="1"/>
</file>

<file path=xl/ctrlProps/ctrlProp1337.xml><?xml version="1.0" encoding="utf-8"?>
<formControlPr xmlns="http://schemas.microsoft.com/office/spreadsheetml/2009/9/main" objectType="Button" lockText="1"/>
</file>

<file path=xl/ctrlProps/ctrlProp1338.xml><?xml version="1.0" encoding="utf-8"?>
<formControlPr xmlns="http://schemas.microsoft.com/office/spreadsheetml/2009/9/main" objectType="Button" lockText="1"/>
</file>

<file path=xl/ctrlProps/ctrlProp1339.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40.xml><?xml version="1.0" encoding="utf-8"?>
<formControlPr xmlns="http://schemas.microsoft.com/office/spreadsheetml/2009/9/main" objectType="Button" lockText="1"/>
</file>

<file path=xl/ctrlProps/ctrlProp1341.xml><?xml version="1.0" encoding="utf-8"?>
<formControlPr xmlns="http://schemas.microsoft.com/office/spreadsheetml/2009/9/main" objectType="Button" lockText="1"/>
</file>

<file path=xl/ctrlProps/ctrlProp1342.xml><?xml version="1.0" encoding="utf-8"?>
<formControlPr xmlns="http://schemas.microsoft.com/office/spreadsheetml/2009/9/main" objectType="Button" lockText="1"/>
</file>

<file path=xl/ctrlProps/ctrlProp1343.xml><?xml version="1.0" encoding="utf-8"?>
<formControlPr xmlns="http://schemas.microsoft.com/office/spreadsheetml/2009/9/main" objectType="Button" lockText="1"/>
</file>

<file path=xl/ctrlProps/ctrlProp1344.xml><?xml version="1.0" encoding="utf-8"?>
<formControlPr xmlns="http://schemas.microsoft.com/office/spreadsheetml/2009/9/main" objectType="Button" lockText="1"/>
</file>

<file path=xl/ctrlProps/ctrlProp1345.xml><?xml version="1.0" encoding="utf-8"?>
<formControlPr xmlns="http://schemas.microsoft.com/office/spreadsheetml/2009/9/main" objectType="Button" lockText="1"/>
</file>

<file path=xl/ctrlProps/ctrlProp1346.xml><?xml version="1.0" encoding="utf-8"?>
<formControlPr xmlns="http://schemas.microsoft.com/office/spreadsheetml/2009/9/main" objectType="Button" lockText="1"/>
</file>

<file path=xl/ctrlProps/ctrlProp1347.xml><?xml version="1.0" encoding="utf-8"?>
<formControlPr xmlns="http://schemas.microsoft.com/office/spreadsheetml/2009/9/main" objectType="Button" lockText="1"/>
</file>

<file path=xl/ctrlProps/ctrlProp1348.xml><?xml version="1.0" encoding="utf-8"?>
<formControlPr xmlns="http://schemas.microsoft.com/office/spreadsheetml/2009/9/main" objectType="Button" lockText="1"/>
</file>

<file path=xl/ctrlProps/ctrlProp1349.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50.xml><?xml version="1.0" encoding="utf-8"?>
<formControlPr xmlns="http://schemas.microsoft.com/office/spreadsheetml/2009/9/main" objectType="Button" lockText="1"/>
</file>

<file path=xl/ctrlProps/ctrlProp1351.xml><?xml version="1.0" encoding="utf-8"?>
<formControlPr xmlns="http://schemas.microsoft.com/office/spreadsheetml/2009/9/main" objectType="Button" lockText="1"/>
</file>

<file path=xl/ctrlProps/ctrlProp1352.xml><?xml version="1.0" encoding="utf-8"?>
<formControlPr xmlns="http://schemas.microsoft.com/office/spreadsheetml/2009/9/main" objectType="Button" lockText="1"/>
</file>

<file path=xl/ctrlProps/ctrlProp1353.xml><?xml version="1.0" encoding="utf-8"?>
<formControlPr xmlns="http://schemas.microsoft.com/office/spreadsheetml/2009/9/main" objectType="Button" lockText="1"/>
</file>

<file path=xl/ctrlProps/ctrlProp1354.xml><?xml version="1.0" encoding="utf-8"?>
<formControlPr xmlns="http://schemas.microsoft.com/office/spreadsheetml/2009/9/main" objectType="Button" lockText="1"/>
</file>

<file path=xl/ctrlProps/ctrlProp1355.xml><?xml version="1.0" encoding="utf-8"?>
<formControlPr xmlns="http://schemas.microsoft.com/office/spreadsheetml/2009/9/main" objectType="Button" lockText="1"/>
</file>

<file path=xl/ctrlProps/ctrlProp1356.xml><?xml version="1.0" encoding="utf-8"?>
<formControlPr xmlns="http://schemas.microsoft.com/office/spreadsheetml/2009/9/main" objectType="Button" lockText="1"/>
</file>

<file path=xl/ctrlProps/ctrlProp1357.xml><?xml version="1.0" encoding="utf-8"?>
<formControlPr xmlns="http://schemas.microsoft.com/office/spreadsheetml/2009/9/main" objectType="Button" lockText="1"/>
</file>

<file path=xl/ctrlProps/ctrlProp1358.xml><?xml version="1.0" encoding="utf-8"?>
<formControlPr xmlns="http://schemas.microsoft.com/office/spreadsheetml/2009/9/main" objectType="Button" lockText="1"/>
</file>

<file path=xl/ctrlProps/ctrlProp1359.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60.xml><?xml version="1.0" encoding="utf-8"?>
<formControlPr xmlns="http://schemas.microsoft.com/office/spreadsheetml/2009/9/main" objectType="Button" lockText="1"/>
</file>

<file path=xl/ctrlProps/ctrlProp1361.xml><?xml version="1.0" encoding="utf-8"?>
<formControlPr xmlns="http://schemas.microsoft.com/office/spreadsheetml/2009/9/main" objectType="Button" lockText="1"/>
</file>

<file path=xl/ctrlProps/ctrlProp1362.xml><?xml version="1.0" encoding="utf-8"?>
<formControlPr xmlns="http://schemas.microsoft.com/office/spreadsheetml/2009/9/main" objectType="Button" lockText="1"/>
</file>

<file path=xl/ctrlProps/ctrlProp1363.xml><?xml version="1.0" encoding="utf-8"?>
<formControlPr xmlns="http://schemas.microsoft.com/office/spreadsheetml/2009/9/main" objectType="Button" lockText="1"/>
</file>

<file path=xl/ctrlProps/ctrlProp1364.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80.xml><?xml version="1.0" encoding="utf-8"?>
<formControlPr xmlns="http://schemas.microsoft.com/office/spreadsheetml/2009/9/main" objectType="Button" lockText="1"/>
</file>

<file path=xl/ctrlProps/ctrlProp181.xml><?xml version="1.0" encoding="utf-8"?>
<formControlPr xmlns="http://schemas.microsoft.com/office/spreadsheetml/2009/9/main" objectType="Button" lockText="1"/>
</file>

<file path=xl/ctrlProps/ctrlProp182.xml><?xml version="1.0" encoding="utf-8"?>
<formControlPr xmlns="http://schemas.microsoft.com/office/spreadsheetml/2009/9/main" objectType="Button" lockText="1"/>
</file>

<file path=xl/ctrlProps/ctrlProp183.xml><?xml version="1.0" encoding="utf-8"?>
<formControlPr xmlns="http://schemas.microsoft.com/office/spreadsheetml/2009/9/main" objectType="Button" lockText="1"/>
</file>

<file path=xl/ctrlProps/ctrlProp184.xml><?xml version="1.0" encoding="utf-8"?>
<formControlPr xmlns="http://schemas.microsoft.com/office/spreadsheetml/2009/9/main" objectType="Button" lockText="1"/>
</file>

<file path=xl/ctrlProps/ctrlProp185.xml><?xml version="1.0" encoding="utf-8"?>
<formControlPr xmlns="http://schemas.microsoft.com/office/spreadsheetml/2009/9/main" objectType="Button" lockText="1"/>
</file>

<file path=xl/ctrlProps/ctrlProp186.xml><?xml version="1.0" encoding="utf-8"?>
<formControlPr xmlns="http://schemas.microsoft.com/office/spreadsheetml/2009/9/main" objectType="Button" lockText="1"/>
</file>

<file path=xl/ctrlProps/ctrlProp187.xml><?xml version="1.0" encoding="utf-8"?>
<formControlPr xmlns="http://schemas.microsoft.com/office/spreadsheetml/2009/9/main" objectType="Button" lockText="1"/>
</file>

<file path=xl/ctrlProps/ctrlProp188.xml><?xml version="1.0" encoding="utf-8"?>
<formControlPr xmlns="http://schemas.microsoft.com/office/spreadsheetml/2009/9/main" objectType="Button" lockText="1"/>
</file>

<file path=xl/ctrlProps/ctrlProp189.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190.xml><?xml version="1.0" encoding="utf-8"?>
<formControlPr xmlns="http://schemas.microsoft.com/office/spreadsheetml/2009/9/main" objectType="Button" lockText="1"/>
</file>

<file path=xl/ctrlProps/ctrlProp191.xml><?xml version="1.0" encoding="utf-8"?>
<formControlPr xmlns="http://schemas.microsoft.com/office/spreadsheetml/2009/9/main" objectType="Button" lockText="1"/>
</file>

<file path=xl/ctrlProps/ctrlProp192.xml><?xml version="1.0" encoding="utf-8"?>
<formControlPr xmlns="http://schemas.microsoft.com/office/spreadsheetml/2009/9/main" objectType="Button" lockText="1"/>
</file>

<file path=xl/ctrlProps/ctrlProp193.xml><?xml version="1.0" encoding="utf-8"?>
<formControlPr xmlns="http://schemas.microsoft.com/office/spreadsheetml/2009/9/main" objectType="Button" lockText="1"/>
</file>

<file path=xl/ctrlProps/ctrlProp194.xml><?xml version="1.0" encoding="utf-8"?>
<formControlPr xmlns="http://schemas.microsoft.com/office/spreadsheetml/2009/9/main" objectType="Button" lockText="1"/>
</file>

<file path=xl/ctrlProps/ctrlProp195.xml><?xml version="1.0" encoding="utf-8"?>
<formControlPr xmlns="http://schemas.microsoft.com/office/spreadsheetml/2009/9/main" objectType="Button" lockText="1"/>
</file>

<file path=xl/ctrlProps/ctrlProp196.xml><?xml version="1.0" encoding="utf-8"?>
<formControlPr xmlns="http://schemas.microsoft.com/office/spreadsheetml/2009/9/main" objectType="Button" lockText="1"/>
</file>

<file path=xl/ctrlProps/ctrlProp197.xml><?xml version="1.0" encoding="utf-8"?>
<formControlPr xmlns="http://schemas.microsoft.com/office/spreadsheetml/2009/9/main" objectType="Button" lockText="1"/>
</file>

<file path=xl/ctrlProps/ctrlProp198.xml><?xml version="1.0" encoding="utf-8"?>
<formControlPr xmlns="http://schemas.microsoft.com/office/spreadsheetml/2009/9/main" objectType="Button" lockText="1"/>
</file>

<file path=xl/ctrlProps/ctrlProp19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00.xml><?xml version="1.0" encoding="utf-8"?>
<formControlPr xmlns="http://schemas.microsoft.com/office/spreadsheetml/2009/9/main" objectType="Button" lockText="1"/>
</file>

<file path=xl/ctrlProps/ctrlProp201.xml><?xml version="1.0" encoding="utf-8"?>
<formControlPr xmlns="http://schemas.microsoft.com/office/spreadsheetml/2009/9/main" objectType="Button" lockText="1"/>
</file>

<file path=xl/ctrlProps/ctrlProp202.xml><?xml version="1.0" encoding="utf-8"?>
<formControlPr xmlns="http://schemas.microsoft.com/office/spreadsheetml/2009/9/main" objectType="Button" lockText="1"/>
</file>

<file path=xl/ctrlProps/ctrlProp203.xml><?xml version="1.0" encoding="utf-8"?>
<formControlPr xmlns="http://schemas.microsoft.com/office/spreadsheetml/2009/9/main" objectType="Button" lockText="1"/>
</file>

<file path=xl/ctrlProps/ctrlProp204.xml><?xml version="1.0" encoding="utf-8"?>
<formControlPr xmlns="http://schemas.microsoft.com/office/spreadsheetml/2009/9/main" objectType="Button" lockText="1"/>
</file>

<file path=xl/ctrlProps/ctrlProp205.xml><?xml version="1.0" encoding="utf-8"?>
<formControlPr xmlns="http://schemas.microsoft.com/office/spreadsheetml/2009/9/main" objectType="Button" lockText="1"/>
</file>

<file path=xl/ctrlProps/ctrlProp206.xml><?xml version="1.0" encoding="utf-8"?>
<formControlPr xmlns="http://schemas.microsoft.com/office/spreadsheetml/2009/9/main" objectType="Button" lockText="1"/>
</file>

<file path=xl/ctrlProps/ctrlProp207.xml><?xml version="1.0" encoding="utf-8"?>
<formControlPr xmlns="http://schemas.microsoft.com/office/spreadsheetml/2009/9/main" objectType="Button" lockText="1"/>
</file>

<file path=xl/ctrlProps/ctrlProp208.xml><?xml version="1.0" encoding="utf-8"?>
<formControlPr xmlns="http://schemas.microsoft.com/office/spreadsheetml/2009/9/main" objectType="Button" lockText="1"/>
</file>

<file path=xl/ctrlProps/ctrlProp209.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10.xml><?xml version="1.0" encoding="utf-8"?>
<formControlPr xmlns="http://schemas.microsoft.com/office/spreadsheetml/2009/9/main" objectType="Button" lockText="1"/>
</file>

<file path=xl/ctrlProps/ctrlProp211.xml><?xml version="1.0" encoding="utf-8"?>
<formControlPr xmlns="http://schemas.microsoft.com/office/spreadsheetml/2009/9/main" objectType="Button" lockText="1"/>
</file>

<file path=xl/ctrlProps/ctrlProp212.xml><?xml version="1.0" encoding="utf-8"?>
<formControlPr xmlns="http://schemas.microsoft.com/office/spreadsheetml/2009/9/main" objectType="Button" lockText="1"/>
</file>

<file path=xl/ctrlProps/ctrlProp213.xml><?xml version="1.0" encoding="utf-8"?>
<formControlPr xmlns="http://schemas.microsoft.com/office/spreadsheetml/2009/9/main" objectType="Button" lockText="1"/>
</file>

<file path=xl/ctrlProps/ctrlProp214.xml><?xml version="1.0" encoding="utf-8"?>
<formControlPr xmlns="http://schemas.microsoft.com/office/spreadsheetml/2009/9/main" objectType="Button" lockText="1"/>
</file>

<file path=xl/ctrlProps/ctrlProp215.xml><?xml version="1.0" encoding="utf-8"?>
<formControlPr xmlns="http://schemas.microsoft.com/office/spreadsheetml/2009/9/main" objectType="Button" lockText="1"/>
</file>

<file path=xl/ctrlProps/ctrlProp216.xml><?xml version="1.0" encoding="utf-8"?>
<formControlPr xmlns="http://schemas.microsoft.com/office/spreadsheetml/2009/9/main" objectType="Button" lockText="1"/>
</file>

<file path=xl/ctrlProps/ctrlProp217.xml><?xml version="1.0" encoding="utf-8"?>
<formControlPr xmlns="http://schemas.microsoft.com/office/spreadsheetml/2009/9/main" objectType="Button" lockText="1"/>
</file>

<file path=xl/ctrlProps/ctrlProp218.xml><?xml version="1.0" encoding="utf-8"?>
<formControlPr xmlns="http://schemas.microsoft.com/office/spreadsheetml/2009/9/main" objectType="Button" lockText="1"/>
</file>

<file path=xl/ctrlProps/ctrlProp219.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20.xml><?xml version="1.0" encoding="utf-8"?>
<formControlPr xmlns="http://schemas.microsoft.com/office/spreadsheetml/2009/9/main" objectType="Button" lockText="1"/>
</file>

<file path=xl/ctrlProps/ctrlProp221.xml><?xml version="1.0" encoding="utf-8"?>
<formControlPr xmlns="http://schemas.microsoft.com/office/spreadsheetml/2009/9/main" objectType="Button" lockText="1"/>
</file>

<file path=xl/ctrlProps/ctrlProp222.xml><?xml version="1.0" encoding="utf-8"?>
<formControlPr xmlns="http://schemas.microsoft.com/office/spreadsheetml/2009/9/main" objectType="Button" lockText="1"/>
</file>

<file path=xl/ctrlProps/ctrlProp223.xml><?xml version="1.0" encoding="utf-8"?>
<formControlPr xmlns="http://schemas.microsoft.com/office/spreadsheetml/2009/9/main" objectType="Button" lockText="1"/>
</file>

<file path=xl/ctrlProps/ctrlProp224.xml><?xml version="1.0" encoding="utf-8"?>
<formControlPr xmlns="http://schemas.microsoft.com/office/spreadsheetml/2009/9/main" objectType="Button" lockText="1"/>
</file>

<file path=xl/ctrlProps/ctrlProp225.xml><?xml version="1.0" encoding="utf-8"?>
<formControlPr xmlns="http://schemas.microsoft.com/office/spreadsheetml/2009/9/main" objectType="Button" lockText="1"/>
</file>

<file path=xl/ctrlProps/ctrlProp226.xml><?xml version="1.0" encoding="utf-8"?>
<formControlPr xmlns="http://schemas.microsoft.com/office/spreadsheetml/2009/9/main" objectType="Button" lockText="1"/>
</file>

<file path=xl/ctrlProps/ctrlProp227.xml><?xml version="1.0" encoding="utf-8"?>
<formControlPr xmlns="http://schemas.microsoft.com/office/spreadsheetml/2009/9/main" objectType="Button" lockText="1"/>
</file>

<file path=xl/ctrlProps/ctrlProp228.xml><?xml version="1.0" encoding="utf-8"?>
<formControlPr xmlns="http://schemas.microsoft.com/office/spreadsheetml/2009/9/main" objectType="Button" lockText="1"/>
</file>

<file path=xl/ctrlProps/ctrlProp229.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30.xml><?xml version="1.0" encoding="utf-8"?>
<formControlPr xmlns="http://schemas.microsoft.com/office/spreadsheetml/2009/9/main" objectType="Button" lockText="1"/>
</file>

<file path=xl/ctrlProps/ctrlProp231.xml><?xml version="1.0" encoding="utf-8"?>
<formControlPr xmlns="http://schemas.microsoft.com/office/spreadsheetml/2009/9/main" objectType="Button" lockText="1"/>
</file>

<file path=xl/ctrlProps/ctrlProp232.xml><?xml version="1.0" encoding="utf-8"?>
<formControlPr xmlns="http://schemas.microsoft.com/office/spreadsheetml/2009/9/main" objectType="Button" lockText="1"/>
</file>

<file path=xl/ctrlProps/ctrlProp233.xml><?xml version="1.0" encoding="utf-8"?>
<formControlPr xmlns="http://schemas.microsoft.com/office/spreadsheetml/2009/9/main" objectType="Button" lockText="1"/>
</file>

<file path=xl/ctrlProps/ctrlProp234.xml><?xml version="1.0" encoding="utf-8"?>
<formControlPr xmlns="http://schemas.microsoft.com/office/spreadsheetml/2009/9/main" objectType="Button" lockText="1"/>
</file>

<file path=xl/ctrlProps/ctrlProp235.xml><?xml version="1.0" encoding="utf-8"?>
<formControlPr xmlns="http://schemas.microsoft.com/office/spreadsheetml/2009/9/main" objectType="Button" lockText="1"/>
</file>

<file path=xl/ctrlProps/ctrlProp236.xml><?xml version="1.0" encoding="utf-8"?>
<formControlPr xmlns="http://schemas.microsoft.com/office/spreadsheetml/2009/9/main" objectType="Button" lockText="1"/>
</file>

<file path=xl/ctrlProps/ctrlProp237.xml><?xml version="1.0" encoding="utf-8"?>
<formControlPr xmlns="http://schemas.microsoft.com/office/spreadsheetml/2009/9/main" objectType="Button" lockText="1"/>
</file>

<file path=xl/ctrlProps/ctrlProp238.xml><?xml version="1.0" encoding="utf-8"?>
<formControlPr xmlns="http://schemas.microsoft.com/office/spreadsheetml/2009/9/main" objectType="Button" lockText="1"/>
</file>

<file path=xl/ctrlProps/ctrlProp239.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40.xml><?xml version="1.0" encoding="utf-8"?>
<formControlPr xmlns="http://schemas.microsoft.com/office/spreadsheetml/2009/9/main" objectType="Button" lockText="1"/>
</file>

<file path=xl/ctrlProps/ctrlProp241.xml><?xml version="1.0" encoding="utf-8"?>
<formControlPr xmlns="http://schemas.microsoft.com/office/spreadsheetml/2009/9/main" objectType="Button" lockText="1"/>
</file>

<file path=xl/ctrlProps/ctrlProp242.xml><?xml version="1.0" encoding="utf-8"?>
<formControlPr xmlns="http://schemas.microsoft.com/office/spreadsheetml/2009/9/main" objectType="Button" lockText="1"/>
</file>

<file path=xl/ctrlProps/ctrlProp243.xml><?xml version="1.0" encoding="utf-8"?>
<formControlPr xmlns="http://schemas.microsoft.com/office/spreadsheetml/2009/9/main" objectType="Button" lockText="1"/>
</file>

<file path=xl/ctrlProps/ctrlProp244.xml><?xml version="1.0" encoding="utf-8"?>
<formControlPr xmlns="http://schemas.microsoft.com/office/spreadsheetml/2009/9/main" objectType="Button" lockText="1"/>
</file>

<file path=xl/ctrlProps/ctrlProp245.xml><?xml version="1.0" encoding="utf-8"?>
<formControlPr xmlns="http://schemas.microsoft.com/office/spreadsheetml/2009/9/main" objectType="Button" lockText="1"/>
</file>

<file path=xl/ctrlProps/ctrlProp246.xml><?xml version="1.0" encoding="utf-8"?>
<formControlPr xmlns="http://schemas.microsoft.com/office/spreadsheetml/2009/9/main" objectType="Button" lockText="1"/>
</file>

<file path=xl/ctrlProps/ctrlProp247.xml><?xml version="1.0" encoding="utf-8"?>
<formControlPr xmlns="http://schemas.microsoft.com/office/spreadsheetml/2009/9/main" objectType="Button" lockText="1"/>
</file>

<file path=xl/ctrlProps/ctrlProp248.xml><?xml version="1.0" encoding="utf-8"?>
<formControlPr xmlns="http://schemas.microsoft.com/office/spreadsheetml/2009/9/main" objectType="Button" lockText="1"/>
</file>

<file path=xl/ctrlProps/ctrlProp249.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50.xml><?xml version="1.0" encoding="utf-8"?>
<formControlPr xmlns="http://schemas.microsoft.com/office/spreadsheetml/2009/9/main" objectType="Button" lockText="1"/>
</file>

<file path=xl/ctrlProps/ctrlProp251.xml><?xml version="1.0" encoding="utf-8"?>
<formControlPr xmlns="http://schemas.microsoft.com/office/spreadsheetml/2009/9/main" objectType="Button" lockText="1"/>
</file>

<file path=xl/ctrlProps/ctrlProp252.xml><?xml version="1.0" encoding="utf-8"?>
<formControlPr xmlns="http://schemas.microsoft.com/office/spreadsheetml/2009/9/main" objectType="Button" lockText="1"/>
</file>

<file path=xl/ctrlProps/ctrlProp253.xml><?xml version="1.0" encoding="utf-8"?>
<formControlPr xmlns="http://schemas.microsoft.com/office/spreadsheetml/2009/9/main" objectType="Button" lockText="1"/>
</file>

<file path=xl/ctrlProps/ctrlProp254.xml><?xml version="1.0" encoding="utf-8"?>
<formControlPr xmlns="http://schemas.microsoft.com/office/spreadsheetml/2009/9/main" objectType="Button" lockText="1"/>
</file>

<file path=xl/ctrlProps/ctrlProp255.xml><?xml version="1.0" encoding="utf-8"?>
<formControlPr xmlns="http://schemas.microsoft.com/office/spreadsheetml/2009/9/main" objectType="Button" lockText="1"/>
</file>

<file path=xl/ctrlProps/ctrlProp256.xml><?xml version="1.0" encoding="utf-8"?>
<formControlPr xmlns="http://schemas.microsoft.com/office/spreadsheetml/2009/9/main" objectType="Button" lockText="1"/>
</file>

<file path=xl/ctrlProps/ctrlProp257.xml><?xml version="1.0" encoding="utf-8"?>
<formControlPr xmlns="http://schemas.microsoft.com/office/spreadsheetml/2009/9/main" objectType="Button" lockText="1"/>
</file>

<file path=xl/ctrlProps/ctrlProp258.xml><?xml version="1.0" encoding="utf-8"?>
<formControlPr xmlns="http://schemas.microsoft.com/office/spreadsheetml/2009/9/main" objectType="Button" lockText="1"/>
</file>

<file path=xl/ctrlProps/ctrlProp259.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60.xml><?xml version="1.0" encoding="utf-8"?>
<formControlPr xmlns="http://schemas.microsoft.com/office/spreadsheetml/2009/9/main" objectType="Button" lockText="1"/>
</file>

<file path=xl/ctrlProps/ctrlProp261.xml><?xml version="1.0" encoding="utf-8"?>
<formControlPr xmlns="http://schemas.microsoft.com/office/spreadsheetml/2009/9/main" objectType="Button" lockText="1"/>
</file>

<file path=xl/ctrlProps/ctrlProp262.xml><?xml version="1.0" encoding="utf-8"?>
<formControlPr xmlns="http://schemas.microsoft.com/office/spreadsheetml/2009/9/main" objectType="Button" lockText="1"/>
</file>

<file path=xl/ctrlProps/ctrlProp263.xml><?xml version="1.0" encoding="utf-8"?>
<formControlPr xmlns="http://schemas.microsoft.com/office/spreadsheetml/2009/9/main" objectType="Button" lockText="1"/>
</file>

<file path=xl/ctrlProps/ctrlProp264.xml><?xml version="1.0" encoding="utf-8"?>
<formControlPr xmlns="http://schemas.microsoft.com/office/spreadsheetml/2009/9/main" objectType="Button" lockText="1"/>
</file>

<file path=xl/ctrlProps/ctrlProp265.xml><?xml version="1.0" encoding="utf-8"?>
<formControlPr xmlns="http://schemas.microsoft.com/office/spreadsheetml/2009/9/main" objectType="Button" lockText="1"/>
</file>

<file path=xl/ctrlProps/ctrlProp266.xml><?xml version="1.0" encoding="utf-8"?>
<formControlPr xmlns="http://schemas.microsoft.com/office/spreadsheetml/2009/9/main" objectType="Button" lockText="1"/>
</file>

<file path=xl/ctrlProps/ctrlProp267.xml><?xml version="1.0" encoding="utf-8"?>
<formControlPr xmlns="http://schemas.microsoft.com/office/spreadsheetml/2009/9/main" objectType="Button" lockText="1"/>
</file>

<file path=xl/ctrlProps/ctrlProp268.xml><?xml version="1.0" encoding="utf-8"?>
<formControlPr xmlns="http://schemas.microsoft.com/office/spreadsheetml/2009/9/main" objectType="Button" lockText="1"/>
</file>

<file path=xl/ctrlProps/ctrlProp269.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70.xml><?xml version="1.0" encoding="utf-8"?>
<formControlPr xmlns="http://schemas.microsoft.com/office/spreadsheetml/2009/9/main" objectType="Button" lockText="1"/>
</file>

<file path=xl/ctrlProps/ctrlProp271.xml><?xml version="1.0" encoding="utf-8"?>
<formControlPr xmlns="http://schemas.microsoft.com/office/spreadsheetml/2009/9/main" objectType="Button" lockText="1"/>
</file>

<file path=xl/ctrlProps/ctrlProp272.xml><?xml version="1.0" encoding="utf-8"?>
<formControlPr xmlns="http://schemas.microsoft.com/office/spreadsheetml/2009/9/main" objectType="Button" lockText="1"/>
</file>

<file path=xl/ctrlProps/ctrlProp273.xml><?xml version="1.0" encoding="utf-8"?>
<formControlPr xmlns="http://schemas.microsoft.com/office/spreadsheetml/2009/9/main" objectType="Button" lockText="1"/>
</file>

<file path=xl/ctrlProps/ctrlProp274.xml><?xml version="1.0" encoding="utf-8"?>
<formControlPr xmlns="http://schemas.microsoft.com/office/spreadsheetml/2009/9/main" objectType="Button" lockText="1"/>
</file>

<file path=xl/ctrlProps/ctrlProp275.xml><?xml version="1.0" encoding="utf-8"?>
<formControlPr xmlns="http://schemas.microsoft.com/office/spreadsheetml/2009/9/main" objectType="Button" lockText="1"/>
</file>

<file path=xl/ctrlProps/ctrlProp276.xml><?xml version="1.0" encoding="utf-8"?>
<formControlPr xmlns="http://schemas.microsoft.com/office/spreadsheetml/2009/9/main" objectType="Button" lockText="1"/>
</file>

<file path=xl/ctrlProps/ctrlProp277.xml><?xml version="1.0" encoding="utf-8"?>
<formControlPr xmlns="http://schemas.microsoft.com/office/spreadsheetml/2009/9/main" objectType="Button" lockText="1"/>
</file>

<file path=xl/ctrlProps/ctrlProp278.xml><?xml version="1.0" encoding="utf-8"?>
<formControlPr xmlns="http://schemas.microsoft.com/office/spreadsheetml/2009/9/main" objectType="Button" lockText="1"/>
</file>

<file path=xl/ctrlProps/ctrlProp279.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80.xml><?xml version="1.0" encoding="utf-8"?>
<formControlPr xmlns="http://schemas.microsoft.com/office/spreadsheetml/2009/9/main" objectType="Button" lockText="1"/>
</file>

<file path=xl/ctrlProps/ctrlProp281.xml><?xml version="1.0" encoding="utf-8"?>
<formControlPr xmlns="http://schemas.microsoft.com/office/spreadsheetml/2009/9/main" objectType="Button" lockText="1"/>
</file>

<file path=xl/ctrlProps/ctrlProp282.xml><?xml version="1.0" encoding="utf-8"?>
<formControlPr xmlns="http://schemas.microsoft.com/office/spreadsheetml/2009/9/main" objectType="Button" lockText="1"/>
</file>

<file path=xl/ctrlProps/ctrlProp283.xml><?xml version="1.0" encoding="utf-8"?>
<formControlPr xmlns="http://schemas.microsoft.com/office/spreadsheetml/2009/9/main" objectType="Button" lockText="1"/>
</file>

<file path=xl/ctrlProps/ctrlProp284.xml><?xml version="1.0" encoding="utf-8"?>
<formControlPr xmlns="http://schemas.microsoft.com/office/spreadsheetml/2009/9/main" objectType="Button" lockText="1"/>
</file>

<file path=xl/ctrlProps/ctrlProp285.xml><?xml version="1.0" encoding="utf-8"?>
<formControlPr xmlns="http://schemas.microsoft.com/office/spreadsheetml/2009/9/main" objectType="Button" lockText="1"/>
</file>

<file path=xl/ctrlProps/ctrlProp286.xml><?xml version="1.0" encoding="utf-8"?>
<formControlPr xmlns="http://schemas.microsoft.com/office/spreadsheetml/2009/9/main" objectType="Button" lockText="1"/>
</file>

<file path=xl/ctrlProps/ctrlProp287.xml><?xml version="1.0" encoding="utf-8"?>
<formControlPr xmlns="http://schemas.microsoft.com/office/spreadsheetml/2009/9/main" objectType="Button" lockText="1"/>
</file>

<file path=xl/ctrlProps/ctrlProp288.xml><?xml version="1.0" encoding="utf-8"?>
<formControlPr xmlns="http://schemas.microsoft.com/office/spreadsheetml/2009/9/main" objectType="Button" lockText="1"/>
</file>

<file path=xl/ctrlProps/ctrlProp289.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290.xml><?xml version="1.0" encoding="utf-8"?>
<formControlPr xmlns="http://schemas.microsoft.com/office/spreadsheetml/2009/9/main" objectType="Button" lockText="1"/>
</file>

<file path=xl/ctrlProps/ctrlProp291.xml><?xml version="1.0" encoding="utf-8"?>
<formControlPr xmlns="http://schemas.microsoft.com/office/spreadsheetml/2009/9/main" objectType="Button" lockText="1"/>
</file>

<file path=xl/ctrlProps/ctrlProp292.xml><?xml version="1.0" encoding="utf-8"?>
<formControlPr xmlns="http://schemas.microsoft.com/office/spreadsheetml/2009/9/main" objectType="Button" lockText="1"/>
</file>

<file path=xl/ctrlProps/ctrlProp293.xml><?xml version="1.0" encoding="utf-8"?>
<formControlPr xmlns="http://schemas.microsoft.com/office/spreadsheetml/2009/9/main" objectType="Button" lockText="1"/>
</file>

<file path=xl/ctrlProps/ctrlProp294.xml><?xml version="1.0" encoding="utf-8"?>
<formControlPr xmlns="http://schemas.microsoft.com/office/spreadsheetml/2009/9/main" objectType="Button" lockText="1"/>
</file>

<file path=xl/ctrlProps/ctrlProp295.xml><?xml version="1.0" encoding="utf-8"?>
<formControlPr xmlns="http://schemas.microsoft.com/office/spreadsheetml/2009/9/main" objectType="Button" lockText="1"/>
</file>

<file path=xl/ctrlProps/ctrlProp296.xml><?xml version="1.0" encoding="utf-8"?>
<formControlPr xmlns="http://schemas.microsoft.com/office/spreadsheetml/2009/9/main" objectType="Button" lockText="1"/>
</file>

<file path=xl/ctrlProps/ctrlProp297.xml><?xml version="1.0" encoding="utf-8"?>
<formControlPr xmlns="http://schemas.microsoft.com/office/spreadsheetml/2009/9/main" objectType="Button" lockText="1"/>
</file>

<file path=xl/ctrlProps/ctrlProp298.xml><?xml version="1.0" encoding="utf-8"?>
<formControlPr xmlns="http://schemas.microsoft.com/office/spreadsheetml/2009/9/main" objectType="Button" lockText="1"/>
</file>

<file path=xl/ctrlProps/ctrlProp29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00.xml><?xml version="1.0" encoding="utf-8"?>
<formControlPr xmlns="http://schemas.microsoft.com/office/spreadsheetml/2009/9/main" objectType="Button" lockText="1"/>
</file>

<file path=xl/ctrlProps/ctrlProp301.xml><?xml version="1.0" encoding="utf-8"?>
<formControlPr xmlns="http://schemas.microsoft.com/office/spreadsheetml/2009/9/main" objectType="Button" lockText="1"/>
</file>

<file path=xl/ctrlProps/ctrlProp302.xml><?xml version="1.0" encoding="utf-8"?>
<formControlPr xmlns="http://schemas.microsoft.com/office/spreadsheetml/2009/9/main" objectType="Button" lockText="1"/>
</file>

<file path=xl/ctrlProps/ctrlProp303.xml><?xml version="1.0" encoding="utf-8"?>
<formControlPr xmlns="http://schemas.microsoft.com/office/spreadsheetml/2009/9/main" objectType="Button" lockText="1"/>
</file>

<file path=xl/ctrlProps/ctrlProp304.xml><?xml version="1.0" encoding="utf-8"?>
<formControlPr xmlns="http://schemas.microsoft.com/office/spreadsheetml/2009/9/main" objectType="Button" lockText="1"/>
</file>

<file path=xl/ctrlProps/ctrlProp305.xml><?xml version="1.0" encoding="utf-8"?>
<formControlPr xmlns="http://schemas.microsoft.com/office/spreadsheetml/2009/9/main" objectType="Button" lockText="1"/>
</file>

<file path=xl/ctrlProps/ctrlProp306.xml><?xml version="1.0" encoding="utf-8"?>
<formControlPr xmlns="http://schemas.microsoft.com/office/spreadsheetml/2009/9/main" objectType="Button" lockText="1"/>
</file>

<file path=xl/ctrlProps/ctrlProp307.xml><?xml version="1.0" encoding="utf-8"?>
<formControlPr xmlns="http://schemas.microsoft.com/office/spreadsheetml/2009/9/main" objectType="Button" lockText="1"/>
</file>

<file path=xl/ctrlProps/ctrlProp308.xml><?xml version="1.0" encoding="utf-8"?>
<formControlPr xmlns="http://schemas.microsoft.com/office/spreadsheetml/2009/9/main" objectType="Button" lockText="1"/>
</file>

<file path=xl/ctrlProps/ctrlProp309.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10.xml><?xml version="1.0" encoding="utf-8"?>
<formControlPr xmlns="http://schemas.microsoft.com/office/spreadsheetml/2009/9/main" objectType="Button" lockText="1"/>
</file>

<file path=xl/ctrlProps/ctrlProp311.xml><?xml version="1.0" encoding="utf-8"?>
<formControlPr xmlns="http://schemas.microsoft.com/office/spreadsheetml/2009/9/main" objectType="Button" lockText="1"/>
</file>

<file path=xl/ctrlProps/ctrlProp312.xml><?xml version="1.0" encoding="utf-8"?>
<formControlPr xmlns="http://schemas.microsoft.com/office/spreadsheetml/2009/9/main" objectType="Button" lockText="1"/>
</file>

<file path=xl/ctrlProps/ctrlProp313.xml><?xml version="1.0" encoding="utf-8"?>
<formControlPr xmlns="http://schemas.microsoft.com/office/spreadsheetml/2009/9/main" objectType="Button" lockText="1"/>
</file>

<file path=xl/ctrlProps/ctrlProp314.xml><?xml version="1.0" encoding="utf-8"?>
<formControlPr xmlns="http://schemas.microsoft.com/office/spreadsheetml/2009/9/main" objectType="Button" lockText="1"/>
</file>

<file path=xl/ctrlProps/ctrlProp315.xml><?xml version="1.0" encoding="utf-8"?>
<formControlPr xmlns="http://schemas.microsoft.com/office/spreadsheetml/2009/9/main" objectType="Button" lockText="1"/>
</file>

<file path=xl/ctrlProps/ctrlProp316.xml><?xml version="1.0" encoding="utf-8"?>
<formControlPr xmlns="http://schemas.microsoft.com/office/spreadsheetml/2009/9/main" objectType="Button" lockText="1"/>
</file>

<file path=xl/ctrlProps/ctrlProp317.xml><?xml version="1.0" encoding="utf-8"?>
<formControlPr xmlns="http://schemas.microsoft.com/office/spreadsheetml/2009/9/main" objectType="Button" lockText="1"/>
</file>

<file path=xl/ctrlProps/ctrlProp318.xml><?xml version="1.0" encoding="utf-8"?>
<formControlPr xmlns="http://schemas.microsoft.com/office/spreadsheetml/2009/9/main" objectType="Button" lockText="1"/>
</file>

<file path=xl/ctrlProps/ctrlProp319.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20.xml><?xml version="1.0" encoding="utf-8"?>
<formControlPr xmlns="http://schemas.microsoft.com/office/spreadsheetml/2009/9/main" objectType="Button" lockText="1"/>
</file>

<file path=xl/ctrlProps/ctrlProp321.xml><?xml version="1.0" encoding="utf-8"?>
<formControlPr xmlns="http://schemas.microsoft.com/office/spreadsheetml/2009/9/main" objectType="Button" lockText="1"/>
</file>

<file path=xl/ctrlProps/ctrlProp322.xml><?xml version="1.0" encoding="utf-8"?>
<formControlPr xmlns="http://schemas.microsoft.com/office/spreadsheetml/2009/9/main" objectType="Button" lockText="1"/>
</file>

<file path=xl/ctrlProps/ctrlProp323.xml><?xml version="1.0" encoding="utf-8"?>
<formControlPr xmlns="http://schemas.microsoft.com/office/spreadsheetml/2009/9/main" objectType="Button" lockText="1"/>
</file>

<file path=xl/ctrlProps/ctrlProp324.xml><?xml version="1.0" encoding="utf-8"?>
<formControlPr xmlns="http://schemas.microsoft.com/office/spreadsheetml/2009/9/main" objectType="Button" lockText="1"/>
</file>

<file path=xl/ctrlProps/ctrlProp325.xml><?xml version="1.0" encoding="utf-8"?>
<formControlPr xmlns="http://schemas.microsoft.com/office/spreadsheetml/2009/9/main" objectType="Button" lockText="1"/>
</file>

<file path=xl/ctrlProps/ctrlProp326.xml><?xml version="1.0" encoding="utf-8"?>
<formControlPr xmlns="http://schemas.microsoft.com/office/spreadsheetml/2009/9/main" objectType="Button" lockText="1"/>
</file>

<file path=xl/ctrlProps/ctrlProp327.xml><?xml version="1.0" encoding="utf-8"?>
<formControlPr xmlns="http://schemas.microsoft.com/office/spreadsheetml/2009/9/main" objectType="Button" lockText="1"/>
</file>

<file path=xl/ctrlProps/ctrlProp328.xml><?xml version="1.0" encoding="utf-8"?>
<formControlPr xmlns="http://schemas.microsoft.com/office/spreadsheetml/2009/9/main" objectType="Button" lockText="1"/>
</file>

<file path=xl/ctrlProps/ctrlProp329.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30.xml><?xml version="1.0" encoding="utf-8"?>
<formControlPr xmlns="http://schemas.microsoft.com/office/spreadsheetml/2009/9/main" objectType="Button" lockText="1"/>
</file>

<file path=xl/ctrlProps/ctrlProp331.xml><?xml version="1.0" encoding="utf-8"?>
<formControlPr xmlns="http://schemas.microsoft.com/office/spreadsheetml/2009/9/main" objectType="Button" lockText="1"/>
</file>

<file path=xl/ctrlProps/ctrlProp332.xml><?xml version="1.0" encoding="utf-8"?>
<formControlPr xmlns="http://schemas.microsoft.com/office/spreadsheetml/2009/9/main" objectType="Button" lockText="1"/>
</file>

<file path=xl/ctrlProps/ctrlProp333.xml><?xml version="1.0" encoding="utf-8"?>
<formControlPr xmlns="http://schemas.microsoft.com/office/spreadsheetml/2009/9/main" objectType="Button" lockText="1"/>
</file>

<file path=xl/ctrlProps/ctrlProp334.xml><?xml version="1.0" encoding="utf-8"?>
<formControlPr xmlns="http://schemas.microsoft.com/office/spreadsheetml/2009/9/main" objectType="Button" lockText="1"/>
</file>

<file path=xl/ctrlProps/ctrlProp335.xml><?xml version="1.0" encoding="utf-8"?>
<formControlPr xmlns="http://schemas.microsoft.com/office/spreadsheetml/2009/9/main" objectType="Button" lockText="1"/>
</file>

<file path=xl/ctrlProps/ctrlProp336.xml><?xml version="1.0" encoding="utf-8"?>
<formControlPr xmlns="http://schemas.microsoft.com/office/spreadsheetml/2009/9/main" objectType="Button" lockText="1"/>
</file>

<file path=xl/ctrlProps/ctrlProp337.xml><?xml version="1.0" encoding="utf-8"?>
<formControlPr xmlns="http://schemas.microsoft.com/office/spreadsheetml/2009/9/main" objectType="Button" lockText="1"/>
</file>

<file path=xl/ctrlProps/ctrlProp338.xml><?xml version="1.0" encoding="utf-8"?>
<formControlPr xmlns="http://schemas.microsoft.com/office/spreadsheetml/2009/9/main" objectType="Button"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lockText="1"/>
</file>

<file path=xl/ctrlProps/ctrlProp349.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50.xml><?xml version="1.0" encoding="utf-8"?>
<formControlPr xmlns="http://schemas.microsoft.com/office/spreadsheetml/2009/9/main" objectType="Button" lockText="1"/>
</file>

<file path=xl/ctrlProps/ctrlProp351.xml><?xml version="1.0" encoding="utf-8"?>
<formControlPr xmlns="http://schemas.microsoft.com/office/spreadsheetml/2009/9/main" objectType="Button" lockText="1"/>
</file>

<file path=xl/ctrlProps/ctrlProp352.xml><?xml version="1.0" encoding="utf-8"?>
<formControlPr xmlns="http://schemas.microsoft.com/office/spreadsheetml/2009/9/main" objectType="Button" lockText="1"/>
</file>

<file path=xl/ctrlProps/ctrlProp353.xml><?xml version="1.0" encoding="utf-8"?>
<formControlPr xmlns="http://schemas.microsoft.com/office/spreadsheetml/2009/9/main" objectType="Button" lockText="1"/>
</file>

<file path=xl/ctrlProps/ctrlProp354.xml><?xml version="1.0" encoding="utf-8"?>
<formControlPr xmlns="http://schemas.microsoft.com/office/spreadsheetml/2009/9/main" objectType="Button" lockText="1"/>
</file>

<file path=xl/ctrlProps/ctrlProp355.xml><?xml version="1.0" encoding="utf-8"?>
<formControlPr xmlns="http://schemas.microsoft.com/office/spreadsheetml/2009/9/main" objectType="Button" lockText="1"/>
</file>

<file path=xl/ctrlProps/ctrlProp356.xml><?xml version="1.0" encoding="utf-8"?>
<formControlPr xmlns="http://schemas.microsoft.com/office/spreadsheetml/2009/9/main" objectType="Button" lockText="1"/>
</file>

<file path=xl/ctrlProps/ctrlProp357.xml><?xml version="1.0" encoding="utf-8"?>
<formControlPr xmlns="http://schemas.microsoft.com/office/spreadsheetml/2009/9/main" objectType="Button" lockText="1"/>
</file>

<file path=xl/ctrlProps/ctrlProp358.xml><?xml version="1.0" encoding="utf-8"?>
<formControlPr xmlns="http://schemas.microsoft.com/office/spreadsheetml/2009/9/main" objectType="Button" lockText="1"/>
</file>

<file path=xl/ctrlProps/ctrlProp359.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60.xml><?xml version="1.0" encoding="utf-8"?>
<formControlPr xmlns="http://schemas.microsoft.com/office/spreadsheetml/2009/9/main" objectType="Button" lockText="1"/>
</file>

<file path=xl/ctrlProps/ctrlProp361.xml><?xml version="1.0" encoding="utf-8"?>
<formControlPr xmlns="http://schemas.microsoft.com/office/spreadsheetml/2009/9/main" objectType="Button" lockText="1"/>
</file>

<file path=xl/ctrlProps/ctrlProp362.xml><?xml version="1.0" encoding="utf-8"?>
<formControlPr xmlns="http://schemas.microsoft.com/office/spreadsheetml/2009/9/main" objectType="Button" lockText="1"/>
</file>

<file path=xl/ctrlProps/ctrlProp363.xml><?xml version="1.0" encoding="utf-8"?>
<formControlPr xmlns="http://schemas.microsoft.com/office/spreadsheetml/2009/9/main" objectType="Button" lockText="1"/>
</file>

<file path=xl/ctrlProps/ctrlProp364.xml><?xml version="1.0" encoding="utf-8"?>
<formControlPr xmlns="http://schemas.microsoft.com/office/spreadsheetml/2009/9/main" objectType="Button" lockText="1"/>
</file>

<file path=xl/ctrlProps/ctrlProp365.xml><?xml version="1.0" encoding="utf-8"?>
<formControlPr xmlns="http://schemas.microsoft.com/office/spreadsheetml/2009/9/main" objectType="Button" lockText="1"/>
</file>

<file path=xl/ctrlProps/ctrlProp366.xml><?xml version="1.0" encoding="utf-8"?>
<formControlPr xmlns="http://schemas.microsoft.com/office/spreadsheetml/2009/9/main" objectType="Button" lockText="1"/>
</file>

<file path=xl/ctrlProps/ctrlProp367.xml><?xml version="1.0" encoding="utf-8"?>
<formControlPr xmlns="http://schemas.microsoft.com/office/spreadsheetml/2009/9/main" objectType="Button" lockText="1"/>
</file>

<file path=xl/ctrlProps/ctrlProp368.xml><?xml version="1.0" encoding="utf-8"?>
<formControlPr xmlns="http://schemas.microsoft.com/office/spreadsheetml/2009/9/main" objectType="Button" lockText="1"/>
</file>

<file path=xl/ctrlProps/ctrlProp369.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70.xml><?xml version="1.0" encoding="utf-8"?>
<formControlPr xmlns="http://schemas.microsoft.com/office/spreadsheetml/2009/9/main" objectType="Button" lockText="1"/>
</file>

<file path=xl/ctrlProps/ctrlProp371.xml><?xml version="1.0" encoding="utf-8"?>
<formControlPr xmlns="http://schemas.microsoft.com/office/spreadsheetml/2009/9/main" objectType="Button" lockText="1"/>
</file>

<file path=xl/ctrlProps/ctrlProp372.xml><?xml version="1.0" encoding="utf-8"?>
<formControlPr xmlns="http://schemas.microsoft.com/office/spreadsheetml/2009/9/main" objectType="Button" lockText="1"/>
</file>

<file path=xl/ctrlProps/ctrlProp373.xml><?xml version="1.0" encoding="utf-8"?>
<formControlPr xmlns="http://schemas.microsoft.com/office/spreadsheetml/2009/9/main" objectType="Button" lockText="1"/>
</file>

<file path=xl/ctrlProps/ctrlProp374.xml><?xml version="1.0" encoding="utf-8"?>
<formControlPr xmlns="http://schemas.microsoft.com/office/spreadsheetml/2009/9/main" objectType="Button" lockText="1"/>
</file>

<file path=xl/ctrlProps/ctrlProp375.xml><?xml version="1.0" encoding="utf-8"?>
<formControlPr xmlns="http://schemas.microsoft.com/office/spreadsheetml/2009/9/main" objectType="Button" lockText="1"/>
</file>

<file path=xl/ctrlProps/ctrlProp376.xml><?xml version="1.0" encoding="utf-8"?>
<formControlPr xmlns="http://schemas.microsoft.com/office/spreadsheetml/2009/9/main" objectType="Button" lockText="1"/>
</file>

<file path=xl/ctrlProps/ctrlProp377.xml><?xml version="1.0" encoding="utf-8"?>
<formControlPr xmlns="http://schemas.microsoft.com/office/spreadsheetml/2009/9/main" objectType="Button" lockText="1"/>
</file>

<file path=xl/ctrlProps/ctrlProp378.xml><?xml version="1.0" encoding="utf-8"?>
<formControlPr xmlns="http://schemas.microsoft.com/office/spreadsheetml/2009/9/main" objectType="Button" lockText="1"/>
</file>

<file path=xl/ctrlProps/ctrlProp379.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80.xml><?xml version="1.0" encoding="utf-8"?>
<formControlPr xmlns="http://schemas.microsoft.com/office/spreadsheetml/2009/9/main" objectType="Button" lockText="1"/>
</file>

<file path=xl/ctrlProps/ctrlProp381.xml><?xml version="1.0" encoding="utf-8"?>
<formControlPr xmlns="http://schemas.microsoft.com/office/spreadsheetml/2009/9/main" objectType="Button" lockText="1"/>
</file>

<file path=xl/ctrlProps/ctrlProp382.xml><?xml version="1.0" encoding="utf-8"?>
<formControlPr xmlns="http://schemas.microsoft.com/office/spreadsheetml/2009/9/main" objectType="Button" lockText="1"/>
</file>

<file path=xl/ctrlProps/ctrlProp383.xml><?xml version="1.0" encoding="utf-8"?>
<formControlPr xmlns="http://schemas.microsoft.com/office/spreadsheetml/2009/9/main" objectType="Button" lockText="1"/>
</file>

<file path=xl/ctrlProps/ctrlProp384.xml><?xml version="1.0" encoding="utf-8"?>
<formControlPr xmlns="http://schemas.microsoft.com/office/spreadsheetml/2009/9/main" objectType="Button" lockText="1"/>
</file>

<file path=xl/ctrlProps/ctrlProp385.xml><?xml version="1.0" encoding="utf-8"?>
<formControlPr xmlns="http://schemas.microsoft.com/office/spreadsheetml/2009/9/main" objectType="Button" lockText="1"/>
</file>

<file path=xl/ctrlProps/ctrlProp386.xml><?xml version="1.0" encoding="utf-8"?>
<formControlPr xmlns="http://schemas.microsoft.com/office/spreadsheetml/2009/9/main" objectType="Button" lockText="1"/>
</file>

<file path=xl/ctrlProps/ctrlProp387.xml><?xml version="1.0" encoding="utf-8"?>
<formControlPr xmlns="http://schemas.microsoft.com/office/spreadsheetml/2009/9/main" objectType="Button" lockText="1"/>
</file>

<file path=xl/ctrlProps/ctrlProp388.xml><?xml version="1.0" encoding="utf-8"?>
<formControlPr xmlns="http://schemas.microsoft.com/office/spreadsheetml/2009/9/main" objectType="Button" lockText="1"/>
</file>

<file path=xl/ctrlProps/ctrlProp389.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390.xml><?xml version="1.0" encoding="utf-8"?>
<formControlPr xmlns="http://schemas.microsoft.com/office/spreadsheetml/2009/9/main" objectType="Button" lockText="1"/>
</file>

<file path=xl/ctrlProps/ctrlProp391.xml><?xml version="1.0" encoding="utf-8"?>
<formControlPr xmlns="http://schemas.microsoft.com/office/spreadsheetml/2009/9/main" objectType="Button" lockText="1"/>
</file>

<file path=xl/ctrlProps/ctrlProp392.xml><?xml version="1.0" encoding="utf-8"?>
<formControlPr xmlns="http://schemas.microsoft.com/office/spreadsheetml/2009/9/main" objectType="Button" lockText="1"/>
</file>

<file path=xl/ctrlProps/ctrlProp393.xml><?xml version="1.0" encoding="utf-8"?>
<formControlPr xmlns="http://schemas.microsoft.com/office/spreadsheetml/2009/9/main" objectType="Button" lockText="1"/>
</file>

<file path=xl/ctrlProps/ctrlProp394.xml><?xml version="1.0" encoding="utf-8"?>
<formControlPr xmlns="http://schemas.microsoft.com/office/spreadsheetml/2009/9/main" objectType="Button" lockText="1"/>
</file>

<file path=xl/ctrlProps/ctrlProp395.xml><?xml version="1.0" encoding="utf-8"?>
<formControlPr xmlns="http://schemas.microsoft.com/office/spreadsheetml/2009/9/main" objectType="Button" lockText="1"/>
</file>

<file path=xl/ctrlProps/ctrlProp396.xml><?xml version="1.0" encoding="utf-8"?>
<formControlPr xmlns="http://schemas.microsoft.com/office/spreadsheetml/2009/9/main" objectType="Button" lockText="1"/>
</file>

<file path=xl/ctrlProps/ctrlProp397.xml><?xml version="1.0" encoding="utf-8"?>
<formControlPr xmlns="http://schemas.microsoft.com/office/spreadsheetml/2009/9/main" objectType="Button" lockText="1"/>
</file>

<file path=xl/ctrlProps/ctrlProp398.xml><?xml version="1.0" encoding="utf-8"?>
<formControlPr xmlns="http://schemas.microsoft.com/office/spreadsheetml/2009/9/main" objectType="Button" lockText="1"/>
</file>

<file path=xl/ctrlProps/ctrlProp39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00.xml><?xml version="1.0" encoding="utf-8"?>
<formControlPr xmlns="http://schemas.microsoft.com/office/spreadsheetml/2009/9/main" objectType="Button" lockText="1"/>
</file>

<file path=xl/ctrlProps/ctrlProp401.xml><?xml version="1.0" encoding="utf-8"?>
<formControlPr xmlns="http://schemas.microsoft.com/office/spreadsheetml/2009/9/main" objectType="Button" lockText="1"/>
</file>

<file path=xl/ctrlProps/ctrlProp402.xml><?xml version="1.0" encoding="utf-8"?>
<formControlPr xmlns="http://schemas.microsoft.com/office/spreadsheetml/2009/9/main" objectType="Button" lockText="1"/>
</file>

<file path=xl/ctrlProps/ctrlProp403.xml><?xml version="1.0" encoding="utf-8"?>
<formControlPr xmlns="http://schemas.microsoft.com/office/spreadsheetml/2009/9/main" objectType="Button" lockText="1"/>
</file>

<file path=xl/ctrlProps/ctrlProp404.xml><?xml version="1.0" encoding="utf-8"?>
<formControlPr xmlns="http://schemas.microsoft.com/office/spreadsheetml/2009/9/main" objectType="Button" lockText="1"/>
</file>

<file path=xl/ctrlProps/ctrlProp405.xml><?xml version="1.0" encoding="utf-8"?>
<formControlPr xmlns="http://schemas.microsoft.com/office/spreadsheetml/2009/9/main" objectType="Button" lockText="1"/>
</file>

<file path=xl/ctrlProps/ctrlProp406.xml><?xml version="1.0" encoding="utf-8"?>
<formControlPr xmlns="http://schemas.microsoft.com/office/spreadsheetml/2009/9/main" objectType="Button" lockText="1"/>
</file>

<file path=xl/ctrlProps/ctrlProp407.xml><?xml version="1.0" encoding="utf-8"?>
<formControlPr xmlns="http://schemas.microsoft.com/office/spreadsheetml/2009/9/main" objectType="Button" lockText="1"/>
</file>

<file path=xl/ctrlProps/ctrlProp408.xml><?xml version="1.0" encoding="utf-8"?>
<formControlPr xmlns="http://schemas.microsoft.com/office/spreadsheetml/2009/9/main" objectType="Button" lockText="1"/>
</file>

<file path=xl/ctrlProps/ctrlProp409.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10.xml><?xml version="1.0" encoding="utf-8"?>
<formControlPr xmlns="http://schemas.microsoft.com/office/spreadsheetml/2009/9/main" objectType="Button" lockText="1"/>
</file>

<file path=xl/ctrlProps/ctrlProp411.xml><?xml version="1.0" encoding="utf-8"?>
<formControlPr xmlns="http://schemas.microsoft.com/office/spreadsheetml/2009/9/main" objectType="Button" lockText="1"/>
</file>

<file path=xl/ctrlProps/ctrlProp412.xml><?xml version="1.0" encoding="utf-8"?>
<formControlPr xmlns="http://schemas.microsoft.com/office/spreadsheetml/2009/9/main" objectType="Button" lockText="1"/>
</file>

<file path=xl/ctrlProps/ctrlProp413.xml><?xml version="1.0" encoding="utf-8"?>
<formControlPr xmlns="http://schemas.microsoft.com/office/spreadsheetml/2009/9/main" objectType="Button" lockText="1"/>
</file>

<file path=xl/ctrlProps/ctrlProp414.xml><?xml version="1.0" encoding="utf-8"?>
<formControlPr xmlns="http://schemas.microsoft.com/office/spreadsheetml/2009/9/main" objectType="Button" lockText="1"/>
</file>

<file path=xl/ctrlProps/ctrlProp415.xml><?xml version="1.0" encoding="utf-8"?>
<formControlPr xmlns="http://schemas.microsoft.com/office/spreadsheetml/2009/9/main" objectType="Button" lockText="1"/>
</file>

<file path=xl/ctrlProps/ctrlProp416.xml><?xml version="1.0" encoding="utf-8"?>
<formControlPr xmlns="http://schemas.microsoft.com/office/spreadsheetml/2009/9/main" objectType="Button" lockText="1"/>
</file>

<file path=xl/ctrlProps/ctrlProp417.xml><?xml version="1.0" encoding="utf-8"?>
<formControlPr xmlns="http://schemas.microsoft.com/office/spreadsheetml/2009/9/main" objectType="Button" lockText="1"/>
</file>

<file path=xl/ctrlProps/ctrlProp418.xml><?xml version="1.0" encoding="utf-8"?>
<formControlPr xmlns="http://schemas.microsoft.com/office/spreadsheetml/2009/9/main" objectType="Button" lockText="1"/>
</file>

<file path=xl/ctrlProps/ctrlProp419.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20.xml><?xml version="1.0" encoding="utf-8"?>
<formControlPr xmlns="http://schemas.microsoft.com/office/spreadsheetml/2009/9/main" objectType="Button" lockText="1"/>
</file>

<file path=xl/ctrlProps/ctrlProp421.xml><?xml version="1.0" encoding="utf-8"?>
<formControlPr xmlns="http://schemas.microsoft.com/office/spreadsheetml/2009/9/main" objectType="Button" lockText="1"/>
</file>

<file path=xl/ctrlProps/ctrlProp422.xml><?xml version="1.0" encoding="utf-8"?>
<formControlPr xmlns="http://schemas.microsoft.com/office/spreadsheetml/2009/9/main" objectType="Button" lockText="1"/>
</file>

<file path=xl/ctrlProps/ctrlProp423.xml><?xml version="1.0" encoding="utf-8"?>
<formControlPr xmlns="http://schemas.microsoft.com/office/spreadsheetml/2009/9/main" objectType="Button" lockText="1"/>
</file>

<file path=xl/ctrlProps/ctrlProp424.xml><?xml version="1.0" encoding="utf-8"?>
<formControlPr xmlns="http://schemas.microsoft.com/office/spreadsheetml/2009/9/main" objectType="Button" lockText="1"/>
</file>

<file path=xl/ctrlProps/ctrlProp425.xml><?xml version="1.0" encoding="utf-8"?>
<formControlPr xmlns="http://schemas.microsoft.com/office/spreadsheetml/2009/9/main" objectType="Button" lockText="1"/>
</file>

<file path=xl/ctrlProps/ctrlProp426.xml><?xml version="1.0" encoding="utf-8"?>
<formControlPr xmlns="http://schemas.microsoft.com/office/spreadsheetml/2009/9/main" objectType="Button" lockText="1"/>
</file>

<file path=xl/ctrlProps/ctrlProp427.xml><?xml version="1.0" encoding="utf-8"?>
<formControlPr xmlns="http://schemas.microsoft.com/office/spreadsheetml/2009/9/main" objectType="Button" lockText="1"/>
</file>

<file path=xl/ctrlProps/ctrlProp428.xml><?xml version="1.0" encoding="utf-8"?>
<formControlPr xmlns="http://schemas.microsoft.com/office/spreadsheetml/2009/9/main" objectType="Button" lockText="1"/>
</file>

<file path=xl/ctrlProps/ctrlProp429.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30.xml><?xml version="1.0" encoding="utf-8"?>
<formControlPr xmlns="http://schemas.microsoft.com/office/spreadsheetml/2009/9/main" objectType="Button" lockText="1"/>
</file>

<file path=xl/ctrlProps/ctrlProp431.xml><?xml version="1.0" encoding="utf-8"?>
<formControlPr xmlns="http://schemas.microsoft.com/office/spreadsheetml/2009/9/main" objectType="Button" lockText="1"/>
</file>

<file path=xl/ctrlProps/ctrlProp432.xml><?xml version="1.0" encoding="utf-8"?>
<formControlPr xmlns="http://schemas.microsoft.com/office/spreadsheetml/2009/9/main" objectType="Button" lockText="1"/>
</file>

<file path=xl/ctrlProps/ctrlProp433.xml><?xml version="1.0" encoding="utf-8"?>
<formControlPr xmlns="http://schemas.microsoft.com/office/spreadsheetml/2009/9/main" objectType="Button" lockText="1"/>
</file>

<file path=xl/ctrlProps/ctrlProp434.xml><?xml version="1.0" encoding="utf-8"?>
<formControlPr xmlns="http://schemas.microsoft.com/office/spreadsheetml/2009/9/main" objectType="Button" lockText="1"/>
</file>

<file path=xl/ctrlProps/ctrlProp435.xml><?xml version="1.0" encoding="utf-8"?>
<formControlPr xmlns="http://schemas.microsoft.com/office/spreadsheetml/2009/9/main" objectType="Button" lockText="1"/>
</file>

<file path=xl/ctrlProps/ctrlProp436.xml><?xml version="1.0" encoding="utf-8"?>
<formControlPr xmlns="http://schemas.microsoft.com/office/spreadsheetml/2009/9/main" objectType="Button" lockText="1"/>
</file>

<file path=xl/ctrlProps/ctrlProp437.xml><?xml version="1.0" encoding="utf-8"?>
<formControlPr xmlns="http://schemas.microsoft.com/office/spreadsheetml/2009/9/main" objectType="Button" lockText="1"/>
</file>

<file path=xl/ctrlProps/ctrlProp438.xml><?xml version="1.0" encoding="utf-8"?>
<formControlPr xmlns="http://schemas.microsoft.com/office/spreadsheetml/2009/9/main" objectType="Button" lockText="1"/>
</file>

<file path=xl/ctrlProps/ctrlProp439.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40.xml><?xml version="1.0" encoding="utf-8"?>
<formControlPr xmlns="http://schemas.microsoft.com/office/spreadsheetml/2009/9/main" objectType="Button" lockText="1"/>
</file>

<file path=xl/ctrlProps/ctrlProp441.xml><?xml version="1.0" encoding="utf-8"?>
<formControlPr xmlns="http://schemas.microsoft.com/office/spreadsheetml/2009/9/main" objectType="Button" lockText="1"/>
</file>

<file path=xl/ctrlProps/ctrlProp442.xml><?xml version="1.0" encoding="utf-8"?>
<formControlPr xmlns="http://schemas.microsoft.com/office/spreadsheetml/2009/9/main" objectType="Button" lockText="1"/>
</file>

<file path=xl/ctrlProps/ctrlProp443.xml><?xml version="1.0" encoding="utf-8"?>
<formControlPr xmlns="http://schemas.microsoft.com/office/spreadsheetml/2009/9/main" objectType="Button" lockText="1"/>
</file>

<file path=xl/ctrlProps/ctrlProp444.xml><?xml version="1.0" encoding="utf-8"?>
<formControlPr xmlns="http://schemas.microsoft.com/office/spreadsheetml/2009/9/main" objectType="Button" lockText="1"/>
</file>

<file path=xl/ctrlProps/ctrlProp445.xml><?xml version="1.0" encoding="utf-8"?>
<formControlPr xmlns="http://schemas.microsoft.com/office/spreadsheetml/2009/9/main" objectType="Button" lockText="1"/>
</file>

<file path=xl/ctrlProps/ctrlProp446.xml><?xml version="1.0" encoding="utf-8"?>
<formControlPr xmlns="http://schemas.microsoft.com/office/spreadsheetml/2009/9/main" objectType="Button" lockText="1"/>
</file>

<file path=xl/ctrlProps/ctrlProp447.xml><?xml version="1.0" encoding="utf-8"?>
<formControlPr xmlns="http://schemas.microsoft.com/office/spreadsheetml/2009/9/main" objectType="Button" lockText="1"/>
</file>

<file path=xl/ctrlProps/ctrlProp448.xml><?xml version="1.0" encoding="utf-8"?>
<formControlPr xmlns="http://schemas.microsoft.com/office/spreadsheetml/2009/9/main" objectType="Button" lockText="1"/>
</file>

<file path=xl/ctrlProps/ctrlProp449.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50.xml><?xml version="1.0" encoding="utf-8"?>
<formControlPr xmlns="http://schemas.microsoft.com/office/spreadsheetml/2009/9/main" objectType="Button" lockText="1"/>
</file>

<file path=xl/ctrlProps/ctrlProp451.xml><?xml version="1.0" encoding="utf-8"?>
<formControlPr xmlns="http://schemas.microsoft.com/office/spreadsheetml/2009/9/main" objectType="Button" lockText="1"/>
</file>

<file path=xl/ctrlProps/ctrlProp452.xml><?xml version="1.0" encoding="utf-8"?>
<formControlPr xmlns="http://schemas.microsoft.com/office/spreadsheetml/2009/9/main" objectType="Button" lockText="1"/>
</file>

<file path=xl/ctrlProps/ctrlProp453.xml><?xml version="1.0" encoding="utf-8"?>
<formControlPr xmlns="http://schemas.microsoft.com/office/spreadsheetml/2009/9/main" objectType="Button" lockText="1"/>
</file>

<file path=xl/ctrlProps/ctrlProp454.xml><?xml version="1.0" encoding="utf-8"?>
<formControlPr xmlns="http://schemas.microsoft.com/office/spreadsheetml/2009/9/main" objectType="Button" lockText="1"/>
</file>

<file path=xl/ctrlProps/ctrlProp455.xml><?xml version="1.0" encoding="utf-8"?>
<formControlPr xmlns="http://schemas.microsoft.com/office/spreadsheetml/2009/9/main" objectType="Button" lockText="1"/>
</file>

<file path=xl/ctrlProps/ctrlProp456.xml><?xml version="1.0" encoding="utf-8"?>
<formControlPr xmlns="http://schemas.microsoft.com/office/spreadsheetml/2009/9/main" objectType="Button" lockText="1"/>
</file>

<file path=xl/ctrlProps/ctrlProp457.xml><?xml version="1.0" encoding="utf-8"?>
<formControlPr xmlns="http://schemas.microsoft.com/office/spreadsheetml/2009/9/main" objectType="Button" lockText="1"/>
</file>

<file path=xl/ctrlProps/ctrlProp458.xml><?xml version="1.0" encoding="utf-8"?>
<formControlPr xmlns="http://schemas.microsoft.com/office/spreadsheetml/2009/9/main" objectType="Button" lockText="1"/>
</file>

<file path=xl/ctrlProps/ctrlProp459.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60.xml><?xml version="1.0" encoding="utf-8"?>
<formControlPr xmlns="http://schemas.microsoft.com/office/spreadsheetml/2009/9/main" objectType="Button" lockText="1"/>
</file>

<file path=xl/ctrlProps/ctrlProp461.xml><?xml version="1.0" encoding="utf-8"?>
<formControlPr xmlns="http://schemas.microsoft.com/office/spreadsheetml/2009/9/main" objectType="Button" lockText="1"/>
</file>

<file path=xl/ctrlProps/ctrlProp462.xml><?xml version="1.0" encoding="utf-8"?>
<formControlPr xmlns="http://schemas.microsoft.com/office/spreadsheetml/2009/9/main" objectType="Button" lockText="1"/>
</file>

<file path=xl/ctrlProps/ctrlProp463.xml><?xml version="1.0" encoding="utf-8"?>
<formControlPr xmlns="http://schemas.microsoft.com/office/spreadsheetml/2009/9/main" objectType="Button" lockText="1"/>
</file>

<file path=xl/ctrlProps/ctrlProp464.xml><?xml version="1.0" encoding="utf-8"?>
<formControlPr xmlns="http://schemas.microsoft.com/office/spreadsheetml/2009/9/main" objectType="Button" lockText="1"/>
</file>

<file path=xl/ctrlProps/ctrlProp465.xml><?xml version="1.0" encoding="utf-8"?>
<formControlPr xmlns="http://schemas.microsoft.com/office/spreadsheetml/2009/9/main" objectType="Button" lockText="1"/>
</file>

<file path=xl/ctrlProps/ctrlProp466.xml><?xml version="1.0" encoding="utf-8"?>
<formControlPr xmlns="http://schemas.microsoft.com/office/spreadsheetml/2009/9/main" objectType="Button" lockText="1"/>
</file>

<file path=xl/ctrlProps/ctrlProp467.xml><?xml version="1.0" encoding="utf-8"?>
<formControlPr xmlns="http://schemas.microsoft.com/office/spreadsheetml/2009/9/main" objectType="Button" lockText="1"/>
</file>

<file path=xl/ctrlProps/ctrlProp468.xml><?xml version="1.0" encoding="utf-8"?>
<formControlPr xmlns="http://schemas.microsoft.com/office/spreadsheetml/2009/9/main" objectType="Button" lockText="1"/>
</file>

<file path=xl/ctrlProps/ctrlProp469.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70.xml><?xml version="1.0" encoding="utf-8"?>
<formControlPr xmlns="http://schemas.microsoft.com/office/spreadsheetml/2009/9/main" objectType="Button" lockText="1"/>
</file>

<file path=xl/ctrlProps/ctrlProp471.xml><?xml version="1.0" encoding="utf-8"?>
<formControlPr xmlns="http://schemas.microsoft.com/office/spreadsheetml/2009/9/main" objectType="Button" lockText="1"/>
</file>

<file path=xl/ctrlProps/ctrlProp472.xml><?xml version="1.0" encoding="utf-8"?>
<formControlPr xmlns="http://schemas.microsoft.com/office/spreadsheetml/2009/9/main" objectType="Button" lockText="1"/>
</file>

<file path=xl/ctrlProps/ctrlProp473.xml><?xml version="1.0" encoding="utf-8"?>
<formControlPr xmlns="http://schemas.microsoft.com/office/spreadsheetml/2009/9/main" objectType="Button" lockText="1"/>
</file>

<file path=xl/ctrlProps/ctrlProp474.xml><?xml version="1.0" encoding="utf-8"?>
<formControlPr xmlns="http://schemas.microsoft.com/office/spreadsheetml/2009/9/main" objectType="Button" lockText="1"/>
</file>

<file path=xl/ctrlProps/ctrlProp475.xml><?xml version="1.0" encoding="utf-8"?>
<formControlPr xmlns="http://schemas.microsoft.com/office/spreadsheetml/2009/9/main" objectType="Button" lockText="1"/>
</file>

<file path=xl/ctrlProps/ctrlProp476.xml><?xml version="1.0" encoding="utf-8"?>
<formControlPr xmlns="http://schemas.microsoft.com/office/spreadsheetml/2009/9/main" objectType="Button" lockText="1"/>
</file>

<file path=xl/ctrlProps/ctrlProp477.xml><?xml version="1.0" encoding="utf-8"?>
<formControlPr xmlns="http://schemas.microsoft.com/office/spreadsheetml/2009/9/main" objectType="Button" lockText="1"/>
</file>

<file path=xl/ctrlProps/ctrlProp478.xml><?xml version="1.0" encoding="utf-8"?>
<formControlPr xmlns="http://schemas.microsoft.com/office/spreadsheetml/2009/9/main" objectType="Button" lockText="1"/>
</file>

<file path=xl/ctrlProps/ctrlProp479.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80.xml><?xml version="1.0" encoding="utf-8"?>
<formControlPr xmlns="http://schemas.microsoft.com/office/spreadsheetml/2009/9/main" objectType="Button" lockText="1"/>
</file>

<file path=xl/ctrlProps/ctrlProp481.xml><?xml version="1.0" encoding="utf-8"?>
<formControlPr xmlns="http://schemas.microsoft.com/office/spreadsheetml/2009/9/main" objectType="Button" lockText="1"/>
</file>

<file path=xl/ctrlProps/ctrlProp482.xml><?xml version="1.0" encoding="utf-8"?>
<formControlPr xmlns="http://schemas.microsoft.com/office/spreadsheetml/2009/9/main" objectType="Button" lockText="1"/>
</file>

<file path=xl/ctrlProps/ctrlProp483.xml><?xml version="1.0" encoding="utf-8"?>
<formControlPr xmlns="http://schemas.microsoft.com/office/spreadsheetml/2009/9/main" objectType="Button" lockText="1"/>
</file>

<file path=xl/ctrlProps/ctrlProp484.xml><?xml version="1.0" encoding="utf-8"?>
<formControlPr xmlns="http://schemas.microsoft.com/office/spreadsheetml/2009/9/main" objectType="Button" lockText="1"/>
</file>

<file path=xl/ctrlProps/ctrlProp485.xml><?xml version="1.0" encoding="utf-8"?>
<formControlPr xmlns="http://schemas.microsoft.com/office/spreadsheetml/2009/9/main" objectType="Button" lockText="1"/>
</file>

<file path=xl/ctrlProps/ctrlProp486.xml><?xml version="1.0" encoding="utf-8"?>
<formControlPr xmlns="http://schemas.microsoft.com/office/spreadsheetml/2009/9/main" objectType="Button" lockText="1"/>
</file>

<file path=xl/ctrlProps/ctrlProp487.xml><?xml version="1.0" encoding="utf-8"?>
<formControlPr xmlns="http://schemas.microsoft.com/office/spreadsheetml/2009/9/main" objectType="Button" lockText="1"/>
</file>

<file path=xl/ctrlProps/ctrlProp488.xml><?xml version="1.0" encoding="utf-8"?>
<formControlPr xmlns="http://schemas.microsoft.com/office/spreadsheetml/2009/9/main" objectType="Button" lockText="1"/>
</file>

<file path=xl/ctrlProps/ctrlProp489.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490.xml><?xml version="1.0" encoding="utf-8"?>
<formControlPr xmlns="http://schemas.microsoft.com/office/spreadsheetml/2009/9/main" objectType="Button" lockText="1"/>
</file>

<file path=xl/ctrlProps/ctrlProp491.xml><?xml version="1.0" encoding="utf-8"?>
<formControlPr xmlns="http://schemas.microsoft.com/office/spreadsheetml/2009/9/main" objectType="Button" lockText="1"/>
</file>

<file path=xl/ctrlProps/ctrlProp492.xml><?xml version="1.0" encoding="utf-8"?>
<formControlPr xmlns="http://schemas.microsoft.com/office/spreadsheetml/2009/9/main" objectType="Button" lockText="1"/>
</file>

<file path=xl/ctrlProps/ctrlProp493.xml><?xml version="1.0" encoding="utf-8"?>
<formControlPr xmlns="http://schemas.microsoft.com/office/spreadsheetml/2009/9/main" objectType="Button" lockText="1"/>
</file>

<file path=xl/ctrlProps/ctrlProp494.xml><?xml version="1.0" encoding="utf-8"?>
<formControlPr xmlns="http://schemas.microsoft.com/office/spreadsheetml/2009/9/main" objectType="Button" lockText="1"/>
</file>

<file path=xl/ctrlProps/ctrlProp495.xml><?xml version="1.0" encoding="utf-8"?>
<formControlPr xmlns="http://schemas.microsoft.com/office/spreadsheetml/2009/9/main" objectType="Button" lockText="1"/>
</file>

<file path=xl/ctrlProps/ctrlProp496.xml><?xml version="1.0" encoding="utf-8"?>
<formControlPr xmlns="http://schemas.microsoft.com/office/spreadsheetml/2009/9/main" objectType="Button" lockText="1"/>
</file>

<file path=xl/ctrlProps/ctrlProp497.xml><?xml version="1.0" encoding="utf-8"?>
<formControlPr xmlns="http://schemas.microsoft.com/office/spreadsheetml/2009/9/main" objectType="Button" lockText="1"/>
</file>

<file path=xl/ctrlProps/ctrlProp498.xml><?xml version="1.0" encoding="utf-8"?>
<formControlPr xmlns="http://schemas.microsoft.com/office/spreadsheetml/2009/9/main" objectType="Button" lockText="1"/>
</file>

<file path=xl/ctrlProps/ctrlProp49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00.xml><?xml version="1.0" encoding="utf-8"?>
<formControlPr xmlns="http://schemas.microsoft.com/office/spreadsheetml/2009/9/main" objectType="Button" lockText="1"/>
</file>

<file path=xl/ctrlProps/ctrlProp501.xml><?xml version="1.0" encoding="utf-8"?>
<formControlPr xmlns="http://schemas.microsoft.com/office/spreadsheetml/2009/9/main" objectType="Button" lockText="1"/>
</file>

<file path=xl/ctrlProps/ctrlProp502.xml><?xml version="1.0" encoding="utf-8"?>
<formControlPr xmlns="http://schemas.microsoft.com/office/spreadsheetml/2009/9/main" objectType="Button" lockText="1"/>
</file>

<file path=xl/ctrlProps/ctrlProp503.xml><?xml version="1.0" encoding="utf-8"?>
<formControlPr xmlns="http://schemas.microsoft.com/office/spreadsheetml/2009/9/main" objectType="Button" lockText="1"/>
</file>

<file path=xl/ctrlProps/ctrlProp504.xml><?xml version="1.0" encoding="utf-8"?>
<formControlPr xmlns="http://schemas.microsoft.com/office/spreadsheetml/2009/9/main" objectType="Button" lockText="1"/>
</file>

<file path=xl/ctrlProps/ctrlProp505.xml><?xml version="1.0" encoding="utf-8"?>
<formControlPr xmlns="http://schemas.microsoft.com/office/spreadsheetml/2009/9/main" objectType="Button" lockText="1"/>
</file>

<file path=xl/ctrlProps/ctrlProp506.xml><?xml version="1.0" encoding="utf-8"?>
<formControlPr xmlns="http://schemas.microsoft.com/office/spreadsheetml/2009/9/main" objectType="Button" lockText="1"/>
</file>

<file path=xl/ctrlProps/ctrlProp507.xml><?xml version="1.0" encoding="utf-8"?>
<formControlPr xmlns="http://schemas.microsoft.com/office/spreadsheetml/2009/9/main" objectType="Button" lockText="1"/>
</file>

<file path=xl/ctrlProps/ctrlProp508.xml><?xml version="1.0" encoding="utf-8"?>
<formControlPr xmlns="http://schemas.microsoft.com/office/spreadsheetml/2009/9/main" objectType="Button" lockText="1"/>
</file>

<file path=xl/ctrlProps/ctrlProp509.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10.xml><?xml version="1.0" encoding="utf-8"?>
<formControlPr xmlns="http://schemas.microsoft.com/office/spreadsheetml/2009/9/main" objectType="Button" lockText="1"/>
</file>

<file path=xl/ctrlProps/ctrlProp511.xml><?xml version="1.0" encoding="utf-8"?>
<formControlPr xmlns="http://schemas.microsoft.com/office/spreadsheetml/2009/9/main" objectType="Button" lockText="1"/>
</file>

<file path=xl/ctrlProps/ctrlProp512.xml><?xml version="1.0" encoding="utf-8"?>
<formControlPr xmlns="http://schemas.microsoft.com/office/spreadsheetml/2009/9/main" objectType="Button" lockText="1"/>
</file>

<file path=xl/ctrlProps/ctrlProp513.xml><?xml version="1.0" encoding="utf-8"?>
<formControlPr xmlns="http://schemas.microsoft.com/office/spreadsheetml/2009/9/main" objectType="Button" lockText="1"/>
</file>

<file path=xl/ctrlProps/ctrlProp514.xml><?xml version="1.0" encoding="utf-8"?>
<formControlPr xmlns="http://schemas.microsoft.com/office/spreadsheetml/2009/9/main" objectType="Button" lockText="1"/>
</file>

<file path=xl/ctrlProps/ctrlProp515.xml><?xml version="1.0" encoding="utf-8"?>
<formControlPr xmlns="http://schemas.microsoft.com/office/spreadsheetml/2009/9/main" objectType="Button" lockText="1"/>
</file>

<file path=xl/ctrlProps/ctrlProp516.xml><?xml version="1.0" encoding="utf-8"?>
<formControlPr xmlns="http://schemas.microsoft.com/office/spreadsheetml/2009/9/main" objectType="Button" lockText="1"/>
</file>

<file path=xl/ctrlProps/ctrlProp517.xml><?xml version="1.0" encoding="utf-8"?>
<formControlPr xmlns="http://schemas.microsoft.com/office/spreadsheetml/2009/9/main" objectType="Button" lockText="1"/>
</file>

<file path=xl/ctrlProps/ctrlProp518.xml><?xml version="1.0" encoding="utf-8"?>
<formControlPr xmlns="http://schemas.microsoft.com/office/spreadsheetml/2009/9/main" objectType="Button" lockText="1"/>
</file>

<file path=xl/ctrlProps/ctrlProp519.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20.xml><?xml version="1.0" encoding="utf-8"?>
<formControlPr xmlns="http://schemas.microsoft.com/office/spreadsheetml/2009/9/main" objectType="Button" lockText="1"/>
</file>

<file path=xl/ctrlProps/ctrlProp521.xml><?xml version="1.0" encoding="utf-8"?>
<formControlPr xmlns="http://schemas.microsoft.com/office/spreadsheetml/2009/9/main" objectType="Button" lockText="1"/>
</file>

<file path=xl/ctrlProps/ctrlProp522.xml><?xml version="1.0" encoding="utf-8"?>
<formControlPr xmlns="http://schemas.microsoft.com/office/spreadsheetml/2009/9/main" objectType="Button" lockText="1"/>
</file>

<file path=xl/ctrlProps/ctrlProp523.xml><?xml version="1.0" encoding="utf-8"?>
<formControlPr xmlns="http://schemas.microsoft.com/office/spreadsheetml/2009/9/main" objectType="Button" lockText="1"/>
</file>

<file path=xl/ctrlProps/ctrlProp524.xml><?xml version="1.0" encoding="utf-8"?>
<formControlPr xmlns="http://schemas.microsoft.com/office/spreadsheetml/2009/9/main" objectType="Button" lockText="1"/>
</file>

<file path=xl/ctrlProps/ctrlProp525.xml><?xml version="1.0" encoding="utf-8"?>
<formControlPr xmlns="http://schemas.microsoft.com/office/spreadsheetml/2009/9/main" objectType="Button" lockText="1"/>
</file>

<file path=xl/ctrlProps/ctrlProp526.xml><?xml version="1.0" encoding="utf-8"?>
<formControlPr xmlns="http://schemas.microsoft.com/office/spreadsheetml/2009/9/main" objectType="Button" lockText="1"/>
</file>

<file path=xl/ctrlProps/ctrlProp527.xml><?xml version="1.0" encoding="utf-8"?>
<formControlPr xmlns="http://schemas.microsoft.com/office/spreadsheetml/2009/9/main" objectType="Button" lockText="1"/>
</file>

<file path=xl/ctrlProps/ctrlProp528.xml><?xml version="1.0" encoding="utf-8"?>
<formControlPr xmlns="http://schemas.microsoft.com/office/spreadsheetml/2009/9/main" objectType="Button" lockText="1"/>
</file>

<file path=xl/ctrlProps/ctrlProp529.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30.xml><?xml version="1.0" encoding="utf-8"?>
<formControlPr xmlns="http://schemas.microsoft.com/office/spreadsheetml/2009/9/main" objectType="Button" lockText="1"/>
</file>

<file path=xl/ctrlProps/ctrlProp531.xml><?xml version="1.0" encoding="utf-8"?>
<formControlPr xmlns="http://schemas.microsoft.com/office/spreadsheetml/2009/9/main" objectType="Button" lockText="1"/>
</file>

<file path=xl/ctrlProps/ctrlProp532.xml><?xml version="1.0" encoding="utf-8"?>
<formControlPr xmlns="http://schemas.microsoft.com/office/spreadsheetml/2009/9/main" objectType="Button" lockText="1"/>
</file>

<file path=xl/ctrlProps/ctrlProp533.xml><?xml version="1.0" encoding="utf-8"?>
<formControlPr xmlns="http://schemas.microsoft.com/office/spreadsheetml/2009/9/main" objectType="Button" lockText="1"/>
</file>

<file path=xl/ctrlProps/ctrlProp534.xml><?xml version="1.0" encoding="utf-8"?>
<formControlPr xmlns="http://schemas.microsoft.com/office/spreadsheetml/2009/9/main" objectType="Button" lockText="1"/>
</file>

<file path=xl/ctrlProps/ctrlProp535.xml><?xml version="1.0" encoding="utf-8"?>
<formControlPr xmlns="http://schemas.microsoft.com/office/spreadsheetml/2009/9/main" objectType="Button" lockText="1"/>
</file>

<file path=xl/ctrlProps/ctrlProp536.xml><?xml version="1.0" encoding="utf-8"?>
<formControlPr xmlns="http://schemas.microsoft.com/office/spreadsheetml/2009/9/main" objectType="Button" lockText="1"/>
</file>

<file path=xl/ctrlProps/ctrlProp537.xml><?xml version="1.0" encoding="utf-8"?>
<formControlPr xmlns="http://schemas.microsoft.com/office/spreadsheetml/2009/9/main" objectType="Button" lockText="1"/>
</file>

<file path=xl/ctrlProps/ctrlProp538.xml><?xml version="1.0" encoding="utf-8"?>
<formControlPr xmlns="http://schemas.microsoft.com/office/spreadsheetml/2009/9/main" objectType="Button" lockText="1"/>
</file>

<file path=xl/ctrlProps/ctrlProp539.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40.xml><?xml version="1.0" encoding="utf-8"?>
<formControlPr xmlns="http://schemas.microsoft.com/office/spreadsheetml/2009/9/main" objectType="Button" lockText="1"/>
</file>

<file path=xl/ctrlProps/ctrlProp541.xml><?xml version="1.0" encoding="utf-8"?>
<formControlPr xmlns="http://schemas.microsoft.com/office/spreadsheetml/2009/9/main" objectType="Button" lockText="1"/>
</file>

<file path=xl/ctrlProps/ctrlProp542.xml><?xml version="1.0" encoding="utf-8"?>
<formControlPr xmlns="http://schemas.microsoft.com/office/spreadsheetml/2009/9/main" objectType="Button" lockText="1"/>
</file>

<file path=xl/ctrlProps/ctrlProp543.xml><?xml version="1.0" encoding="utf-8"?>
<formControlPr xmlns="http://schemas.microsoft.com/office/spreadsheetml/2009/9/main" objectType="Button" lockText="1"/>
</file>

<file path=xl/ctrlProps/ctrlProp544.xml><?xml version="1.0" encoding="utf-8"?>
<formControlPr xmlns="http://schemas.microsoft.com/office/spreadsheetml/2009/9/main" objectType="Button" lockText="1"/>
</file>

<file path=xl/ctrlProps/ctrlProp545.xml><?xml version="1.0" encoding="utf-8"?>
<formControlPr xmlns="http://schemas.microsoft.com/office/spreadsheetml/2009/9/main" objectType="Button" lockText="1"/>
</file>

<file path=xl/ctrlProps/ctrlProp546.xml><?xml version="1.0" encoding="utf-8"?>
<formControlPr xmlns="http://schemas.microsoft.com/office/spreadsheetml/2009/9/main" objectType="Button" lockText="1"/>
</file>

<file path=xl/ctrlProps/ctrlProp547.xml><?xml version="1.0" encoding="utf-8"?>
<formControlPr xmlns="http://schemas.microsoft.com/office/spreadsheetml/2009/9/main" objectType="Button" lockText="1"/>
</file>

<file path=xl/ctrlProps/ctrlProp548.xml><?xml version="1.0" encoding="utf-8"?>
<formControlPr xmlns="http://schemas.microsoft.com/office/spreadsheetml/2009/9/main" objectType="Button" lockText="1"/>
</file>

<file path=xl/ctrlProps/ctrlProp549.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50.xml><?xml version="1.0" encoding="utf-8"?>
<formControlPr xmlns="http://schemas.microsoft.com/office/spreadsheetml/2009/9/main" objectType="Button" lockText="1"/>
</file>

<file path=xl/ctrlProps/ctrlProp551.xml><?xml version="1.0" encoding="utf-8"?>
<formControlPr xmlns="http://schemas.microsoft.com/office/spreadsheetml/2009/9/main" objectType="Button" lockText="1"/>
</file>

<file path=xl/ctrlProps/ctrlProp552.xml><?xml version="1.0" encoding="utf-8"?>
<formControlPr xmlns="http://schemas.microsoft.com/office/spreadsheetml/2009/9/main" objectType="Button" lockText="1"/>
</file>

<file path=xl/ctrlProps/ctrlProp553.xml><?xml version="1.0" encoding="utf-8"?>
<formControlPr xmlns="http://schemas.microsoft.com/office/spreadsheetml/2009/9/main" objectType="Button" lockText="1"/>
</file>

<file path=xl/ctrlProps/ctrlProp554.xml><?xml version="1.0" encoding="utf-8"?>
<formControlPr xmlns="http://schemas.microsoft.com/office/spreadsheetml/2009/9/main" objectType="Button" lockText="1"/>
</file>

<file path=xl/ctrlProps/ctrlProp555.xml><?xml version="1.0" encoding="utf-8"?>
<formControlPr xmlns="http://schemas.microsoft.com/office/spreadsheetml/2009/9/main" objectType="Button" lockText="1"/>
</file>

<file path=xl/ctrlProps/ctrlProp556.xml><?xml version="1.0" encoding="utf-8"?>
<formControlPr xmlns="http://schemas.microsoft.com/office/spreadsheetml/2009/9/main" objectType="Button" lockText="1"/>
</file>

<file path=xl/ctrlProps/ctrlProp557.xml><?xml version="1.0" encoding="utf-8"?>
<formControlPr xmlns="http://schemas.microsoft.com/office/spreadsheetml/2009/9/main" objectType="Button" lockText="1"/>
</file>

<file path=xl/ctrlProps/ctrlProp558.xml><?xml version="1.0" encoding="utf-8"?>
<formControlPr xmlns="http://schemas.microsoft.com/office/spreadsheetml/2009/9/main" objectType="Button" lockText="1"/>
</file>

<file path=xl/ctrlProps/ctrlProp559.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60.xml><?xml version="1.0" encoding="utf-8"?>
<formControlPr xmlns="http://schemas.microsoft.com/office/spreadsheetml/2009/9/main" objectType="Button" lockText="1"/>
</file>

<file path=xl/ctrlProps/ctrlProp561.xml><?xml version="1.0" encoding="utf-8"?>
<formControlPr xmlns="http://schemas.microsoft.com/office/spreadsheetml/2009/9/main" objectType="Button" lockText="1"/>
</file>

<file path=xl/ctrlProps/ctrlProp562.xml><?xml version="1.0" encoding="utf-8"?>
<formControlPr xmlns="http://schemas.microsoft.com/office/spreadsheetml/2009/9/main" objectType="Button" lockText="1"/>
</file>

<file path=xl/ctrlProps/ctrlProp563.xml><?xml version="1.0" encoding="utf-8"?>
<formControlPr xmlns="http://schemas.microsoft.com/office/spreadsheetml/2009/9/main" objectType="Button" lockText="1"/>
</file>

<file path=xl/ctrlProps/ctrlProp564.xml><?xml version="1.0" encoding="utf-8"?>
<formControlPr xmlns="http://schemas.microsoft.com/office/spreadsheetml/2009/9/main" objectType="Button" lockText="1"/>
</file>

<file path=xl/ctrlProps/ctrlProp565.xml><?xml version="1.0" encoding="utf-8"?>
<formControlPr xmlns="http://schemas.microsoft.com/office/spreadsheetml/2009/9/main" objectType="Button" lockText="1"/>
</file>

<file path=xl/ctrlProps/ctrlProp566.xml><?xml version="1.0" encoding="utf-8"?>
<formControlPr xmlns="http://schemas.microsoft.com/office/spreadsheetml/2009/9/main" objectType="Button" lockText="1"/>
</file>

<file path=xl/ctrlProps/ctrlProp567.xml><?xml version="1.0" encoding="utf-8"?>
<formControlPr xmlns="http://schemas.microsoft.com/office/spreadsheetml/2009/9/main" objectType="Button" lockText="1"/>
</file>

<file path=xl/ctrlProps/ctrlProp568.xml><?xml version="1.0" encoding="utf-8"?>
<formControlPr xmlns="http://schemas.microsoft.com/office/spreadsheetml/2009/9/main" objectType="Button" lockText="1"/>
</file>

<file path=xl/ctrlProps/ctrlProp569.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70.xml><?xml version="1.0" encoding="utf-8"?>
<formControlPr xmlns="http://schemas.microsoft.com/office/spreadsheetml/2009/9/main" objectType="Button" lockText="1"/>
</file>

<file path=xl/ctrlProps/ctrlProp571.xml><?xml version="1.0" encoding="utf-8"?>
<formControlPr xmlns="http://schemas.microsoft.com/office/spreadsheetml/2009/9/main" objectType="Button" lockText="1"/>
</file>

<file path=xl/ctrlProps/ctrlProp572.xml><?xml version="1.0" encoding="utf-8"?>
<formControlPr xmlns="http://schemas.microsoft.com/office/spreadsheetml/2009/9/main" objectType="Button" lockText="1"/>
</file>

<file path=xl/ctrlProps/ctrlProp573.xml><?xml version="1.0" encoding="utf-8"?>
<formControlPr xmlns="http://schemas.microsoft.com/office/spreadsheetml/2009/9/main" objectType="Button" lockText="1"/>
</file>

<file path=xl/ctrlProps/ctrlProp574.xml><?xml version="1.0" encoding="utf-8"?>
<formControlPr xmlns="http://schemas.microsoft.com/office/spreadsheetml/2009/9/main" objectType="Button" lockText="1"/>
</file>

<file path=xl/ctrlProps/ctrlProp575.xml><?xml version="1.0" encoding="utf-8"?>
<formControlPr xmlns="http://schemas.microsoft.com/office/spreadsheetml/2009/9/main" objectType="Button" lockText="1"/>
</file>

<file path=xl/ctrlProps/ctrlProp576.xml><?xml version="1.0" encoding="utf-8"?>
<formControlPr xmlns="http://schemas.microsoft.com/office/spreadsheetml/2009/9/main" objectType="Button" lockText="1"/>
</file>

<file path=xl/ctrlProps/ctrlProp577.xml><?xml version="1.0" encoding="utf-8"?>
<formControlPr xmlns="http://schemas.microsoft.com/office/spreadsheetml/2009/9/main" objectType="Button" lockText="1"/>
</file>

<file path=xl/ctrlProps/ctrlProp578.xml><?xml version="1.0" encoding="utf-8"?>
<formControlPr xmlns="http://schemas.microsoft.com/office/spreadsheetml/2009/9/main" objectType="Button" lockText="1"/>
</file>

<file path=xl/ctrlProps/ctrlProp579.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80.xml><?xml version="1.0" encoding="utf-8"?>
<formControlPr xmlns="http://schemas.microsoft.com/office/spreadsheetml/2009/9/main" objectType="Button" lockText="1"/>
</file>

<file path=xl/ctrlProps/ctrlProp581.xml><?xml version="1.0" encoding="utf-8"?>
<formControlPr xmlns="http://schemas.microsoft.com/office/spreadsheetml/2009/9/main" objectType="Button" lockText="1"/>
</file>

<file path=xl/ctrlProps/ctrlProp582.xml><?xml version="1.0" encoding="utf-8"?>
<formControlPr xmlns="http://schemas.microsoft.com/office/spreadsheetml/2009/9/main" objectType="Button" lockText="1"/>
</file>

<file path=xl/ctrlProps/ctrlProp583.xml><?xml version="1.0" encoding="utf-8"?>
<formControlPr xmlns="http://schemas.microsoft.com/office/spreadsheetml/2009/9/main" objectType="Button" lockText="1"/>
</file>

<file path=xl/ctrlProps/ctrlProp584.xml><?xml version="1.0" encoding="utf-8"?>
<formControlPr xmlns="http://schemas.microsoft.com/office/spreadsheetml/2009/9/main" objectType="Button" lockText="1"/>
</file>

<file path=xl/ctrlProps/ctrlProp585.xml><?xml version="1.0" encoding="utf-8"?>
<formControlPr xmlns="http://schemas.microsoft.com/office/spreadsheetml/2009/9/main" objectType="Button" lockText="1"/>
</file>

<file path=xl/ctrlProps/ctrlProp586.xml><?xml version="1.0" encoding="utf-8"?>
<formControlPr xmlns="http://schemas.microsoft.com/office/spreadsheetml/2009/9/main" objectType="Button" lockText="1"/>
</file>

<file path=xl/ctrlProps/ctrlProp587.xml><?xml version="1.0" encoding="utf-8"?>
<formControlPr xmlns="http://schemas.microsoft.com/office/spreadsheetml/2009/9/main" objectType="Button" lockText="1"/>
</file>

<file path=xl/ctrlProps/ctrlProp588.xml><?xml version="1.0" encoding="utf-8"?>
<formControlPr xmlns="http://schemas.microsoft.com/office/spreadsheetml/2009/9/main" objectType="Button" lockText="1"/>
</file>

<file path=xl/ctrlProps/ctrlProp589.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590.xml><?xml version="1.0" encoding="utf-8"?>
<formControlPr xmlns="http://schemas.microsoft.com/office/spreadsheetml/2009/9/main" objectType="Button" lockText="1"/>
</file>

<file path=xl/ctrlProps/ctrlProp591.xml><?xml version="1.0" encoding="utf-8"?>
<formControlPr xmlns="http://schemas.microsoft.com/office/spreadsheetml/2009/9/main" objectType="Button" lockText="1"/>
</file>

<file path=xl/ctrlProps/ctrlProp592.xml><?xml version="1.0" encoding="utf-8"?>
<formControlPr xmlns="http://schemas.microsoft.com/office/spreadsheetml/2009/9/main" objectType="Button" lockText="1"/>
</file>

<file path=xl/ctrlProps/ctrlProp593.xml><?xml version="1.0" encoding="utf-8"?>
<formControlPr xmlns="http://schemas.microsoft.com/office/spreadsheetml/2009/9/main" objectType="Button" lockText="1"/>
</file>

<file path=xl/ctrlProps/ctrlProp594.xml><?xml version="1.0" encoding="utf-8"?>
<formControlPr xmlns="http://schemas.microsoft.com/office/spreadsheetml/2009/9/main" objectType="Button" lockText="1"/>
</file>

<file path=xl/ctrlProps/ctrlProp595.xml><?xml version="1.0" encoding="utf-8"?>
<formControlPr xmlns="http://schemas.microsoft.com/office/spreadsheetml/2009/9/main" objectType="Button" lockText="1"/>
</file>

<file path=xl/ctrlProps/ctrlProp596.xml><?xml version="1.0" encoding="utf-8"?>
<formControlPr xmlns="http://schemas.microsoft.com/office/spreadsheetml/2009/9/main" objectType="Button" lockText="1"/>
</file>

<file path=xl/ctrlProps/ctrlProp597.xml><?xml version="1.0" encoding="utf-8"?>
<formControlPr xmlns="http://schemas.microsoft.com/office/spreadsheetml/2009/9/main" objectType="Button" lockText="1"/>
</file>

<file path=xl/ctrlProps/ctrlProp598.xml><?xml version="1.0" encoding="utf-8"?>
<formControlPr xmlns="http://schemas.microsoft.com/office/spreadsheetml/2009/9/main" objectType="Button" lockText="1"/>
</file>

<file path=xl/ctrlProps/ctrlProp59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00.xml><?xml version="1.0" encoding="utf-8"?>
<formControlPr xmlns="http://schemas.microsoft.com/office/spreadsheetml/2009/9/main" objectType="Button" lockText="1"/>
</file>

<file path=xl/ctrlProps/ctrlProp601.xml><?xml version="1.0" encoding="utf-8"?>
<formControlPr xmlns="http://schemas.microsoft.com/office/spreadsheetml/2009/9/main" objectType="Button" lockText="1"/>
</file>

<file path=xl/ctrlProps/ctrlProp602.xml><?xml version="1.0" encoding="utf-8"?>
<formControlPr xmlns="http://schemas.microsoft.com/office/spreadsheetml/2009/9/main" objectType="Button" lockText="1"/>
</file>

<file path=xl/ctrlProps/ctrlProp603.xml><?xml version="1.0" encoding="utf-8"?>
<formControlPr xmlns="http://schemas.microsoft.com/office/spreadsheetml/2009/9/main" objectType="Button" lockText="1"/>
</file>

<file path=xl/ctrlProps/ctrlProp604.xml><?xml version="1.0" encoding="utf-8"?>
<formControlPr xmlns="http://schemas.microsoft.com/office/spreadsheetml/2009/9/main" objectType="Button" lockText="1"/>
</file>

<file path=xl/ctrlProps/ctrlProp605.xml><?xml version="1.0" encoding="utf-8"?>
<formControlPr xmlns="http://schemas.microsoft.com/office/spreadsheetml/2009/9/main" objectType="Button" lockText="1"/>
</file>

<file path=xl/ctrlProps/ctrlProp606.xml><?xml version="1.0" encoding="utf-8"?>
<formControlPr xmlns="http://schemas.microsoft.com/office/spreadsheetml/2009/9/main" objectType="Button" lockText="1"/>
</file>

<file path=xl/ctrlProps/ctrlProp607.xml><?xml version="1.0" encoding="utf-8"?>
<formControlPr xmlns="http://schemas.microsoft.com/office/spreadsheetml/2009/9/main" objectType="Button" lockText="1"/>
</file>

<file path=xl/ctrlProps/ctrlProp608.xml><?xml version="1.0" encoding="utf-8"?>
<formControlPr xmlns="http://schemas.microsoft.com/office/spreadsheetml/2009/9/main" objectType="Button" lockText="1"/>
</file>

<file path=xl/ctrlProps/ctrlProp609.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10.xml><?xml version="1.0" encoding="utf-8"?>
<formControlPr xmlns="http://schemas.microsoft.com/office/spreadsheetml/2009/9/main" objectType="Button" lockText="1"/>
</file>

<file path=xl/ctrlProps/ctrlProp611.xml><?xml version="1.0" encoding="utf-8"?>
<formControlPr xmlns="http://schemas.microsoft.com/office/spreadsheetml/2009/9/main" objectType="Button" lockText="1"/>
</file>

<file path=xl/ctrlProps/ctrlProp612.xml><?xml version="1.0" encoding="utf-8"?>
<formControlPr xmlns="http://schemas.microsoft.com/office/spreadsheetml/2009/9/main" objectType="Button" lockText="1"/>
</file>

<file path=xl/ctrlProps/ctrlProp613.xml><?xml version="1.0" encoding="utf-8"?>
<formControlPr xmlns="http://schemas.microsoft.com/office/spreadsheetml/2009/9/main" objectType="Button" lockText="1"/>
</file>

<file path=xl/ctrlProps/ctrlProp614.xml><?xml version="1.0" encoding="utf-8"?>
<formControlPr xmlns="http://schemas.microsoft.com/office/spreadsheetml/2009/9/main" objectType="Button" lockText="1"/>
</file>

<file path=xl/ctrlProps/ctrlProp615.xml><?xml version="1.0" encoding="utf-8"?>
<formControlPr xmlns="http://schemas.microsoft.com/office/spreadsheetml/2009/9/main" objectType="Button" lockText="1"/>
</file>

<file path=xl/ctrlProps/ctrlProp616.xml><?xml version="1.0" encoding="utf-8"?>
<formControlPr xmlns="http://schemas.microsoft.com/office/spreadsheetml/2009/9/main" objectType="Button" lockText="1"/>
</file>

<file path=xl/ctrlProps/ctrlProp617.xml><?xml version="1.0" encoding="utf-8"?>
<formControlPr xmlns="http://schemas.microsoft.com/office/spreadsheetml/2009/9/main" objectType="Button" lockText="1"/>
</file>

<file path=xl/ctrlProps/ctrlProp618.xml><?xml version="1.0" encoding="utf-8"?>
<formControlPr xmlns="http://schemas.microsoft.com/office/spreadsheetml/2009/9/main" objectType="Button" lockText="1"/>
</file>

<file path=xl/ctrlProps/ctrlProp619.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20.xml><?xml version="1.0" encoding="utf-8"?>
<formControlPr xmlns="http://schemas.microsoft.com/office/spreadsheetml/2009/9/main" objectType="Button" lockText="1"/>
</file>

<file path=xl/ctrlProps/ctrlProp621.xml><?xml version="1.0" encoding="utf-8"?>
<formControlPr xmlns="http://schemas.microsoft.com/office/spreadsheetml/2009/9/main" objectType="Button" lockText="1"/>
</file>

<file path=xl/ctrlProps/ctrlProp622.xml><?xml version="1.0" encoding="utf-8"?>
<formControlPr xmlns="http://schemas.microsoft.com/office/spreadsheetml/2009/9/main" objectType="Button" lockText="1"/>
</file>

<file path=xl/ctrlProps/ctrlProp623.xml><?xml version="1.0" encoding="utf-8"?>
<formControlPr xmlns="http://schemas.microsoft.com/office/spreadsheetml/2009/9/main" objectType="Button" lockText="1"/>
</file>

<file path=xl/ctrlProps/ctrlProp624.xml><?xml version="1.0" encoding="utf-8"?>
<formControlPr xmlns="http://schemas.microsoft.com/office/spreadsheetml/2009/9/main" objectType="Button" lockText="1"/>
</file>

<file path=xl/ctrlProps/ctrlProp625.xml><?xml version="1.0" encoding="utf-8"?>
<formControlPr xmlns="http://schemas.microsoft.com/office/spreadsheetml/2009/9/main" objectType="Button" lockText="1"/>
</file>

<file path=xl/ctrlProps/ctrlProp626.xml><?xml version="1.0" encoding="utf-8"?>
<formControlPr xmlns="http://schemas.microsoft.com/office/spreadsheetml/2009/9/main" objectType="Button" lockText="1"/>
</file>

<file path=xl/ctrlProps/ctrlProp627.xml><?xml version="1.0" encoding="utf-8"?>
<formControlPr xmlns="http://schemas.microsoft.com/office/spreadsheetml/2009/9/main" objectType="Button" lockText="1"/>
</file>

<file path=xl/ctrlProps/ctrlProp628.xml><?xml version="1.0" encoding="utf-8"?>
<formControlPr xmlns="http://schemas.microsoft.com/office/spreadsheetml/2009/9/main" objectType="Button" lockText="1"/>
</file>

<file path=xl/ctrlProps/ctrlProp629.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30.xml><?xml version="1.0" encoding="utf-8"?>
<formControlPr xmlns="http://schemas.microsoft.com/office/spreadsheetml/2009/9/main" objectType="Button" lockText="1"/>
</file>

<file path=xl/ctrlProps/ctrlProp631.xml><?xml version="1.0" encoding="utf-8"?>
<formControlPr xmlns="http://schemas.microsoft.com/office/spreadsheetml/2009/9/main" objectType="Button" lockText="1"/>
</file>

<file path=xl/ctrlProps/ctrlProp632.xml><?xml version="1.0" encoding="utf-8"?>
<formControlPr xmlns="http://schemas.microsoft.com/office/spreadsheetml/2009/9/main" objectType="Button" lockText="1"/>
</file>

<file path=xl/ctrlProps/ctrlProp633.xml><?xml version="1.0" encoding="utf-8"?>
<formControlPr xmlns="http://schemas.microsoft.com/office/spreadsheetml/2009/9/main" objectType="Button" lockText="1"/>
</file>

<file path=xl/ctrlProps/ctrlProp634.xml><?xml version="1.0" encoding="utf-8"?>
<formControlPr xmlns="http://schemas.microsoft.com/office/spreadsheetml/2009/9/main" objectType="Button" lockText="1"/>
</file>

<file path=xl/ctrlProps/ctrlProp635.xml><?xml version="1.0" encoding="utf-8"?>
<formControlPr xmlns="http://schemas.microsoft.com/office/spreadsheetml/2009/9/main" objectType="Button" lockText="1"/>
</file>

<file path=xl/ctrlProps/ctrlProp636.xml><?xml version="1.0" encoding="utf-8"?>
<formControlPr xmlns="http://schemas.microsoft.com/office/spreadsheetml/2009/9/main" objectType="Button" lockText="1"/>
</file>

<file path=xl/ctrlProps/ctrlProp637.xml><?xml version="1.0" encoding="utf-8"?>
<formControlPr xmlns="http://schemas.microsoft.com/office/spreadsheetml/2009/9/main" objectType="Button" lockText="1"/>
</file>

<file path=xl/ctrlProps/ctrlProp638.xml><?xml version="1.0" encoding="utf-8"?>
<formControlPr xmlns="http://schemas.microsoft.com/office/spreadsheetml/2009/9/main" objectType="Button" lockText="1"/>
</file>

<file path=xl/ctrlProps/ctrlProp639.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40.xml><?xml version="1.0" encoding="utf-8"?>
<formControlPr xmlns="http://schemas.microsoft.com/office/spreadsheetml/2009/9/main" objectType="Button" lockText="1"/>
</file>

<file path=xl/ctrlProps/ctrlProp641.xml><?xml version="1.0" encoding="utf-8"?>
<formControlPr xmlns="http://schemas.microsoft.com/office/spreadsheetml/2009/9/main" objectType="Button" lockText="1"/>
</file>

<file path=xl/ctrlProps/ctrlProp642.xml><?xml version="1.0" encoding="utf-8"?>
<formControlPr xmlns="http://schemas.microsoft.com/office/spreadsheetml/2009/9/main" objectType="Button" lockText="1"/>
</file>

<file path=xl/ctrlProps/ctrlProp643.xml><?xml version="1.0" encoding="utf-8"?>
<formControlPr xmlns="http://schemas.microsoft.com/office/spreadsheetml/2009/9/main" objectType="Button" lockText="1"/>
</file>

<file path=xl/ctrlProps/ctrlProp644.xml><?xml version="1.0" encoding="utf-8"?>
<formControlPr xmlns="http://schemas.microsoft.com/office/spreadsheetml/2009/9/main" objectType="Button" lockText="1"/>
</file>

<file path=xl/ctrlProps/ctrlProp645.xml><?xml version="1.0" encoding="utf-8"?>
<formControlPr xmlns="http://schemas.microsoft.com/office/spreadsheetml/2009/9/main" objectType="Button" lockText="1"/>
</file>

<file path=xl/ctrlProps/ctrlProp646.xml><?xml version="1.0" encoding="utf-8"?>
<formControlPr xmlns="http://schemas.microsoft.com/office/spreadsheetml/2009/9/main" objectType="Button" lockText="1"/>
</file>

<file path=xl/ctrlProps/ctrlProp647.xml><?xml version="1.0" encoding="utf-8"?>
<formControlPr xmlns="http://schemas.microsoft.com/office/spreadsheetml/2009/9/main" objectType="Button" lockText="1"/>
</file>

<file path=xl/ctrlProps/ctrlProp648.xml><?xml version="1.0" encoding="utf-8"?>
<formControlPr xmlns="http://schemas.microsoft.com/office/spreadsheetml/2009/9/main" objectType="Button" lockText="1"/>
</file>

<file path=xl/ctrlProps/ctrlProp649.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50.xml><?xml version="1.0" encoding="utf-8"?>
<formControlPr xmlns="http://schemas.microsoft.com/office/spreadsheetml/2009/9/main" objectType="Button" lockText="1"/>
</file>

<file path=xl/ctrlProps/ctrlProp651.xml><?xml version="1.0" encoding="utf-8"?>
<formControlPr xmlns="http://schemas.microsoft.com/office/spreadsheetml/2009/9/main" objectType="Button" lockText="1"/>
</file>

<file path=xl/ctrlProps/ctrlProp652.xml><?xml version="1.0" encoding="utf-8"?>
<formControlPr xmlns="http://schemas.microsoft.com/office/spreadsheetml/2009/9/main" objectType="Button" lockText="1"/>
</file>

<file path=xl/ctrlProps/ctrlProp653.xml><?xml version="1.0" encoding="utf-8"?>
<formControlPr xmlns="http://schemas.microsoft.com/office/spreadsheetml/2009/9/main" objectType="Button" lockText="1"/>
</file>

<file path=xl/ctrlProps/ctrlProp654.xml><?xml version="1.0" encoding="utf-8"?>
<formControlPr xmlns="http://schemas.microsoft.com/office/spreadsheetml/2009/9/main" objectType="Button" lockText="1"/>
</file>

<file path=xl/ctrlProps/ctrlProp655.xml><?xml version="1.0" encoding="utf-8"?>
<formControlPr xmlns="http://schemas.microsoft.com/office/spreadsheetml/2009/9/main" objectType="Button" lockText="1"/>
</file>

<file path=xl/ctrlProps/ctrlProp656.xml><?xml version="1.0" encoding="utf-8"?>
<formControlPr xmlns="http://schemas.microsoft.com/office/spreadsheetml/2009/9/main" objectType="Button" lockText="1"/>
</file>

<file path=xl/ctrlProps/ctrlProp657.xml><?xml version="1.0" encoding="utf-8"?>
<formControlPr xmlns="http://schemas.microsoft.com/office/spreadsheetml/2009/9/main" objectType="Button" lockText="1"/>
</file>

<file path=xl/ctrlProps/ctrlProp658.xml><?xml version="1.0" encoding="utf-8"?>
<formControlPr xmlns="http://schemas.microsoft.com/office/spreadsheetml/2009/9/main" objectType="Button" lockText="1"/>
</file>

<file path=xl/ctrlProps/ctrlProp659.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60.xml><?xml version="1.0" encoding="utf-8"?>
<formControlPr xmlns="http://schemas.microsoft.com/office/spreadsheetml/2009/9/main" objectType="Button" lockText="1"/>
</file>

<file path=xl/ctrlProps/ctrlProp661.xml><?xml version="1.0" encoding="utf-8"?>
<formControlPr xmlns="http://schemas.microsoft.com/office/spreadsheetml/2009/9/main" objectType="Button" lockText="1"/>
</file>

<file path=xl/ctrlProps/ctrlProp662.xml><?xml version="1.0" encoding="utf-8"?>
<formControlPr xmlns="http://schemas.microsoft.com/office/spreadsheetml/2009/9/main" objectType="Button" lockText="1"/>
</file>

<file path=xl/ctrlProps/ctrlProp663.xml><?xml version="1.0" encoding="utf-8"?>
<formControlPr xmlns="http://schemas.microsoft.com/office/spreadsheetml/2009/9/main" objectType="Button" lockText="1"/>
</file>

<file path=xl/ctrlProps/ctrlProp664.xml><?xml version="1.0" encoding="utf-8"?>
<formControlPr xmlns="http://schemas.microsoft.com/office/spreadsheetml/2009/9/main" objectType="Button" lockText="1"/>
</file>

<file path=xl/ctrlProps/ctrlProp665.xml><?xml version="1.0" encoding="utf-8"?>
<formControlPr xmlns="http://schemas.microsoft.com/office/spreadsheetml/2009/9/main" objectType="Button" lockText="1"/>
</file>

<file path=xl/ctrlProps/ctrlProp666.xml><?xml version="1.0" encoding="utf-8"?>
<formControlPr xmlns="http://schemas.microsoft.com/office/spreadsheetml/2009/9/main" objectType="Button" lockText="1"/>
</file>

<file path=xl/ctrlProps/ctrlProp667.xml><?xml version="1.0" encoding="utf-8"?>
<formControlPr xmlns="http://schemas.microsoft.com/office/spreadsheetml/2009/9/main" objectType="Button" lockText="1"/>
</file>

<file path=xl/ctrlProps/ctrlProp668.xml><?xml version="1.0" encoding="utf-8"?>
<formControlPr xmlns="http://schemas.microsoft.com/office/spreadsheetml/2009/9/main" objectType="Button" lockText="1"/>
</file>

<file path=xl/ctrlProps/ctrlProp669.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70.xml><?xml version="1.0" encoding="utf-8"?>
<formControlPr xmlns="http://schemas.microsoft.com/office/spreadsheetml/2009/9/main" objectType="Button" lockText="1"/>
</file>

<file path=xl/ctrlProps/ctrlProp671.xml><?xml version="1.0" encoding="utf-8"?>
<formControlPr xmlns="http://schemas.microsoft.com/office/spreadsheetml/2009/9/main" objectType="Button" lockText="1"/>
</file>

<file path=xl/ctrlProps/ctrlProp672.xml><?xml version="1.0" encoding="utf-8"?>
<formControlPr xmlns="http://schemas.microsoft.com/office/spreadsheetml/2009/9/main" objectType="Button" lockText="1"/>
</file>

<file path=xl/ctrlProps/ctrlProp673.xml><?xml version="1.0" encoding="utf-8"?>
<formControlPr xmlns="http://schemas.microsoft.com/office/spreadsheetml/2009/9/main" objectType="Button" lockText="1"/>
</file>

<file path=xl/ctrlProps/ctrlProp674.xml><?xml version="1.0" encoding="utf-8"?>
<formControlPr xmlns="http://schemas.microsoft.com/office/spreadsheetml/2009/9/main" objectType="Button" lockText="1"/>
</file>

<file path=xl/ctrlProps/ctrlProp675.xml><?xml version="1.0" encoding="utf-8"?>
<formControlPr xmlns="http://schemas.microsoft.com/office/spreadsheetml/2009/9/main" objectType="Button" lockText="1"/>
</file>

<file path=xl/ctrlProps/ctrlProp676.xml><?xml version="1.0" encoding="utf-8"?>
<formControlPr xmlns="http://schemas.microsoft.com/office/spreadsheetml/2009/9/main" objectType="Button" lockText="1"/>
</file>

<file path=xl/ctrlProps/ctrlProp677.xml><?xml version="1.0" encoding="utf-8"?>
<formControlPr xmlns="http://schemas.microsoft.com/office/spreadsheetml/2009/9/main" objectType="Button" lockText="1"/>
</file>

<file path=xl/ctrlProps/ctrlProp678.xml><?xml version="1.0" encoding="utf-8"?>
<formControlPr xmlns="http://schemas.microsoft.com/office/spreadsheetml/2009/9/main" objectType="Button" lockText="1"/>
</file>

<file path=xl/ctrlProps/ctrlProp679.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80.xml><?xml version="1.0" encoding="utf-8"?>
<formControlPr xmlns="http://schemas.microsoft.com/office/spreadsheetml/2009/9/main" objectType="Button" lockText="1"/>
</file>

<file path=xl/ctrlProps/ctrlProp681.xml><?xml version="1.0" encoding="utf-8"?>
<formControlPr xmlns="http://schemas.microsoft.com/office/spreadsheetml/2009/9/main" objectType="Button" lockText="1"/>
</file>

<file path=xl/ctrlProps/ctrlProp682.xml><?xml version="1.0" encoding="utf-8"?>
<formControlPr xmlns="http://schemas.microsoft.com/office/spreadsheetml/2009/9/main" objectType="Button" lockText="1"/>
</file>

<file path=xl/ctrlProps/ctrlProp683.xml><?xml version="1.0" encoding="utf-8"?>
<formControlPr xmlns="http://schemas.microsoft.com/office/spreadsheetml/2009/9/main" objectType="Button" lockText="1"/>
</file>

<file path=xl/ctrlProps/ctrlProp684.xml><?xml version="1.0" encoding="utf-8"?>
<formControlPr xmlns="http://schemas.microsoft.com/office/spreadsheetml/2009/9/main" objectType="Button" lockText="1"/>
</file>

<file path=xl/ctrlProps/ctrlProp685.xml><?xml version="1.0" encoding="utf-8"?>
<formControlPr xmlns="http://schemas.microsoft.com/office/spreadsheetml/2009/9/main" objectType="Button" lockText="1"/>
</file>

<file path=xl/ctrlProps/ctrlProp686.xml><?xml version="1.0" encoding="utf-8"?>
<formControlPr xmlns="http://schemas.microsoft.com/office/spreadsheetml/2009/9/main" objectType="Button" lockText="1"/>
</file>

<file path=xl/ctrlProps/ctrlProp687.xml><?xml version="1.0" encoding="utf-8"?>
<formControlPr xmlns="http://schemas.microsoft.com/office/spreadsheetml/2009/9/main" objectType="Button" lockText="1"/>
</file>

<file path=xl/ctrlProps/ctrlProp688.xml><?xml version="1.0" encoding="utf-8"?>
<formControlPr xmlns="http://schemas.microsoft.com/office/spreadsheetml/2009/9/main" objectType="Button" lockText="1"/>
</file>

<file path=xl/ctrlProps/ctrlProp689.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690.xml><?xml version="1.0" encoding="utf-8"?>
<formControlPr xmlns="http://schemas.microsoft.com/office/spreadsheetml/2009/9/main" objectType="Button" lockText="1"/>
</file>

<file path=xl/ctrlProps/ctrlProp691.xml><?xml version="1.0" encoding="utf-8"?>
<formControlPr xmlns="http://schemas.microsoft.com/office/spreadsheetml/2009/9/main" objectType="Button" lockText="1"/>
</file>

<file path=xl/ctrlProps/ctrlProp692.xml><?xml version="1.0" encoding="utf-8"?>
<formControlPr xmlns="http://schemas.microsoft.com/office/spreadsheetml/2009/9/main" objectType="Button" lockText="1"/>
</file>

<file path=xl/ctrlProps/ctrlProp693.xml><?xml version="1.0" encoding="utf-8"?>
<formControlPr xmlns="http://schemas.microsoft.com/office/spreadsheetml/2009/9/main" objectType="Button" lockText="1"/>
</file>

<file path=xl/ctrlProps/ctrlProp694.xml><?xml version="1.0" encoding="utf-8"?>
<formControlPr xmlns="http://schemas.microsoft.com/office/spreadsheetml/2009/9/main" objectType="Button" lockText="1"/>
</file>

<file path=xl/ctrlProps/ctrlProp695.xml><?xml version="1.0" encoding="utf-8"?>
<formControlPr xmlns="http://schemas.microsoft.com/office/spreadsheetml/2009/9/main" objectType="Button" lockText="1"/>
</file>

<file path=xl/ctrlProps/ctrlProp696.xml><?xml version="1.0" encoding="utf-8"?>
<formControlPr xmlns="http://schemas.microsoft.com/office/spreadsheetml/2009/9/main" objectType="Button" lockText="1"/>
</file>

<file path=xl/ctrlProps/ctrlProp697.xml><?xml version="1.0" encoding="utf-8"?>
<formControlPr xmlns="http://schemas.microsoft.com/office/spreadsheetml/2009/9/main" objectType="Button" lockText="1"/>
</file>

<file path=xl/ctrlProps/ctrlProp698.xml><?xml version="1.0" encoding="utf-8"?>
<formControlPr xmlns="http://schemas.microsoft.com/office/spreadsheetml/2009/9/main" objectType="Button" lockText="1"/>
</file>

<file path=xl/ctrlProps/ctrlProp69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00.xml><?xml version="1.0" encoding="utf-8"?>
<formControlPr xmlns="http://schemas.microsoft.com/office/spreadsheetml/2009/9/main" objectType="Button" lockText="1"/>
</file>

<file path=xl/ctrlProps/ctrlProp701.xml><?xml version="1.0" encoding="utf-8"?>
<formControlPr xmlns="http://schemas.microsoft.com/office/spreadsheetml/2009/9/main" objectType="Button" lockText="1"/>
</file>

<file path=xl/ctrlProps/ctrlProp702.xml><?xml version="1.0" encoding="utf-8"?>
<formControlPr xmlns="http://schemas.microsoft.com/office/spreadsheetml/2009/9/main" objectType="Button" lockText="1"/>
</file>

<file path=xl/ctrlProps/ctrlProp703.xml><?xml version="1.0" encoding="utf-8"?>
<formControlPr xmlns="http://schemas.microsoft.com/office/spreadsheetml/2009/9/main" objectType="Button" lockText="1"/>
</file>

<file path=xl/ctrlProps/ctrlProp704.xml><?xml version="1.0" encoding="utf-8"?>
<formControlPr xmlns="http://schemas.microsoft.com/office/spreadsheetml/2009/9/main" objectType="Button" lockText="1"/>
</file>

<file path=xl/ctrlProps/ctrlProp705.xml><?xml version="1.0" encoding="utf-8"?>
<formControlPr xmlns="http://schemas.microsoft.com/office/spreadsheetml/2009/9/main" objectType="Button" lockText="1"/>
</file>

<file path=xl/ctrlProps/ctrlProp706.xml><?xml version="1.0" encoding="utf-8"?>
<formControlPr xmlns="http://schemas.microsoft.com/office/spreadsheetml/2009/9/main" objectType="Button" lockText="1"/>
</file>

<file path=xl/ctrlProps/ctrlProp707.xml><?xml version="1.0" encoding="utf-8"?>
<formControlPr xmlns="http://schemas.microsoft.com/office/spreadsheetml/2009/9/main" objectType="Button" lockText="1"/>
</file>

<file path=xl/ctrlProps/ctrlProp708.xml><?xml version="1.0" encoding="utf-8"?>
<formControlPr xmlns="http://schemas.microsoft.com/office/spreadsheetml/2009/9/main" objectType="Button" lockText="1"/>
</file>

<file path=xl/ctrlProps/ctrlProp709.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10.xml><?xml version="1.0" encoding="utf-8"?>
<formControlPr xmlns="http://schemas.microsoft.com/office/spreadsheetml/2009/9/main" objectType="Button" lockText="1"/>
</file>

<file path=xl/ctrlProps/ctrlProp711.xml><?xml version="1.0" encoding="utf-8"?>
<formControlPr xmlns="http://schemas.microsoft.com/office/spreadsheetml/2009/9/main" objectType="Button" lockText="1"/>
</file>

<file path=xl/ctrlProps/ctrlProp712.xml><?xml version="1.0" encoding="utf-8"?>
<formControlPr xmlns="http://schemas.microsoft.com/office/spreadsheetml/2009/9/main" objectType="Button" lockText="1"/>
</file>

<file path=xl/ctrlProps/ctrlProp713.xml><?xml version="1.0" encoding="utf-8"?>
<formControlPr xmlns="http://schemas.microsoft.com/office/spreadsheetml/2009/9/main" objectType="Button" lockText="1"/>
</file>

<file path=xl/ctrlProps/ctrlProp714.xml><?xml version="1.0" encoding="utf-8"?>
<formControlPr xmlns="http://schemas.microsoft.com/office/spreadsheetml/2009/9/main" objectType="Button" lockText="1"/>
</file>

<file path=xl/ctrlProps/ctrlProp715.xml><?xml version="1.0" encoding="utf-8"?>
<formControlPr xmlns="http://schemas.microsoft.com/office/spreadsheetml/2009/9/main" objectType="Button" lockText="1"/>
</file>

<file path=xl/ctrlProps/ctrlProp716.xml><?xml version="1.0" encoding="utf-8"?>
<formControlPr xmlns="http://schemas.microsoft.com/office/spreadsheetml/2009/9/main" objectType="Button" lockText="1"/>
</file>

<file path=xl/ctrlProps/ctrlProp717.xml><?xml version="1.0" encoding="utf-8"?>
<formControlPr xmlns="http://schemas.microsoft.com/office/spreadsheetml/2009/9/main" objectType="Button" lockText="1"/>
</file>

<file path=xl/ctrlProps/ctrlProp718.xml><?xml version="1.0" encoding="utf-8"?>
<formControlPr xmlns="http://schemas.microsoft.com/office/spreadsheetml/2009/9/main" objectType="Button" lockText="1"/>
</file>

<file path=xl/ctrlProps/ctrlProp719.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20.xml><?xml version="1.0" encoding="utf-8"?>
<formControlPr xmlns="http://schemas.microsoft.com/office/spreadsheetml/2009/9/main" objectType="Button" lockText="1"/>
</file>

<file path=xl/ctrlProps/ctrlProp721.xml><?xml version="1.0" encoding="utf-8"?>
<formControlPr xmlns="http://schemas.microsoft.com/office/spreadsheetml/2009/9/main" objectType="Button" lockText="1"/>
</file>

<file path=xl/ctrlProps/ctrlProp722.xml><?xml version="1.0" encoding="utf-8"?>
<formControlPr xmlns="http://schemas.microsoft.com/office/spreadsheetml/2009/9/main" objectType="Button" lockText="1"/>
</file>

<file path=xl/ctrlProps/ctrlProp723.xml><?xml version="1.0" encoding="utf-8"?>
<formControlPr xmlns="http://schemas.microsoft.com/office/spreadsheetml/2009/9/main" objectType="Button" lockText="1"/>
</file>

<file path=xl/ctrlProps/ctrlProp724.xml><?xml version="1.0" encoding="utf-8"?>
<formControlPr xmlns="http://schemas.microsoft.com/office/spreadsheetml/2009/9/main" objectType="Button" lockText="1"/>
</file>

<file path=xl/ctrlProps/ctrlProp725.xml><?xml version="1.0" encoding="utf-8"?>
<formControlPr xmlns="http://schemas.microsoft.com/office/spreadsheetml/2009/9/main" objectType="Button" lockText="1"/>
</file>

<file path=xl/ctrlProps/ctrlProp726.xml><?xml version="1.0" encoding="utf-8"?>
<formControlPr xmlns="http://schemas.microsoft.com/office/spreadsheetml/2009/9/main" objectType="Button" lockText="1"/>
</file>

<file path=xl/ctrlProps/ctrlProp727.xml><?xml version="1.0" encoding="utf-8"?>
<formControlPr xmlns="http://schemas.microsoft.com/office/spreadsheetml/2009/9/main" objectType="Button" lockText="1"/>
</file>

<file path=xl/ctrlProps/ctrlProp728.xml><?xml version="1.0" encoding="utf-8"?>
<formControlPr xmlns="http://schemas.microsoft.com/office/spreadsheetml/2009/9/main" objectType="Button" lockText="1"/>
</file>

<file path=xl/ctrlProps/ctrlProp729.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30.xml><?xml version="1.0" encoding="utf-8"?>
<formControlPr xmlns="http://schemas.microsoft.com/office/spreadsheetml/2009/9/main" objectType="Button" lockText="1"/>
</file>

<file path=xl/ctrlProps/ctrlProp731.xml><?xml version="1.0" encoding="utf-8"?>
<formControlPr xmlns="http://schemas.microsoft.com/office/spreadsheetml/2009/9/main" objectType="Button" lockText="1"/>
</file>

<file path=xl/ctrlProps/ctrlProp732.xml><?xml version="1.0" encoding="utf-8"?>
<formControlPr xmlns="http://schemas.microsoft.com/office/spreadsheetml/2009/9/main" objectType="Button" lockText="1"/>
</file>

<file path=xl/ctrlProps/ctrlProp733.xml><?xml version="1.0" encoding="utf-8"?>
<formControlPr xmlns="http://schemas.microsoft.com/office/spreadsheetml/2009/9/main" objectType="Button" lockText="1"/>
</file>

<file path=xl/ctrlProps/ctrlProp734.xml><?xml version="1.0" encoding="utf-8"?>
<formControlPr xmlns="http://schemas.microsoft.com/office/spreadsheetml/2009/9/main" objectType="Button" lockText="1"/>
</file>

<file path=xl/ctrlProps/ctrlProp735.xml><?xml version="1.0" encoding="utf-8"?>
<formControlPr xmlns="http://schemas.microsoft.com/office/spreadsheetml/2009/9/main" objectType="Button" lockText="1"/>
</file>

<file path=xl/ctrlProps/ctrlProp736.xml><?xml version="1.0" encoding="utf-8"?>
<formControlPr xmlns="http://schemas.microsoft.com/office/spreadsheetml/2009/9/main" objectType="Button" lockText="1"/>
</file>

<file path=xl/ctrlProps/ctrlProp737.xml><?xml version="1.0" encoding="utf-8"?>
<formControlPr xmlns="http://schemas.microsoft.com/office/spreadsheetml/2009/9/main" objectType="Button" lockText="1"/>
</file>

<file path=xl/ctrlProps/ctrlProp738.xml><?xml version="1.0" encoding="utf-8"?>
<formControlPr xmlns="http://schemas.microsoft.com/office/spreadsheetml/2009/9/main" objectType="Button" lockText="1"/>
</file>

<file path=xl/ctrlProps/ctrlProp739.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40.xml><?xml version="1.0" encoding="utf-8"?>
<formControlPr xmlns="http://schemas.microsoft.com/office/spreadsheetml/2009/9/main" objectType="Button" lockText="1"/>
</file>

<file path=xl/ctrlProps/ctrlProp741.xml><?xml version="1.0" encoding="utf-8"?>
<formControlPr xmlns="http://schemas.microsoft.com/office/spreadsheetml/2009/9/main" objectType="Button" lockText="1"/>
</file>

<file path=xl/ctrlProps/ctrlProp742.xml><?xml version="1.0" encoding="utf-8"?>
<formControlPr xmlns="http://schemas.microsoft.com/office/spreadsheetml/2009/9/main" objectType="Button" lockText="1"/>
</file>

<file path=xl/ctrlProps/ctrlProp743.xml><?xml version="1.0" encoding="utf-8"?>
<formControlPr xmlns="http://schemas.microsoft.com/office/spreadsheetml/2009/9/main" objectType="Button" lockText="1"/>
</file>

<file path=xl/ctrlProps/ctrlProp744.xml><?xml version="1.0" encoding="utf-8"?>
<formControlPr xmlns="http://schemas.microsoft.com/office/spreadsheetml/2009/9/main" objectType="Button" lockText="1"/>
</file>

<file path=xl/ctrlProps/ctrlProp745.xml><?xml version="1.0" encoding="utf-8"?>
<formControlPr xmlns="http://schemas.microsoft.com/office/spreadsheetml/2009/9/main" objectType="Button" lockText="1"/>
</file>

<file path=xl/ctrlProps/ctrlProp746.xml><?xml version="1.0" encoding="utf-8"?>
<formControlPr xmlns="http://schemas.microsoft.com/office/spreadsheetml/2009/9/main" objectType="Button" lockText="1"/>
</file>

<file path=xl/ctrlProps/ctrlProp747.xml><?xml version="1.0" encoding="utf-8"?>
<formControlPr xmlns="http://schemas.microsoft.com/office/spreadsheetml/2009/9/main" objectType="Button" lockText="1"/>
</file>

<file path=xl/ctrlProps/ctrlProp748.xml><?xml version="1.0" encoding="utf-8"?>
<formControlPr xmlns="http://schemas.microsoft.com/office/spreadsheetml/2009/9/main" objectType="Button" lockText="1"/>
</file>

<file path=xl/ctrlProps/ctrlProp749.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50.xml><?xml version="1.0" encoding="utf-8"?>
<formControlPr xmlns="http://schemas.microsoft.com/office/spreadsheetml/2009/9/main" objectType="Button" lockText="1"/>
</file>

<file path=xl/ctrlProps/ctrlProp751.xml><?xml version="1.0" encoding="utf-8"?>
<formControlPr xmlns="http://schemas.microsoft.com/office/spreadsheetml/2009/9/main" objectType="Button" lockText="1"/>
</file>

<file path=xl/ctrlProps/ctrlProp752.xml><?xml version="1.0" encoding="utf-8"?>
<formControlPr xmlns="http://schemas.microsoft.com/office/spreadsheetml/2009/9/main" objectType="Button" lockText="1"/>
</file>

<file path=xl/ctrlProps/ctrlProp753.xml><?xml version="1.0" encoding="utf-8"?>
<formControlPr xmlns="http://schemas.microsoft.com/office/spreadsheetml/2009/9/main" objectType="Button" lockText="1"/>
</file>

<file path=xl/ctrlProps/ctrlProp754.xml><?xml version="1.0" encoding="utf-8"?>
<formControlPr xmlns="http://schemas.microsoft.com/office/spreadsheetml/2009/9/main" objectType="Button" lockText="1"/>
</file>

<file path=xl/ctrlProps/ctrlProp755.xml><?xml version="1.0" encoding="utf-8"?>
<formControlPr xmlns="http://schemas.microsoft.com/office/spreadsheetml/2009/9/main" objectType="Button" lockText="1"/>
</file>

<file path=xl/ctrlProps/ctrlProp756.xml><?xml version="1.0" encoding="utf-8"?>
<formControlPr xmlns="http://schemas.microsoft.com/office/spreadsheetml/2009/9/main" objectType="Button" lockText="1"/>
</file>

<file path=xl/ctrlProps/ctrlProp757.xml><?xml version="1.0" encoding="utf-8"?>
<formControlPr xmlns="http://schemas.microsoft.com/office/spreadsheetml/2009/9/main" objectType="Button" lockText="1"/>
</file>

<file path=xl/ctrlProps/ctrlProp758.xml><?xml version="1.0" encoding="utf-8"?>
<formControlPr xmlns="http://schemas.microsoft.com/office/spreadsheetml/2009/9/main" objectType="Button" lockText="1"/>
</file>

<file path=xl/ctrlProps/ctrlProp759.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60.xml><?xml version="1.0" encoding="utf-8"?>
<formControlPr xmlns="http://schemas.microsoft.com/office/spreadsheetml/2009/9/main" objectType="Button" lockText="1"/>
</file>

<file path=xl/ctrlProps/ctrlProp761.xml><?xml version="1.0" encoding="utf-8"?>
<formControlPr xmlns="http://schemas.microsoft.com/office/spreadsheetml/2009/9/main" objectType="Button" lockText="1"/>
</file>

<file path=xl/ctrlProps/ctrlProp762.xml><?xml version="1.0" encoding="utf-8"?>
<formControlPr xmlns="http://schemas.microsoft.com/office/spreadsheetml/2009/9/main" objectType="Button" lockText="1"/>
</file>

<file path=xl/ctrlProps/ctrlProp763.xml><?xml version="1.0" encoding="utf-8"?>
<formControlPr xmlns="http://schemas.microsoft.com/office/spreadsheetml/2009/9/main" objectType="Button" lockText="1"/>
</file>

<file path=xl/ctrlProps/ctrlProp764.xml><?xml version="1.0" encoding="utf-8"?>
<formControlPr xmlns="http://schemas.microsoft.com/office/spreadsheetml/2009/9/main" objectType="Button" lockText="1"/>
</file>

<file path=xl/ctrlProps/ctrlProp765.xml><?xml version="1.0" encoding="utf-8"?>
<formControlPr xmlns="http://schemas.microsoft.com/office/spreadsheetml/2009/9/main" objectType="Button" lockText="1"/>
</file>

<file path=xl/ctrlProps/ctrlProp766.xml><?xml version="1.0" encoding="utf-8"?>
<formControlPr xmlns="http://schemas.microsoft.com/office/spreadsheetml/2009/9/main" objectType="Button" lockText="1"/>
</file>

<file path=xl/ctrlProps/ctrlProp767.xml><?xml version="1.0" encoding="utf-8"?>
<formControlPr xmlns="http://schemas.microsoft.com/office/spreadsheetml/2009/9/main" objectType="Button" lockText="1"/>
</file>

<file path=xl/ctrlProps/ctrlProp768.xml><?xml version="1.0" encoding="utf-8"?>
<formControlPr xmlns="http://schemas.microsoft.com/office/spreadsheetml/2009/9/main" objectType="Button" lockText="1"/>
</file>

<file path=xl/ctrlProps/ctrlProp769.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70.xml><?xml version="1.0" encoding="utf-8"?>
<formControlPr xmlns="http://schemas.microsoft.com/office/spreadsheetml/2009/9/main" objectType="Button" lockText="1"/>
</file>

<file path=xl/ctrlProps/ctrlProp771.xml><?xml version="1.0" encoding="utf-8"?>
<formControlPr xmlns="http://schemas.microsoft.com/office/spreadsheetml/2009/9/main" objectType="Button" lockText="1"/>
</file>

<file path=xl/ctrlProps/ctrlProp772.xml><?xml version="1.0" encoding="utf-8"?>
<formControlPr xmlns="http://schemas.microsoft.com/office/spreadsheetml/2009/9/main" objectType="Button" lockText="1"/>
</file>

<file path=xl/ctrlProps/ctrlProp773.xml><?xml version="1.0" encoding="utf-8"?>
<formControlPr xmlns="http://schemas.microsoft.com/office/spreadsheetml/2009/9/main" objectType="Button" lockText="1"/>
</file>

<file path=xl/ctrlProps/ctrlProp774.xml><?xml version="1.0" encoding="utf-8"?>
<formControlPr xmlns="http://schemas.microsoft.com/office/spreadsheetml/2009/9/main" objectType="Button" lockText="1"/>
</file>

<file path=xl/ctrlProps/ctrlProp775.xml><?xml version="1.0" encoding="utf-8"?>
<formControlPr xmlns="http://schemas.microsoft.com/office/spreadsheetml/2009/9/main" objectType="Button" lockText="1"/>
</file>

<file path=xl/ctrlProps/ctrlProp776.xml><?xml version="1.0" encoding="utf-8"?>
<formControlPr xmlns="http://schemas.microsoft.com/office/spreadsheetml/2009/9/main" objectType="Button" lockText="1"/>
</file>

<file path=xl/ctrlProps/ctrlProp777.xml><?xml version="1.0" encoding="utf-8"?>
<formControlPr xmlns="http://schemas.microsoft.com/office/spreadsheetml/2009/9/main" objectType="Button" lockText="1"/>
</file>

<file path=xl/ctrlProps/ctrlProp778.xml><?xml version="1.0" encoding="utf-8"?>
<formControlPr xmlns="http://schemas.microsoft.com/office/spreadsheetml/2009/9/main" objectType="Button" lockText="1"/>
</file>

<file path=xl/ctrlProps/ctrlProp779.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80.xml><?xml version="1.0" encoding="utf-8"?>
<formControlPr xmlns="http://schemas.microsoft.com/office/spreadsheetml/2009/9/main" objectType="Button" lockText="1"/>
</file>

<file path=xl/ctrlProps/ctrlProp781.xml><?xml version="1.0" encoding="utf-8"?>
<formControlPr xmlns="http://schemas.microsoft.com/office/spreadsheetml/2009/9/main" objectType="Button" lockText="1"/>
</file>

<file path=xl/ctrlProps/ctrlProp782.xml><?xml version="1.0" encoding="utf-8"?>
<formControlPr xmlns="http://schemas.microsoft.com/office/spreadsheetml/2009/9/main" objectType="Button" lockText="1"/>
</file>

<file path=xl/ctrlProps/ctrlProp783.xml><?xml version="1.0" encoding="utf-8"?>
<formControlPr xmlns="http://schemas.microsoft.com/office/spreadsheetml/2009/9/main" objectType="Button" lockText="1"/>
</file>

<file path=xl/ctrlProps/ctrlProp784.xml><?xml version="1.0" encoding="utf-8"?>
<formControlPr xmlns="http://schemas.microsoft.com/office/spreadsheetml/2009/9/main" objectType="Button" lockText="1"/>
</file>

<file path=xl/ctrlProps/ctrlProp785.xml><?xml version="1.0" encoding="utf-8"?>
<formControlPr xmlns="http://schemas.microsoft.com/office/spreadsheetml/2009/9/main" objectType="Button" lockText="1"/>
</file>

<file path=xl/ctrlProps/ctrlProp786.xml><?xml version="1.0" encoding="utf-8"?>
<formControlPr xmlns="http://schemas.microsoft.com/office/spreadsheetml/2009/9/main" objectType="Button" lockText="1"/>
</file>

<file path=xl/ctrlProps/ctrlProp787.xml><?xml version="1.0" encoding="utf-8"?>
<formControlPr xmlns="http://schemas.microsoft.com/office/spreadsheetml/2009/9/main" objectType="Button" lockText="1"/>
</file>

<file path=xl/ctrlProps/ctrlProp788.xml><?xml version="1.0" encoding="utf-8"?>
<formControlPr xmlns="http://schemas.microsoft.com/office/spreadsheetml/2009/9/main" objectType="Button" lockText="1"/>
</file>

<file path=xl/ctrlProps/ctrlProp789.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790.xml><?xml version="1.0" encoding="utf-8"?>
<formControlPr xmlns="http://schemas.microsoft.com/office/spreadsheetml/2009/9/main" objectType="Button" lockText="1"/>
</file>

<file path=xl/ctrlProps/ctrlProp791.xml><?xml version="1.0" encoding="utf-8"?>
<formControlPr xmlns="http://schemas.microsoft.com/office/spreadsheetml/2009/9/main" objectType="Button" lockText="1"/>
</file>

<file path=xl/ctrlProps/ctrlProp792.xml><?xml version="1.0" encoding="utf-8"?>
<formControlPr xmlns="http://schemas.microsoft.com/office/spreadsheetml/2009/9/main" objectType="Button" lockText="1"/>
</file>

<file path=xl/ctrlProps/ctrlProp793.xml><?xml version="1.0" encoding="utf-8"?>
<formControlPr xmlns="http://schemas.microsoft.com/office/spreadsheetml/2009/9/main" objectType="Button" lockText="1"/>
</file>

<file path=xl/ctrlProps/ctrlProp794.xml><?xml version="1.0" encoding="utf-8"?>
<formControlPr xmlns="http://schemas.microsoft.com/office/spreadsheetml/2009/9/main" objectType="Button" lockText="1"/>
</file>

<file path=xl/ctrlProps/ctrlProp795.xml><?xml version="1.0" encoding="utf-8"?>
<formControlPr xmlns="http://schemas.microsoft.com/office/spreadsheetml/2009/9/main" objectType="Button" lockText="1"/>
</file>

<file path=xl/ctrlProps/ctrlProp796.xml><?xml version="1.0" encoding="utf-8"?>
<formControlPr xmlns="http://schemas.microsoft.com/office/spreadsheetml/2009/9/main" objectType="Button" lockText="1"/>
</file>

<file path=xl/ctrlProps/ctrlProp797.xml><?xml version="1.0" encoding="utf-8"?>
<formControlPr xmlns="http://schemas.microsoft.com/office/spreadsheetml/2009/9/main" objectType="Button" lockText="1"/>
</file>

<file path=xl/ctrlProps/ctrlProp798.xml><?xml version="1.0" encoding="utf-8"?>
<formControlPr xmlns="http://schemas.microsoft.com/office/spreadsheetml/2009/9/main" objectType="Button" lockText="1"/>
</file>

<file path=xl/ctrlProps/ctrlProp79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00.xml><?xml version="1.0" encoding="utf-8"?>
<formControlPr xmlns="http://schemas.microsoft.com/office/spreadsheetml/2009/9/main" objectType="Button" lockText="1"/>
</file>

<file path=xl/ctrlProps/ctrlProp801.xml><?xml version="1.0" encoding="utf-8"?>
<formControlPr xmlns="http://schemas.microsoft.com/office/spreadsheetml/2009/9/main" objectType="Button" lockText="1"/>
</file>

<file path=xl/ctrlProps/ctrlProp802.xml><?xml version="1.0" encoding="utf-8"?>
<formControlPr xmlns="http://schemas.microsoft.com/office/spreadsheetml/2009/9/main" objectType="Button" lockText="1"/>
</file>

<file path=xl/ctrlProps/ctrlProp803.xml><?xml version="1.0" encoding="utf-8"?>
<formControlPr xmlns="http://schemas.microsoft.com/office/spreadsheetml/2009/9/main" objectType="Button" lockText="1"/>
</file>

<file path=xl/ctrlProps/ctrlProp804.xml><?xml version="1.0" encoding="utf-8"?>
<formControlPr xmlns="http://schemas.microsoft.com/office/spreadsheetml/2009/9/main" objectType="Button" lockText="1"/>
</file>

<file path=xl/ctrlProps/ctrlProp805.xml><?xml version="1.0" encoding="utf-8"?>
<formControlPr xmlns="http://schemas.microsoft.com/office/spreadsheetml/2009/9/main" objectType="Button" lockText="1"/>
</file>

<file path=xl/ctrlProps/ctrlProp806.xml><?xml version="1.0" encoding="utf-8"?>
<formControlPr xmlns="http://schemas.microsoft.com/office/spreadsheetml/2009/9/main" objectType="Button" lockText="1"/>
</file>

<file path=xl/ctrlProps/ctrlProp807.xml><?xml version="1.0" encoding="utf-8"?>
<formControlPr xmlns="http://schemas.microsoft.com/office/spreadsheetml/2009/9/main" objectType="Button" lockText="1"/>
</file>

<file path=xl/ctrlProps/ctrlProp808.xml><?xml version="1.0" encoding="utf-8"?>
<formControlPr xmlns="http://schemas.microsoft.com/office/spreadsheetml/2009/9/main" objectType="Button" lockText="1"/>
</file>

<file path=xl/ctrlProps/ctrlProp809.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10.xml><?xml version="1.0" encoding="utf-8"?>
<formControlPr xmlns="http://schemas.microsoft.com/office/spreadsheetml/2009/9/main" objectType="Button" lockText="1"/>
</file>

<file path=xl/ctrlProps/ctrlProp811.xml><?xml version="1.0" encoding="utf-8"?>
<formControlPr xmlns="http://schemas.microsoft.com/office/spreadsheetml/2009/9/main" objectType="Button" lockText="1"/>
</file>

<file path=xl/ctrlProps/ctrlProp812.xml><?xml version="1.0" encoding="utf-8"?>
<formControlPr xmlns="http://schemas.microsoft.com/office/spreadsheetml/2009/9/main" objectType="Button" lockText="1"/>
</file>

<file path=xl/ctrlProps/ctrlProp813.xml><?xml version="1.0" encoding="utf-8"?>
<formControlPr xmlns="http://schemas.microsoft.com/office/spreadsheetml/2009/9/main" objectType="Button" lockText="1"/>
</file>

<file path=xl/ctrlProps/ctrlProp814.xml><?xml version="1.0" encoding="utf-8"?>
<formControlPr xmlns="http://schemas.microsoft.com/office/spreadsheetml/2009/9/main" objectType="Button" lockText="1"/>
</file>

<file path=xl/ctrlProps/ctrlProp815.xml><?xml version="1.0" encoding="utf-8"?>
<formControlPr xmlns="http://schemas.microsoft.com/office/spreadsheetml/2009/9/main" objectType="Button" lockText="1"/>
</file>

<file path=xl/ctrlProps/ctrlProp816.xml><?xml version="1.0" encoding="utf-8"?>
<formControlPr xmlns="http://schemas.microsoft.com/office/spreadsheetml/2009/9/main" objectType="Button" lockText="1"/>
</file>

<file path=xl/ctrlProps/ctrlProp817.xml><?xml version="1.0" encoding="utf-8"?>
<formControlPr xmlns="http://schemas.microsoft.com/office/spreadsheetml/2009/9/main" objectType="Button" lockText="1"/>
</file>

<file path=xl/ctrlProps/ctrlProp818.xml><?xml version="1.0" encoding="utf-8"?>
<formControlPr xmlns="http://schemas.microsoft.com/office/spreadsheetml/2009/9/main" objectType="Button" lockText="1"/>
</file>

<file path=xl/ctrlProps/ctrlProp819.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20.xml><?xml version="1.0" encoding="utf-8"?>
<formControlPr xmlns="http://schemas.microsoft.com/office/spreadsheetml/2009/9/main" objectType="Button" lockText="1"/>
</file>

<file path=xl/ctrlProps/ctrlProp821.xml><?xml version="1.0" encoding="utf-8"?>
<formControlPr xmlns="http://schemas.microsoft.com/office/spreadsheetml/2009/9/main" objectType="Button" lockText="1"/>
</file>

<file path=xl/ctrlProps/ctrlProp822.xml><?xml version="1.0" encoding="utf-8"?>
<formControlPr xmlns="http://schemas.microsoft.com/office/spreadsheetml/2009/9/main" objectType="Button" lockText="1"/>
</file>

<file path=xl/ctrlProps/ctrlProp823.xml><?xml version="1.0" encoding="utf-8"?>
<formControlPr xmlns="http://schemas.microsoft.com/office/spreadsheetml/2009/9/main" objectType="Button" lockText="1"/>
</file>

<file path=xl/ctrlProps/ctrlProp824.xml><?xml version="1.0" encoding="utf-8"?>
<formControlPr xmlns="http://schemas.microsoft.com/office/spreadsheetml/2009/9/main" objectType="Button" lockText="1"/>
</file>

<file path=xl/ctrlProps/ctrlProp825.xml><?xml version="1.0" encoding="utf-8"?>
<formControlPr xmlns="http://schemas.microsoft.com/office/spreadsheetml/2009/9/main" objectType="Button" lockText="1"/>
</file>

<file path=xl/ctrlProps/ctrlProp826.xml><?xml version="1.0" encoding="utf-8"?>
<formControlPr xmlns="http://schemas.microsoft.com/office/spreadsheetml/2009/9/main" objectType="Button" lockText="1"/>
</file>

<file path=xl/ctrlProps/ctrlProp827.xml><?xml version="1.0" encoding="utf-8"?>
<formControlPr xmlns="http://schemas.microsoft.com/office/spreadsheetml/2009/9/main" objectType="Button" lockText="1"/>
</file>

<file path=xl/ctrlProps/ctrlProp828.xml><?xml version="1.0" encoding="utf-8"?>
<formControlPr xmlns="http://schemas.microsoft.com/office/spreadsheetml/2009/9/main" objectType="Button" lockText="1"/>
</file>

<file path=xl/ctrlProps/ctrlProp829.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30.xml><?xml version="1.0" encoding="utf-8"?>
<formControlPr xmlns="http://schemas.microsoft.com/office/spreadsheetml/2009/9/main" objectType="Button" lockText="1"/>
</file>

<file path=xl/ctrlProps/ctrlProp831.xml><?xml version="1.0" encoding="utf-8"?>
<formControlPr xmlns="http://schemas.microsoft.com/office/spreadsheetml/2009/9/main" objectType="Button" lockText="1"/>
</file>

<file path=xl/ctrlProps/ctrlProp832.xml><?xml version="1.0" encoding="utf-8"?>
<formControlPr xmlns="http://schemas.microsoft.com/office/spreadsheetml/2009/9/main" objectType="Button" lockText="1"/>
</file>

<file path=xl/ctrlProps/ctrlProp833.xml><?xml version="1.0" encoding="utf-8"?>
<formControlPr xmlns="http://schemas.microsoft.com/office/spreadsheetml/2009/9/main" objectType="Button" lockText="1"/>
</file>

<file path=xl/ctrlProps/ctrlProp834.xml><?xml version="1.0" encoding="utf-8"?>
<formControlPr xmlns="http://schemas.microsoft.com/office/spreadsheetml/2009/9/main" objectType="Button" lockText="1"/>
</file>

<file path=xl/ctrlProps/ctrlProp835.xml><?xml version="1.0" encoding="utf-8"?>
<formControlPr xmlns="http://schemas.microsoft.com/office/spreadsheetml/2009/9/main" objectType="Button" lockText="1"/>
</file>

<file path=xl/ctrlProps/ctrlProp836.xml><?xml version="1.0" encoding="utf-8"?>
<formControlPr xmlns="http://schemas.microsoft.com/office/spreadsheetml/2009/9/main" objectType="Button" lockText="1"/>
</file>

<file path=xl/ctrlProps/ctrlProp837.xml><?xml version="1.0" encoding="utf-8"?>
<formControlPr xmlns="http://schemas.microsoft.com/office/spreadsheetml/2009/9/main" objectType="Button" lockText="1"/>
</file>

<file path=xl/ctrlProps/ctrlProp838.xml><?xml version="1.0" encoding="utf-8"?>
<formControlPr xmlns="http://schemas.microsoft.com/office/spreadsheetml/2009/9/main" objectType="Button" lockText="1"/>
</file>

<file path=xl/ctrlProps/ctrlProp839.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40.xml><?xml version="1.0" encoding="utf-8"?>
<formControlPr xmlns="http://schemas.microsoft.com/office/spreadsheetml/2009/9/main" objectType="Button" lockText="1"/>
</file>

<file path=xl/ctrlProps/ctrlProp841.xml><?xml version="1.0" encoding="utf-8"?>
<formControlPr xmlns="http://schemas.microsoft.com/office/spreadsheetml/2009/9/main" objectType="Button" lockText="1"/>
</file>

<file path=xl/ctrlProps/ctrlProp842.xml><?xml version="1.0" encoding="utf-8"?>
<formControlPr xmlns="http://schemas.microsoft.com/office/spreadsheetml/2009/9/main" objectType="Button" lockText="1"/>
</file>

<file path=xl/ctrlProps/ctrlProp843.xml><?xml version="1.0" encoding="utf-8"?>
<formControlPr xmlns="http://schemas.microsoft.com/office/spreadsheetml/2009/9/main" objectType="Button" lockText="1"/>
</file>

<file path=xl/ctrlProps/ctrlProp844.xml><?xml version="1.0" encoding="utf-8"?>
<formControlPr xmlns="http://schemas.microsoft.com/office/spreadsheetml/2009/9/main" objectType="Button" lockText="1"/>
</file>

<file path=xl/ctrlProps/ctrlProp845.xml><?xml version="1.0" encoding="utf-8"?>
<formControlPr xmlns="http://schemas.microsoft.com/office/spreadsheetml/2009/9/main" objectType="Button" lockText="1"/>
</file>

<file path=xl/ctrlProps/ctrlProp846.xml><?xml version="1.0" encoding="utf-8"?>
<formControlPr xmlns="http://schemas.microsoft.com/office/spreadsheetml/2009/9/main" objectType="Button" lockText="1"/>
</file>

<file path=xl/ctrlProps/ctrlProp847.xml><?xml version="1.0" encoding="utf-8"?>
<formControlPr xmlns="http://schemas.microsoft.com/office/spreadsheetml/2009/9/main" objectType="Button" lockText="1"/>
</file>

<file path=xl/ctrlProps/ctrlProp848.xml><?xml version="1.0" encoding="utf-8"?>
<formControlPr xmlns="http://schemas.microsoft.com/office/spreadsheetml/2009/9/main" objectType="Button" lockText="1"/>
</file>

<file path=xl/ctrlProps/ctrlProp849.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50.xml><?xml version="1.0" encoding="utf-8"?>
<formControlPr xmlns="http://schemas.microsoft.com/office/spreadsheetml/2009/9/main" objectType="Button" lockText="1"/>
</file>

<file path=xl/ctrlProps/ctrlProp851.xml><?xml version="1.0" encoding="utf-8"?>
<formControlPr xmlns="http://schemas.microsoft.com/office/spreadsheetml/2009/9/main" objectType="Button" lockText="1"/>
</file>

<file path=xl/ctrlProps/ctrlProp852.xml><?xml version="1.0" encoding="utf-8"?>
<formControlPr xmlns="http://schemas.microsoft.com/office/spreadsheetml/2009/9/main" objectType="Button" lockText="1"/>
</file>

<file path=xl/ctrlProps/ctrlProp853.xml><?xml version="1.0" encoding="utf-8"?>
<formControlPr xmlns="http://schemas.microsoft.com/office/spreadsheetml/2009/9/main" objectType="Button" lockText="1"/>
</file>

<file path=xl/ctrlProps/ctrlProp854.xml><?xml version="1.0" encoding="utf-8"?>
<formControlPr xmlns="http://schemas.microsoft.com/office/spreadsheetml/2009/9/main" objectType="Button" lockText="1"/>
</file>

<file path=xl/ctrlProps/ctrlProp855.xml><?xml version="1.0" encoding="utf-8"?>
<formControlPr xmlns="http://schemas.microsoft.com/office/spreadsheetml/2009/9/main" objectType="Button" lockText="1"/>
</file>

<file path=xl/ctrlProps/ctrlProp856.xml><?xml version="1.0" encoding="utf-8"?>
<formControlPr xmlns="http://schemas.microsoft.com/office/spreadsheetml/2009/9/main" objectType="Button" lockText="1"/>
</file>

<file path=xl/ctrlProps/ctrlProp857.xml><?xml version="1.0" encoding="utf-8"?>
<formControlPr xmlns="http://schemas.microsoft.com/office/spreadsheetml/2009/9/main" objectType="Button" lockText="1"/>
</file>

<file path=xl/ctrlProps/ctrlProp858.xml><?xml version="1.0" encoding="utf-8"?>
<formControlPr xmlns="http://schemas.microsoft.com/office/spreadsheetml/2009/9/main" objectType="Button" lockText="1"/>
</file>

<file path=xl/ctrlProps/ctrlProp859.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60.xml><?xml version="1.0" encoding="utf-8"?>
<formControlPr xmlns="http://schemas.microsoft.com/office/spreadsheetml/2009/9/main" objectType="Button" lockText="1"/>
</file>

<file path=xl/ctrlProps/ctrlProp861.xml><?xml version="1.0" encoding="utf-8"?>
<formControlPr xmlns="http://schemas.microsoft.com/office/spreadsheetml/2009/9/main" objectType="Button" lockText="1"/>
</file>

<file path=xl/ctrlProps/ctrlProp862.xml><?xml version="1.0" encoding="utf-8"?>
<formControlPr xmlns="http://schemas.microsoft.com/office/spreadsheetml/2009/9/main" objectType="Button" lockText="1"/>
</file>

<file path=xl/ctrlProps/ctrlProp863.xml><?xml version="1.0" encoding="utf-8"?>
<formControlPr xmlns="http://schemas.microsoft.com/office/spreadsheetml/2009/9/main" objectType="Button" lockText="1"/>
</file>

<file path=xl/ctrlProps/ctrlProp864.xml><?xml version="1.0" encoding="utf-8"?>
<formControlPr xmlns="http://schemas.microsoft.com/office/spreadsheetml/2009/9/main" objectType="Button" lockText="1"/>
</file>

<file path=xl/ctrlProps/ctrlProp865.xml><?xml version="1.0" encoding="utf-8"?>
<formControlPr xmlns="http://schemas.microsoft.com/office/spreadsheetml/2009/9/main" objectType="Button" lockText="1"/>
</file>

<file path=xl/ctrlProps/ctrlProp866.xml><?xml version="1.0" encoding="utf-8"?>
<formControlPr xmlns="http://schemas.microsoft.com/office/spreadsheetml/2009/9/main" objectType="Button" lockText="1"/>
</file>

<file path=xl/ctrlProps/ctrlProp867.xml><?xml version="1.0" encoding="utf-8"?>
<formControlPr xmlns="http://schemas.microsoft.com/office/spreadsheetml/2009/9/main" objectType="Button" lockText="1"/>
</file>

<file path=xl/ctrlProps/ctrlProp868.xml><?xml version="1.0" encoding="utf-8"?>
<formControlPr xmlns="http://schemas.microsoft.com/office/spreadsheetml/2009/9/main" objectType="Button" lockText="1"/>
</file>

<file path=xl/ctrlProps/ctrlProp869.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70.xml><?xml version="1.0" encoding="utf-8"?>
<formControlPr xmlns="http://schemas.microsoft.com/office/spreadsheetml/2009/9/main" objectType="Button" lockText="1"/>
</file>

<file path=xl/ctrlProps/ctrlProp871.xml><?xml version="1.0" encoding="utf-8"?>
<formControlPr xmlns="http://schemas.microsoft.com/office/spreadsheetml/2009/9/main" objectType="Button" lockText="1"/>
</file>

<file path=xl/ctrlProps/ctrlProp872.xml><?xml version="1.0" encoding="utf-8"?>
<formControlPr xmlns="http://schemas.microsoft.com/office/spreadsheetml/2009/9/main" objectType="Button" lockText="1"/>
</file>

<file path=xl/ctrlProps/ctrlProp873.xml><?xml version="1.0" encoding="utf-8"?>
<formControlPr xmlns="http://schemas.microsoft.com/office/spreadsheetml/2009/9/main" objectType="Button" lockText="1"/>
</file>

<file path=xl/ctrlProps/ctrlProp874.xml><?xml version="1.0" encoding="utf-8"?>
<formControlPr xmlns="http://schemas.microsoft.com/office/spreadsheetml/2009/9/main" objectType="Button" lockText="1"/>
</file>

<file path=xl/ctrlProps/ctrlProp875.xml><?xml version="1.0" encoding="utf-8"?>
<formControlPr xmlns="http://schemas.microsoft.com/office/spreadsheetml/2009/9/main" objectType="Button" lockText="1"/>
</file>

<file path=xl/ctrlProps/ctrlProp876.xml><?xml version="1.0" encoding="utf-8"?>
<formControlPr xmlns="http://schemas.microsoft.com/office/spreadsheetml/2009/9/main" objectType="Button" lockText="1"/>
</file>

<file path=xl/ctrlProps/ctrlProp877.xml><?xml version="1.0" encoding="utf-8"?>
<formControlPr xmlns="http://schemas.microsoft.com/office/spreadsheetml/2009/9/main" objectType="Button" lockText="1"/>
</file>

<file path=xl/ctrlProps/ctrlProp878.xml><?xml version="1.0" encoding="utf-8"?>
<formControlPr xmlns="http://schemas.microsoft.com/office/spreadsheetml/2009/9/main" objectType="Button" lockText="1"/>
</file>

<file path=xl/ctrlProps/ctrlProp879.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80.xml><?xml version="1.0" encoding="utf-8"?>
<formControlPr xmlns="http://schemas.microsoft.com/office/spreadsheetml/2009/9/main" objectType="Button" lockText="1"/>
</file>

<file path=xl/ctrlProps/ctrlProp881.xml><?xml version="1.0" encoding="utf-8"?>
<formControlPr xmlns="http://schemas.microsoft.com/office/spreadsheetml/2009/9/main" objectType="Button" lockText="1"/>
</file>

<file path=xl/ctrlProps/ctrlProp882.xml><?xml version="1.0" encoding="utf-8"?>
<formControlPr xmlns="http://schemas.microsoft.com/office/spreadsheetml/2009/9/main" objectType="Button" lockText="1"/>
</file>

<file path=xl/ctrlProps/ctrlProp883.xml><?xml version="1.0" encoding="utf-8"?>
<formControlPr xmlns="http://schemas.microsoft.com/office/spreadsheetml/2009/9/main" objectType="Button" lockText="1"/>
</file>

<file path=xl/ctrlProps/ctrlProp884.xml><?xml version="1.0" encoding="utf-8"?>
<formControlPr xmlns="http://schemas.microsoft.com/office/spreadsheetml/2009/9/main" objectType="Button" lockText="1"/>
</file>

<file path=xl/ctrlProps/ctrlProp885.xml><?xml version="1.0" encoding="utf-8"?>
<formControlPr xmlns="http://schemas.microsoft.com/office/spreadsheetml/2009/9/main" objectType="Button" lockText="1"/>
</file>

<file path=xl/ctrlProps/ctrlProp886.xml><?xml version="1.0" encoding="utf-8"?>
<formControlPr xmlns="http://schemas.microsoft.com/office/spreadsheetml/2009/9/main" objectType="Button" lockText="1"/>
</file>

<file path=xl/ctrlProps/ctrlProp887.xml><?xml version="1.0" encoding="utf-8"?>
<formControlPr xmlns="http://schemas.microsoft.com/office/spreadsheetml/2009/9/main" objectType="Button" lockText="1"/>
</file>

<file path=xl/ctrlProps/ctrlProp888.xml><?xml version="1.0" encoding="utf-8"?>
<formControlPr xmlns="http://schemas.microsoft.com/office/spreadsheetml/2009/9/main" objectType="Button" lockText="1"/>
</file>

<file path=xl/ctrlProps/ctrlProp889.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890.xml><?xml version="1.0" encoding="utf-8"?>
<formControlPr xmlns="http://schemas.microsoft.com/office/spreadsheetml/2009/9/main" objectType="Button" lockText="1"/>
</file>

<file path=xl/ctrlProps/ctrlProp891.xml><?xml version="1.0" encoding="utf-8"?>
<formControlPr xmlns="http://schemas.microsoft.com/office/spreadsheetml/2009/9/main" objectType="Button" lockText="1"/>
</file>

<file path=xl/ctrlProps/ctrlProp892.xml><?xml version="1.0" encoding="utf-8"?>
<formControlPr xmlns="http://schemas.microsoft.com/office/spreadsheetml/2009/9/main" objectType="Button" lockText="1"/>
</file>

<file path=xl/ctrlProps/ctrlProp893.xml><?xml version="1.0" encoding="utf-8"?>
<formControlPr xmlns="http://schemas.microsoft.com/office/spreadsheetml/2009/9/main" objectType="Button" lockText="1"/>
</file>

<file path=xl/ctrlProps/ctrlProp894.xml><?xml version="1.0" encoding="utf-8"?>
<formControlPr xmlns="http://schemas.microsoft.com/office/spreadsheetml/2009/9/main" objectType="Button" lockText="1"/>
</file>

<file path=xl/ctrlProps/ctrlProp895.xml><?xml version="1.0" encoding="utf-8"?>
<formControlPr xmlns="http://schemas.microsoft.com/office/spreadsheetml/2009/9/main" objectType="Button" lockText="1"/>
</file>

<file path=xl/ctrlProps/ctrlProp896.xml><?xml version="1.0" encoding="utf-8"?>
<formControlPr xmlns="http://schemas.microsoft.com/office/spreadsheetml/2009/9/main" objectType="Button" lockText="1"/>
</file>

<file path=xl/ctrlProps/ctrlProp897.xml><?xml version="1.0" encoding="utf-8"?>
<formControlPr xmlns="http://schemas.microsoft.com/office/spreadsheetml/2009/9/main" objectType="Button" lockText="1"/>
</file>

<file path=xl/ctrlProps/ctrlProp898.xml><?xml version="1.0" encoding="utf-8"?>
<formControlPr xmlns="http://schemas.microsoft.com/office/spreadsheetml/2009/9/main" objectType="Button" lockText="1"/>
</file>

<file path=xl/ctrlProps/ctrlProp89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00.xml><?xml version="1.0" encoding="utf-8"?>
<formControlPr xmlns="http://schemas.microsoft.com/office/spreadsheetml/2009/9/main" objectType="Button" lockText="1"/>
</file>

<file path=xl/ctrlProps/ctrlProp901.xml><?xml version="1.0" encoding="utf-8"?>
<formControlPr xmlns="http://schemas.microsoft.com/office/spreadsheetml/2009/9/main" objectType="Button" lockText="1"/>
</file>

<file path=xl/ctrlProps/ctrlProp902.xml><?xml version="1.0" encoding="utf-8"?>
<formControlPr xmlns="http://schemas.microsoft.com/office/spreadsheetml/2009/9/main" objectType="Button" lockText="1"/>
</file>

<file path=xl/ctrlProps/ctrlProp903.xml><?xml version="1.0" encoding="utf-8"?>
<formControlPr xmlns="http://schemas.microsoft.com/office/spreadsheetml/2009/9/main" objectType="Button" lockText="1"/>
</file>

<file path=xl/ctrlProps/ctrlProp904.xml><?xml version="1.0" encoding="utf-8"?>
<formControlPr xmlns="http://schemas.microsoft.com/office/spreadsheetml/2009/9/main" objectType="Button" lockText="1"/>
</file>

<file path=xl/ctrlProps/ctrlProp905.xml><?xml version="1.0" encoding="utf-8"?>
<formControlPr xmlns="http://schemas.microsoft.com/office/spreadsheetml/2009/9/main" objectType="Button" lockText="1"/>
</file>

<file path=xl/ctrlProps/ctrlProp906.xml><?xml version="1.0" encoding="utf-8"?>
<formControlPr xmlns="http://schemas.microsoft.com/office/spreadsheetml/2009/9/main" objectType="Button" lockText="1"/>
</file>

<file path=xl/ctrlProps/ctrlProp907.xml><?xml version="1.0" encoding="utf-8"?>
<formControlPr xmlns="http://schemas.microsoft.com/office/spreadsheetml/2009/9/main" objectType="Button" lockText="1"/>
</file>

<file path=xl/ctrlProps/ctrlProp908.xml><?xml version="1.0" encoding="utf-8"?>
<formControlPr xmlns="http://schemas.microsoft.com/office/spreadsheetml/2009/9/main" objectType="Button" lockText="1"/>
</file>

<file path=xl/ctrlProps/ctrlProp909.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10.xml><?xml version="1.0" encoding="utf-8"?>
<formControlPr xmlns="http://schemas.microsoft.com/office/spreadsheetml/2009/9/main" objectType="Button" lockText="1"/>
</file>

<file path=xl/ctrlProps/ctrlProp911.xml><?xml version="1.0" encoding="utf-8"?>
<formControlPr xmlns="http://schemas.microsoft.com/office/spreadsheetml/2009/9/main" objectType="Button" lockText="1"/>
</file>

<file path=xl/ctrlProps/ctrlProp912.xml><?xml version="1.0" encoding="utf-8"?>
<formControlPr xmlns="http://schemas.microsoft.com/office/spreadsheetml/2009/9/main" objectType="Button" lockText="1"/>
</file>

<file path=xl/ctrlProps/ctrlProp913.xml><?xml version="1.0" encoding="utf-8"?>
<formControlPr xmlns="http://schemas.microsoft.com/office/spreadsheetml/2009/9/main" objectType="Button" lockText="1"/>
</file>

<file path=xl/ctrlProps/ctrlProp914.xml><?xml version="1.0" encoding="utf-8"?>
<formControlPr xmlns="http://schemas.microsoft.com/office/spreadsheetml/2009/9/main" objectType="Button" lockText="1"/>
</file>

<file path=xl/ctrlProps/ctrlProp915.xml><?xml version="1.0" encoding="utf-8"?>
<formControlPr xmlns="http://schemas.microsoft.com/office/spreadsheetml/2009/9/main" objectType="Button" lockText="1"/>
</file>

<file path=xl/ctrlProps/ctrlProp916.xml><?xml version="1.0" encoding="utf-8"?>
<formControlPr xmlns="http://schemas.microsoft.com/office/spreadsheetml/2009/9/main" objectType="Button" lockText="1"/>
</file>

<file path=xl/ctrlProps/ctrlProp917.xml><?xml version="1.0" encoding="utf-8"?>
<formControlPr xmlns="http://schemas.microsoft.com/office/spreadsheetml/2009/9/main" objectType="Button" lockText="1"/>
</file>

<file path=xl/ctrlProps/ctrlProp918.xml><?xml version="1.0" encoding="utf-8"?>
<formControlPr xmlns="http://schemas.microsoft.com/office/spreadsheetml/2009/9/main" objectType="Button" lockText="1"/>
</file>

<file path=xl/ctrlProps/ctrlProp919.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20.xml><?xml version="1.0" encoding="utf-8"?>
<formControlPr xmlns="http://schemas.microsoft.com/office/spreadsheetml/2009/9/main" objectType="Button" lockText="1"/>
</file>

<file path=xl/ctrlProps/ctrlProp921.xml><?xml version="1.0" encoding="utf-8"?>
<formControlPr xmlns="http://schemas.microsoft.com/office/spreadsheetml/2009/9/main" objectType="Button" lockText="1"/>
</file>

<file path=xl/ctrlProps/ctrlProp922.xml><?xml version="1.0" encoding="utf-8"?>
<formControlPr xmlns="http://schemas.microsoft.com/office/spreadsheetml/2009/9/main" objectType="Button" lockText="1"/>
</file>

<file path=xl/ctrlProps/ctrlProp923.xml><?xml version="1.0" encoding="utf-8"?>
<formControlPr xmlns="http://schemas.microsoft.com/office/spreadsheetml/2009/9/main" objectType="Button" lockText="1"/>
</file>

<file path=xl/ctrlProps/ctrlProp924.xml><?xml version="1.0" encoding="utf-8"?>
<formControlPr xmlns="http://schemas.microsoft.com/office/spreadsheetml/2009/9/main" objectType="Button" lockText="1"/>
</file>

<file path=xl/ctrlProps/ctrlProp925.xml><?xml version="1.0" encoding="utf-8"?>
<formControlPr xmlns="http://schemas.microsoft.com/office/spreadsheetml/2009/9/main" objectType="Button" lockText="1"/>
</file>

<file path=xl/ctrlProps/ctrlProp926.xml><?xml version="1.0" encoding="utf-8"?>
<formControlPr xmlns="http://schemas.microsoft.com/office/spreadsheetml/2009/9/main" objectType="Button" lockText="1"/>
</file>

<file path=xl/ctrlProps/ctrlProp927.xml><?xml version="1.0" encoding="utf-8"?>
<formControlPr xmlns="http://schemas.microsoft.com/office/spreadsheetml/2009/9/main" objectType="Button" lockText="1"/>
</file>

<file path=xl/ctrlProps/ctrlProp928.xml><?xml version="1.0" encoding="utf-8"?>
<formControlPr xmlns="http://schemas.microsoft.com/office/spreadsheetml/2009/9/main" objectType="Button" lockText="1"/>
</file>

<file path=xl/ctrlProps/ctrlProp929.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30.xml><?xml version="1.0" encoding="utf-8"?>
<formControlPr xmlns="http://schemas.microsoft.com/office/spreadsheetml/2009/9/main" objectType="Button" lockText="1"/>
</file>

<file path=xl/ctrlProps/ctrlProp931.xml><?xml version="1.0" encoding="utf-8"?>
<formControlPr xmlns="http://schemas.microsoft.com/office/spreadsheetml/2009/9/main" objectType="Button" lockText="1"/>
</file>

<file path=xl/ctrlProps/ctrlProp932.xml><?xml version="1.0" encoding="utf-8"?>
<formControlPr xmlns="http://schemas.microsoft.com/office/spreadsheetml/2009/9/main" objectType="Button" lockText="1"/>
</file>

<file path=xl/ctrlProps/ctrlProp933.xml><?xml version="1.0" encoding="utf-8"?>
<formControlPr xmlns="http://schemas.microsoft.com/office/spreadsheetml/2009/9/main" objectType="Button" lockText="1"/>
</file>

<file path=xl/ctrlProps/ctrlProp934.xml><?xml version="1.0" encoding="utf-8"?>
<formControlPr xmlns="http://schemas.microsoft.com/office/spreadsheetml/2009/9/main" objectType="Button" lockText="1"/>
</file>

<file path=xl/ctrlProps/ctrlProp935.xml><?xml version="1.0" encoding="utf-8"?>
<formControlPr xmlns="http://schemas.microsoft.com/office/spreadsheetml/2009/9/main" objectType="Button" lockText="1"/>
</file>

<file path=xl/ctrlProps/ctrlProp936.xml><?xml version="1.0" encoding="utf-8"?>
<formControlPr xmlns="http://schemas.microsoft.com/office/spreadsheetml/2009/9/main" objectType="Button" lockText="1"/>
</file>

<file path=xl/ctrlProps/ctrlProp937.xml><?xml version="1.0" encoding="utf-8"?>
<formControlPr xmlns="http://schemas.microsoft.com/office/spreadsheetml/2009/9/main" objectType="Button" lockText="1"/>
</file>

<file path=xl/ctrlProps/ctrlProp938.xml><?xml version="1.0" encoding="utf-8"?>
<formControlPr xmlns="http://schemas.microsoft.com/office/spreadsheetml/2009/9/main" objectType="Button" lockText="1"/>
</file>

<file path=xl/ctrlProps/ctrlProp939.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40.xml><?xml version="1.0" encoding="utf-8"?>
<formControlPr xmlns="http://schemas.microsoft.com/office/spreadsheetml/2009/9/main" objectType="Button" lockText="1"/>
</file>

<file path=xl/ctrlProps/ctrlProp941.xml><?xml version="1.0" encoding="utf-8"?>
<formControlPr xmlns="http://schemas.microsoft.com/office/spreadsheetml/2009/9/main" objectType="Button" lockText="1"/>
</file>

<file path=xl/ctrlProps/ctrlProp942.xml><?xml version="1.0" encoding="utf-8"?>
<formControlPr xmlns="http://schemas.microsoft.com/office/spreadsheetml/2009/9/main" objectType="Button" lockText="1"/>
</file>

<file path=xl/ctrlProps/ctrlProp943.xml><?xml version="1.0" encoding="utf-8"?>
<formControlPr xmlns="http://schemas.microsoft.com/office/spreadsheetml/2009/9/main" objectType="Button" lockText="1"/>
</file>

<file path=xl/ctrlProps/ctrlProp944.xml><?xml version="1.0" encoding="utf-8"?>
<formControlPr xmlns="http://schemas.microsoft.com/office/spreadsheetml/2009/9/main" objectType="Button" lockText="1"/>
</file>

<file path=xl/ctrlProps/ctrlProp945.xml><?xml version="1.0" encoding="utf-8"?>
<formControlPr xmlns="http://schemas.microsoft.com/office/spreadsheetml/2009/9/main" objectType="Button" lockText="1"/>
</file>

<file path=xl/ctrlProps/ctrlProp946.xml><?xml version="1.0" encoding="utf-8"?>
<formControlPr xmlns="http://schemas.microsoft.com/office/spreadsheetml/2009/9/main" objectType="Button" lockText="1"/>
</file>

<file path=xl/ctrlProps/ctrlProp947.xml><?xml version="1.0" encoding="utf-8"?>
<formControlPr xmlns="http://schemas.microsoft.com/office/spreadsheetml/2009/9/main" objectType="Button" lockText="1"/>
</file>

<file path=xl/ctrlProps/ctrlProp948.xml><?xml version="1.0" encoding="utf-8"?>
<formControlPr xmlns="http://schemas.microsoft.com/office/spreadsheetml/2009/9/main" objectType="Button" lockText="1"/>
</file>

<file path=xl/ctrlProps/ctrlProp949.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50.xml><?xml version="1.0" encoding="utf-8"?>
<formControlPr xmlns="http://schemas.microsoft.com/office/spreadsheetml/2009/9/main" objectType="Button" lockText="1"/>
</file>

<file path=xl/ctrlProps/ctrlProp951.xml><?xml version="1.0" encoding="utf-8"?>
<formControlPr xmlns="http://schemas.microsoft.com/office/spreadsheetml/2009/9/main" objectType="Button" lockText="1"/>
</file>

<file path=xl/ctrlProps/ctrlProp952.xml><?xml version="1.0" encoding="utf-8"?>
<formControlPr xmlns="http://schemas.microsoft.com/office/spreadsheetml/2009/9/main" objectType="Button" lockText="1"/>
</file>

<file path=xl/ctrlProps/ctrlProp953.xml><?xml version="1.0" encoding="utf-8"?>
<formControlPr xmlns="http://schemas.microsoft.com/office/spreadsheetml/2009/9/main" objectType="Button" lockText="1"/>
</file>

<file path=xl/ctrlProps/ctrlProp954.xml><?xml version="1.0" encoding="utf-8"?>
<formControlPr xmlns="http://schemas.microsoft.com/office/spreadsheetml/2009/9/main" objectType="Button" lockText="1"/>
</file>

<file path=xl/ctrlProps/ctrlProp955.xml><?xml version="1.0" encoding="utf-8"?>
<formControlPr xmlns="http://schemas.microsoft.com/office/spreadsheetml/2009/9/main" objectType="Button" lockText="1"/>
</file>

<file path=xl/ctrlProps/ctrlProp956.xml><?xml version="1.0" encoding="utf-8"?>
<formControlPr xmlns="http://schemas.microsoft.com/office/spreadsheetml/2009/9/main" objectType="Button" lockText="1"/>
</file>

<file path=xl/ctrlProps/ctrlProp957.xml><?xml version="1.0" encoding="utf-8"?>
<formControlPr xmlns="http://schemas.microsoft.com/office/spreadsheetml/2009/9/main" objectType="Button" lockText="1"/>
</file>

<file path=xl/ctrlProps/ctrlProp958.xml><?xml version="1.0" encoding="utf-8"?>
<formControlPr xmlns="http://schemas.microsoft.com/office/spreadsheetml/2009/9/main" objectType="Button" lockText="1"/>
</file>

<file path=xl/ctrlProps/ctrlProp959.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60.xml><?xml version="1.0" encoding="utf-8"?>
<formControlPr xmlns="http://schemas.microsoft.com/office/spreadsheetml/2009/9/main" objectType="Button" lockText="1"/>
</file>

<file path=xl/ctrlProps/ctrlProp961.xml><?xml version="1.0" encoding="utf-8"?>
<formControlPr xmlns="http://schemas.microsoft.com/office/spreadsheetml/2009/9/main" objectType="Button" lockText="1"/>
</file>

<file path=xl/ctrlProps/ctrlProp962.xml><?xml version="1.0" encoding="utf-8"?>
<formControlPr xmlns="http://schemas.microsoft.com/office/spreadsheetml/2009/9/main" objectType="Button" lockText="1"/>
</file>

<file path=xl/ctrlProps/ctrlProp963.xml><?xml version="1.0" encoding="utf-8"?>
<formControlPr xmlns="http://schemas.microsoft.com/office/spreadsheetml/2009/9/main" objectType="Button" lockText="1"/>
</file>

<file path=xl/ctrlProps/ctrlProp964.xml><?xml version="1.0" encoding="utf-8"?>
<formControlPr xmlns="http://schemas.microsoft.com/office/spreadsheetml/2009/9/main" objectType="Button" lockText="1"/>
</file>

<file path=xl/ctrlProps/ctrlProp965.xml><?xml version="1.0" encoding="utf-8"?>
<formControlPr xmlns="http://schemas.microsoft.com/office/spreadsheetml/2009/9/main" objectType="Button" lockText="1"/>
</file>

<file path=xl/ctrlProps/ctrlProp966.xml><?xml version="1.0" encoding="utf-8"?>
<formControlPr xmlns="http://schemas.microsoft.com/office/spreadsheetml/2009/9/main" objectType="Button" lockText="1"/>
</file>

<file path=xl/ctrlProps/ctrlProp967.xml><?xml version="1.0" encoding="utf-8"?>
<formControlPr xmlns="http://schemas.microsoft.com/office/spreadsheetml/2009/9/main" objectType="Button" lockText="1"/>
</file>

<file path=xl/ctrlProps/ctrlProp968.xml><?xml version="1.0" encoding="utf-8"?>
<formControlPr xmlns="http://schemas.microsoft.com/office/spreadsheetml/2009/9/main" objectType="Button" lockText="1"/>
</file>

<file path=xl/ctrlProps/ctrlProp969.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70.xml><?xml version="1.0" encoding="utf-8"?>
<formControlPr xmlns="http://schemas.microsoft.com/office/spreadsheetml/2009/9/main" objectType="Button" lockText="1"/>
</file>

<file path=xl/ctrlProps/ctrlProp971.xml><?xml version="1.0" encoding="utf-8"?>
<formControlPr xmlns="http://schemas.microsoft.com/office/spreadsheetml/2009/9/main" objectType="Button" lockText="1"/>
</file>

<file path=xl/ctrlProps/ctrlProp972.xml><?xml version="1.0" encoding="utf-8"?>
<formControlPr xmlns="http://schemas.microsoft.com/office/spreadsheetml/2009/9/main" objectType="Button" lockText="1"/>
</file>

<file path=xl/ctrlProps/ctrlProp973.xml><?xml version="1.0" encoding="utf-8"?>
<formControlPr xmlns="http://schemas.microsoft.com/office/spreadsheetml/2009/9/main" objectType="Button" lockText="1"/>
</file>

<file path=xl/ctrlProps/ctrlProp974.xml><?xml version="1.0" encoding="utf-8"?>
<formControlPr xmlns="http://schemas.microsoft.com/office/spreadsheetml/2009/9/main" objectType="Button" lockText="1"/>
</file>

<file path=xl/ctrlProps/ctrlProp975.xml><?xml version="1.0" encoding="utf-8"?>
<formControlPr xmlns="http://schemas.microsoft.com/office/spreadsheetml/2009/9/main" objectType="Button" lockText="1"/>
</file>

<file path=xl/ctrlProps/ctrlProp976.xml><?xml version="1.0" encoding="utf-8"?>
<formControlPr xmlns="http://schemas.microsoft.com/office/spreadsheetml/2009/9/main" objectType="Button" lockText="1"/>
</file>

<file path=xl/ctrlProps/ctrlProp977.xml><?xml version="1.0" encoding="utf-8"?>
<formControlPr xmlns="http://schemas.microsoft.com/office/spreadsheetml/2009/9/main" objectType="Button" lockText="1"/>
</file>

<file path=xl/ctrlProps/ctrlProp978.xml><?xml version="1.0" encoding="utf-8"?>
<formControlPr xmlns="http://schemas.microsoft.com/office/spreadsheetml/2009/9/main" objectType="Button" lockText="1"/>
</file>

<file path=xl/ctrlProps/ctrlProp979.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80.xml><?xml version="1.0" encoding="utf-8"?>
<formControlPr xmlns="http://schemas.microsoft.com/office/spreadsheetml/2009/9/main" objectType="Button" lockText="1"/>
</file>

<file path=xl/ctrlProps/ctrlProp981.xml><?xml version="1.0" encoding="utf-8"?>
<formControlPr xmlns="http://schemas.microsoft.com/office/spreadsheetml/2009/9/main" objectType="Button" lockText="1"/>
</file>

<file path=xl/ctrlProps/ctrlProp982.xml><?xml version="1.0" encoding="utf-8"?>
<formControlPr xmlns="http://schemas.microsoft.com/office/spreadsheetml/2009/9/main" objectType="Button" lockText="1"/>
</file>

<file path=xl/ctrlProps/ctrlProp983.xml><?xml version="1.0" encoding="utf-8"?>
<formControlPr xmlns="http://schemas.microsoft.com/office/spreadsheetml/2009/9/main" objectType="Button" lockText="1"/>
</file>

<file path=xl/ctrlProps/ctrlProp984.xml><?xml version="1.0" encoding="utf-8"?>
<formControlPr xmlns="http://schemas.microsoft.com/office/spreadsheetml/2009/9/main" objectType="Button" lockText="1"/>
</file>

<file path=xl/ctrlProps/ctrlProp985.xml><?xml version="1.0" encoding="utf-8"?>
<formControlPr xmlns="http://schemas.microsoft.com/office/spreadsheetml/2009/9/main" objectType="Button" lockText="1"/>
</file>

<file path=xl/ctrlProps/ctrlProp986.xml><?xml version="1.0" encoding="utf-8"?>
<formControlPr xmlns="http://schemas.microsoft.com/office/spreadsheetml/2009/9/main" objectType="Button" lockText="1"/>
</file>

<file path=xl/ctrlProps/ctrlProp987.xml><?xml version="1.0" encoding="utf-8"?>
<formControlPr xmlns="http://schemas.microsoft.com/office/spreadsheetml/2009/9/main" objectType="Button" lockText="1"/>
</file>

<file path=xl/ctrlProps/ctrlProp988.xml><?xml version="1.0" encoding="utf-8"?>
<formControlPr xmlns="http://schemas.microsoft.com/office/spreadsheetml/2009/9/main" objectType="Button" lockText="1"/>
</file>

<file path=xl/ctrlProps/ctrlProp989.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ctrlProps/ctrlProp990.xml><?xml version="1.0" encoding="utf-8"?>
<formControlPr xmlns="http://schemas.microsoft.com/office/spreadsheetml/2009/9/main" objectType="Button" lockText="1"/>
</file>

<file path=xl/ctrlProps/ctrlProp991.xml><?xml version="1.0" encoding="utf-8"?>
<formControlPr xmlns="http://schemas.microsoft.com/office/spreadsheetml/2009/9/main" objectType="Button" lockText="1"/>
</file>

<file path=xl/ctrlProps/ctrlProp992.xml><?xml version="1.0" encoding="utf-8"?>
<formControlPr xmlns="http://schemas.microsoft.com/office/spreadsheetml/2009/9/main" objectType="Button" lockText="1"/>
</file>

<file path=xl/ctrlProps/ctrlProp993.xml><?xml version="1.0" encoding="utf-8"?>
<formControlPr xmlns="http://schemas.microsoft.com/office/spreadsheetml/2009/9/main" objectType="Button" lockText="1"/>
</file>

<file path=xl/ctrlProps/ctrlProp994.xml><?xml version="1.0" encoding="utf-8"?>
<formControlPr xmlns="http://schemas.microsoft.com/office/spreadsheetml/2009/9/main" objectType="Button" lockText="1"/>
</file>

<file path=xl/ctrlProps/ctrlProp995.xml><?xml version="1.0" encoding="utf-8"?>
<formControlPr xmlns="http://schemas.microsoft.com/office/spreadsheetml/2009/9/main" objectType="Button" lockText="1"/>
</file>

<file path=xl/ctrlProps/ctrlProp996.xml><?xml version="1.0" encoding="utf-8"?>
<formControlPr xmlns="http://schemas.microsoft.com/office/spreadsheetml/2009/9/main" objectType="Button" lockText="1"/>
</file>

<file path=xl/ctrlProps/ctrlProp997.xml><?xml version="1.0" encoding="utf-8"?>
<formControlPr xmlns="http://schemas.microsoft.com/office/spreadsheetml/2009/9/main" objectType="Button" lockText="1"/>
</file>

<file path=xl/ctrlProps/ctrlProp998.xml><?xml version="1.0" encoding="utf-8"?>
<formControlPr xmlns="http://schemas.microsoft.com/office/spreadsheetml/2009/9/main" objectType="Button" lockText="1"/>
</file>

<file path=xl/ctrlProps/ctrlProp99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47626</xdr:rowOff>
    </xdr:from>
    <xdr:to>
      <xdr:col>2</xdr:col>
      <xdr:colOff>152400</xdr:colOff>
      <xdr:row>1</xdr:row>
      <xdr:rowOff>273845</xdr:rowOff>
    </xdr:to>
    <xdr:sp macro="" textlink="">
      <xdr:nvSpPr>
        <xdr:cNvPr id="2" name="Oval 1"/>
        <xdr:cNvSpPr>
          <a:spLocks noChangeArrowheads="1"/>
        </xdr:cNvSpPr>
      </xdr:nvSpPr>
      <xdr:spPr bwMode="auto">
        <a:xfrm>
          <a:off x="85725" y="47626"/>
          <a:ext cx="523875" cy="54054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xdr:cNvSpPr/>
      </xdr:nvSpPr>
      <xdr:spPr bwMode="auto">
        <a:xfrm>
          <a:off x="8743950" y="698182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0</xdr:colOff>
      <xdr:row>4</xdr:row>
      <xdr:rowOff>149678</xdr:rowOff>
    </xdr:from>
    <xdr:to>
      <xdr:col>33</xdr:col>
      <xdr:colOff>37110</xdr:colOff>
      <xdr:row>8</xdr:row>
      <xdr:rowOff>45769</xdr:rowOff>
    </xdr:to>
    <xdr:sp macro="" textlink="">
      <xdr:nvSpPr>
        <xdr:cNvPr id="5" name="正方形/長方形 4"/>
        <xdr:cNvSpPr/>
      </xdr:nvSpPr>
      <xdr:spPr bwMode="auto">
        <a:xfrm>
          <a:off x="8776607" y="1265464"/>
          <a:ext cx="2078182" cy="75334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66673</xdr:colOff>
      <xdr:row>1</xdr:row>
      <xdr:rowOff>161925</xdr:rowOff>
    </xdr:from>
    <xdr:to>
      <xdr:col>31</xdr:col>
      <xdr:colOff>171450</xdr:colOff>
      <xdr:row>9</xdr:row>
      <xdr:rowOff>257175</xdr:rowOff>
    </xdr:to>
    <xdr:sp macro="" textlink="">
      <xdr:nvSpPr>
        <xdr:cNvPr id="2" name="テキスト ボックス 1"/>
        <xdr:cNvSpPr txBox="1"/>
      </xdr:nvSpPr>
      <xdr:spPr>
        <a:xfrm>
          <a:off x="10039348" y="447675"/>
          <a:ext cx="2105027" cy="26384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66676</xdr:colOff>
      <xdr:row>9</xdr:row>
      <xdr:rowOff>523875</xdr:rowOff>
    </xdr:from>
    <xdr:to>
      <xdr:col>31</xdr:col>
      <xdr:colOff>209550</xdr:colOff>
      <xdr:row>12</xdr:row>
      <xdr:rowOff>495300</xdr:rowOff>
    </xdr:to>
    <xdr:sp macro="" textlink="">
      <xdr:nvSpPr>
        <xdr:cNvPr id="3" name="テキスト ボックス 2"/>
        <xdr:cNvSpPr txBox="1"/>
      </xdr:nvSpPr>
      <xdr:spPr>
        <a:xfrm>
          <a:off x="10039351" y="3352800"/>
          <a:ext cx="2143124" cy="16859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0</xdr:colOff>
      <xdr:row>13</xdr:row>
      <xdr:rowOff>0</xdr:rowOff>
    </xdr:from>
    <xdr:to>
      <xdr:col>41</xdr:col>
      <xdr:colOff>371475</xdr:colOff>
      <xdr:row>19</xdr:row>
      <xdr:rowOff>152399</xdr:rowOff>
    </xdr:to>
    <xdr:sp macro="" textlink="">
      <xdr:nvSpPr>
        <xdr:cNvPr id="4" name="テキスト ボックス 3"/>
        <xdr:cNvSpPr txBox="1"/>
      </xdr:nvSpPr>
      <xdr:spPr>
        <a:xfrm>
          <a:off x="8467725" y="2457450"/>
          <a:ext cx="2428875" cy="13525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セルに入らない場合</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0</xdr:colOff>
      <xdr:row>21</xdr:row>
      <xdr:rowOff>0</xdr:rowOff>
    </xdr:from>
    <xdr:to>
      <xdr:col>43</xdr:col>
      <xdr:colOff>323849</xdr:colOff>
      <xdr:row>25</xdr:row>
      <xdr:rowOff>19049</xdr:rowOff>
    </xdr:to>
    <xdr:sp macro="" textlink="">
      <xdr:nvSpPr>
        <xdr:cNvPr id="5" name="テキスト ボックス 4"/>
        <xdr:cNvSpPr txBox="1"/>
      </xdr:nvSpPr>
      <xdr:spPr>
        <a:xfrm>
          <a:off x="8467725" y="4000500"/>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133350</xdr:colOff>
      <xdr:row>1</xdr:row>
      <xdr:rowOff>47625</xdr:rowOff>
    </xdr:from>
    <xdr:to>
      <xdr:col>34</xdr:col>
      <xdr:colOff>19050</xdr:colOff>
      <xdr:row>10</xdr:row>
      <xdr:rowOff>95250</xdr:rowOff>
    </xdr:to>
    <xdr:sp macro="" textlink="">
      <xdr:nvSpPr>
        <xdr:cNvPr id="2" name="テキスト ボックス 1"/>
        <xdr:cNvSpPr txBox="1"/>
      </xdr:nvSpPr>
      <xdr:spPr>
        <a:xfrm>
          <a:off x="10810875" y="238125"/>
          <a:ext cx="1600200" cy="21431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200025</xdr:colOff>
      <xdr:row>11</xdr:row>
      <xdr:rowOff>133351</xdr:rowOff>
    </xdr:from>
    <xdr:to>
      <xdr:col>34</xdr:col>
      <xdr:colOff>19049</xdr:colOff>
      <xdr:row>23</xdr:row>
      <xdr:rowOff>152401</xdr:rowOff>
    </xdr:to>
    <xdr:sp macro="" textlink="">
      <xdr:nvSpPr>
        <xdr:cNvPr id="3" name="テキスト ボックス 2"/>
        <xdr:cNvSpPr txBox="1"/>
      </xdr:nvSpPr>
      <xdr:spPr>
        <a:xfrm>
          <a:off x="10877550" y="2638426"/>
          <a:ext cx="1533524" cy="26479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37" name="Button 1" hidden="1">
              <a:extLst>
                <a:ext uri="{63B3BB69-23CF-44E3-9099-C40C66FF867C}">
                  <a14:compatExt spid="_x0000_s143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38" name="Button 2" hidden="1">
              <a:extLst>
                <a:ext uri="{63B3BB69-23CF-44E3-9099-C40C66FF867C}">
                  <a14:compatExt spid="_x0000_s143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39" name="Button 3" hidden="1">
              <a:extLst>
                <a:ext uri="{63B3BB69-23CF-44E3-9099-C40C66FF867C}">
                  <a14:compatExt spid="_x0000_s143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0" name="Button 4" hidden="1">
              <a:extLst>
                <a:ext uri="{63B3BB69-23CF-44E3-9099-C40C66FF867C}">
                  <a14:compatExt spid="_x0000_s143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1" name="Button 5" hidden="1">
              <a:extLst>
                <a:ext uri="{63B3BB69-23CF-44E3-9099-C40C66FF867C}">
                  <a14:compatExt spid="_x0000_s143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2" name="Button 6" hidden="1">
              <a:extLst>
                <a:ext uri="{63B3BB69-23CF-44E3-9099-C40C66FF867C}">
                  <a14:compatExt spid="_x0000_s143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3" name="Button 7" hidden="1">
              <a:extLst>
                <a:ext uri="{63B3BB69-23CF-44E3-9099-C40C66FF867C}">
                  <a14:compatExt spid="_x0000_s143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4" name="Button 8" hidden="1">
              <a:extLst>
                <a:ext uri="{63B3BB69-23CF-44E3-9099-C40C66FF867C}">
                  <a14:compatExt spid="_x0000_s143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5" name="Button 9" hidden="1">
              <a:extLst>
                <a:ext uri="{63B3BB69-23CF-44E3-9099-C40C66FF867C}">
                  <a14:compatExt spid="_x0000_s143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6" name="Button 10" hidden="1">
              <a:extLst>
                <a:ext uri="{63B3BB69-23CF-44E3-9099-C40C66FF867C}">
                  <a14:compatExt spid="_x0000_s143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7" name="Button 11" hidden="1">
              <a:extLst>
                <a:ext uri="{63B3BB69-23CF-44E3-9099-C40C66FF867C}">
                  <a14:compatExt spid="_x0000_s143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8" name="Button 12" hidden="1">
              <a:extLst>
                <a:ext uri="{63B3BB69-23CF-44E3-9099-C40C66FF867C}">
                  <a14:compatExt spid="_x0000_s143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9" name="Button 13" hidden="1">
              <a:extLst>
                <a:ext uri="{63B3BB69-23CF-44E3-9099-C40C66FF867C}">
                  <a14:compatExt spid="_x0000_s143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0" name="Button 14" hidden="1">
              <a:extLst>
                <a:ext uri="{63B3BB69-23CF-44E3-9099-C40C66FF867C}">
                  <a14:compatExt spid="_x0000_s143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1" name="Button 15" hidden="1">
              <a:extLst>
                <a:ext uri="{63B3BB69-23CF-44E3-9099-C40C66FF867C}">
                  <a14:compatExt spid="_x0000_s143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2" name="Button 16" hidden="1">
              <a:extLst>
                <a:ext uri="{63B3BB69-23CF-44E3-9099-C40C66FF867C}">
                  <a14:compatExt spid="_x0000_s143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3" name="Button 17" hidden="1">
              <a:extLst>
                <a:ext uri="{63B3BB69-23CF-44E3-9099-C40C66FF867C}">
                  <a14:compatExt spid="_x0000_s143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4" name="Button 18" hidden="1">
              <a:extLst>
                <a:ext uri="{63B3BB69-23CF-44E3-9099-C40C66FF867C}">
                  <a14:compatExt spid="_x0000_s143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5" name="Button 19" hidden="1">
              <a:extLst>
                <a:ext uri="{63B3BB69-23CF-44E3-9099-C40C66FF867C}">
                  <a14:compatExt spid="_x0000_s143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6" name="Button 20" hidden="1">
              <a:extLst>
                <a:ext uri="{63B3BB69-23CF-44E3-9099-C40C66FF867C}">
                  <a14:compatExt spid="_x0000_s143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7" name="Button 21" hidden="1">
              <a:extLst>
                <a:ext uri="{63B3BB69-23CF-44E3-9099-C40C66FF867C}">
                  <a14:compatExt spid="_x0000_s143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8" name="Button 22" hidden="1">
              <a:extLst>
                <a:ext uri="{63B3BB69-23CF-44E3-9099-C40C66FF867C}">
                  <a14:compatExt spid="_x0000_s143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9" name="Button 23" hidden="1">
              <a:extLst>
                <a:ext uri="{63B3BB69-23CF-44E3-9099-C40C66FF867C}">
                  <a14:compatExt spid="_x0000_s143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0" name="Button 24" hidden="1">
              <a:extLst>
                <a:ext uri="{63B3BB69-23CF-44E3-9099-C40C66FF867C}">
                  <a14:compatExt spid="_x0000_s143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1" name="Button 25" hidden="1">
              <a:extLst>
                <a:ext uri="{63B3BB69-23CF-44E3-9099-C40C66FF867C}">
                  <a14:compatExt spid="_x0000_s143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2" name="Button 26" hidden="1">
              <a:extLst>
                <a:ext uri="{63B3BB69-23CF-44E3-9099-C40C66FF867C}">
                  <a14:compatExt spid="_x0000_s143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3" name="Button 27" hidden="1">
              <a:extLst>
                <a:ext uri="{63B3BB69-23CF-44E3-9099-C40C66FF867C}">
                  <a14:compatExt spid="_x0000_s143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4" name="Button 28" hidden="1">
              <a:extLst>
                <a:ext uri="{63B3BB69-23CF-44E3-9099-C40C66FF867C}">
                  <a14:compatExt spid="_x0000_s143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5" name="Button 29" hidden="1">
              <a:extLst>
                <a:ext uri="{63B3BB69-23CF-44E3-9099-C40C66FF867C}">
                  <a14:compatExt spid="_x0000_s143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6" name="Button 30" hidden="1">
              <a:extLst>
                <a:ext uri="{63B3BB69-23CF-44E3-9099-C40C66FF867C}">
                  <a14:compatExt spid="_x0000_s143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7" name="Button 31" hidden="1">
              <a:extLst>
                <a:ext uri="{63B3BB69-23CF-44E3-9099-C40C66FF867C}">
                  <a14:compatExt spid="_x0000_s143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8" name="Button 32" hidden="1">
              <a:extLst>
                <a:ext uri="{63B3BB69-23CF-44E3-9099-C40C66FF867C}">
                  <a14:compatExt spid="_x0000_s143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9" name="Button 33" hidden="1">
              <a:extLst>
                <a:ext uri="{63B3BB69-23CF-44E3-9099-C40C66FF867C}">
                  <a14:compatExt spid="_x0000_s143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0" name="Button 34" hidden="1">
              <a:extLst>
                <a:ext uri="{63B3BB69-23CF-44E3-9099-C40C66FF867C}">
                  <a14:compatExt spid="_x0000_s143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1" name="Button 35" hidden="1">
              <a:extLst>
                <a:ext uri="{63B3BB69-23CF-44E3-9099-C40C66FF867C}">
                  <a14:compatExt spid="_x0000_s143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2" name="Button 36" hidden="1">
              <a:extLst>
                <a:ext uri="{63B3BB69-23CF-44E3-9099-C40C66FF867C}">
                  <a14:compatExt spid="_x0000_s143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3" name="Button 37" hidden="1">
              <a:extLst>
                <a:ext uri="{63B3BB69-23CF-44E3-9099-C40C66FF867C}">
                  <a14:compatExt spid="_x0000_s143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4" name="Button 38" hidden="1">
              <a:extLst>
                <a:ext uri="{63B3BB69-23CF-44E3-9099-C40C66FF867C}">
                  <a14:compatExt spid="_x0000_s143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5" name="Button 39" hidden="1">
              <a:extLst>
                <a:ext uri="{63B3BB69-23CF-44E3-9099-C40C66FF867C}">
                  <a14:compatExt spid="_x0000_s143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6" name="Button 40" hidden="1">
              <a:extLst>
                <a:ext uri="{63B3BB69-23CF-44E3-9099-C40C66FF867C}">
                  <a14:compatExt spid="_x0000_s143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7" name="Button 41" hidden="1">
              <a:extLst>
                <a:ext uri="{63B3BB69-23CF-44E3-9099-C40C66FF867C}">
                  <a14:compatExt spid="_x0000_s143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8" name="Button 42" hidden="1">
              <a:extLst>
                <a:ext uri="{63B3BB69-23CF-44E3-9099-C40C66FF867C}">
                  <a14:compatExt spid="_x0000_s143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9" name="Button 43" hidden="1">
              <a:extLst>
                <a:ext uri="{63B3BB69-23CF-44E3-9099-C40C66FF867C}">
                  <a14:compatExt spid="_x0000_s143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0" name="Button 44" hidden="1">
              <a:extLst>
                <a:ext uri="{63B3BB69-23CF-44E3-9099-C40C66FF867C}">
                  <a14:compatExt spid="_x0000_s143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1" name="Button 45" hidden="1">
              <a:extLst>
                <a:ext uri="{63B3BB69-23CF-44E3-9099-C40C66FF867C}">
                  <a14:compatExt spid="_x0000_s143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2" name="Button 46" hidden="1">
              <a:extLst>
                <a:ext uri="{63B3BB69-23CF-44E3-9099-C40C66FF867C}">
                  <a14:compatExt spid="_x0000_s143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3" name="Button 47" hidden="1">
              <a:extLst>
                <a:ext uri="{63B3BB69-23CF-44E3-9099-C40C66FF867C}">
                  <a14:compatExt spid="_x0000_s143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4" name="Button 48" hidden="1">
              <a:extLst>
                <a:ext uri="{63B3BB69-23CF-44E3-9099-C40C66FF867C}">
                  <a14:compatExt spid="_x0000_s143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5" name="Button 49" hidden="1">
              <a:extLst>
                <a:ext uri="{63B3BB69-23CF-44E3-9099-C40C66FF867C}">
                  <a14:compatExt spid="_x0000_s143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6" name="Button 50" hidden="1">
              <a:extLst>
                <a:ext uri="{63B3BB69-23CF-44E3-9099-C40C66FF867C}">
                  <a14:compatExt spid="_x0000_s143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7" name="Button 51" hidden="1">
              <a:extLst>
                <a:ext uri="{63B3BB69-23CF-44E3-9099-C40C66FF867C}">
                  <a14:compatExt spid="_x0000_s143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8" name="Button 52" hidden="1">
              <a:extLst>
                <a:ext uri="{63B3BB69-23CF-44E3-9099-C40C66FF867C}">
                  <a14:compatExt spid="_x0000_s143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9" name="Button 53" hidden="1">
              <a:extLst>
                <a:ext uri="{63B3BB69-23CF-44E3-9099-C40C66FF867C}">
                  <a14:compatExt spid="_x0000_s143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0" name="Button 54" hidden="1">
              <a:extLst>
                <a:ext uri="{63B3BB69-23CF-44E3-9099-C40C66FF867C}">
                  <a14:compatExt spid="_x0000_s143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1" name="Button 55" hidden="1">
              <a:extLst>
                <a:ext uri="{63B3BB69-23CF-44E3-9099-C40C66FF867C}">
                  <a14:compatExt spid="_x0000_s143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2" name="Button 56" hidden="1">
              <a:extLst>
                <a:ext uri="{63B3BB69-23CF-44E3-9099-C40C66FF867C}">
                  <a14:compatExt spid="_x0000_s143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3" name="Button 57" hidden="1">
              <a:extLst>
                <a:ext uri="{63B3BB69-23CF-44E3-9099-C40C66FF867C}">
                  <a14:compatExt spid="_x0000_s143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4" name="Button 58" hidden="1">
              <a:extLst>
                <a:ext uri="{63B3BB69-23CF-44E3-9099-C40C66FF867C}">
                  <a14:compatExt spid="_x0000_s143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5" name="Button 59" hidden="1">
              <a:extLst>
                <a:ext uri="{63B3BB69-23CF-44E3-9099-C40C66FF867C}">
                  <a14:compatExt spid="_x0000_s143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6" name="Button 60" hidden="1">
              <a:extLst>
                <a:ext uri="{63B3BB69-23CF-44E3-9099-C40C66FF867C}">
                  <a14:compatExt spid="_x0000_s143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7" name="Button 61" hidden="1">
              <a:extLst>
                <a:ext uri="{63B3BB69-23CF-44E3-9099-C40C66FF867C}">
                  <a14:compatExt spid="_x0000_s143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8" name="Button 62" hidden="1">
              <a:extLst>
                <a:ext uri="{63B3BB69-23CF-44E3-9099-C40C66FF867C}">
                  <a14:compatExt spid="_x0000_s143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9" name="Button 63" hidden="1">
              <a:extLst>
                <a:ext uri="{63B3BB69-23CF-44E3-9099-C40C66FF867C}">
                  <a14:compatExt spid="_x0000_s143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0" name="Button 64" hidden="1">
              <a:extLst>
                <a:ext uri="{63B3BB69-23CF-44E3-9099-C40C66FF867C}">
                  <a14:compatExt spid="_x0000_s144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1" name="Button 65" hidden="1">
              <a:extLst>
                <a:ext uri="{63B3BB69-23CF-44E3-9099-C40C66FF867C}">
                  <a14:compatExt spid="_x0000_s144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2" name="Button 66" hidden="1">
              <a:extLst>
                <a:ext uri="{63B3BB69-23CF-44E3-9099-C40C66FF867C}">
                  <a14:compatExt spid="_x0000_s144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3" name="Button 67" hidden="1">
              <a:extLst>
                <a:ext uri="{63B3BB69-23CF-44E3-9099-C40C66FF867C}">
                  <a14:compatExt spid="_x0000_s144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4" name="Button 68" hidden="1">
              <a:extLst>
                <a:ext uri="{63B3BB69-23CF-44E3-9099-C40C66FF867C}">
                  <a14:compatExt spid="_x0000_s144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5" name="Button 69" hidden="1">
              <a:extLst>
                <a:ext uri="{63B3BB69-23CF-44E3-9099-C40C66FF867C}">
                  <a14:compatExt spid="_x0000_s144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6" name="Button 70" hidden="1">
              <a:extLst>
                <a:ext uri="{63B3BB69-23CF-44E3-9099-C40C66FF867C}">
                  <a14:compatExt spid="_x0000_s144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7" name="Button 71" hidden="1">
              <a:extLst>
                <a:ext uri="{63B3BB69-23CF-44E3-9099-C40C66FF867C}">
                  <a14:compatExt spid="_x0000_s144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8" name="Button 72" hidden="1">
              <a:extLst>
                <a:ext uri="{63B3BB69-23CF-44E3-9099-C40C66FF867C}">
                  <a14:compatExt spid="_x0000_s144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9" name="Button 73" hidden="1">
              <a:extLst>
                <a:ext uri="{63B3BB69-23CF-44E3-9099-C40C66FF867C}">
                  <a14:compatExt spid="_x0000_s144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0" name="Button 74" hidden="1">
              <a:extLst>
                <a:ext uri="{63B3BB69-23CF-44E3-9099-C40C66FF867C}">
                  <a14:compatExt spid="_x0000_s144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1" name="Button 75" hidden="1">
              <a:extLst>
                <a:ext uri="{63B3BB69-23CF-44E3-9099-C40C66FF867C}">
                  <a14:compatExt spid="_x0000_s144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2" name="Button 76" hidden="1">
              <a:extLst>
                <a:ext uri="{63B3BB69-23CF-44E3-9099-C40C66FF867C}">
                  <a14:compatExt spid="_x0000_s144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3" name="Button 77" hidden="1">
              <a:extLst>
                <a:ext uri="{63B3BB69-23CF-44E3-9099-C40C66FF867C}">
                  <a14:compatExt spid="_x0000_s144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4" name="Button 78" hidden="1">
              <a:extLst>
                <a:ext uri="{63B3BB69-23CF-44E3-9099-C40C66FF867C}">
                  <a14:compatExt spid="_x0000_s144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5" name="Button 79" hidden="1">
              <a:extLst>
                <a:ext uri="{63B3BB69-23CF-44E3-9099-C40C66FF867C}">
                  <a14:compatExt spid="_x0000_s144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6" name="Button 80" hidden="1">
              <a:extLst>
                <a:ext uri="{63B3BB69-23CF-44E3-9099-C40C66FF867C}">
                  <a14:compatExt spid="_x0000_s144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7" name="Button 81" hidden="1">
              <a:extLst>
                <a:ext uri="{63B3BB69-23CF-44E3-9099-C40C66FF867C}">
                  <a14:compatExt spid="_x0000_s144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8" name="Button 82" hidden="1">
              <a:extLst>
                <a:ext uri="{63B3BB69-23CF-44E3-9099-C40C66FF867C}">
                  <a14:compatExt spid="_x0000_s144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9" name="Button 83" hidden="1">
              <a:extLst>
                <a:ext uri="{63B3BB69-23CF-44E3-9099-C40C66FF867C}">
                  <a14:compatExt spid="_x0000_s144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0" name="Button 84" hidden="1">
              <a:extLst>
                <a:ext uri="{63B3BB69-23CF-44E3-9099-C40C66FF867C}">
                  <a14:compatExt spid="_x0000_s144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1" name="Button 85" hidden="1">
              <a:extLst>
                <a:ext uri="{63B3BB69-23CF-44E3-9099-C40C66FF867C}">
                  <a14:compatExt spid="_x0000_s144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2" name="Button 86" hidden="1">
              <a:extLst>
                <a:ext uri="{63B3BB69-23CF-44E3-9099-C40C66FF867C}">
                  <a14:compatExt spid="_x0000_s144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3" name="Button 87" hidden="1">
              <a:extLst>
                <a:ext uri="{63B3BB69-23CF-44E3-9099-C40C66FF867C}">
                  <a14:compatExt spid="_x0000_s144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4" name="Button 88" hidden="1">
              <a:extLst>
                <a:ext uri="{63B3BB69-23CF-44E3-9099-C40C66FF867C}">
                  <a14:compatExt spid="_x0000_s144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5" name="Button 89" hidden="1">
              <a:extLst>
                <a:ext uri="{63B3BB69-23CF-44E3-9099-C40C66FF867C}">
                  <a14:compatExt spid="_x0000_s144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6" name="Button 90" hidden="1">
              <a:extLst>
                <a:ext uri="{63B3BB69-23CF-44E3-9099-C40C66FF867C}">
                  <a14:compatExt spid="_x0000_s144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7" name="Button 91" hidden="1">
              <a:extLst>
                <a:ext uri="{63B3BB69-23CF-44E3-9099-C40C66FF867C}">
                  <a14:compatExt spid="_x0000_s144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8" name="Button 92" hidden="1">
              <a:extLst>
                <a:ext uri="{63B3BB69-23CF-44E3-9099-C40C66FF867C}">
                  <a14:compatExt spid="_x0000_s144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9" name="Button 93" hidden="1">
              <a:extLst>
                <a:ext uri="{63B3BB69-23CF-44E3-9099-C40C66FF867C}">
                  <a14:compatExt spid="_x0000_s144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0" name="Button 94" hidden="1">
              <a:extLst>
                <a:ext uri="{63B3BB69-23CF-44E3-9099-C40C66FF867C}">
                  <a14:compatExt spid="_x0000_s144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1" name="Button 95" hidden="1">
              <a:extLst>
                <a:ext uri="{63B3BB69-23CF-44E3-9099-C40C66FF867C}">
                  <a14:compatExt spid="_x0000_s144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2" name="Button 96" hidden="1">
              <a:extLst>
                <a:ext uri="{63B3BB69-23CF-44E3-9099-C40C66FF867C}">
                  <a14:compatExt spid="_x0000_s144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3" name="Button 97" hidden="1">
              <a:extLst>
                <a:ext uri="{63B3BB69-23CF-44E3-9099-C40C66FF867C}">
                  <a14:compatExt spid="_x0000_s144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4" name="Button 98" hidden="1">
              <a:extLst>
                <a:ext uri="{63B3BB69-23CF-44E3-9099-C40C66FF867C}">
                  <a14:compatExt spid="_x0000_s144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5" name="Button 99" hidden="1">
              <a:extLst>
                <a:ext uri="{63B3BB69-23CF-44E3-9099-C40C66FF867C}">
                  <a14:compatExt spid="_x0000_s144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6" name="Button 100" hidden="1">
              <a:extLst>
                <a:ext uri="{63B3BB69-23CF-44E3-9099-C40C66FF867C}">
                  <a14:compatExt spid="_x0000_s144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7" name="Button 101" hidden="1">
              <a:extLst>
                <a:ext uri="{63B3BB69-23CF-44E3-9099-C40C66FF867C}">
                  <a14:compatExt spid="_x0000_s144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8" name="Button 102" hidden="1">
              <a:extLst>
                <a:ext uri="{63B3BB69-23CF-44E3-9099-C40C66FF867C}">
                  <a14:compatExt spid="_x0000_s144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9" name="Button 103" hidden="1">
              <a:extLst>
                <a:ext uri="{63B3BB69-23CF-44E3-9099-C40C66FF867C}">
                  <a14:compatExt spid="_x0000_s144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0" name="Button 104" hidden="1">
              <a:extLst>
                <a:ext uri="{63B3BB69-23CF-44E3-9099-C40C66FF867C}">
                  <a14:compatExt spid="_x0000_s144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1" name="Button 105" hidden="1">
              <a:extLst>
                <a:ext uri="{63B3BB69-23CF-44E3-9099-C40C66FF867C}">
                  <a14:compatExt spid="_x0000_s144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2" name="Button 106" hidden="1">
              <a:extLst>
                <a:ext uri="{63B3BB69-23CF-44E3-9099-C40C66FF867C}">
                  <a14:compatExt spid="_x0000_s144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3" name="Button 107" hidden="1">
              <a:extLst>
                <a:ext uri="{63B3BB69-23CF-44E3-9099-C40C66FF867C}">
                  <a14:compatExt spid="_x0000_s144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4" name="Button 108" hidden="1">
              <a:extLst>
                <a:ext uri="{63B3BB69-23CF-44E3-9099-C40C66FF867C}">
                  <a14:compatExt spid="_x0000_s144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5" name="Button 109" hidden="1">
              <a:extLst>
                <a:ext uri="{63B3BB69-23CF-44E3-9099-C40C66FF867C}">
                  <a14:compatExt spid="_x0000_s144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6" name="Button 110" hidden="1">
              <a:extLst>
                <a:ext uri="{63B3BB69-23CF-44E3-9099-C40C66FF867C}">
                  <a14:compatExt spid="_x0000_s144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7" name="Button 111" hidden="1">
              <a:extLst>
                <a:ext uri="{63B3BB69-23CF-44E3-9099-C40C66FF867C}">
                  <a14:compatExt spid="_x0000_s144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8" name="Button 112" hidden="1">
              <a:extLst>
                <a:ext uri="{63B3BB69-23CF-44E3-9099-C40C66FF867C}">
                  <a14:compatExt spid="_x0000_s144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9" name="Button 113" hidden="1">
              <a:extLst>
                <a:ext uri="{63B3BB69-23CF-44E3-9099-C40C66FF867C}">
                  <a14:compatExt spid="_x0000_s144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0" name="Button 114" hidden="1">
              <a:extLst>
                <a:ext uri="{63B3BB69-23CF-44E3-9099-C40C66FF867C}">
                  <a14:compatExt spid="_x0000_s144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1" name="Button 115" hidden="1">
              <a:extLst>
                <a:ext uri="{63B3BB69-23CF-44E3-9099-C40C66FF867C}">
                  <a14:compatExt spid="_x0000_s144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2" name="Button 116" hidden="1">
              <a:extLst>
                <a:ext uri="{63B3BB69-23CF-44E3-9099-C40C66FF867C}">
                  <a14:compatExt spid="_x0000_s144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3" name="Button 117" hidden="1">
              <a:extLst>
                <a:ext uri="{63B3BB69-23CF-44E3-9099-C40C66FF867C}">
                  <a14:compatExt spid="_x0000_s144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4" name="Button 118" hidden="1">
              <a:extLst>
                <a:ext uri="{63B3BB69-23CF-44E3-9099-C40C66FF867C}">
                  <a14:compatExt spid="_x0000_s144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5" name="Button 119" hidden="1">
              <a:extLst>
                <a:ext uri="{63B3BB69-23CF-44E3-9099-C40C66FF867C}">
                  <a14:compatExt spid="_x0000_s144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6" name="Button 120" hidden="1">
              <a:extLst>
                <a:ext uri="{63B3BB69-23CF-44E3-9099-C40C66FF867C}">
                  <a14:compatExt spid="_x0000_s144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7" name="Button 121" hidden="1">
              <a:extLst>
                <a:ext uri="{63B3BB69-23CF-44E3-9099-C40C66FF867C}">
                  <a14:compatExt spid="_x0000_s144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8" name="Button 122" hidden="1">
              <a:extLst>
                <a:ext uri="{63B3BB69-23CF-44E3-9099-C40C66FF867C}">
                  <a14:compatExt spid="_x0000_s144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9" name="Button 123" hidden="1">
              <a:extLst>
                <a:ext uri="{63B3BB69-23CF-44E3-9099-C40C66FF867C}">
                  <a14:compatExt spid="_x0000_s144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0" name="Button 124" hidden="1">
              <a:extLst>
                <a:ext uri="{63B3BB69-23CF-44E3-9099-C40C66FF867C}">
                  <a14:compatExt spid="_x0000_s144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1" name="Button 125" hidden="1">
              <a:extLst>
                <a:ext uri="{63B3BB69-23CF-44E3-9099-C40C66FF867C}">
                  <a14:compatExt spid="_x0000_s144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2" name="Button 126" hidden="1">
              <a:extLst>
                <a:ext uri="{63B3BB69-23CF-44E3-9099-C40C66FF867C}">
                  <a14:compatExt spid="_x0000_s144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3" name="Button 127" hidden="1">
              <a:extLst>
                <a:ext uri="{63B3BB69-23CF-44E3-9099-C40C66FF867C}">
                  <a14:compatExt spid="_x0000_s144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4" name="Button 128" hidden="1">
              <a:extLst>
                <a:ext uri="{63B3BB69-23CF-44E3-9099-C40C66FF867C}">
                  <a14:compatExt spid="_x0000_s144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5" name="Button 129" hidden="1">
              <a:extLst>
                <a:ext uri="{63B3BB69-23CF-44E3-9099-C40C66FF867C}">
                  <a14:compatExt spid="_x0000_s144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6" name="Button 130" hidden="1">
              <a:extLst>
                <a:ext uri="{63B3BB69-23CF-44E3-9099-C40C66FF867C}">
                  <a14:compatExt spid="_x0000_s144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7" name="Button 131" hidden="1">
              <a:extLst>
                <a:ext uri="{63B3BB69-23CF-44E3-9099-C40C66FF867C}">
                  <a14:compatExt spid="_x0000_s144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8" name="Button 132" hidden="1">
              <a:extLst>
                <a:ext uri="{63B3BB69-23CF-44E3-9099-C40C66FF867C}">
                  <a14:compatExt spid="_x0000_s144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9" name="Button 133" hidden="1">
              <a:extLst>
                <a:ext uri="{63B3BB69-23CF-44E3-9099-C40C66FF867C}">
                  <a14:compatExt spid="_x0000_s144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0" name="Button 134" hidden="1">
              <a:extLst>
                <a:ext uri="{63B3BB69-23CF-44E3-9099-C40C66FF867C}">
                  <a14:compatExt spid="_x0000_s144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1" name="Button 135" hidden="1">
              <a:extLst>
                <a:ext uri="{63B3BB69-23CF-44E3-9099-C40C66FF867C}">
                  <a14:compatExt spid="_x0000_s144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2" name="Button 136" hidden="1">
              <a:extLst>
                <a:ext uri="{63B3BB69-23CF-44E3-9099-C40C66FF867C}">
                  <a14:compatExt spid="_x0000_s144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3" name="Button 137" hidden="1">
              <a:extLst>
                <a:ext uri="{63B3BB69-23CF-44E3-9099-C40C66FF867C}">
                  <a14:compatExt spid="_x0000_s144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4" name="Button 138" hidden="1">
              <a:extLst>
                <a:ext uri="{63B3BB69-23CF-44E3-9099-C40C66FF867C}">
                  <a14:compatExt spid="_x0000_s144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5" name="Button 139" hidden="1">
              <a:extLst>
                <a:ext uri="{63B3BB69-23CF-44E3-9099-C40C66FF867C}">
                  <a14:compatExt spid="_x0000_s144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6" name="Button 140" hidden="1">
              <a:extLst>
                <a:ext uri="{63B3BB69-23CF-44E3-9099-C40C66FF867C}">
                  <a14:compatExt spid="_x0000_s144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7" name="Button 141" hidden="1">
              <a:extLst>
                <a:ext uri="{63B3BB69-23CF-44E3-9099-C40C66FF867C}">
                  <a14:compatExt spid="_x0000_s144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8" name="Button 142" hidden="1">
              <a:extLst>
                <a:ext uri="{63B3BB69-23CF-44E3-9099-C40C66FF867C}">
                  <a14:compatExt spid="_x0000_s144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9" name="Button 143" hidden="1">
              <a:extLst>
                <a:ext uri="{63B3BB69-23CF-44E3-9099-C40C66FF867C}">
                  <a14:compatExt spid="_x0000_s144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0" name="Button 144" hidden="1">
              <a:extLst>
                <a:ext uri="{63B3BB69-23CF-44E3-9099-C40C66FF867C}">
                  <a14:compatExt spid="_x0000_s144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1" name="Button 145" hidden="1">
              <a:extLst>
                <a:ext uri="{63B3BB69-23CF-44E3-9099-C40C66FF867C}">
                  <a14:compatExt spid="_x0000_s144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2" name="Button 146" hidden="1">
              <a:extLst>
                <a:ext uri="{63B3BB69-23CF-44E3-9099-C40C66FF867C}">
                  <a14:compatExt spid="_x0000_s144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3" name="Button 147" hidden="1">
              <a:extLst>
                <a:ext uri="{63B3BB69-23CF-44E3-9099-C40C66FF867C}">
                  <a14:compatExt spid="_x0000_s144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4" name="Button 148" hidden="1">
              <a:extLst>
                <a:ext uri="{63B3BB69-23CF-44E3-9099-C40C66FF867C}">
                  <a14:compatExt spid="_x0000_s144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5" name="Button 149" hidden="1">
              <a:extLst>
                <a:ext uri="{63B3BB69-23CF-44E3-9099-C40C66FF867C}">
                  <a14:compatExt spid="_x0000_s144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6" name="Button 150" hidden="1">
              <a:extLst>
                <a:ext uri="{63B3BB69-23CF-44E3-9099-C40C66FF867C}">
                  <a14:compatExt spid="_x0000_s144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7" name="Button 151" hidden="1">
              <a:extLst>
                <a:ext uri="{63B3BB69-23CF-44E3-9099-C40C66FF867C}">
                  <a14:compatExt spid="_x0000_s144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8" name="Button 152" hidden="1">
              <a:extLst>
                <a:ext uri="{63B3BB69-23CF-44E3-9099-C40C66FF867C}">
                  <a14:compatExt spid="_x0000_s144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9" name="Button 153" hidden="1">
              <a:extLst>
                <a:ext uri="{63B3BB69-23CF-44E3-9099-C40C66FF867C}">
                  <a14:compatExt spid="_x0000_s144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0" name="Button 154" hidden="1">
              <a:extLst>
                <a:ext uri="{63B3BB69-23CF-44E3-9099-C40C66FF867C}">
                  <a14:compatExt spid="_x0000_s144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1" name="Button 155" hidden="1">
              <a:extLst>
                <a:ext uri="{63B3BB69-23CF-44E3-9099-C40C66FF867C}">
                  <a14:compatExt spid="_x0000_s144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2" name="Button 156" hidden="1">
              <a:extLst>
                <a:ext uri="{63B3BB69-23CF-44E3-9099-C40C66FF867C}">
                  <a14:compatExt spid="_x0000_s144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3" name="Button 157" hidden="1">
              <a:extLst>
                <a:ext uri="{63B3BB69-23CF-44E3-9099-C40C66FF867C}">
                  <a14:compatExt spid="_x0000_s144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4" name="Button 158" hidden="1">
              <a:extLst>
                <a:ext uri="{63B3BB69-23CF-44E3-9099-C40C66FF867C}">
                  <a14:compatExt spid="_x0000_s144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5" name="Button 159" hidden="1">
              <a:extLst>
                <a:ext uri="{63B3BB69-23CF-44E3-9099-C40C66FF867C}">
                  <a14:compatExt spid="_x0000_s144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6" name="Button 160" hidden="1">
              <a:extLst>
                <a:ext uri="{63B3BB69-23CF-44E3-9099-C40C66FF867C}">
                  <a14:compatExt spid="_x0000_s144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7" name="Button 161" hidden="1">
              <a:extLst>
                <a:ext uri="{63B3BB69-23CF-44E3-9099-C40C66FF867C}">
                  <a14:compatExt spid="_x0000_s144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8" name="Button 162" hidden="1">
              <a:extLst>
                <a:ext uri="{63B3BB69-23CF-44E3-9099-C40C66FF867C}">
                  <a14:compatExt spid="_x0000_s144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9" name="Button 163" hidden="1">
              <a:extLst>
                <a:ext uri="{63B3BB69-23CF-44E3-9099-C40C66FF867C}">
                  <a14:compatExt spid="_x0000_s144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0" name="Button 164" hidden="1">
              <a:extLst>
                <a:ext uri="{63B3BB69-23CF-44E3-9099-C40C66FF867C}">
                  <a14:compatExt spid="_x0000_s145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1" name="Button 165" hidden="1">
              <a:extLst>
                <a:ext uri="{63B3BB69-23CF-44E3-9099-C40C66FF867C}">
                  <a14:compatExt spid="_x0000_s145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2" name="Button 166" hidden="1">
              <a:extLst>
                <a:ext uri="{63B3BB69-23CF-44E3-9099-C40C66FF867C}">
                  <a14:compatExt spid="_x0000_s145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3" name="Button 167" hidden="1">
              <a:extLst>
                <a:ext uri="{63B3BB69-23CF-44E3-9099-C40C66FF867C}">
                  <a14:compatExt spid="_x0000_s145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4" name="Button 168" hidden="1">
              <a:extLst>
                <a:ext uri="{63B3BB69-23CF-44E3-9099-C40C66FF867C}">
                  <a14:compatExt spid="_x0000_s145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5" name="Button 169" hidden="1">
              <a:extLst>
                <a:ext uri="{63B3BB69-23CF-44E3-9099-C40C66FF867C}">
                  <a14:compatExt spid="_x0000_s145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6" name="Button 170" hidden="1">
              <a:extLst>
                <a:ext uri="{63B3BB69-23CF-44E3-9099-C40C66FF867C}">
                  <a14:compatExt spid="_x0000_s145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7" name="Button 171" hidden="1">
              <a:extLst>
                <a:ext uri="{63B3BB69-23CF-44E3-9099-C40C66FF867C}">
                  <a14:compatExt spid="_x0000_s145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8" name="Button 172" hidden="1">
              <a:extLst>
                <a:ext uri="{63B3BB69-23CF-44E3-9099-C40C66FF867C}">
                  <a14:compatExt spid="_x0000_s145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9" name="Button 173" hidden="1">
              <a:extLst>
                <a:ext uri="{63B3BB69-23CF-44E3-9099-C40C66FF867C}">
                  <a14:compatExt spid="_x0000_s145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0" name="Button 174" hidden="1">
              <a:extLst>
                <a:ext uri="{63B3BB69-23CF-44E3-9099-C40C66FF867C}">
                  <a14:compatExt spid="_x0000_s145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1" name="Button 175" hidden="1">
              <a:extLst>
                <a:ext uri="{63B3BB69-23CF-44E3-9099-C40C66FF867C}">
                  <a14:compatExt spid="_x0000_s145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2" name="Button 176" hidden="1">
              <a:extLst>
                <a:ext uri="{63B3BB69-23CF-44E3-9099-C40C66FF867C}">
                  <a14:compatExt spid="_x0000_s145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3" name="Button 177" hidden="1">
              <a:extLst>
                <a:ext uri="{63B3BB69-23CF-44E3-9099-C40C66FF867C}">
                  <a14:compatExt spid="_x0000_s145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4" name="Button 178" hidden="1">
              <a:extLst>
                <a:ext uri="{63B3BB69-23CF-44E3-9099-C40C66FF867C}">
                  <a14:compatExt spid="_x0000_s145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5" name="Button 179" hidden="1">
              <a:extLst>
                <a:ext uri="{63B3BB69-23CF-44E3-9099-C40C66FF867C}">
                  <a14:compatExt spid="_x0000_s145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6" name="Button 180" hidden="1">
              <a:extLst>
                <a:ext uri="{63B3BB69-23CF-44E3-9099-C40C66FF867C}">
                  <a14:compatExt spid="_x0000_s145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7" name="Button 181" hidden="1">
              <a:extLst>
                <a:ext uri="{63B3BB69-23CF-44E3-9099-C40C66FF867C}">
                  <a14:compatExt spid="_x0000_s145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8" name="Button 182" hidden="1">
              <a:extLst>
                <a:ext uri="{63B3BB69-23CF-44E3-9099-C40C66FF867C}">
                  <a14:compatExt spid="_x0000_s145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9" name="Button 183" hidden="1">
              <a:extLst>
                <a:ext uri="{63B3BB69-23CF-44E3-9099-C40C66FF867C}">
                  <a14:compatExt spid="_x0000_s145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0" name="Button 184" hidden="1">
              <a:extLst>
                <a:ext uri="{63B3BB69-23CF-44E3-9099-C40C66FF867C}">
                  <a14:compatExt spid="_x0000_s145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1" name="Button 185" hidden="1">
              <a:extLst>
                <a:ext uri="{63B3BB69-23CF-44E3-9099-C40C66FF867C}">
                  <a14:compatExt spid="_x0000_s145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2" name="Button 186" hidden="1">
              <a:extLst>
                <a:ext uri="{63B3BB69-23CF-44E3-9099-C40C66FF867C}">
                  <a14:compatExt spid="_x0000_s145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3" name="Button 187" hidden="1">
              <a:extLst>
                <a:ext uri="{63B3BB69-23CF-44E3-9099-C40C66FF867C}">
                  <a14:compatExt spid="_x0000_s145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4" name="Button 188" hidden="1">
              <a:extLst>
                <a:ext uri="{63B3BB69-23CF-44E3-9099-C40C66FF867C}">
                  <a14:compatExt spid="_x0000_s145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5" name="Button 189" hidden="1">
              <a:extLst>
                <a:ext uri="{63B3BB69-23CF-44E3-9099-C40C66FF867C}">
                  <a14:compatExt spid="_x0000_s145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6" name="Button 190" hidden="1">
              <a:extLst>
                <a:ext uri="{63B3BB69-23CF-44E3-9099-C40C66FF867C}">
                  <a14:compatExt spid="_x0000_s145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7" name="Button 191" hidden="1">
              <a:extLst>
                <a:ext uri="{63B3BB69-23CF-44E3-9099-C40C66FF867C}">
                  <a14:compatExt spid="_x0000_s145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8" name="Button 192" hidden="1">
              <a:extLst>
                <a:ext uri="{63B3BB69-23CF-44E3-9099-C40C66FF867C}">
                  <a14:compatExt spid="_x0000_s145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9" name="Button 193" hidden="1">
              <a:extLst>
                <a:ext uri="{63B3BB69-23CF-44E3-9099-C40C66FF867C}">
                  <a14:compatExt spid="_x0000_s145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0" name="Button 194" hidden="1">
              <a:extLst>
                <a:ext uri="{63B3BB69-23CF-44E3-9099-C40C66FF867C}">
                  <a14:compatExt spid="_x0000_s145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1" name="Button 195" hidden="1">
              <a:extLst>
                <a:ext uri="{63B3BB69-23CF-44E3-9099-C40C66FF867C}">
                  <a14:compatExt spid="_x0000_s145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2" name="Button 196" hidden="1">
              <a:extLst>
                <a:ext uri="{63B3BB69-23CF-44E3-9099-C40C66FF867C}">
                  <a14:compatExt spid="_x0000_s145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3" name="Button 197" hidden="1">
              <a:extLst>
                <a:ext uri="{63B3BB69-23CF-44E3-9099-C40C66FF867C}">
                  <a14:compatExt spid="_x0000_s145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4" name="Button 198" hidden="1">
              <a:extLst>
                <a:ext uri="{63B3BB69-23CF-44E3-9099-C40C66FF867C}">
                  <a14:compatExt spid="_x0000_s145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5" name="Button 199" hidden="1">
              <a:extLst>
                <a:ext uri="{63B3BB69-23CF-44E3-9099-C40C66FF867C}">
                  <a14:compatExt spid="_x0000_s145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6" name="Button 200" hidden="1">
              <a:extLst>
                <a:ext uri="{63B3BB69-23CF-44E3-9099-C40C66FF867C}">
                  <a14:compatExt spid="_x0000_s145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7" name="Button 201" hidden="1">
              <a:extLst>
                <a:ext uri="{63B3BB69-23CF-44E3-9099-C40C66FF867C}">
                  <a14:compatExt spid="_x0000_s145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8" name="Button 202" hidden="1">
              <a:extLst>
                <a:ext uri="{63B3BB69-23CF-44E3-9099-C40C66FF867C}">
                  <a14:compatExt spid="_x0000_s145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9" name="Button 203" hidden="1">
              <a:extLst>
                <a:ext uri="{63B3BB69-23CF-44E3-9099-C40C66FF867C}">
                  <a14:compatExt spid="_x0000_s145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0" name="Button 204" hidden="1">
              <a:extLst>
                <a:ext uri="{63B3BB69-23CF-44E3-9099-C40C66FF867C}">
                  <a14:compatExt spid="_x0000_s145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1" name="Button 205" hidden="1">
              <a:extLst>
                <a:ext uri="{63B3BB69-23CF-44E3-9099-C40C66FF867C}">
                  <a14:compatExt spid="_x0000_s145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2" name="Button 206" hidden="1">
              <a:extLst>
                <a:ext uri="{63B3BB69-23CF-44E3-9099-C40C66FF867C}">
                  <a14:compatExt spid="_x0000_s145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3" name="Button 207" hidden="1">
              <a:extLst>
                <a:ext uri="{63B3BB69-23CF-44E3-9099-C40C66FF867C}">
                  <a14:compatExt spid="_x0000_s145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4" name="Button 208" hidden="1">
              <a:extLst>
                <a:ext uri="{63B3BB69-23CF-44E3-9099-C40C66FF867C}">
                  <a14:compatExt spid="_x0000_s145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5" name="Button 209" hidden="1">
              <a:extLst>
                <a:ext uri="{63B3BB69-23CF-44E3-9099-C40C66FF867C}">
                  <a14:compatExt spid="_x0000_s145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6" name="Button 210" hidden="1">
              <a:extLst>
                <a:ext uri="{63B3BB69-23CF-44E3-9099-C40C66FF867C}">
                  <a14:compatExt spid="_x0000_s145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7" name="Button 211" hidden="1">
              <a:extLst>
                <a:ext uri="{63B3BB69-23CF-44E3-9099-C40C66FF867C}">
                  <a14:compatExt spid="_x0000_s145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8" name="Button 212" hidden="1">
              <a:extLst>
                <a:ext uri="{63B3BB69-23CF-44E3-9099-C40C66FF867C}">
                  <a14:compatExt spid="_x0000_s145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9" name="Button 213" hidden="1">
              <a:extLst>
                <a:ext uri="{63B3BB69-23CF-44E3-9099-C40C66FF867C}">
                  <a14:compatExt spid="_x0000_s145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0" name="Button 214" hidden="1">
              <a:extLst>
                <a:ext uri="{63B3BB69-23CF-44E3-9099-C40C66FF867C}">
                  <a14:compatExt spid="_x0000_s145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1" name="Button 215" hidden="1">
              <a:extLst>
                <a:ext uri="{63B3BB69-23CF-44E3-9099-C40C66FF867C}">
                  <a14:compatExt spid="_x0000_s145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2" name="Button 216" hidden="1">
              <a:extLst>
                <a:ext uri="{63B3BB69-23CF-44E3-9099-C40C66FF867C}">
                  <a14:compatExt spid="_x0000_s145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3" name="Button 217" hidden="1">
              <a:extLst>
                <a:ext uri="{63B3BB69-23CF-44E3-9099-C40C66FF867C}">
                  <a14:compatExt spid="_x0000_s145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4" name="Button 218" hidden="1">
              <a:extLst>
                <a:ext uri="{63B3BB69-23CF-44E3-9099-C40C66FF867C}">
                  <a14:compatExt spid="_x0000_s145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5" name="Button 219" hidden="1">
              <a:extLst>
                <a:ext uri="{63B3BB69-23CF-44E3-9099-C40C66FF867C}">
                  <a14:compatExt spid="_x0000_s145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6" name="Button 220" hidden="1">
              <a:extLst>
                <a:ext uri="{63B3BB69-23CF-44E3-9099-C40C66FF867C}">
                  <a14:compatExt spid="_x0000_s145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7" name="Button 221" hidden="1">
              <a:extLst>
                <a:ext uri="{63B3BB69-23CF-44E3-9099-C40C66FF867C}">
                  <a14:compatExt spid="_x0000_s145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8" name="Button 222" hidden="1">
              <a:extLst>
                <a:ext uri="{63B3BB69-23CF-44E3-9099-C40C66FF867C}">
                  <a14:compatExt spid="_x0000_s145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9" name="Button 223" hidden="1">
              <a:extLst>
                <a:ext uri="{63B3BB69-23CF-44E3-9099-C40C66FF867C}">
                  <a14:compatExt spid="_x0000_s145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0" name="Button 224" hidden="1">
              <a:extLst>
                <a:ext uri="{63B3BB69-23CF-44E3-9099-C40C66FF867C}">
                  <a14:compatExt spid="_x0000_s145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1" name="Button 225" hidden="1">
              <a:extLst>
                <a:ext uri="{63B3BB69-23CF-44E3-9099-C40C66FF867C}">
                  <a14:compatExt spid="_x0000_s145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2" name="Button 226" hidden="1">
              <a:extLst>
                <a:ext uri="{63B3BB69-23CF-44E3-9099-C40C66FF867C}">
                  <a14:compatExt spid="_x0000_s145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3" name="Button 227" hidden="1">
              <a:extLst>
                <a:ext uri="{63B3BB69-23CF-44E3-9099-C40C66FF867C}">
                  <a14:compatExt spid="_x0000_s145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4" name="Button 228" hidden="1">
              <a:extLst>
                <a:ext uri="{63B3BB69-23CF-44E3-9099-C40C66FF867C}">
                  <a14:compatExt spid="_x0000_s145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5" name="Button 229" hidden="1">
              <a:extLst>
                <a:ext uri="{63B3BB69-23CF-44E3-9099-C40C66FF867C}">
                  <a14:compatExt spid="_x0000_s145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6" name="Button 230" hidden="1">
              <a:extLst>
                <a:ext uri="{63B3BB69-23CF-44E3-9099-C40C66FF867C}">
                  <a14:compatExt spid="_x0000_s145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7" name="Button 231" hidden="1">
              <a:extLst>
                <a:ext uri="{63B3BB69-23CF-44E3-9099-C40C66FF867C}">
                  <a14:compatExt spid="_x0000_s145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8" name="Button 232" hidden="1">
              <a:extLst>
                <a:ext uri="{63B3BB69-23CF-44E3-9099-C40C66FF867C}">
                  <a14:compatExt spid="_x0000_s145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9" name="Button 233" hidden="1">
              <a:extLst>
                <a:ext uri="{63B3BB69-23CF-44E3-9099-C40C66FF867C}">
                  <a14:compatExt spid="_x0000_s145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0" name="Button 234" hidden="1">
              <a:extLst>
                <a:ext uri="{63B3BB69-23CF-44E3-9099-C40C66FF867C}">
                  <a14:compatExt spid="_x0000_s145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1" name="Button 235" hidden="1">
              <a:extLst>
                <a:ext uri="{63B3BB69-23CF-44E3-9099-C40C66FF867C}">
                  <a14:compatExt spid="_x0000_s145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2" name="Button 236" hidden="1">
              <a:extLst>
                <a:ext uri="{63B3BB69-23CF-44E3-9099-C40C66FF867C}">
                  <a14:compatExt spid="_x0000_s145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3" name="Button 237" hidden="1">
              <a:extLst>
                <a:ext uri="{63B3BB69-23CF-44E3-9099-C40C66FF867C}">
                  <a14:compatExt spid="_x0000_s145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4" name="Button 238" hidden="1">
              <a:extLst>
                <a:ext uri="{63B3BB69-23CF-44E3-9099-C40C66FF867C}">
                  <a14:compatExt spid="_x0000_s145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5" name="Button 239" hidden="1">
              <a:extLst>
                <a:ext uri="{63B3BB69-23CF-44E3-9099-C40C66FF867C}">
                  <a14:compatExt spid="_x0000_s145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6" name="Button 240" hidden="1">
              <a:extLst>
                <a:ext uri="{63B3BB69-23CF-44E3-9099-C40C66FF867C}">
                  <a14:compatExt spid="_x0000_s145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7" name="Button 241" hidden="1">
              <a:extLst>
                <a:ext uri="{63B3BB69-23CF-44E3-9099-C40C66FF867C}">
                  <a14:compatExt spid="_x0000_s145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8" name="Button 242" hidden="1">
              <a:extLst>
                <a:ext uri="{63B3BB69-23CF-44E3-9099-C40C66FF867C}">
                  <a14:compatExt spid="_x0000_s145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9" name="Button 243" hidden="1">
              <a:extLst>
                <a:ext uri="{63B3BB69-23CF-44E3-9099-C40C66FF867C}">
                  <a14:compatExt spid="_x0000_s145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0" name="Button 244" hidden="1">
              <a:extLst>
                <a:ext uri="{63B3BB69-23CF-44E3-9099-C40C66FF867C}">
                  <a14:compatExt spid="_x0000_s145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1" name="Button 245" hidden="1">
              <a:extLst>
                <a:ext uri="{63B3BB69-23CF-44E3-9099-C40C66FF867C}">
                  <a14:compatExt spid="_x0000_s145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2" name="Button 246" hidden="1">
              <a:extLst>
                <a:ext uri="{63B3BB69-23CF-44E3-9099-C40C66FF867C}">
                  <a14:compatExt spid="_x0000_s145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3" name="Button 247" hidden="1">
              <a:extLst>
                <a:ext uri="{63B3BB69-23CF-44E3-9099-C40C66FF867C}">
                  <a14:compatExt spid="_x0000_s145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4" name="Button 248" hidden="1">
              <a:extLst>
                <a:ext uri="{63B3BB69-23CF-44E3-9099-C40C66FF867C}">
                  <a14:compatExt spid="_x0000_s145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5" name="Button 249" hidden="1">
              <a:extLst>
                <a:ext uri="{63B3BB69-23CF-44E3-9099-C40C66FF867C}">
                  <a14:compatExt spid="_x0000_s145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6" name="Button 250" hidden="1">
              <a:extLst>
                <a:ext uri="{63B3BB69-23CF-44E3-9099-C40C66FF867C}">
                  <a14:compatExt spid="_x0000_s145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7" name="Button 251" hidden="1">
              <a:extLst>
                <a:ext uri="{63B3BB69-23CF-44E3-9099-C40C66FF867C}">
                  <a14:compatExt spid="_x0000_s145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8" name="Button 252" hidden="1">
              <a:extLst>
                <a:ext uri="{63B3BB69-23CF-44E3-9099-C40C66FF867C}">
                  <a14:compatExt spid="_x0000_s145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9" name="Button 253" hidden="1">
              <a:extLst>
                <a:ext uri="{63B3BB69-23CF-44E3-9099-C40C66FF867C}">
                  <a14:compatExt spid="_x0000_s145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0" name="Button 254" hidden="1">
              <a:extLst>
                <a:ext uri="{63B3BB69-23CF-44E3-9099-C40C66FF867C}">
                  <a14:compatExt spid="_x0000_s145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1" name="Button 255" hidden="1">
              <a:extLst>
                <a:ext uri="{63B3BB69-23CF-44E3-9099-C40C66FF867C}">
                  <a14:compatExt spid="_x0000_s145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2" name="Button 256" hidden="1">
              <a:extLst>
                <a:ext uri="{63B3BB69-23CF-44E3-9099-C40C66FF867C}">
                  <a14:compatExt spid="_x0000_s145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3" name="Button 257" hidden="1">
              <a:extLst>
                <a:ext uri="{63B3BB69-23CF-44E3-9099-C40C66FF867C}">
                  <a14:compatExt spid="_x0000_s145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4" name="Button 258" hidden="1">
              <a:extLst>
                <a:ext uri="{63B3BB69-23CF-44E3-9099-C40C66FF867C}">
                  <a14:compatExt spid="_x0000_s145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5" name="Button 259" hidden="1">
              <a:extLst>
                <a:ext uri="{63B3BB69-23CF-44E3-9099-C40C66FF867C}">
                  <a14:compatExt spid="_x0000_s145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6" name="Button 260" hidden="1">
              <a:extLst>
                <a:ext uri="{63B3BB69-23CF-44E3-9099-C40C66FF867C}">
                  <a14:compatExt spid="_x0000_s145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7" name="Button 261" hidden="1">
              <a:extLst>
                <a:ext uri="{63B3BB69-23CF-44E3-9099-C40C66FF867C}">
                  <a14:compatExt spid="_x0000_s145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8" name="Button 262" hidden="1">
              <a:extLst>
                <a:ext uri="{63B3BB69-23CF-44E3-9099-C40C66FF867C}">
                  <a14:compatExt spid="_x0000_s145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9" name="Button 263" hidden="1">
              <a:extLst>
                <a:ext uri="{63B3BB69-23CF-44E3-9099-C40C66FF867C}">
                  <a14:compatExt spid="_x0000_s145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0" name="Button 264" hidden="1">
              <a:extLst>
                <a:ext uri="{63B3BB69-23CF-44E3-9099-C40C66FF867C}">
                  <a14:compatExt spid="_x0000_s146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1" name="Button 265" hidden="1">
              <a:extLst>
                <a:ext uri="{63B3BB69-23CF-44E3-9099-C40C66FF867C}">
                  <a14:compatExt spid="_x0000_s146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2" name="Button 266" hidden="1">
              <a:extLst>
                <a:ext uri="{63B3BB69-23CF-44E3-9099-C40C66FF867C}">
                  <a14:compatExt spid="_x0000_s146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3" name="Button 267" hidden="1">
              <a:extLst>
                <a:ext uri="{63B3BB69-23CF-44E3-9099-C40C66FF867C}">
                  <a14:compatExt spid="_x0000_s146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4" name="Button 268" hidden="1">
              <a:extLst>
                <a:ext uri="{63B3BB69-23CF-44E3-9099-C40C66FF867C}">
                  <a14:compatExt spid="_x0000_s146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5" name="Button 269" hidden="1">
              <a:extLst>
                <a:ext uri="{63B3BB69-23CF-44E3-9099-C40C66FF867C}">
                  <a14:compatExt spid="_x0000_s146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6" name="Button 270" hidden="1">
              <a:extLst>
                <a:ext uri="{63B3BB69-23CF-44E3-9099-C40C66FF867C}">
                  <a14:compatExt spid="_x0000_s146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7" name="Button 271" hidden="1">
              <a:extLst>
                <a:ext uri="{63B3BB69-23CF-44E3-9099-C40C66FF867C}">
                  <a14:compatExt spid="_x0000_s146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8" name="Button 272" hidden="1">
              <a:extLst>
                <a:ext uri="{63B3BB69-23CF-44E3-9099-C40C66FF867C}">
                  <a14:compatExt spid="_x0000_s146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9" name="Button 273" hidden="1">
              <a:extLst>
                <a:ext uri="{63B3BB69-23CF-44E3-9099-C40C66FF867C}">
                  <a14:compatExt spid="_x0000_s146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0" name="Button 274" hidden="1">
              <a:extLst>
                <a:ext uri="{63B3BB69-23CF-44E3-9099-C40C66FF867C}">
                  <a14:compatExt spid="_x0000_s146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1" name="Button 275" hidden="1">
              <a:extLst>
                <a:ext uri="{63B3BB69-23CF-44E3-9099-C40C66FF867C}">
                  <a14:compatExt spid="_x0000_s146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2" name="Button 276" hidden="1">
              <a:extLst>
                <a:ext uri="{63B3BB69-23CF-44E3-9099-C40C66FF867C}">
                  <a14:compatExt spid="_x0000_s146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3" name="Button 277" hidden="1">
              <a:extLst>
                <a:ext uri="{63B3BB69-23CF-44E3-9099-C40C66FF867C}">
                  <a14:compatExt spid="_x0000_s146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4" name="Button 278" hidden="1">
              <a:extLst>
                <a:ext uri="{63B3BB69-23CF-44E3-9099-C40C66FF867C}">
                  <a14:compatExt spid="_x0000_s146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5" name="Button 279" hidden="1">
              <a:extLst>
                <a:ext uri="{63B3BB69-23CF-44E3-9099-C40C66FF867C}">
                  <a14:compatExt spid="_x0000_s146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6" name="Button 280" hidden="1">
              <a:extLst>
                <a:ext uri="{63B3BB69-23CF-44E3-9099-C40C66FF867C}">
                  <a14:compatExt spid="_x0000_s146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7" name="Button 281" hidden="1">
              <a:extLst>
                <a:ext uri="{63B3BB69-23CF-44E3-9099-C40C66FF867C}">
                  <a14:compatExt spid="_x0000_s146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8" name="Button 282" hidden="1">
              <a:extLst>
                <a:ext uri="{63B3BB69-23CF-44E3-9099-C40C66FF867C}">
                  <a14:compatExt spid="_x0000_s146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9" name="Button 283" hidden="1">
              <a:extLst>
                <a:ext uri="{63B3BB69-23CF-44E3-9099-C40C66FF867C}">
                  <a14:compatExt spid="_x0000_s146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0" name="Button 284" hidden="1">
              <a:extLst>
                <a:ext uri="{63B3BB69-23CF-44E3-9099-C40C66FF867C}">
                  <a14:compatExt spid="_x0000_s146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1" name="Button 285" hidden="1">
              <a:extLst>
                <a:ext uri="{63B3BB69-23CF-44E3-9099-C40C66FF867C}">
                  <a14:compatExt spid="_x0000_s146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2" name="Button 286" hidden="1">
              <a:extLst>
                <a:ext uri="{63B3BB69-23CF-44E3-9099-C40C66FF867C}">
                  <a14:compatExt spid="_x0000_s146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3" name="Button 287" hidden="1">
              <a:extLst>
                <a:ext uri="{63B3BB69-23CF-44E3-9099-C40C66FF867C}">
                  <a14:compatExt spid="_x0000_s146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4" name="Button 288" hidden="1">
              <a:extLst>
                <a:ext uri="{63B3BB69-23CF-44E3-9099-C40C66FF867C}">
                  <a14:compatExt spid="_x0000_s146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5" name="Button 289" hidden="1">
              <a:extLst>
                <a:ext uri="{63B3BB69-23CF-44E3-9099-C40C66FF867C}">
                  <a14:compatExt spid="_x0000_s146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6" name="Button 290" hidden="1">
              <a:extLst>
                <a:ext uri="{63B3BB69-23CF-44E3-9099-C40C66FF867C}">
                  <a14:compatExt spid="_x0000_s146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7" name="Button 291" hidden="1">
              <a:extLst>
                <a:ext uri="{63B3BB69-23CF-44E3-9099-C40C66FF867C}">
                  <a14:compatExt spid="_x0000_s146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8" name="Button 292" hidden="1">
              <a:extLst>
                <a:ext uri="{63B3BB69-23CF-44E3-9099-C40C66FF867C}">
                  <a14:compatExt spid="_x0000_s146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9" name="Button 293" hidden="1">
              <a:extLst>
                <a:ext uri="{63B3BB69-23CF-44E3-9099-C40C66FF867C}">
                  <a14:compatExt spid="_x0000_s146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0" name="Button 294" hidden="1">
              <a:extLst>
                <a:ext uri="{63B3BB69-23CF-44E3-9099-C40C66FF867C}">
                  <a14:compatExt spid="_x0000_s146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1" name="Button 295" hidden="1">
              <a:extLst>
                <a:ext uri="{63B3BB69-23CF-44E3-9099-C40C66FF867C}">
                  <a14:compatExt spid="_x0000_s146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2" name="Button 296" hidden="1">
              <a:extLst>
                <a:ext uri="{63B3BB69-23CF-44E3-9099-C40C66FF867C}">
                  <a14:compatExt spid="_x0000_s146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3" name="Button 297" hidden="1">
              <a:extLst>
                <a:ext uri="{63B3BB69-23CF-44E3-9099-C40C66FF867C}">
                  <a14:compatExt spid="_x0000_s146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4" name="Button 298" hidden="1">
              <a:extLst>
                <a:ext uri="{63B3BB69-23CF-44E3-9099-C40C66FF867C}">
                  <a14:compatExt spid="_x0000_s146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5" name="Button 299" hidden="1">
              <a:extLst>
                <a:ext uri="{63B3BB69-23CF-44E3-9099-C40C66FF867C}">
                  <a14:compatExt spid="_x0000_s146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6" name="Button 300" hidden="1">
              <a:extLst>
                <a:ext uri="{63B3BB69-23CF-44E3-9099-C40C66FF867C}">
                  <a14:compatExt spid="_x0000_s146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7" name="Button 301" hidden="1">
              <a:extLst>
                <a:ext uri="{63B3BB69-23CF-44E3-9099-C40C66FF867C}">
                  <a14:compatExt spid="_x0000_s146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8" name="Button 302" hidden="1">
              <a:extLst>
                <a:ext uri="{63B3BB69-23CF-44E3-9099-C40C66FF867C}">
                  <a14:compatExt spid="_x0000_s146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9" name="Button 303" hidden="1">
              <a:extLst>
                <a:ext uri="{63B3BB69-23CF-44E3-9099-C40C66FF867C}">
                  <a14:compatExt spid="_x0000_s146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0" name="Button 304" hidden="1">
              <a:extLst>
                <a:ext uri="{63B3BB69-23CF-44E3-9099-C40C66FF867C}">
                  <a14:compatExt spid="_x0000_s146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1" name="Button 305" hidden="1">
              <a:extLst>
                <a:ext uri="{63B3BB69-23CF-44E3-9099-C40C66FF867C}">
                  <a14:compatExt spid="_x0000_s146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2" name="Button 306" hidden="1">
              <a:extLst>
                <a:ext uri="{63B3BB69-23CF-44E3-9099-C40C66FF867C}">
                  <a14:compatExt spid="_x0000_s146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3" name="Button 307" hidden="1">
              <a:extLst>
                <a:ext uri="{63B3BB69-23CF-44E3-9099-C40C66FF867C}">
                  <a14:compatExt spid="_x0000_s146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4" name="Button 308" hidden="1">
              <a:extLst>
                <a:ext uri="{63B3BB69-23CF-44E3-9099-C40C66FF867C}">
                  <a14:compatExt spid="_x0000_s146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5" name="Button 309" hidden="1">
              <a:extLst>
                <a:ext uri="{63B3BB69-23CF-44E3-9099-C40C66FF867C}">
                  <a14:compatExt spid="_x0000_s146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6" name="Button 310" hidden="1">
              <a:extLst>
                <a:ext uri="{63B3BB69-23CF-44E3-9099-C40C66FF867C}">
                  <a14:compatExt spid="_x0000_s146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7" name="Button 311" hidden="1">
              <a:extLst>
                <a:ext uri="{63B3BB69-23CF-44E3-9099-C40C66FF867C}">
                  <a14:compatExt spid="_x0000_s146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8" name="Button 312" hidden="1">
              <a:extLst>
                <a:ext uri="{63B3BB69-23CF-44E3-9099-C40C66FF867C}">
                  <a14:compatExt spid="_x0000_s146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9" name="Button 313" hidden="1">
              <a:extLst>
                <a:ext uri="{63B3BB69-23CF-44E3-9099-C40C66FF867C}">
                  <a14:compatExt spid="_x0000_s146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0" name="Button 314" hidden="1">
              <a:extLst>
                <a:ext uri="{63B3BB69-23CF-44E3-9099-C40C66FF867C}">
                  <a14:compatExt spid="_x0000_s146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1" name="Button 315" hidden="1">
              <a:extLst>
                <a:ext uri="{63B3BB69-23CF-44E3-9099-C40C66FF867C}">
                  <a14:compatExt spid="_x0000_s146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2" name="Button 316" hidden="1">
              <a:extLst>
                <a:ext uri="{63B3BB69-23CF-44E3-9099-C40C66FF867C}">
                  <a14:compatExt spid="_x0000_s146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3" name="Button 317" hidden="1">
              <a:extLst>
                <a:ext uri="{63B3BB69-23CF-44E3-9099-C40C66FF867C}">
                  <a14:compatExt spid="_x0000_s146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4" name="Button 318" hidden="1">
              <a:extLst>
                <a:ext uri="{63B3BB69-23CF-44E3-9099-C40C66FF867C}">
                  <a14:compatExt spid="_x0000_s146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5" name="Button 319" hidden="1">
              <a:extLst>
                <a:ext uri="{63B3BB69-23CF-44E3-9099-C40C66FF867C}">
                  <a14:compatExt spid="_x0000_s146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6" name="Button 320" hidden="1">
              <a:extLst>
                <a:ext uri="{63B3BB69-23CF-44E3-9099-C40C66FF867C}">
                  <a14:compatExt spid="_x0000_s146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7" name="Button 321" hidden="1">
              <a:extLst>
                <a:ext uri="{63B3BB69-23CF-44E3-9099-C40C66FF867C}">
                  <a14:compatExt spid="_x0000_s146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8" name="Button 322" hidden="1">
              <a:extLst>
                <a:ext uri="{63B3BB69-23CF-44E3-9099-C40C66FF867C}">
                  <a14:compatExt spid="_x0000_s146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9" name="Button 323" hidden="1">
              <a:extLst>
                <a:ext uri="{63B3BB69-23CF-44E3-9099-C40C66FF867C}">
                  <a14:compatExt spid="_x0000_s146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0" name="Button 324" hidden="1">
              <a:extLst>
                <a:ext uri="{63B3BB69-23CF-44E3-9099-C40C66FF867C}">
                  <a14:compatExt spid="_x0000_s146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1" name="Button 325" hidden="1">
              <a:extLst>
                <a:ext uri="{63B3BB69-23CF-44E3-9099-C40C66FF867C}">
                  <a14:compatExt spid="_x0000_s146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2" name="Button 326" hidden="1">
              <a:extLst>
                <a:ext uri="{63B3BB69-23CF-44E3-9099-C40C66FF867C}">
                  <a14:compatExt spid="_x0000_s146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3" name="Button 327" hidden="1">
              <a:extLst>
                <a:ext uri="{63B3BB69-23CF-44E3-9099-C40C66FF867C}">
                  <a14:compatExt spid="_x0000_s146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4" name="Button 328" hidden="1">
              <a:extLst>
                <a:ext uri="{63B3BB69-23CF-44E3-9099-C40C66FF867C}">
                  <a14:compatExt spid="_x0000_s146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5" name="Button 329" hidden="1">
              <a:extLst>
                <a:ext uri="{63B3BB69-23CF-44E3-9099-C40C66FF867C}">
                  <a14:compatExt spid="_x0000_s146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6" name="Button 330" hidden="1">
              <a:extLst>
                <a:ext uri="{63B3BB69-23CF-44E3-9099-C40C66FF867C}">
                  <a14:compatExt spid="_x0000_s146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7" name="Button 331" hidden="1">
              <a:extLst>
                <a:ext uri="{63B3BB69-23CF-44E3-9099-C40C66FF867C}">
                  <a14:compatExt spid="_x0000_s146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8" name="Button 332" hidden="1">
              <a:extLst>
                <a:ext uri="{63B3BB69-23CF-44E3-9099-C40C66FF867C}">
                  <a14:compatExt spid="_x0000_s146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9" name="Button 333" hidden="1">
              <a:extLst>
                <a:ext uri="{63B3BB69-23CF-44E3-9099-C40C66FF867C}">
                  <a14:compatExt spid="_x0000_s146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0" name="Button 334" hidden="1">
              <a:extLst>
                <a:ext uri="{63B3BB69-23CF-44E3-9099-C40C66FF867C}">
                  <a14:compatExt spid="_x0000_s146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1" name="Button 335" hidden="1">
              <a:extLst>
                <a:ext uri="{63B3BB69-23CF-44E3-9099-C40C66FF867C}">
                  <a14:compatExt spid="_x0000_s146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2" name="Button 336" hidden="1">
              <a:extLst>
                <a:ext uri="{63B3BB69-23CF-44E3-9099-C40C66FF867C}">
                  <a14:compatExt spid="_x0000_s146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3" name="Button 337" hidden="1">
              <a:extLst>
                <a:ext uri="{63B3BB69-23CF-44E3-9099-C40C66FF867C}">
                  <a14:compatExt spid="_x0000_s146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4" name="Button 338" hidden="1">
              <a:extLst>
                <a:ext uri="{63B3BB69-23CF-44E3-9099-C40C66FF867C}">
                  <a14:compatExt spid="_x0000_s146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5" name="Button 339" hidden="1">
              <a:extLst>
                <a:ext uri="{63B3BB69-23CF-44E3-9099-C40C66FF867C}">
                  <a14:compatExt spid="_x0000_s146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6" name="Button 340" hidden="1">
              <a:extLst>
                <a:ext uri="{63B3BB69-23CF-44E3-9099-C40C66FF867C}">
                  <a14:compatExt spid="_x0000_s146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7" name="Button 341" hidden="1">
              <a:extLst>
                <a:ext uri="{63B3BB69-23CF-44E3-9099-C40C66FF867C}">
                  <a14:compatExt spid="_x0000_s146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8" name="Button 342" hidden="1">
              <a:extLst>
                <a:ext uri="{63B3BB69-23CF-44E3-9099-C40C66FF867C}">
                  <a14:compatExt spid="_x0000_s146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9" name="Button 343" hidden="1">
              <a:extLst>
                <a:ext uri="{63B3BB69-23CF-44E3-9099-C40C66FF867C}">
                  <a14:compatExt spid="_x0000_s146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0" name="Button 344" hidden="1">
              <a:extLst>
                <a:ext uri="{63B3BB69-23CF-44E3-9099-C40C66FF867C}">
                  <a14:compatExt spid="_x0000_s146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1" name="Button 345" hidden="1">
              <a:extLst>
                <a:ext uri="{63B3BB69-23CF-44E3-9099-C40C66FF867C}">
                  <a14:compatExt spid="_x0000_s146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2" name="Button 346" hidden="1">
              <a:extLst>
                <a:ext uri="{63B3BB69-23CF-44E3-9099-C40C66FF867C}">
                  <a14:compatExt spid="_x0000_s146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3" name="Button 347" hidden="1">
              <a:extLst>
                <a:ext uri="{63B3BB69-23CF-44E3-9099-C40C66FF867C}">
                  <a14:compatExt spid="_x0000_s146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4" name="Button 348" hidden="1">
              <a:extLst>
                <a:ext uri="{63B3BB69-23CF-44E3-9099-C40C66FF867C}">
                  <a14:compatExt spid="_x0000_s146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5" name="Button 349" hidden="1">
              <a:extLst>
                <a:ext uri="{63B3BB69-23CF-44E3-9099-C40C66FF867C}">
                  <a14:compatExt spid="_x0000_s146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6" name="Button 350" hidden="1">
              <a:extLst>
                <a:ext uri="{63B3BB69-23CF-44E3-9099-C40C66FF867C}">
                  <a14:compatExt spid="_x0000_s146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7" name="Button 351" hidden="1">
              <a:extLst>
                <a:ext uri="{63B3BB69-23CF-44E3-9099-C40C66FF867C}">
                  <a14:compatExt spid="_x0000_s146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8" name="Button 352" hidden="1">
              <a:extLst>
                <a:ext uri="{63B3BB69-23CF-44E3-9099-C40C66FF867C}">
                  <a14:compatExt spid="_x0000_s146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9" name="Button 353" hidden="1">
              <a:extLst>
                <a:ext uri="{63B3BB69-23CF-44E3-9099-C40C66FF867C}">
                  <a14:compatExt spid="_x0000_s146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0" name="Button 354" hidden="1">
              <a:extLst>
                <a:ext uri="{63B3BB69-23CF-44E3-9099-C40C66FF867C}">
                  <a14:compatExt spid="_x0000_s146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1" name="Button 355" hidden="1">
              <a:extLst>
                <a:ext uri="{63B3BB69-23CF-44E3-9099-C40C66FF867C}">
                  <a14:compatExt spid="_x0000_s146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2" name="Button 356" hidden="1">
              <a:extLst>
                <a:ext uri="{63B3BB69-23CF-44E3-9099-C40C66FF867C}">
                  <a14:compatExt spid="_x0000_s146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3" name="Button 357" hidden="1">
              <a:extLst>
                <a:ext uri="{63B3BB69-23CF-44E3-9099-C40C66FF867C}">
                  <a14:compatExt spid="_x0000_s146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4" name="Button 358" hidden="1">
              <a:extLst>
                <a:ext uri="{63B3BB69-23CF-44E3-9099-C40C66FF867C}">
                  <a14:compatExt spid="_x0000_s146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5" name="Button 359" hidden="1">
              <a:extLst>
                <a:ext uri="{63B3BB69-23CF-44E3-9099-C40C66FF867C}">
                  <a14:compatExt spid="_x0000_s146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6" name="Button 360" hidden="1">
              <a:extLst>
                <a:ext uri="{63B3BB69-23CF-44E3-9099-C40C66FF867C}">
                  <a14:compatExt spid="_x0000_s146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7" name="Button 361" hidden="1">
              <a:extLst>
                <a:ext uri="{63B3BB69-23CF-44E3-9099-C40C66FF867C}">
                  <a14:compatExt spid="_x0000_s146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8" name="Button 362" hidden="1">
              <a:extLst>
                <a:ext uri="{63B3BB69-23CF-44E3-9099-C40C66FF867C}">
                  <a14:compatExt spid="_x0000_s146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9" name="Button 363" hidden="1">
              <a:extLst>
                <a:ext uri="{63B3BB69-23CF-44E3-9099-C40C66FF867C}">
                  <a14:compatExt spid="_x0000_s146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0" name="Button 364" hidden="1">
              <a:extLst>
                <a:ext uri="{63B3BB69-23CF-44E3-9099-C40C66FF867C}">
                  <a14:compatExt spid="_x0000_s147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1" name="Button 365" hidden="1">
              <a:extLst>
                <a:ext uri="{63B3BB69-23CF-44E3-9099-C40C66FF867C}">
                  <a14:compatExt spid="_x0000_s147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2" name="Button 366" hidden="1">
              <a:extLst>
                <a:ext uri="{63B3BB69-23CF-44E3-9099-C40C66FF867C}">
                  <a14:compatExt spid="_x0000_s147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3" name="Button 367" hidden="1">
              <a:extLst>
                <a:ext uri="{63B3BB69-23CF-44E3-9099-C40C66FF867C}">
                  <a14:compatExt spid="_x0000_s147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4" name="Button 368" hidden="1">
              <a:extLst>
                <a:ext uri="{63B3BB69-23CF-44E3-9099-C40C66FF867C}">
                  <a14:compatExt spid="_x0000_s147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5" name="Button 369" hidden="1">
              <a:extLst>
                <a:ext uri="{63B3BB69-23CF-44E3-9099-C40C66FF867C}">
                  <a14:compatExt spid="_x0000_s147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6" name="Button 370" hidden="1">
              <a:extLst>
                <a:ext uri="{63B3BB69-23CF-44E3-9099-C40C66FF867C}">
                  <a14:compatExt spid="_x0000_s147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7" name="Button 371" hidden="1">
              <a:extLst>
                <a:ext uri="{63B3BB69-23CF-44E3-9099-C40C66FF867C}">
                  <a14:compatExt spid="_x0000_s147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8" name="Button 372" hidden="1">
              <a:extLst>
                <a:ext uri="{63B3BB69-23CF-44E3-9099-C40C66FF867C}">
                  <a14:compatExt spid="_x0000_s147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9" name="Button 373" hidden="1">
              <a:extLst>
                <a:ext uri="{63B3BB69-23CF-44E3-9099-C40C66FF867C}">
                  <a14:compatExt spid="_x0000_s147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0" name="Button 374" hidden="1">
              <a:extLst>
                <a:ext uri="{63B3BB69-23CF-44E3-9099-C40C66FF867C}">
                  <a14:compatExt spid="_x0000_s147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1" name="Button 375" hidden="1">
              <a:extLst>
                <a:ext uri="{63B3BB69-23CF-44E3-9099-C40C66FF867C}">
                  <a14:compatExt spid="_x0000_s147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2" name="Button 376" hidden="1">
              <a:extLst>
                <a:ext uri="{63B3BB69-23CF-44E3-9099-C40C66FF867C}">
                  <a14:compatExt spid="_x0000_s147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3" name="Button 377" hidden="1">
              <a:extLst>
                <a:ext uri="{63B3BB69-23CF-44E3-9099-C40C66FF867C}">
                  <a14:compatExt spid="_x0000_s147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4" name="Button 378" hidden="1">
              <a:extLst>
                <a:ext uri="{63B3BB69-23CF-44E3-9099-C40C66FF867C}">
                  <a14:compatExt spid="_x0000_s147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5" name="Button 379" hidden="1">
              <a:extLst>
                <a:ext uri="{63B3BB69-23CF-44E3-9099-C40C66FF867C}">
                  <a14:compatExt spid="_x0000_s147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6" name="Button 380" hidden="1">
              <a:extLst>
                <a:ext uri="{63B3BB69-23CF-44E3-9099-C40C66FF867C}">
                  <a14:compatExt spid="_x0000_s147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7" name="Button 381" hidden="1">
              <a:extLst>
                <a:ext uri="{63B3BB69-23CF-44E3-9099-C40C66FF867C}">
                  <a14:compatExt spid="_x0000_s147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8" name="Button 382" hidden="1">
              <a:extLst>
                <a:ext uri="{63B3BB69-23CF-44E3-9099-C40C66FF867C}">
                  <a14:compatExt spid="_x0000_s147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9" name="Button 383" hidden="1">
              <a:extLst>
                <a:ext uri="{63B3BB69-23CF-44E3-9099-C40C66FF867C}">
                  <a14:compatExt spid="_x0000_s147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0" name="Button 384" hidden="1">
              <a:extLst>
                <a:ext uri="{63B3BB69-23CF-44E3-9099-C40C66FF867C}">
                  <a14:compatExt spid="_x0000_s147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1" name="Button 385" hidden="1">
              <a:extLst>
                <a:ext uri="{63B3BB69-23CF-44E3-9099-C40C66FF867C}">
                  <a14:compatExt spid="_x0000_s147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2" name="Button 386" hidden="1">
              <a:extLst>
                <a:ext uri="{63B3BB69-23CF-44E3-9099-C40C66FF867C}">
                  <a14:compatExt spid="_x0000_s147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3" name="Button 387" hidden="1">
              <a:extLst>
                <a:ext uri="{63B3BB69-23CF-44E3-9099-C40C66FF867C}">
                  <a14:compatExt spid="_x0000_s147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4" name="Button 388" hidden="1">
              <a:extLst>
                <a:ext uri="{63B3BB69-23CF-44E3-9099-C40C66FF867C}">
                  <a14:compatExt spid="_x0000_s147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5" name="Button 389" hidden="1">
              <a:extLst>
                <a:ext uri="{63B3BB69-23CF-44E3-9099-C40C66FF867C}">
                  <a14:compatExt spid="_x0000_s147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6" name="Button 390" hidden="1">
              <a:extLst>
                <a:ext uri="{63B3BB69-23CF-44E3-9099-C40C66FF867C}">
                  <a14:compatExt spid="_x0000_s147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7" name="Button 391" hidden="1">
              <a:extLst>
                <a:ext uri="{63B3BB69-23CF-44E3-9099-C40C66FF867C}">
                  <a14:compatExt spid="_x0000_s147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8" name="Button 392" hidden="1">
              <a:extLst>
                <a:ext uri="{63B3BB69-23CF-44E3-9099-C40C66FF867C}">
                  <a14:compatExt spid="_x0000_s147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9" name="Button 393" hidden="1">
              <a:extLst>
                <a:ext uri="{63B3BB69-23CF-44E3-9099-C40C66FF867C}">
                  <a14:compatExt spid="_x0000_s147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0" name="Button 394" hidden="1">
              <a:extLst>
                <a:ext uri="{63B3BB69-23CF-44E3-9099-C40C66FF867C}">
                  <a14:compatExt spid="_x0000_s147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1" name="Button 395" hidden="1">
              <a:extLst>
                <a:ext uri="{63B3BB69-23CF-44E3-9099-C40C66FF867C}">
                  <a14:compatExt spid="_x0000_s147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2" name="Button 396" hidden="1">
              <a:extLst>
                <a:ext uri="{63B3BB69-23CF-44E3-9099-C40C66FF867C}">
                  <a14:compatExt spid="_x0000_s147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3" name="Button 397" hidden="1">
              <a:extLst>
                <a:ext uri="{63B3BB69-23CF-44E3-9099-C40C66FF867C}">
                  <a14:compatExt spid="_x0000_s147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4" name="Button 398" hidden="1">
              <a:extLst>
                <a:ext uri="{63B3BB69-23CF-44E3-9099-C40C66FF867C}">
                  <a14:compatExt spid="_x0000_s147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5" name="Button 399" hidden="1">
              <a:extLst>
                <a:ext uri="{63B3BB69-23CF-44E3-9099-C40C66FF867C}">
                  <a14:compatExt spid="_x0000_s147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6" name="Button 400" hidden="1">
              <a:extLst>
                <a:ext uri="{63B3BB69-23CF-44E3-9099-C40C66FF867C}">
                  <a14:compatExt spid="_x0000_s147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7" name="Button 401" hidden="1">
              <a:extLst>
                <a:ext uri="{63B3BB69-23CF-44E3-9099-C40C66FF867C}">
                  <a14:compatExt spid="_x0000_s147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8" name="Button 402" hidden="1">
              <a:extLst>
                <a:ext uri="{63B3BB69-23CF-44E3-9099-C40C66FF867C}">
                  <a14:compatExt spid="_x0000_s147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9" name="Button 403" hidden="1">
              <a:extLst>
                <a:ext uri="{63B3BB69-23CF-44E3-9099-C40C66FF867C}">
                  <a14:compatExt spid="_x0000_s147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0" name="Button 404" hidden="1">
              <a:extLst>
                <a:ext uri="{63B3BB69-23CF-44E3-9099-C40C66FF867C}">
                  <a14:compatExt spid="_x0000_s147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1" name="Button 405" hidden="1">
              <a:extLst>
                <a:ext uri="{63B3BB69-23CF-44E3-9099-C40C66FF867C}">
                  <a14:compatExt spid="_x0000_s147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2" name="Button 406" hidden="1">
              <a:extLst>
                <a:ext uri="{63B3BB69-23CF-44E3-9099-C40C66FF867C}">
                  <a14:compatExt spid="_x0000_s147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3" name="Button 407" hidden="1">
              <a:extLst>
                <a:ext uri="{63B3BB69-23CF-44E3-9099-C40C66FF867C}">
                  <a14:compatExt spid="_x0000_s147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4" name="Button 408" hidden="1">
              <a:extLst>
                <a:ext uri="{63B3BB69-23CF-44E3-9099-C40C66FF867C}">
                  <a14:compatExt spid="_x0000_s147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5" name="Button 409" hidden="1">
              <a:extLst>
                <a:ext uri="{63B3BB69-23CF-44E3-9099-C40C66FF867C}">
                  <a14:compatExt spid="_x0000_s147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6" name="Button 410" hidden="1">
              <a:extLst>
                <a:ext uri="{63B3BB69-23CF-44E3-9099-C40C66FF867C}">
                  <a14:compatExt spid="_x0000_s147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7" name="Button 411" hidden="1">
              <a:extLst>
                <a:ext uri="{63B3BB69-23CF-44E3-9099-C40C66FF867C}">
                  <a14:compatExt spid="_x0000_s147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8" name="Button 412" hidden="1">
              <a:extLst>
                <a:ext uri="{63B3BB69-23CF-44E3-9099-C40C66FF867C}">
                  <a14:compatExt spid="_x0000_s147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9" name="Button 413" hidden="1">
              <a:extLst>
                <a:ext uri="{63B3BB69-23CF-44E3-9099-C40C66FF867C}">
                  <a14:compatExt spid="_x0000_s147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0" name="Button 414" hidden="1">
              <a:extLst>
                <a:ext uri="{63B3BB69-23CF-44E3-9099-C40C66FF867C}">
                  <a14:compatExt spid="_x0000_s147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1" name="Button 415" hidden="1">
              <a:extLst>
                <a:ext uri="{63B3BB69-23CF-44E3-9099-C40C66FF867C}">
                  <a14:compatExt spid="_x0000_s147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2" name="Button 416" hidden="1">
              <a:extLst>
                <a:ext uri="{63B3BB69-23CF-44E3-9099-C40C66FF867C}">
                  <a14:compatExt spid="_x0000_s147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3" name="Button 417" hidden="1">
              <a:extLst>
                <a:ext uri="{63B3BB69-23CF-44E3-9099-C40C66FF867C}">
                  <a14:compatExt spid="_x0000_s147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4" name="Button 418" hidden="1">
              <a:extLst>
                <a:ext uri="{63B3BB69-23CF-44E3-9099-C40C66FF867C}">
                  <a14:compatExt spid="_x0000_s147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5" name="Button 419" hidden="1">
              <a:extLst>
                <a:ext uri="{63B3BB69-23CF-44E3-9099-C40C66FF867C}">
                  <a14:compatExt spid="_x0000_s147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6" name="Button 420" hidden="1">
              <a:extLst>
                <a:ext uri="{63B3BB69-23CF-44E3-9099-C40C66FF867C}">
                  <a14:compatExt spid="_x0000_s147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7" name="Button 421" hidden="1">
              <a:extLst>
                <a:ext uri="{63B3BB69-23CF-44E3-9099-C40C66FF867C}">
                  <a14:compatExt spid="_x0000_s147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8" name="Button 422" hidden="1">
              <a:extLst>
                <a:ext uri="{63B3BB69-23CF-44E3-9099-C40C66FF867C}">
                  <a14:compatExt spid="_x0000_s147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9" name="Button 423" hidden="1">
              <a:extLst>
                <a:ext uri="{63B3BB69-23CF-44E3-9099-C40C66FF867C}">
                  <a14:compatExt spid="_x0000_s147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0" name="Button 424" hidden="1">
              <a:extLst>
                <a:ext uri="{63B3BB69-23CF-44E3-9099-C40C66FF867C}">
                  <a14:compatExt spid="_x0000_s147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1" name="Button 425" hidden="1">
              <a:extLst>
                <a:ext uri="{63B3BB69-23CF-44E3-9099-C40C66FF867C}">
                  <a14:compatExt spid="_x0000_s147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2" name="Button 426" hidden="1">
              <a:extLst>
                <a:ext uri="{63B3BB69-23CF-44E3-9099-C40C66FF867C}">
                  <a14:compatExt spid="_x0000_s147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3" name="Button 427" hidden="1">
              <a:extLst>
                <a:ext uri="{63B3BB69-23CF-44E3-9099-C40C66FF867C}">
                  <a14:compatExt spid="_x0000_s147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4" name="Button 428" hidden="1">
              <a:extLst>
                <a:ext uri="{63B3BB69-23CF-44E3-9099-C40C66FF867C}">
                  <a14:compatExt spid="_x0000_s147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5" name="Button 429" hidden="1">
              <a:extLst>
                <a:ext uri="{63B3BB69-23CF-44E3-9099-C40C66FF867C}">
                  <a14:compatExt spid="_x0000_s147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6" name="Button 430" hidden="1">
              <a:extLst>
                <a:ext uri="{63B3BB69-23CF-44E3-9099-C40C66FF867C}">
                  <a14:compatExt spid="_x0000_s147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7" name="Button 431" hidden="1">
              <a:extLst>
                <a:ext uri="{63B3BB69-23CF-44E3-9099-C40C66FF867C}">
                  <a14:compatExt spid="_x0000_s147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8" name="Button 432" hidden="1">
              <a:extLst>
                <a:ext uri="{63B3BB69-23CF-44E3-9099-C40C66FF867C}">
                  <a14:compatExt spid="_x0000_s147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9" name="Button 433" hidden="1">
              <a:extLst>
                <a:ext uri="{63B3BB69-23CF-44E3-9099-C40C66FF867C}">
                  <a14:compatExt spid="_x0000_s147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0" name="Button 434" hidden="1">
              <a:extLst>
                <a:ext uri="{63B3BB69-23CF-44E3-9099-C40C66FF867C}">
                  <a14:compatExt spid="_x0000_s147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1" name="Button 435" hidden="1">
              <a:extLst>
                <a:ext uri="{63B3BB69-23CF-44E3-9099-C40C66FF867C}">
                  <a14:compatExt spid="_x0000_s147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2" name="Button 436" hidden="1">
              <a:extLst>
                <a:ext uri="{63B3BB69-23CF-44E3-9099-C40C66FF867C}">
                  <a14:compatExt spid="_x0000_s147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3" name="Button 437" hidden="1">
              <a:extLst>
                <a:ext uri="{63B3BB69-23CF-44E3-9099-C40C66FF867C}">
                  <a14:compatExt spid="_x0000_s147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4" name="Button 438" hidden="1">
              <a:extLst>
                <a:ext uri="{63B3BB69-23CF-44E3-9099-C40C66FF867C}">
                  <a14:compatExt spid="_x0000_s147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5" name="Button 439" hidden="1">
              <a:extLst>
                <a:ext uri="{63B3BB69-23CF-44E3-9099-C40C66FF867C}">
                  <a14:compatExt spid="_x0000_s147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6" name="Button 440" hidden="1">
              <a:extLst>
                <a:ext uri="{63B3BB69-23CF-44E3-9099-C40C66FF867C}">
                  <a14:compatExt spid="_x0000_s147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7" name="Button 441" hidden="1">
              <a:extLst>
                <a:ext uri="{63B3BB69-23CF-44E3-9099-C40C66FF867C}">
                  <a14:compatExt spid="_x0000_s147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8" name="Button 442" hidden="1">
              <a:extLst>
                <a:ext uri="{63B3BB69-23CF-44E3-9099-C40C66FF867C}">
                  <a14:compatExt spid="_x0000_s147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9" name="Button 443" hidden="1">
              <a:extLst>
                <a:ext uri="{63B3BB69-23CF-44E3-9099-C40C66FF867C}">
                  <a14:compatExt spid="_x0000_s147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0" name="Button 444" hidden="1">
              <a:extLst>
                <a:ext uri="{63B3BB69-23CF-44E3-9099-C40C66FF867C}">
                  <a14:compatExt spid="_x0000_s147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1" name="Button 445" hidden="1">
              <a:extLst>
                <a:ext uri="{63B3BB69-23CF-44E3-9099-C40C66FF867C}">
                  <a14:compatExt spid="_x0000_s147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2" name="Button 446" hidden="1">
              <a:extLst>
                <a:ext uri="{63B3BB69-23CF-44E3-9099-C40C66FF867C}">
                  <a14:compatExt spid="_x0000_s147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3" name="Button 447" hidden="1">
              <a:extLst>
                <a:ext uri="{63B3BB69-23CF-44E3-9099-C40C66FF867C}">
                  <a14:compatExt spid="_x0000_s147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4" name="Button 448" hidden="1">
              <a:extLst>
                <a:ext uri="{63B3BB69-23CF-44E3-9099-C40C66FF867C}">
                  <a14:compatExt spid="_x0000_s147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5" name="Button 449" hidden="1">
              <a:extLst>
                <a:ext uri="{63B3BB69-23CF-44E3-9099-C40C66FF867C}">
                  <a14:compatExt spid="_x0000_s147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6" name="Button 450" hidden="1">
              <a:extLst>
                <a:ext uri="{63B3BB69-23CF-44E3-9099-C40C66FF867C}">
                  <a14:compatExt spid="_x0000_s147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7" name="Button 451" hidden="1">
              <a:extLst>
                <a:ext uri="{63B3BB69-23CF-44E3-9099-C40C66FF867C}">
                  <a14:compatExt spid="_x0000_s147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8" name="Button 452" hidden="1">
              <a:extLst>
                <a:ext uri="{63B3BB69-23CF-44E3-9099-C40C66FF867C}">
                  <a14:compatExt spid="_x0000_s147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9" name="Button 453" hidden="1">
              <a:extLst>
                <a:ext uri="{63B3BB69-23CF-44E3-9099-C40C66FF867C}">
                  <a14:compatExt spid="_x0000_s147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0" name="Button 454" hidden="1">
              <a:extLst>
                <a:ext uri="{63B3BB69-23CF-44E3-9099-C40C66FF867C}">
                  <a14:compatExt spid="_x0000_s147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1" name="Button 455" hidden="1">
              <a:extLst>
                <a:ext uri="{63B3BB69-23CF-44E3-9099-C40C66FF867C}">
                  <a14:compatExt spid="_x0000_s147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2" name="Button 456" hidden="1">
              <a:extLst>
                <a:ext uri="{63B3BB69-23CF-44E3-9099-C40C66FF867C}">
                  <a14:compatExt spid="_x0000_s147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3" name="Button 457" hidden="1">
              <a:extLst>
                <a:ext uri="{63B3BB69-23CF-44E3-9099-C40C66FF867C}">
                  <a14:compatExt spid="_x0000_s147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4" name="Button 458" hidden="1">
              <a:extLst>
                <a:ext uri="{63B3BB69-23CF-44E3-9099-C40C66FF867C}">
                  <a14:compatExt spid="_x0000_s147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5" name="Button 459" hidden="1">
              <a:extLst>
                <a:ext uri="{63B3BB69-23CF-44E3-9099-C40C66FF867C}">
                  <a14:compatExt spid="_x0000_s147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6" name="Button 460" hidden="1">
              <a:extLst>
                <a:ext uri="{63B3BB69-23CF-44E3-9099-C40C66FF867C}">
                  <a14:compatExt spid="_x0000_s147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7" name="Button 461" hidden="1">
              <a:extLst>
                <a:ext uri="{63B3BB69-23CF-44E3-9099-C40C66FF867C}">
                  <a14:compatExt spid="_x0000_s147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8" name="Button 462" hidden="1">
              <a:extLst>
                <a:ext uri="{63B3BB69-23CF-44E3-9099-C40C66FF867C}">
                  <a14:compatExt spid="_x0000_s147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9" name="Button 463" hidden="1">
              <a:extLst>
                <a:ext uri="{63B3BB69-23CF-44E3-9099-C40C66FF867C}">
                  <a14:compatExt spid="_x0000_s147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0" name="Button 464" hidden="1">
              <a:extLst>
                <a:ext uri="{63B3BB69-23CF-44E3-9099-C40C66FF867C}">
                  <a14:compatExt spid="_x0000_s148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1" name="Button 465" hidden="1">
              <a:extLst>
                <a:ext uri="{63B3BB69-23CF-44E3-9099-C40C66FF867C}">
                  <a14:compatExt spid="_x0000_s148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2" name="Button 466" hidden="1">
              <a:extLst>
                <a:ext uri="{63B3BB69-23CF-44E3-9099-C40C66FF867C}">
                  <a14:compatExt spid="_x0000_s148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3" name="Button 467" hidden="1">
              <a:extLst>
                <a:ext uri="{63B3BB69-23CF-44E3-9099-C40C66FF867C}">
                  <a14:compatExt spid="_x0000_s148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4" name="Button 468" hidden="1">
              <a:extLst>
                <a:ext uri="{63B3BB69-23CF-44E3-9099-C40C66FF867C}">
                  <a14:compatExt spid="_x0000_s148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5" name="Button 469" hidden="1">
              <a:extLst>
                <a:ext uri="{63B3BB69-23CF-44E3-9099-C40C66FF867C}">
                  <a14:compatExt spid="_x0000_s148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6" name="Button 470" hidden="1">
              <a:extLst>
                <a:ext uri="{63B3BB69-23CF-44E3-9099-C40C66FF867C}">
                  <a14:compatExt spid="_x0000_s148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7" name="Button 471" hidden="1">
              <a:extLst>
                <a:ext uri="{63B3BB69-23CF-44E3-9099-C40C66FF867C}">
                  <a14:compatExt spid="_x0000_s148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8" name="Button 472" hidden="1">
              <a:extLst>
                <a:ext uri="{63B3BB69-23CF-44E3-9099-C40C66FF867C}">
                  <a14:compatExt spid="_x0000_s148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9" name="Button 473" hidden="1">
              <a:extLst>
                <a:ext uri="{63B3BB69-23CF-44E3-9099-C40C66FF867C}">
                  <a14:compatExt spid="_x0000_s148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0" name="Button 474" hidden="1">
              <a:extLst>
                <a:ext uri="{63B3BB69-23CF-44E3-9099-C40C66FF867C}">
                  <a14:compatExt spid="_x0000_s148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1" name="Button 475" hidden="1">
              <a:extLst>
                <a:ext uri="{63B3BB69-23CF-44E3-9099-C40C66FF867C}">
                  <a14:compatExt spid="_x0000_s148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2" name="Button 476" hidden="1">
              <a:extLst>
                <a:ext uri="{63B3BB69-23CF-44E3-9099-C40C66FF867C}">
                  <a14:compatExt spid="_x0000_s148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3" name="Button 477" hidden="1">
              <a:extLst>
                <a:ext uri="{63B3BB69-23CF-44E3-9099-C40C66FF867C}">
                  <a14:compatExt spid="_x0000_s148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4" name="Button 478" hidden="1">
              <a:extLst>
                <a:ext uri="{63B3BB69-23CF-44E3-9099-C40C66FF867C}">
                  <a14:compatExt spid="_x0000_s148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5" name="Button 479" hidden="1">
              <a:extLst>
                <a:ext uri="{63B3BB69-23CF-44E3-9099-C40C66FF867C}">
                  <a14:compatExt spid="_x0000_s148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6" name="Button 480" hidden="1">
              <a:extLst>
                <a:ext uri="{63B3BB69-23CF-44E3-9099-C40C66FF867C}">
                  <a14:compatExt spid="_x0000_s148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7" name="Button 481" hidden="1">
              <a:extLst>
                <a:ext uri="{63B3BB69-23CF-44E3-9099-C40C66FF867C}">
                  <a14:compatExt spid="_x0000_s148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8" name="Button 482" hidden="1">
              <a:extLst>
                <a:ext uri="{63B3BB69-23CF-44E3-9099-C40C66FF867C}">
                  <a14:compatExt spid="_x0000_s148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9" name="Button 483" hidden="1">
              <a:extLst>
                <a:ext uri="{63B3BB69-23CF-44E3-9099-C40C66FF867C}">
                  <a14:compatExt spid="_x0000_s148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0" name="Button 484" hidden="1">
              <a:extLst>
                <a:ext uri="{63B3BB69-23CF-44E3-9099-C40C66FF867C}">
                  <a14:compatExt spid="_x0000_s148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1" name="Button 485" hidden="1">
              <a:extLst>
                <a:ext uri="{63B3BB69-23CF-44E3-9099-C40C66FF867C}">
                  <a14:compatExt spid="_x0000_s148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2" name="Button 486" hidden="1">
              <a:extLst>
                <a:ext uri="{63B3BB69-23CF-44E3-9099-C40C66FF867C}">
                  <a14:compatExt spid="_x0000_s148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3" name="Button 487" hidden="1">
              <a:extLst>
                <a:ext uri="{63B3BB69-23CF-44E3-9099-C40C66FF867C}">
                  <a14:compatExt spid="_x0000_s148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4" name="Button 488" hidden="1">
              <a:extLst>
                <a:ext uri="{63B3BB69-23CF-44E3-9099-C40C66FF867C}">
                  <a14:compatExt spid="_x0000_s148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5" name="Button 489" hidden="1">
              <a:extLst>
                <a:ext uri="{63B3BB69-23CF-44E3-9099-C40C66FF867C}">
                  <a14:compatExt spid="_x0000_s148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6" name="Button 490" hidden="1">
              <a:extLst>
                <a:ext uri="{63B3BB69-23CF-44E3-9099-C40C66FF867C}">
                  <a14:compatExt spid="_x0000_s148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7" name="Button 491" hidden="1">
              <a:extLst>
                <a:ext uri="{63B3BB69-23CF-44E3-9099-C40C66FF867C}">
                  <a14:compatExt spid="_x0000_s148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8" name="Button 492" hidden="1">
              <a:extLst>
                <a:ext uri="{63B3BB69-23CF-44E3-9099-C40C66FF867C}">
                  <a14:compatExt spid="_x0000_s148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9" name="Button 493" hidden="1">
              <a:extLst>
                <a:ext uri="{63B3BB69-23CF-44E3-9099-C40C66FF867C}">
                  <a14:compatExt spid="_x0000_s148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0" name="Button 494" hidden="1">
              <a:extLst>
                <a:ext uri="{63B3BB69-23CF-44E3-9099-C40C66FF867C}">
                  <a14:compatExt spid="_x0000_s148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1" name="Button 495" hidden="1">
              <a:extLst>
                <a:ext uri="{63B3BB69-23CF-44E3-9099-C40C66FF867C}">
                  <a14:compatExt spid="_x0000_s148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2" name="Button 496" hidden="1">
              <a:extLst>
                <a:ext uri="{63B3BB69-23CF-44E3-9099-C40C66FF867C}">
                  <a14:compatExt spid="_x0000_s148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3" name="Button 497" hidden="1">
              <a:extLst>
                <a:ext uri="{63B3BB69-23CF-44E3-9099-C40C66FF867C}">
                  <a14:compatExt spid="_x0000_s148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4" name="Button 498" hidden="1">
              <a:extLst>
                <a:ext uri="{63B3BB69-23CF-44E3-9099-C40C66FF867C}">
                  <a14:compatExt spid="_x0000_s148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5" name="Button 499" hidden="1">
              <a:extLst>
                <a:ext uri="{63B3BB69-23CF-44E3-9099-C40C66FF867C}">
                  <a14:compatExt spid="_x0000_s148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6" name="Button 500" hidden="1">
              <a:extLst>
                <a:ext uri="{63B3BB69-23CF-44E3-9099-C40C66FF867C}">
                  <a14:compatExt spid="_x0000_s148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7" name="Button 501" hidden="1">
              <a:extLst>
                <a:ext uri="{63B3BB69-23CF-44E3-9099-C40C66FF867C}">
                  <a14:compatExt spid="_x0000_s148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8" name="Button 502" hidden="1">
              <a:extLst>
                <a:ext uri="{63B3BB69-23CF-44E3-9099-C40C66FF867C}">
                  <a14:compatExt spid="_x0000_s148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9" name="Button 503" hidden="1">
              <a:extLst>
                <a:ext uri="{63B3BB69-23CF-44E3-9099-C40C66FF867C}">
                  <a14:compatExt spid="_x0000_s148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0" name="Button 504" hidden="1">
              <a:extLst>
                <a:ext uri="{63B3BB69-23CF-44E3-9099-C40C66FF867C}">
                  <a14:compatExt spid="_x0000_s148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1" name="Button 505" hidden="1">
              <a:extLst>
                <a:ext uri="{63B3BB69-23CF-44E3-9099-C40C66FF867C}">
                  <a14:compatExt spid="_x0000_s148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2" name="Button 506" hidden="1">
              <a:extLst>
                <a:ext uri="{63B3BB69-23CF-44E3-9099-C40C66FF867C}">
                  <a14:compatExt spid="_x0000_s148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3" name="Button 507" hidden="1">
              <a:extLst>
                <a:ext uri="{63B3BB69-23CF-44E3-9099-C40C66FF867C}">
                  <a14:compatExt spid="_x0000_s148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4" name="Button 508" hidden="1">
              <a:extLst>
                <a:ext uri="{63B3BB69-23CF-44E3-9099-C40C66FF867C}">
                  <a14:compatExt spid="_x0000_s148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5" name="Button 509" hidden="1">
              <a:extLst>
                <a:ext uri="{63B3BB69-23CF-44E3-9099-C40C66FF867C}">
                  <a14:compatExt spid="_x0000_s148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6" name="Button 510" hidden="1">
              <a:extLst>
                <a:ext uri="{63B3BB69-23CF-44E3-9099-C40C66FF867C}">
                  <a14:compatExt spid="_x0000_s148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7" name="Button 511" hidden="1">
              <a:extLst>
                <a:ext uri="{63B3BB69-23CF-44E3-9099-C40C66FF867C}">
                  <a14:compatExt spid="_x0000_s148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8" name="Button 512" hidden="1">
              <a:extLst>
                <a:ext uri="{63B3BB69-23CF-44E3-9099-C40C66FF867C}">
                  <a14:compatExt spid="_x0000_s148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9" name="Button 513" hidden="1">
              <a:extLst>
                <a:ext uri="{63B3BB69-23CF-44E3-9099-C40C66FF867C}">
                  <a14:compatExt spid="_x0000_s148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0" name="Button 514" hidden="1">
              <a:extLst>
                <a:ext uri="{63B3BB69-23CF-44E3-9099-C40C66FF867C}">
                  <a14:compatExt spid="_x0000_s148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1" name="Button 515" hidden="1">
              <a:extLst>
                <a:ext uri="{63B3BB69-23CF-44E3-9099-C40C66FF867C}">
                  <a14:compatExt spid="_x0000_s148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2" name="Button 516" hidden="1">
              <a:extLst>
                <a:ext uri="{63B3BB69-23CF-44E3-9099-C40C66FF867C}">
                  <a14:compatExt spid="_x0000_s148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3" name="Button 517" hidden="1">
              <a:extLst>
                <a:ext uri="{63B3BB69-23CF-44E3-9099-C40C66FF867C}">
                  <a14:compatExt spid="_x0000_s148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4" name="Button 518" hidden="1">
              <a:extLst>
                <a:ext uri="{63B3BB69-23CF-44E3-9099-C40C66FF867C}">
                  <a14:compatExt spid="_x0000_s148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5" name="Button 519" hidden="1">
              <a:extLst>
                <a:ext uri="{63B3BB69-23CF-44E3-9099-C40C66FF867C}">
                  <a14:compatExt spid="_x0000_s148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6" name="Button 520" hidden="1">
              <a:extLst>
                <a:ext uri="{63B3BB69-23CF-44E3-9099-C40C66FF867C}">
                  <a14:compatExt spid="_x0000_s148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7" name="Button 521" hidden="1">
              <a:extLst>
                <a:ext uri="{63B3BB69-23CF-44E3-9099-C40C66FF867C}">
                  <a14:compatExt spid="_x0000_s148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8" name="Button 522" hidden="1">
              <a:extLst>
                <a:ext uri="{63B3BB69-23CF-44E3-9099-C40C66FF867C}">
                  <a14:compatExt spid="_x0000_s148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9" name="Button 523" hidden="1">
              <a:extLst>
                <a:ext uri="{63B3BB69-23CF-44E3-9099-C40C66FF867C}">
                  <a14:compatExt spid="_x0000_s148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0" name="Button 524" hidden="1">
              <a:extLst>
                <a:ext uri="{63B3BB69-23CF-44E3-9099-C40C66FF867C}">
                  <a14:compatExt spid="_x0000_s148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1" name="Button 525" hidden="1">
              <a:extLst>
                <a:ext uri="{63B3BB69-23CF-44E3-9099-C40C66FF867C}">
                  <a14:compatExt spid="_x0000_s148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2" name="Button 526" hidden="1">
              <a:extLst>
                <a:ext uri="{63B3BB69-23CF-44E3-9099-C40C66FF867C}">
                  <a14:compatExt spid="_x0000_s148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3" name="Button 527" hidden="1">
              <a:extLst>
                <a:ext uri="{63B3BB69-23CF-44E3-9099-C40C66FF867C}">
                  <a14:compatExt spid="_x0000_s148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4" name="Button 528" hidden="1">
              <a:extLst>
                <a:ext uri="{63B3BB69-23CF-44E3-9099-C40C66FF867C}">
                  <a14:compatExt spid="_x0000_s148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5" name="Button 529" hidden="1">
              <a:extLst>
                <a:ext uri="{63B3BB69-23CF-44E3-9099-C40C66FF867C}">
                  <a14:compatExt spid="_x0000_s148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6" name="Button 530" hidden="1">
              <a:extLst>
                <a:ext uri="{63B3BB69-23CF-44E3-9099-C40C66FF867C}">
                  <a14:compatExt spid="_x0000_s148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7" name="Button 531" hidden="1">
              <a:extLst>
                <a:ext uri="{63B3BB69-23CF-44E3-9099-C40C66FF867C}">
                  <a14:compatExt spid="_x0000_s148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8" name="Button 532" hidden="1">
              <a:extLst>
                <a:ext uri="{63B3BB69-23CF-44E3-9099-C40C66FF867C}">
                  <a14:compatExt spid="_x0000_s148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9" name="Button 533" hidden="1">
              <a:extLst>
                <a:ext uri="{63B3BB69-23CF-44E3-9099-C40C66FF867C}">
                  <a14:compatExt spid="_x0000_s148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0" name="Button 534" hidden="1">
              <a:extLst>
                <a:ext uri="{63B3BB69-23CF-44E3-9099-C40C66FF867C}">
                  <a14:compatExt spid="_x0000_s148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1" name="Button 535" hidden="1">
              <a:extLst>
                <a:ext uri="{63B3BB69-23CF-44E3-9099-C40C66FF867C}">
                  <a14:compatExt spid="_x0000_s148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2" name="Button 536" hidden="1">
              <a:extLst>
                <a:ext uri="{63B3BB69-23CF-44E3-9099-C40C66FF867C}">
                  <a14:compatExt spid="_x0000_s148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3" name="Button 537" hidden="1">
              <a:extLst>
                <a:ext uri="{63B3BB69-23CF-44E3-9099-C40C66FF867C}">
                  <a14:compatExt spid="_x0000_s148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4" name="Button 538" hidden="1">
              <a:extLst>
                <a:ext uri="{63B3BB69-23CF-44E3-9099-C40C66FF867C}">
                  <a14:compatExt spid="_x0000_s148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5" name="Button 539" hidden="1">
              <a:extLst>
                <a:ext uri="{63B3BB69-23CF-44E3-9099-C40C66FF867C}">
                  <a14:compatExt spid="_x0000_s148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6" name="Button 540" hidden="1">
              <a:extLst>
                <a:ext uri="{63B3BB69-23CF-44E3-9099-C40C66FF867C}">
                  <a14:compatExt spid="_x0000_s148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7" name="Button 541" hidden="1">
              <a:extLst>
                <a:ext uri="{63B3BB69-23CF-44E3-9099-C40C66FF867C}">
                  <a14:compatExt spid="_x0000_s148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8" name="Button 542" hidden="1">
              <a:extLst>
                <a:ext uri="{63B3BB69-23CF-44E3-9099-C40C66FF867C}">
                  <a14:compatExt spid="_x0000_s148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9" name="Button 543" hidden="1">
              <a:extLst>
                <a:ext uri="{63B3BB69-23CF-44E3-9099-C40C66FF867C}">
                  <a14:compatExt spid="_x0000_s148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0" name="Button 544" hidden="1">
              <a:extLst>
                <a:ext uri="{63B3BB69-23CF-44E3-9099-C40C66FF867C}">
                  <a14:compatExt spid="_x0000_s148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1" name="Button 545" hidden="1">
              <a:extLst>
                <a:ext uri="{63B3BB69-23CF-44E3-9099-C40C66FF867C}">
                  <a14:compatExt spid="_x0000_s148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2" name="Button 546" hidden="1">
              <a:extLst>
                <a:ext uri="{63B3BB69-23CF-44E3-9099-C40C66FF867C}">
                  <a14:compatExt spid="_x0000_s148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3" name="Button 547" hidden="1">
              <a:extLst>
                <a:ext uri="{63B3BB69-23CF-44E3-9099-C40C66FF867C}">
                  <a14:compatExt spid="_x0000_s148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4" name="Button 548" hidden="1">
              <a:extLst>
                <a:ext uri="{63B3BB69-23CF-44E3-9099-C40C66FF867C}">
                  <a14:compatExt spid="_x0000_s148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5" name="Button 549" hidden="1">
              <a:extLst>
                <a:ext uri="{63B3BB69-23CF-44E3-9099-C40C66FF867C}">
                  <a14:compatExt spid="_x0000_s148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6" name="Button 550" hidden="1">
              <a:extLst>
                <a:ext uri="{63B3BB69-23CF-44E3-9099-C40C66FF867C}">
                  <a14:compatExt spid="_x0000_s148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7" name="Button 551" hidden="1">
              <a:extLst>
                <a:ext uri="{63B3BB69-23CF-44E3-9099-C40C66FF867C}">
                  <a14:compatExt spid="_x0000_s148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8" name="Button 552" hidden="1">
              <a:extLst>
                <a:ext uri="{63B3BB69-23CF-44E3-9099-C40C66FF867C}">
                  <a14:compatExt spid="_x0000_s148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9" name="Button 553" hidden="1">
              <a:extLst>
                <a:ext uri="{63B3BB69-23CF-44E3-9099-C40C66FF867C}">
                  <a14:compatExt spid="_x0000_s148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0" name="Button 554" hidden="1">
              <a:extLst>
                <a:ext uri="{63B3BB69-23CF-44E3-9099-C40C66FF867C}">
                  <a14:compatExt spid="_x0000_s148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1" name="Button 555" hidden="1">
              <a:extLst>
                <a:ext uri="{63B3BB69-23CF-44E3-9099-C40C66FF867C}">
                  <a14:compatExt spid="_x0000_s148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2" name="Button 556" hidden="1">
              <a:extLst>
                <a:ext uri="{63B3BB69-23CF-44E3-9099-C40C66FF867C}">
                  <a14:compatExt spid="_x0000_s148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3" name="Button 557" hidden="1">
              <a:extLst>
                <a:ext uri="{63B3BB69-23CF-44E3-9099-C40C66FF867C}">
                  <a14:compatExt spid="_x0000_s148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4" name="Button 558" hidden="1">
              <a:extLst>
                <a:ext uri="{63B3BB69-23CF-44E3-9099-C40C66FF867C}">
                  <a14:compatExt spid="_x0000_s148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5" name="Button 559" hidden="1">
              <a:extLst>
                <a:ext uri="{63B3BB69-23CF-44E3-9099-C40C66FF867C}">
                  <a14:compatExt spid="_x0000_s148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6" name="Button 560" hidden="1">
              <a:extLst>
                <a:ext uri="{63B3BB69-23CF-44E3-9099-C40C66FF867C}">
                  <a14:compatExt spid="_x0000_s148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7" name="Button 561" hidden="1">
              <a:extLst>
                <a:ext uri="{63B3BB69-23CF-44E3-9099-C40C66FF867C}">
                  <a14:compatExt spid="_x0000_s148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8" name="Button 562" hidden="1">
              <a:extLst>
                <a:ext uri="{63B3BB69-23CF-44E3-9099-C40C66FF867C}">
                  <a14:compatExt spid="_x0000_s148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9" name="Button 563" hidden="1">
              <a:extLst>
                <a:ext uri="{63B3BB69-23CF-44E3-9099-C40C66FF867C}">
                  <a14:compatExt spid="_x0000_s148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0" name="Button 564" hidden="1">
              <a:extLst>
                <a:ext uri="{63B3BB69-23CF-44E3-9099-C40C66FF867C}">
                  <a14:compatExt spid="_x0000_s149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1" name="Button 565" hidden="1">
              <a:extLst>
                <a:ext uri="{63B3BB69-23CF-44E3-9099-C40C66FF867C}">
                  <a14:compatExt spid="_x0000_s149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2" name="Button 566" hidden="1">
              <a:extLst>
                <a:ext uri="{63B3BB69-23CF-44E3-9099-C40C66FF867C}">
                  <a14:compatExt spid="_x0000_s149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3" name="Button 567" hidden="1">
              <a:extLst>
                <a:ext uri="{63B3BB69-23CF-44E3-9099-C40C66FF867C}">
                  <a14:compatExt spid="_x0000_s149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4" name="Button 568" hidden="1">
              <a:extLst>
                <a:ext uri="{63B3BB69-23CF-44E3-9099-C40C66FF867C}">
                  <a14:compatExt spid="_x0000_s149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5" name="Button 569" hidden="1">
              <a:extLst>
                <a:ext uri="{63B3BB69-23CF-44E3-9099-C40C66FF867C}">
                  <a14:compatExt spid="_x0000_s149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6" name="Button 570" hidden="1">
              <a:extLst>
                <a:ext uri="{63B3BB69-23CF-44E3-9099-C40C66FF867C}">
                  <a14:compatExt spid="_x0000_s149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7" name="Button 571" hidden="1">
              <a:extLst>
                <a:ext uri="{63B3BB69-23CF-44E3-9099-C40C66FF867C}">
                  <a14:compatExt spid="_x0000_s149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8" name="Button 572" hidden="1">
              <a:extLst>
                <a:ext uri="{63B3BB69-23CF-44E3-9099-C40C66FF867C}">
                  <a14:compatExt spid="_x0000_s149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9" name="Button 573" hidden="1">
              <a:extLst>
                <a:ext uri="{63B3BB69-23CF-44E3-9099-C40C66FF867C}">
                  <a14:compatExt spid="_x0000_s149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0" name="Button 574" hidden="1">
              <a:extLst>
                <a:ext uri="{63B3BB69-23CF-44E3-9099-C40C66FF867C}">
                  <a14:compatExt spid="_x0000_s149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1" name="Button 575" hidden="1">
              <a:extLst>
                <a:ext uri="{63B3BB69-23CF-44E3-9099-C40C66FF867C}">
                  <a14:compatExt spid="_x0000_s149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2" name="Button 576" hidden="1">
              <a:extLst>
                <a:ext uri="{63B3BB69-23CF-44E3-9099-C40C66FF867C}">
                  <a14:compatExt spid="_x0000_s149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3" name="Button 577" hidden="1">
              <a:extLst>
                <a:ext uri="{63B3BB69-23CF-44E3-9099-C40C66FF867C}">
                  <a14:compatExt spid="_x0000_s149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4" name="Button 578" hidden="1">
              <a:extLst>
                <a:ext uri="{63B3BB69-23CF-44E3-9099-C40C66FF867C}">
                  <a14:compatExt spid="_x0000_s149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5" name="Button 579" hidden="1">
              <a:extLst>
                <a:ext uri="{63B3BB69-23CF-44E3-9099-C40C66FF867C}">
                  <a14:compatExt spid="_x0000_s149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6" name="Button 580" hidden="1">
              <a:extLst>
                <a:ext uri="{63B3BB69-23CF-44E3-9099-C40C66FF867C}">
                  <a14:compatExt spid="_x0000_s149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7" name="Button 581" hidden="1">
              <a:extLst>
                <a:ext uri="{63B3BB69-23CF-44E3-9099-C40C66FF867C}">
                  <a14:compatExt spid="_x0000_s149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8" name="Button 582" hidden="1">
              <a:extLst>
                <a:ext uri="{63B3BB69-23CF-44E3-9099-C40C66FF867C}">
                  <a14:compatExt spid="_x0000_s149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9" name="Button 583" hidden="1">
              <a:extLst>
                <a:ext uri="{63B3BB69-23CF-44E3-9099-C40C66FF867C}">
                  <a14:compatExt spid="_x0000_s149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0" name="Button 584" hidden="1">
              <a:extLst>
                <a:ext uri="{63B3BB69-23CF-44E3-9099-C40C66FF867C}">
                  <a14:compatExt spid="_x0000_s149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1" name="Button 585" hidden="1">
              <a:extLst>
                <a:ext uri="{63B3BB69-23CF-44E3-9099-C40C66FF867C}">
                  <a14:compatExt spid="_x0000_s149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2" name="Button 586" hidden="1">
              <a:extLst>
                <a:ext uri="{63B3BB69-23CF-44E3-9099-C40C66FF867C}">
                  <a14:compatExt spid="_x0000_s149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3" name="Button 587" hidden="1">
              <a:extLst>
                <a:ext uri="{63B3BB69-23CF-44E3-9099-C40C66FF867C}">
                  <a14:compatExt spid="_x0000_s149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4" name="Button 588" hidden="1">
              <a:extLst>
                <a:ext uri="{63B3BB69-23CF-44E3-9099-C40C66FF867C}">
                  <a14:compatExt spid="_x0000_s149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5" name="Button 589" hidden="1">
              <a:extLst>
                <a:ext uri="{63B3BB69-23CF-44E3-9099-C40C66FF867C}">
                  <a14:compatExt spid="_x0000_s149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6" name="Button 590" hidden="1">
              <a:extLst>
                <a:ext uri="{63B3BB69-23CF-44E3-9099-C40C66FF867C}">
                  <a14:compatExt spid="_x0000_s149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7" name="Button 591" hidden="1">
              <a:extLst>
                <a:ext uri="{63B3BB69-23CF-44E3-9099-C40C66FF867C}">
                  <a14:compatExt spid="_x0000_s149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8" name="Button 592" hidden="1">
              <a:extLst>
                <a:ext uri="{63B3BB69-23CF-44E3-9099-C40C66FF867C}">
                  <a14:compatExt spid="_x0000_s149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9" name="Button 593" hidden="1">
              <a:extLst>
                <a:ext uri="{63B3BB69-23CF-44E3-9099-C40C66FF867C}">
                  <a14:compatExt spid="_x0000_s149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0" name="Button 594" hidden="1">
              <a:extLst>
                <a:ext uri="{63B3BB69-23CF-44E3-9099-C40C66FF867C}">
                  <a14:compatExt spid="_x0000_s149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1" name="Button 595" hidden="1">
              <a:extLst>
                <a:ext uri="{63B3BB69-23CF-44E3-9099-C40C66FF867C}">
                  <a14:compatExt spid="_x0000_s149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2" name="Button 596" hidden="1">
              <a:extLst>
                <a:ext uri="{63B3BB69-23CF-44E3-9099-C40C66FF867C}">
                  <a14:compatExt spid="_x0000_s149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3" name="Button 597" hidden="1">
              <a:extLst>
                <a:ext uri="{63B3BB69-23CF-44E3-9099-C40C66FF867C}">
                  <a14:compatExt spid="_x0000_s149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4" name="Button 598" hidden="1">
              <a:extLst>
                <a:ext uri="{63B3BB69-23CF-44E3-9099-C40C66FF867C}">
                  <a14:compatExt spid="_x0000_s149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5" name="Button 599" hidden="1">
              <a:extLst>
                <a:ext uri="{63B3BB69-23CF-44E3-9099-C40C66FF867C}">
                  <a14:compatExt spid="_x0000_s149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6" name="Button 600" hidden="1">
              <a:extLst>
                <a:ext uri="{63B3BB69-23CF-44E3-9099-C40C66FF867C}">
                  <a14:compatExt spid="_x0000_s149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7" name="Button 601" hidden="1">
              <a:extLst>
                <a:ext uri="{63B3BB69-23CF-44E3-9099-C40C66FF867C}">
                  <a14:compatExt spid="_x0000_s149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8" name="Button 602" hidden="1">
              <a:extLst>
                <a:ext uri="{63B3BB69-23CF-44E3-9099-C40C66FF867C}">
                  <a14:compatExt spid="_x0000_s149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9" name="Button 603" hidden="1">
              <a:extLst>
                <a:ext uri="{63B3BB69-23CF-44E3-9099-C40C66FF867C}">
                  <a14:compatExt spid="_x0000_s149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0" name="Button 604" hidden="1">
              <a:extLst>
                <a:ext uri="{63B3BB69-23CF-44E3-9099-C40C66FF867C}">
                  <a14:compatExt spid="_x0000_s149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1" name="Button 605" hidden="1">
              <a:extLst>
                <a:ext uri="{63B3BB69-23CF-44E3-9099-C40C66FF867C}">
                  <a14:compatExt spid="_x0000_s149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2" name="Button 606" hidden="1">
              <a:extLst>
                <a:ext uri="{63B3BB69-23CF-44E3-9099-C40C66FF867C}">
                  <a14:compatExt spid="_x0000_s149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3" name="Button 607" hidden="1">
              <a:extLst>
                <a:ext uri="{63B3BB69-23CF-44E3-9099-C40C66FF867C}">
                  <a14:compatExt spid="_x0000_s149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4" name="Button 608" hidden="1">
              <a:extLst>
                <a:ext uri="{63B3BB69-23CF-44E3-9099-C40C66FF867C}">
                  <a14:compatExt spid="_x0000_s149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5" name="Button 609" hidden="1">
              <a:extLst>
                <a:ext uri="{63B3BB69-23CF-44E3-9099-C40C66FF867C}">
                  <a14:compatExt spid="_x0000_s149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6" name="Button 610" hidden="1">
              <a:extLst>
                <a:ext uri="{63B3BB69-23CF-44E3-9099-C40C66FF867C}">
                  <a14:compatExt spid="_x0000_s149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7" name="Button 611" hidden="1">
              <a:extLst>
                <a:ext uri="{63B3BB69-23CF-44E3-9099-C40C66FF867C}">
                  <a14:compatExt spid="_x0000_s149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8" name="Button 612" hidden="1">
              <a:extLst>
                <a:ext uri="{63B3BB69-23CF-44E3-9099-C40C66FF867C}">
                  <a14:compatExt spid="_x0000_s149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9" name="Button 613" hidden="1">
              <a:extLst>
                <a:ext uri="{63B3BB69-23CF-44E3-9099-C40C66FF867C}">
                  <a14:compatExt spid="_x0000_s149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0" name="Button 614" hidden="1">
              <a:extLst>
                <a:ext uri="{63B3BB69-23CF-44E3-9099-C40C66FF867C}">
                  <a14:compatExt spid="_x0000_s149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1" name="Button 615" hidden="1">
              <a:extLst>
                <a:ext uri="{63B3BB69-23CF-44E3-9099-C40C66FF867C}">
                  <a14:compatExt spid="_x0000_s149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2" name="Button 616" hidden="1">
              <a:extLst>
                <a:ext uri="{63B3BB69-23CF-44E3-9099-C40C66FF867C}">
                  <a14:compatExt spid="_x0000_s149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3" name="Button 617" hidden="1">
              <a:extLst>
                <a:ext uri="{63B3BB69-23CF-44E3-9099-C40C66FF867C}">
                  <a14:compatExt spid="_x0000_s149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4" name="Button 618" hidden="1">
              <a:extLst>
                <a:ext uri="{63B3BB69-23CF-44E3-9099-C40C66FF867C}">
                  <a14:compatExt spid="_x0000_s149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5" name="Button 619" hidden="1">
              <a:extLst>
                <a:ext uri="{63B3BB69-23CF-44E3-9099-C40C66FF867C}">
                  <a14:compatExt spid="_x0000_s149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6" name="Button 620" hidden="1">
              <a:extLst>
                <a:ext uri="{63B3BB69-23CF-44E3-9099-C40C66FF867C}">
                  <a14:compatExt spid="_x0000_s149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7" name="Button 621" hidden="1">
              <a:extLst>
                <a:ext uri="{63B3BB69-23CF-44E3-9099-C40C66FF867C}">
                  <a14:compatExt spid="_x0000_s149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8" name="Button 622" hidden="1">
              <a:extLst>
                <a:ext uri="{63B3BB69-23CF-44E3-9099-C40C66FF867C}">
                  <a14:compatExt spid="_x0000_s149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9" name="Button 623" hidden="1">
              <a:extLst>
                <a:ext uri="{63B3BB69-23CF-44E3-9099-C40C66FF867C}">
                  <a14:compatExt spid="_x0000_s149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0" name="Button 624" hidden="1">
              <a:extLst>
                <a:ext uri="{63B3BB69-23CF-44E3-9099-C40C66FF867C}">
                  <a14:compatExt spid="_x0000_s149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1" name="Button 625" hidden="1">
              <a:extLst>
                <a:ext uri="{63B3BB69-23CF-44E3-9099-C40C66FF867C}">
                  <a14:compatExt spid="_x0000_s149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2" name="Button 626" hidden="1">
              <a:extLst>
                <a:ext uri="{63B3BB69-23CF-44E3-9099-C40C66FF867C}">
                  <a14:compatExt spid="_x0000_s149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3" name="Button 627" hidden="1">
              <a:extLst>
                <a:ext uri="{63B3BB69-23CF-44E3-9099-C40C66FF867C}">
                  <a14:compatExt spid="_x0000_s149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4" name="Button 628" hidden="1">
              <a:extLst>
                <a:ext uri="{63B3BB69-23CF-44E3-9099-C40C66FF867C}">
                  <a14:compatExt spid="_x0000_s149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5" name="Button 629" hidden="1">
              <a:extLst>
                <a:ext uri="{63B3BB69-23CF-44E3-9099-C40C66FF867C}">
                  <a14:compatExt spid="_x0000_s149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6" name="Button 630" hidden="1">
              <a:extLst>
                <a:ext uri="{63B3BB69-23CF-44E3-9099-C40C66FF867C}">
                  <a14:compatExt spid="_x0000_s149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7" name="Button 631" hidden="1">
              <a:extLst>
                <a:ext uri="{63B3BB69-23CF-44E3-9099-C40C66FF867C}">
                  <a14:compatExt spid="_x0000_s149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8" name="Button 632" hidden="1">
              <a:extLst>
                <a:ext uri="{63B3BB69-23CF-44E3-9099-C40C66FF867C}">
                  <a14:compatExt spid="_x0000_s149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9" name="Button 633" hidden="1">
              <a:extLst>
                <a:ext uri="{63B3BB69-23CF-44E3-9099-C40C66FF867C}">
                  <a14:compatExt spid="_x0000_s149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0" name="Button 634" hidden="1">
              <a:extLst>
                <a:ext uri="{63B3BB69-23CF-44E3-9099-C40C66FF867C}">
                  <a14:compatExt spid="_x0000_s149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1" name="Button 635" hidden="1">
              <a:extLst>
                <a:ext uri="{63B3BB69-23CF-44E3-9099-C40C66FF867C}">
                  <a14:compatExt spid="_x0000_s149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2" name="Button 636" hidden="1">
              <a:extLst>
                <a:ext uri="{63B3BB69-23CF-44E3-9099-C40C66FF867C}">
                  <a14:compatExt spid="_x0000_s149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3" name="Button 637" hidden="1">
              <a:extLst>
                <a:ext uri="{63B3BB69-23CF-44E3-9099-C40C66FF867C}">
                  <a14:compatExt spid="_x0000_s149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4" name="Button 638" hidden="1">
              <a:extLst>
                <a:ext uri="{63B3BB69-23CF-44E3-9099-C40C66FF867C}">
                  <a14:compatExt spid="_x0000_s149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5" name="Button 639" hidden="1">
              <a:extLst>
                <a:ext uri="{63B3BB69-23CF-44E3-9099-C40C66FF867C}">
                  <a14:compatExt spid="_x0000_s149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6" name="Button 640" hidden="1">
              <a:extLst>
                <a:ext uri="{63B3BB69-23CF-44E3-9099-C40C66FF867C}">
                  <a14:compatExt spid="_x0000_s149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7" name="Button 641" hidden="1">
              <a:extLst>
                <a:ext uri="{63B3BB69-23CF-44E3-9099-C40C66FF867C}">
                  <a14:compatExt spid="_x0000_s149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8" name="Button 642" hidden="1">
              <a:extLst>
                <a:ext uri="{63B3BB69-23CF-44E3-9099-C40C66FF867C}">
                  <a14:compatExt spid="_x0000_s149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9" name="Button 643" hidden="1">
              <a:extLst>
                <a:ext uri="{63B3BB69-23CF-44E3-9099-C40C66FF867C}">
                  <a14:compatExt spid="_x0000_s149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0" name="Button 644" hidden="1">
              <a:extLst>
                <a:ext uri="{63B3BB69-23CF-44E3-9099-C40C66FF867C}">
                  <a14:compatExt spid="_x0000_s149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1" name="Button 645" hidden="1">
              <a:extLst>
                <a:ext uri="{63B3BB69-23CF-44E3-9099-C40C66FF867C}">
                  <a14:compatExt spid="_x0000_s149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2" name="Button 646" hidden="1">
              <a:extLst>
                <a:ext uri="{63B3BB69-23CF-44E3-9099-C40C66FF867C}">
                  <a14:compatExt spid="_x0000_s149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3" name="Button 647" hidden="1">
              <a:extLst>
                <a:ext uri="{63B3BB69-23CF-44E3-9099-C40C66FF867C}">
                  <a14:compatExt spid="_x0000_s149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4" name="Button 648" hidden="1">
              <a:extLst>
                <a:ext uri="{63B3BB69-23CF-44E3-9099-C40C66FF867C}">
                  <a14:compatExt spid="_x0000_s149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5" name="Button 649" hidden="1">
              <a:extLst>
                <a:ext uri="{63B3BB69-23CF-44E3-9099-C40C66FF867C}">
                  <a14:compatExt spid="_x0000_s149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6" name="Button 650" hidden="1">
              <a:extLst>
                <a:ext uri="{63B3BB69-23CF-44E3-9099-C40C66FF867C}">
                  <a14:compatExt spid="_x0000_s149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7" name="Button 651" hidden="1">
              <a:extLst>
                <a:ext uri="{63B3BB69-23CF-44E3-9099-C40C66FF867C}">
                  <a14:compatExt spid="_x0000_s149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8" name="Button 652" hidden="1">
              <a:extLst>
                <a:ext uri="{63B3BB69-23CF-44E3-9099-C40C66FF867C}">
                  <a14:compatExt spid="_x0000_s149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9" name="Button 653" hidden="1">
              <a:extLst>
                <a:ext uri="{63B3BB69-23CF-44E3-9099-C40C66FF867C}">
                  <a14:compatExt spid="_x0000_s149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0" name="Button 654" hidden="1">
              <a:extLst>
                <a:ext uri="{63B3BB69-23CF-44E3-9099-C40C66FF867C}">
                  <a14:compatExt spid="_x0000_s149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1" name="Button 655" hidden="1">
              <a:extLst>
                <a:ext uri="{63B3BB69-23CF-44E3-9099-C40C66FF867C}">
                  <a14:compatExt spid="_x0000_s149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2" name="Button 656" hidden="1">
              <a:extLst>
                <a:ext uri="{63B3BB69-23CF-44E3-9099-C40C66FF867C}">
                  <a14:compatExt spid="_x0000_s149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3" name="Button 657" hidden="1">
              <a:extLst>
                <a:ext uri="{63B3BB69-23CF-44E3-9099-C40C66FF867C}">
                  <a14:compatExt spid="_x0000_s149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4" name="Button 658" hidden="1">
              <a:extLst>
                <a:ext uri="{63B3BB69-23CF-44E3-9099-C40C66FF867C}">
                  <a14:compatExt spid="_x0000_s149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5" name="Button 659" hidden="1">
              <a:extLst>
                <a:ext uri="{63B3BB69-23CF-44E3-9099-C40C66FF867C}">
                  <a14:compatExt spid="_x0000_s149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6" name="Button 660" hidden="1">
              <a:extLst>
                <a:ext uri="{63B3BB69-23CF-44E3-9099-C40C66FF867C}">
                  <a14:compatExt spid="_x0000_s149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7" name="Button 661" hidden="1">
              <a:extLst>
                <a:ext uri="{63B3BB69-23CF-44E3-9099-C40C66FF867C}">
                  <a14:compatExt spid="_x0000_s149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8" name="Button 662" hidden="1">
              <a:extLst>
                <a:ext uri="{63B3BB69-23CF-44E3-9099-C40C66FF867C}">
                  <a14:compatExt spid="_x0000_s149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9" name="Button 663" hidden="1">
              <a:extLst>
                <a:ext uri="{63B3BB69-23CF-44E3-9099-C40C66FF867C}">
                  <a14:compatExt spid="_x0000_s149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0" name="Button 664" hidden="1">
              <a:extLst>
                <a:ext uri="{63B3BB69-23CF-44E3-9099-C40C66FF867C}">
                  <a14:compatExt spid="_x0000_s150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1" name="Button 665" hidden="1">
              <a:extLst>
                <a:ext uri="{63B3BB69-23CF-44E3-9099-C40C66FF867C}">
                  <a14:compatExt spid="_x0000_s150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2" name="Button 666" hidden="1">
              <a:extLst>
                <a:ext uri="{63B3BB69-23CF-44E3-9099-C40C66FF867C}">
                  <a14:compatExt spid="_x0000_s150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3" name="Button 667" hidden="1">
              <a:extLst>
                <a:ext uri="{63B3BB69-23CF-44E3-9099-C40C66FF867C}">
                  <a14:compatExt spid="_x0000_s150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4" name="Button 668" hidden="1">
              <a:extLst>
                <a:ext uri="{63B3BB69-23CF-44E3-9099-C40C66FF867C}">
                  <a14:compatExt spid="_x0000_s150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5" name="Button 669" hidden="1">
              <a:extLst>
                <a:ext uri="{63B3BB69-23CF-44E3-9099-C40C66FF867C}">
                  <a14:compatExt spid="_x0000_s150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6" name="Button 670" hidden="1">
              <a:extLst>
                <a:ext uri="{63B3BB69-23CF-44E3-9099-C40C66FF867C}">
                  <a14:compatExt spid="_x0000_s150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7" name="Button 671" hidden="1">
              <a:extLst>
                <a:ext uri="{63B3BB69-23CF-44E3-9099-C40C66FF867C}">
                  <a14:compatExt spid="_x0000_s150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8" name="Button 672" hidden="1">
              <a:extLst>
                <a:ext uri="{63B3BB69-23CF-44E3-9099-C40C66FF867C}">
                  <a14:compatExt spid="_x0000_s150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9" name="Button 673" hidden="1">
              <a:extLst>
                <a:ext uri="{63B3BB69-23CF-44E3-9099-C40C66FF867C}">
                  <a14:compatExt spid="_x0000_s150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0" name="Button 674" hidden="1">
              <a:extLst>
                <a:ext uri="{63B3BB69-23CF-44E3-9099-C40C66FF867C}">
                  <a14:compatExt spid="_x0000_s150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1" name="Button 675" hidden="1">
              <a:extLst>
                <a:ext uri="{63B3BB69-23CF-44E3-9099-C40C66FF867C}">
                  <a14:compatExt spid="_x0000_s150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2" name="Button 676" hidden="1">
              <a:extLst>
                <a:ext uri="{63B3BB69-23CF-44E3-9099-C40C66FF867C}">
                  <a14:compatExt spid="_x0000_s150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3" name="Button 677" hidden="1">
              <a:extLst>
                <a:ext uri="{63B3BB69-23CF-44E3-9099-C40C66FF867C}">
                  <a14:compatExt spid="_x0000_s150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4" name="Button 678" hidden="1">
              <a:extLst>
                <a:ext uri="{63B3BB69-23CF-44E3-9099-C40C66FF867C}">
                  <a14:compatExt spid="_x0000_s150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5" name="Button 679" hidden="1">
              <a:extLst>
                <a:ext uri="{63B3BB69-23CF-44E3-9099-C40C66FF867C}">
                  <a14:compatExt spid="_x0000_s150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6" name="Button 680" hidden="1">
              <a:extLst>
                <a:ext uri="{63B3BB69-23CF-44E3-9099-C40C66FF867C}">
                  <a14:compatExt spid="_x0000_s150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7" name="Button 681" hidden="1">
              <a:extLst>
                <a:ext uri="{63B3BB69-23CF-44E3-9099-C40C66FF867C}">
                  <a14:compatExt spid="_x0000_s150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8" name="Button 682" hidden="1">
              <a:extLst>
                <a:ext uri="{63B3BB69-23CF-44E3-9099-C40C66FF867C}">
                  <a14:compatExt spid="_x0000_s150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9" name="Button 683" hidden="1">
              <a:extLst>
                <a:ext uri="{63B3BB69-23CF-44E3-9099-C40C66FF867C}">
                  <a14:compatExt spid="_x0000_s150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0" name="Button 684" hidden="1">
              <a:extLst>
                <a:ext uri="{63B3BB69-23CF-44E3-9099-C40C66FF867C}">
                  <a14:compatExt spid="_x0000_s150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1" name="Button 685" hidden="1">
              <a:extLst>
                <a:ext uri="{63B3BB69-23CF-44E3-9099-C40C66FF867C}">
                  <a14:compatExt spid="_x0000_s150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2" name="Button 686" hidden="1">
              <a:extLst>
                <a:ext uri="{63B3BB69-23CF-44E3-9099-C40C66FF867C}">
                  <a14:compatExt spid="_x0000_s150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3" name="Button 687" hidden="1">
              <a:extLst>
                <a:ext uri="{63B3BB69-23CF-44E3-9099-C40C66FF867C}">
                  <a14:compatExt spid="_x0000_s150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4" name="Button 688" hidden="1">
              <a:extLst>
                <a:ext uri="{63B3BB69-23CF-44E3-9099-C40C66FF867C}">
                  <a14:compatExt spid="_x0000_s150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5" name="Button 689" hidden="1">
              <a:extLst>
                <a:ext uri="{63B3BB69-23CF-44E3-9099-C40C66FF867C}">
                  <a14:compatExt spid="_x0000_s150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6" name="Button 690" hidden="1">
              <a:extLst>
                <a:ext uri="{63B3BB69-23CF-44E3-9099-C40C66FF867C}">
                  <a14:compatExt spid="_x0000_s150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7" name="Button 691" hidden="1">
              <a:extLst>
                <a:ext uri="{63B3BB69-23CF-44E3-9099-C40C66FF867C}">
                  <a14:compatExt spid="_x0000_s150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8" name="Button 692" hidden="1">
              <a:extLst>
                <a:ext uri="{63B3BB69-23CF-44E3-9099-C40C66FF867C}">
                  <a14:compatExt spid="_x0000_s150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9" name="Button 693" hidden="1">
              <a:extLst>
                <a:ext uri="{63B3BB69-23CF-44E3-9099-C40C66FF867C}">
                  <a14:compatExt spid="_x0000_s150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0" name="Button 694" hidden="1">
              <a:extLst>
                <a:ext uri="{63B3BB69-23CF-44E3-9099-C40C66FF867C}">
                  <a14:compatExt spid="_x0000_s150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1" name="Button 695" hidden="1">
              <a:extLst>
                <a:ext uri="{63B3BB69-23CF-44E3-9099-C40C66FF867C}">
                  <a14:compatExt spid="_x0000_s150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2" name="Button 696" hidden="1">
              <a:extLst>
                <a:ext uri="{63B3BB69-23CF-44E3-9099-C40C66FF867C}">
                  <a14:compatExt spid="_x0000_s150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3" name="Button 697" hidden="1">
              <a:extLst>
                <a:ext uri="{63B3BB69-23CF-44E3-9099-C40C66FF867C}">
                  <a14:compatExt spid="_x0000_s150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4" name="Button 698" hidden="1">
              <a:extLst>
                <a:ext uri="{63B3BB69-23CF-44E3-9099-C40C66FF867C}">
                  <a14:compatExt spid="_x0000_s150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5" name="Button 699" hidden="1">
              <a:extLst>
                <a:ext uri="{63B3BB69-23CF-44E3-9099-C40C66FF867C}">
                  <a14:compatExt spid="_x0000_s150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6" name="Button 700" hidden="1">
              <a:extLst>
                <a:ext uri="{63B3BB69-23CF-44E3-9099-C40C66FF867C}">
                  <a14:compatExt spid="_x0000_s150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7" name="Button 701" hidden="1">
              <a:extLst>
                <a:ext uri="{63B3BB69-23CF-44E3-9099-C40C66FF867C}">
                  <a14:compatExt spid="_x0000_s150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8" name="Button 702" hidden="1">
              <a:extLst>
                <a:ext uri="{63B3BB69-23CF-44E3-9099-C40C66FF867C}">
                  <a14:compatExt spid="_x0000_s150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9" name="Button 703" hidden="1">
              <a:extLst>
                <a:ext uri="{63B3BB69-23CF-44E3-9099-C40C66FF867C}">
                  <a14:compatExt spid="_x0000_s150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0" name="Button 704" hidden="1">
              <a:extLst>
                <a:ext uri="{63B3BB69-23CF-44E3-9099-C40C66FF867C}">
                  <a14:compatExt spid="_x0000_s150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1" name="Button 705" hidden="1">
              <a:extLst>
                <a:ext uri="{63B3BB69-23CF-44E3-9099-C40C66FF867C}">
                  <a14:compatExt spid="_x0000_s150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2" name="Button 706" hidden="1">
              <a:extLst>
                <a:ext uri="{63B3BB69-23CF-44E3-9099-C40C66FF867C}">
                  <a14:compatExt spid="_x0000_s150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3" name="Button 707" hidden="1">
              <a:extLst>
                <a:ext uri="{63B3BB69-23CF-44E3-9099-C40C66FF867C}">
                  <a14:compatExt spid="_x0000_s150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4" name="Button 708" hidden="1">
              <a:extLst>
                <a:ext uri="{63B3BB69-23CF-44E3-9099-C40C66FF867C}">
                  <a14:compatExt spid="_x0000_s150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5" name="Button 709" hidden="1">
              <a:extLst>
                <a:ext uri="{63B3BB69-23CF-44E3-9099-C40C66FF867C}">
                  <a14:compatExt spid="_x0000_s150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6" name="Button 710" hidden="1">
              <a:extLst>
                <a:ext uri="{63B3BB69-23CF-44E3-9099-C40C66FF867C}">
                  <a14:compatExt spid="_x0000_s150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7" name="Button 711" hidden="1">
              <a:extLst>
                <a:ext uri="{63B3BB69-23CF-44E3-9099-C40C66FF867C}">
                  <a14:compatExt spid="_x0000_s150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8" name="Button 712" hidden="1">
              <a:extLst>
                <a:ext uri="{63B3BB69-23CF-44E3-9099-C40C66FF867C}">
                  <a14:compatExt spid="_x0000_s150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9" name="Button 713" hidden="1">
              <a:extLst>
                <a:ext uri="{63B3BB69-23CF-44E3-9099-C40C66FF867C}">
                  <a14:compatExt spid="_x0000_s150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0" name="Button 714" hidden="1">
              <a:extLst>
                <a:ext uri="{63B3BB69-23CF-44E3-9099-C40C66FF867C}">
                  <a14:compatExt spid="_x0000_s150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1" name="Button 715" hidden="1">
              <a:extLst>
                <a:ext uri="{63B3BB69-23CF-44E3-9099-C40C66FF867C}">
                  <a14:compatExt spid="_x0000_s150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2" name="Button 716" hidden="1">
              <a:extLst>
                <a:ext uri="{63B3BB69-23CF-44E3-9099-C40C66FF867C}">
                  <a14:compatExt spid="_x0000_s150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3" name="Button 717" hidden="1">
              <a:extLst>
                <a:ext uri="{63B3BB69-23CF-44E3-9099-C40C66FF867C}">
                  <a14:compatExt spid="_x0000_s150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4" name="Button 718" hidden="1">
              <a:extLst>
                <a:ext uri="{63B3BB69-23CF-44E3-9099-C40C66FF867C}">
                  <a14:compatExt spid="_x0000_s150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5" name="Button 719" hidden="1">
              <a:extLst>
                <a:ext uri="{63B3BB69-23CF-44E3-9099-C40C66FF867C}">
                  <a14:compatExt spid="_x0000_s150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6" name="Button 720" hidden="1">
              <a:extLst>
                <a:ext uri="{63B3BB69-23CF-44E3-9099-C40C66FF867C}">
                  <a14:compatExt spid="_x0000_s150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7" name="Button 721" hidden="1">
              <a:extLst>
                <a:ext uri="{63B3BB69-23CF-44E3-9099-C40C66FF867C}">
                  <a14:compatExt spid="_x0000_s150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8" name="Button 722" hidden="1">
              <a:extLst>
                <a:ext uri="{63B3BB69-23CF-44E3-9099-C40C66FF867C}">
                  <a14:compatExt spid="_x0000_s150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9" name="Button 723" hidden="1">
              <a:extLst>
                <a:ext uri="{63B3BB69-23CF-44E3-9099-C40C66FF867C}">
                  <a14:compatExt spid="_x0000_s150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0" name="Button 724" hidden="1">
              <a:extLst>
                <a:ext uri="{63B3BB69-23CF-44E3-9099-C40C66FF867C}">
                  <a14:compatExt spid="_x0000_s150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1" name="Button 725" hidden="1">
              <a:extLst>
                <a:ext uri="{63B3BB69-23CF-44E3-9099-C40C66FF867C}">
                  <a14:compatExt spid="_x0000_s150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2" name="Button 726" hidden="1">
              <a:extLst>
                <a:ext uri="{63B3BB69-23CF-44E3-9099-C40C66FF867C}">
                  <a14:compatExt spid="_x0000_s150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3" name="Button 727" hidden="1">
              <a:extLst>
                <a:ext uri="{63B3BB69-23CF-44E3-9099-C40C66FF867C}">
                  <a14:compatExt spid="_x0000_s150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4" name="Button 728" hidden="1">
              <a:extLst>
                <a:ext uri="{63B3BB69-23CF-44E3-9099-C40C66FF867C}">
                  <a14:compatExt spid="_x0000_s150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5" name="Button 729" hidden="1">
              <a:extLst>
                <a:ext uri="{63B3BB69-23CF-44E3-9099-C40C66FF867C}">
                  <a14:compatExt spid="_x0000_s150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6" name="Button 730" hidden="1">
              <a:extLst>
                <a:ext uri="{63B3BB69-23CF-44E3-9099-C40C66FF867C}">
                  <a14:compatExt spid="_x0000_s150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7" name="Button 731" hidden="1">
              <a:extLst>
                <a:ext uri="{63B3BB69-23CF-44E3-9099-C40C66FF867C}">
                  <a14:compatExt spid="_x0000_s150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8" name="Button 732" hidden="1">
              <a:extLst>
                <a:ext uri="{63B3BB69-23CF-44E3-9099-C40C66FF867C}">
                  <a14:compatExt spid="_x0000_s150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9" name="Button 733" hidden="1">
              <a:extLst>
                <a:ext uri="{63B3BB69-23CF-44E3-9099-C40C66FF867C}">
                  <a14:compatExt spid="_x0000_s150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0" name="Button 734" hidden="1">
              <a:extLst>
                <a:ext uri="{63B3BB69-23CF-44E3-9099-C40C66FF867C}">
                  <a14:compatExt spid="_x0000_s150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1" name="Button 735" hidden="1">
              <a:extLst>
                <a:ext uri="{63B3BB69-23CF-44E3-9099-C40C66FF867C}">
                  <a14:compatExt spid="_x0000_s150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2" name="Button 736" hidden="1">
              <a:extLst>
                <a:ext uri="{63B3BB69-23CF-44E3-9099-C40C66FF867C}">
                  <a14:compatExt spid="_x0000_s150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3" name="Button 737" hidden="1">
              <a:extLst>
                <a:ext uri="{63B3BB69-23CF-44E3-9099-C40C66FF867C}">
                  <a14:compatExt spid="_x0000_s150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4" name="Button 738" hidden="1">
              <a:extLst>
                <a:ext uri="{63B3BB69-23CF-44E3-9099-C40C66FF867C}">
                  <a14:compatExt spid="_x0000_s150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5" name="Button 739" hidden="1">
              <a:extLst>
                <a:ext uri="{63B3BB69-23CF-44E3-9099-C40C66FF867C}">
                  <a14:compatExt spid="_x0000_s150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6" name="Button 740" hidden="1">
              <a:extLst>
                <a:ext uri="{63B3BB69-23CF-44E3-9099-C40C66FF867C}">
                  <a14:compatExt spid="_x0000_s150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7" name="Button 741" hidden="1">
              <a:extLst>
                <a:ext uri="{63B3BB69-23CF-44E3-9099-C40C66FF867C}">
                  <a14:compatExt spid="_x0000_s150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8" name="Button 742" hidden="1">
              <a:extLst>
                <a:ext uri="{63B3BB69-23CF-44E3-9099-C40C66FF867C}">
                  <a14:compatExt spid="_x0000_s150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9" name="Button 743" hidden="1">
              <a:extLst>
                <a:ext uri="{63B3BB69-23CF-44E3-9099-C40C66FF867C}">
                  <a14:compatExt spid="_x0000_s150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0" name="Button 744" hidden="1">
              <a:extLst>
                <a:ext uri="{63B3BB69-23CF-44E3-9099-C40C66FF867C}">
                  <a14:compatExt spid="_x0000_s150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1" name="Button 745" hidden="1">
              <a:extLst>
                <a:ext uri="{63B3BB69-23CF-44E3-9099-C40C66FF867C}">
                  <a14:compatExt spid="_x0000_s150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2" name="Button 746" hidden="1">
              <a:extLst>
                <a:ext uri="{63B3BB69-23CF-44E3-9099-C40C66FF867C}">
                  <a14:compatExt spid="_x0000_s150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3" name="Button 747" hidden="1">
              <a:extLst>
                <a:ext uri="{63B3BB69-23CF-44E3-9099-C40C66FF867C}">
                  <a14:compatExt spid="_x0000_s150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4" name="Button 748" hidden="1">
              <a:extLst>
                <a:ext uri="{63B3BB69-23CF-44E3-9099-C40C66FF867C}">
                  <a14:compatExt spid="_x0000_s150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5" name="Button 749" hidden="1">
              <a:extLst>
                <a:ext uri="{63B3BB69-23CF-44E3-9099-C40C66FF867C}">
                  <a14:compatExt spid="_x0000_s150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6" name="Button 750" hidden="1">
              <a:extLst>
                <a:ext uri="{63B3BB69-23CF-44E3-9099-C40C66FF867C}">
                  <a14:compatExt spid="_x0000_s150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7" name="Button 751" hidden="1">
              <a:extLst>
                <a:ext uri="{63B3BB69-23CF-44E3-9099-C40C66FF867C}">
                  <a14:compatExt spid="_x0000_s150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8" name="Button 752" hidden="1">
              <a:extLst>
                <a:ext uri="{63B3BB69-23CF-44E3-9099-C40C66FF867C}">
                  <a14:compatExt spid="_x0000_s150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9" name="Button 753" hidden="1">
              <a:extLst>
                <a:ext uri="{63B3BB69-23CF-44E3-9099-C40C66FF867C}">
                  <a14:compatExt spid="_x0000_s150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0" name="Button 754" hidden="1">
              <a:extLst>
                <a:ext uri="{63B3BB69-23CF-44E3-9099-C40C66FF867C}">
                  <a14:compatExt spid="_x0000_s150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1" name="Button 755" hidden="1">
              <a:extLst>
                <a:ext uri="{63B3BB69-23CF-44E3-9099-C40C66FF867C}">
                  <a14:compatExt spid="_x0000_s150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2" name="Button 756" hidden="1">
              <a:extLst>
                <a:ext uri="{63B3BB69-23CF-44E3-9099-C40C66FF867C}">
                  <a14:compatExt spid="_x0000_s150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3" name="Button 757" hidden="1">
              <a:extLst>
                <a:ext uri="{63B3BB69-23CF-44E3-9099-C40C66FF867C}">
                  <a14:compatExt spid="_x0000_s150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4" name="Button 758" hidden="1">
              <a:extLst>
                <a:ext uri="{63B3BB69-23CF-44E3-9099-C40C66FF867C}">
                  <a14:compatExt spid="_x0000_s150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5" name="Button 759" hidden="1">
              <a:extLst>
                <a:ext uri="{63B3BB69-23CF-44E3-9099-C40C66FF867C}">
                  <a14:compatExt spid="_x0000_s150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6" name="Button 760" hidden="1">
              <a:extLst>
                <a:ext uri="{63B3BB69-23CF-44E3-9099-C40C66FF867C}">
                  <a14:compatExt spid="_x0000_s150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7" name="Button 761" hidden="1">
              <a:extLst>
                <a:ext uri="{63B3BB69-23CF-44E3-9099-C40C66FF867C}">
                  <a14:compatExt spid="_x0000_s150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8" name="Button 762" hidden="1">
              <a:extLst>
                <a:ext uri="{63B3BB69-23CF-44E3-9099-C40C66FF867C}">
                  <a14:compatExt spid="_x0000_s150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9" name="Button 763" hidden="1">
              <a:extLst>
                <a:ext uri="{63B3BB69-23CF-44E3-9099-C40C66FF867C}">
                  <a14:compatExt spid="_x0000_s150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0" name="Button 764" hidden="1">
              <a:extLst>
                <a:ext uri="{63B3BB69-23CF-44E3-9099-C40C66FF867C}">
                  <a14:compatExt spid="_x0000_s151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1" name="Button 765" hidden="1">
              <a:extLst>
                <a:ext uri="{63B3BB69-23CF-44E3-9099-C40C66FF867C}">
                  <a14:compatExt spid="_x0000_s151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2" name="Button 766" hidden="1">
              <a:extLst>
                <a:ext uri="{63B3BB69-23CF-44E3-9099-C40C66FF867C}">
                  <a14:compatExt spid="_x0000_s151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3" name="Button 767" hidden="1">
              <a:extLst>
                <a:ext uri="{63B3BB69-23CF-44E3-9099-C40C66FF867C}">
                  <a14:compatExt spid="_x0000_s151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4" name="Button 768" hidden="1">
              <a:extLst>
                <a:ext uri="{63B3BB69-23CF-44E3-9099-C40C66FF867C}">
                  <a14:compatExt spid="_x0000_s151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5" name="Button 769" hidden="1">
              <a:extLst>
                <a:ext uri="{63B3BB69-23CF-44E3-9099-C40C66FF867C}">
                  <a14:compatExt spid="_x0000_s151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6" name="Button 770" hidden="1">
              <a:extLst>
                <a:ext uri="{63B3BB69-23CF-44E3-9099-C40C66FF867C}">
                  <a14:compatExt spid="_x0000_s151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7" name="Button 771" hidden="1">
              <a:extLst>
                <a:ext uri="{63B3BB69-23CF-44E3-9099-C40C66FF867C}">
                  <a14:compatExt spid="_x0000_s151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8" name="Button 772" hidden="1">
              <a:extLst>
                <a:ext uri="{63B3BB69-23CF-44E3-9099-C40C66FF867C}">
                  <a14:compatExt spid="_x0000_s151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9" name="Button 773" hidden="1">
              <a:extLst>
                <a:ext uri="{63B3BB69-23CF-44E3-9099-C40C66FF867C}">
                  <a14:compatExt spid="_x0000_s151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0" name="Button 774" hidden="1">
              <a:extLst>
                <a:ext uri="{63B3BB69-23CF-44E3-9099-C40C66FF867C}">
                  <a14:compatExt spid="_x0000_s151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1" name="Button 775" hidden="1">
              <a:extLst>
                <a:ext uri="{63B3BB69-23CF-44E3-9099-C40C66FF867C}">
                  <a14:compatExt spid="_x0000_s151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2" name="Button 776" hidden="1">
              <a:extLst>
                <a:ext uri="{63B3BB69-23CF-44E3-9099-C40C66FF867C}">
                  <a14:compatExt spid="_x0000_s151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3" name="Button 777" hidden="1">
              <a:extLst>
                <a:ext uri="{63B3BB69-23CF-44E3-9099-C40C66FF867C}">
                  <a14:compatExt spid="_x0000_s151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4" name="Button 778" hidden="1">
              <a:extLst>
                <a:ext uri="{63B3BB69-23CF-44E3-9099-C40C66FF867C}">
                  <a14:compatExt spid="_x0000_s151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5" name="Button 779" hidden="1">
              <a:extLst>
                <a:ext uri="{63B3BB69-23CF-44E3-9099-C40C66FF867C}">
                  <a14:compatExt spid="_x0000_s151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6" name="Button 780" hidden="1">
              <a:extLst>
                <a:ext uri="{63B3BB69-23CF-44E3-9099-C40C66FF867C}">
                  <a14:compatExt spid="_x0000_s151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7" name="Button 781" hidden="1">
              <a:extLst>
                <a:ext uri="{63B3BB69-23CF-44E3-9099-C40C66FF867C}">
                  <a14:compatExt spid="_x0000_s151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8" name="Button 782" hidden="1">
              <a:extLst>
                <a:ext uri="{63B3BB69-23CF-44E3-9099-C40C66FF867C}">
                  <a14:compatExt spid="_x0000_s151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9" name="Button 783" hidden="1">
              <a:extLst>
                <a:ext uri="{63B3BB69-23CF-44E3-9099-C40C66FF867C}">
                  <a14:compatExt spid="_x0000_s151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0" name="Button 784" hidden="1">
              <a:extLst>
                <a:ext uri="{63B3BB69-23CF-44E3-9099-C40C66FF867C}">
                  <a14:compatExt spid="_x0000_s151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1" name="Button 785" hidden="1">
              <a:extLst>
                <a:ext uri="{63B3BB69-23CF-44E3-9099-C40C66FF867C}">
                  <a14:compatExt spid="_x0000_s151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2" name="Button 786" hidden="1">
              <a:extLst>
                <a:ext uri="{63B3BB69-23CF-44E3-9099-C40C66FF867C}">
                  <a14:compatExt spid="_x0000_s151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3" name="Button 787" hidden="1">
              <a:extLst>
                <a:ext uri="{63B3BB69-23CF-44E3-9099-C40C66FF867C}">
                  <a14:compatExt spid="_x0000_s151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4" name="Button 788" hidden="1">
              <a:extLst>
                <a:ext uri="{63B3BB69-23CF-44E3-9099-C40C66FF867C}">
                  <a14:compatExt spid="_x0000_s151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5" name="Button 789" hidden="1">
              <a:extLst>
                <a:ext uri="{63B3BB69-23CF-44E3-9099-C40C66FF867C}">
                  <a14:compatExt spid="_x0000_s151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6" name="Button 790" hidden="1">
              <a:extLst>
                <a:ext uri="{63B3BB69-23CF-44E3-9099-C40C66FF867C}">
                  <a14:compatExt spid="_x0000_s151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7" name="Button 791" hidden="1">
              <a:extLst>
                <a:ext uri="{63B3BB69-23CF-44E3-9099-C40C66FF867C}">
                  <a14:compatExt spid="_x0000_s151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8" name="Button 792" hidden="1">
              <a:extLst>
                <a:ext uri="{63B3BB69-23CF-44E3-9099-C40C66FF867C}">
                  <a14:compatExt spid="_x0000_s151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9" name="Button 793" hidden="1">
              <a:extLst>
                <a:ext uri="{63B3BB69-23CF-44E3-9099-C40C66FF867C}">
                  <a14:compatExt spid="_x0000_s151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0" name="Button 794" hidden="1">
              <a:extLst>
                <a:ext uri="{63B3BB69-23CF-44E3-9099-C40C66FF867C}">
                  <a14:compatExt spid="_x0000_s151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1" name="Button 795" hidden="1">
              <a:extLst>
                <a:ext uri="{63B3BB69-23CF-44E3-9099-C40C66FF867C}">
                  <a14:compatExt spid="_x0000_s151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2" name="Button 796" hidden="1">
              <a:extLst>
                <a:ext uri="{63B3BB69-23CF-44E3-9099-C40C66FF867C}">
                  <a14:compatExt spid="_x0000_s151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3" name="Button 797" hidden="1">
              <a:extLst>
                <a:ext uri="{63B3BB69-23CF-44E3-9099-C40C66FF867C}">
                  <a14:compatExt spid="_x0000_s151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4" name="Button 798" hidden="1">
              <a:extLst>
                <a:ext uri="{63B3BB69-23CF-44E3-9099-C40C66FF867C}">
                  <a14:compatExt spid="_x0000_s151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5" name="Button 799" hidden="1">
              <a:extLst>
                <a:ext uri="{63B3BB69-23CF-44E3-9099-C40C66FF867C}">
                  <a14:compatExt spid="_x0000_s151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6" name="Button 800" hidden="1">
              <a:extLst>
                <a:ext uri="{63B3BB69-23CF-44E3-9099-C40C66FF867C}">
                  <a14:compatExt spid="_x0000_s151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7" name="Button 801" hidden="1">
              <a:extLst>
                <a:ext uri="{63B3BB69-23CF-44E3-9099-C40C66FF867C}">
                  <a14:compatExt spid="_x0000_s151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8" name="Button 802" hidden="1">
              <a:extLst>
                <a:ext uri="{63B3BB69-23CF-44E3-9099-C40C66FF867C}">
                  <a14:compatExt spid="_x0000_s151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9" name="Button 803" hidden="1">
              <a:extLst>
                <a:ext uri="{63B3BB69-23CF-44E3-9099-C40C66FF867C}">
                  <a14:compatExt spid="_x0000_s151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0" name="Button 804" hidden="1">
              <a:extLst>
                <a:ext uri="{63B3BB69-23CF-44E3-9099-C40C66FF867C}">
                  <a14:compatExt spid="_x0000_s151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1" name="Button 805" hidden="1">
              <a:extLst>
                <a:ext uri="{63B3BB69-23CF-44E3-9099-C40C66FF867C}">
                  <a14:compatExt spid="_x0000_s151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2" name="Button 806" hidden="1">
              <a:extLst>
                <a:ext uri="{63B3BB69-23CF-44E3-9099-C40C66FF867C}">
                  <a14:compatExt spid="_x0000_s151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3" name="Button 807" hidden="1">
              <a:extLst>
                <a:ext uri="{63B3BB69-23CF-44E3-9099-C40C66FF867C}">
                  <a14:compatExt spid="_x0000_s151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4" name="Button 808" hidden="1">
              <a:extLst>
                <a:ext uri="{63B3BB69-23CF-44E3-9099-C40C66FF867C}">
                  <a14:compatExt spid="_x0000_s151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5" name="Button 809" hidden="1">
              <a:extLst>
                <a:ext uri="{63B3BB69-23CF-44E3-9099-C40C66FF867C}">
                  <a14:compatExt spid="_x0000_s151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6" name="Button 810" hidden="1">
              <a:extLst>
                <a:ext uri="{63B3BB69-23CF-44E3-9099-C40C66FF867C}">
                  <a14:compatExt spid="_x0000_s151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7" name="Button 811" hidden="1">
              <a:extLst>
                <a:ext uri="{63B3BB69-23CF-44E3-9099-C40C66FF867C}">
                  <a14:compatExt spid="_x0000_s151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8" name="Button 812" hidden="1">
              <a:extLst>
                <a:ext uri="{63B3BB69-23CF-44E3-9099-C40C66FF867C}">
                  <a14:compatExt spid="_x0000_s151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9" name="Button 813" hidden="1">
              <a:extLst>
                <a:ext uri="{63B3BB69-23CF-44E3-9099-C40C66FF867C}">
                  <a14:compatExt spid="_x0000_s151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0" name="Button 814" hidden="1">
              <a:extLst>
                <a:ext uri="{63B3BB69-23CF-44E3-9099-C40C66FF867C}">
                  <a14:compatExt spid="_x0000_s151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1" name="Button 815" hidden="1">
              <a:extLst>
                <a:ext uri="{63B3BB69-23CF-44E3-9099-C40C66FF867C}">
                  <a14:compatExt spid="_x0000_s151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2" name="Button 816" hidden="1">
              <a:extLst>
                <a:ext uri="{63B3BB69-23CF-44E3-9099-C40C66FF867C}">
                  <a14:compatExt spid="_x0000_s151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3" name="Button 817" hidden="1">
              <a:extLst>
                <a:ext uri="{63B3BB69-23CF-44E3-9099-C40C66FF867C}">
                  <a14:compatExt spid="_x0000_s151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4" name="Button 818" hidden="1">
              <a:extLst>
                <a:ext uri="{63B3BB69-23CF-44E3-9099-C40C66FF867C}">
                  <a14:compatExt spid="_x0000_s151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5" name="Button 819" hidden="1">
              <a:extLst>
                <a:ext uri="{63B3BB69-23CF-44E3-9099-C40C66FF867C}">
                  <a14:compatExt spid="_x0000_s151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6" name="Button 820" hidden="1">
              <a:extLst>
                <a:ext uri="{63B3BB69-23CF-44E3-9099-C40C66FF867C}">
                  <a14:compatExt spid="_x0000_s151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7" name="Button 821" hidden="1">
              <a:extLst>
                <a:ext uri="{63B3BB69-23CF-44E3-9099-C40C66FF867C}">
                  <a14:compatExt spid="_x0000_s151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8" name="Button 822" hidden="1">
              <a:extLst>
                <a:ext uri="{63B3BB69-23CF-44E3-9099-C40C66FF867C}">
                  <a14:compatExt spid="_x0000_s151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9" name="Button 823" hidden="1">
              <a:extLst>
                <a:ext uri="{63B3BB69-23CF-44E3-9099-C40C66FF867C}">
                  <a14:compatExt spid="_x0000_s151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0" name="Button 824" hidden="1">
              <a:extLst>
                <a:ext uri="{63B3BB69-23CF-44E3-9099-C40C66FF867C}">
                  <a14:compatExt spid="_x0000_s151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1" name="Button 825" hidden="1">
              <a:extLst>
                <a:ext uri="{63B3BB69-23CF-44E3-9099-C40C66FF867C}">
                  <a14:compatExt spid="_x0000_s151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2" name="Button 826" hidden="1">
              <a:extLst>
                <a:ext uri="{63B3BB69-23CF-44E3-9099-C40C66FF867C}">
                  <a14:compatExt spid="_x0000_s151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3" name="Button 827" hidden="1">
              <a:extLst>
                <a:ext uri="{63B3BB69-23CF-44E3-9099-C40C66FF867C}">
                  <a14:compatExt spid="_x0000_s151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4" name="Button 828" hidden="1">
              <a:extLst>
                <a:ext uri="{63B3BB69-23CF-44E3-9099-C40C66FF867C}">
                  <a14:compatExt spid="_x0000_s151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5" name="Button 829" hidden="1">
              <a:extLst>
                <a:ext uri="{63B3BB69-23CF-44E3-9099-C40C66FF867C}">
                  <a14:compatExt spid="_x0000_s151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6" name="Button 830" hidden="1">
              <a:extLst>
                <a:ext uri="{63B3BB69-23CF-44E3-9099-C40C66FF867C}">
                  <a14:compatExt spid="_x0000_s151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7" name="Button 831" hidden="1">
              <a:extLst>
                <a:ext uri="{63B3BB69-23CF-44E3-9099-C40C66FF867C}">
                  <a14:compatExt spid="_x0000_s151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8" name="Button 832" hidden="1">
              <a:extLst>
                <a:ext uri="{63B3BB69-23CF-44E3-9099-C40C66FF867C}">
                  <a14:compatExt spid="_x0000_s151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9" name="Button 833" hidden="1">
              <a:extLst>
                <a:ext uri="{63B3BB69-23CF-44E3-9099-C40C66FF867C}">
                  <a14:compatExt spid="_x0000_s151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0" name="Button 834" hidden="1">
              <a:extLst>
                <a:ext uri="{63B3BB69-23CF-44E3-9099-C40C66FF867C}">
                  <a14:compatExt spid="_x0000_s151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1" name="Button 835" hidden="1">
              <a:extLst>
                <a:ext uri="{63B3BB69-23CF-44E3-9099-C40C66FF867C}">
                  <a14:compatExt spid="_x0000_s151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2" name="Button 836" hidden="1">
              <a:extLst>
                <a:ext uri="{63B3BB69-23CF-44E3-9099-C40C66FF867C}">
                  <a14:compatExt spid="_x0000_s151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3" name="Button 837" hidden="1">
              <a:extLst>
                <a:ext uri="{63B3BB69-23CF-44E3-9099-C40C66FF867C}">
                  <a14:compatExt spid="_x0000_s151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4" name="Button 838" hidden="1">
              <a:extLst>
                <a:ext uri="{63B3BB69-23CF-44E3-9099-C40C66FF867C}">
                  <a14:compatExt spid="_x0000_s151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5" name="Button 839" hidden="1">
              <a:extLst>
                <a:ext uri="{63B3BB69-23CF-44E3-9099-C40C66FF867C}">
                  <a14:compatExt spid="_x0000_s151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6" name="Button 840" hidden="1">
              <a:extLst>
                <a:ext uri="{63B3BB69-23CF-44E3-9099-C40C66FF867C}">
                  <a14:compatExt spid="_x0000_s151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7" name="Button 841" hidden="1">
              <a:extLst>
                <a:ext uri="{63B3BB69-23CF-44E3-9099-C40C66FF867C}">
                  <a14:compatExt spid="_x0000_s151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8" name="Button 842" hidden="1">
              <a:extLst>
                <a:ext uri="{63B3BB69-23CF-44E3-9099-C40C66FF867C}">
                  <a14:compatExt spid="_x0000_s151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9" name="Button 843" hidden="1">
              <a:extLst>
                <a:ext uri="{63B3BB69-23CF-44E3-9099-C40C66FF867C}">
                  <a14:compatExt spid="_x0000_s151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0" name="Button 844" hidden="1">
              <a:extLst>
                <a:ext uri="{63B3BB69-23CF-44E3-9099-C40C66FF867C}">
                  <a14:compatExt spid="_x0000_s151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1" name="Button 845" hidden="1">
              <a:extLst>
                <a:ext uri="{63B3BB69-23CF-44E3-9099-C40C66FF867C}">
                  <a14:compatExt spid="_x0000_s151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2" name="Button 846" hidden="1">
              <a:extLst>
                <a:ext uri="{63B3BB69-23CF-44E3-9099-C40C66FF867C}">
                  <a14:compatExt spid="_x0000_s151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3" name="Button 847" hidden="1">
              <a:extLst>
                <a:ext uri="{63B3BB69-23CF-44E3-9099-C40C66FF867C}">
                  <a14:compatExt spid="_x0000_s151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4" name="Button 848" hidden="1">
              <a:extLst>
                <a:ext uri="{63B3BB69-23CF-44E3-9099-C40C66FF867C}">
                  <a14:compatExt spid="_x0000_s151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5" name="Button 849" hidden="1">
              <a:extLst>
                <a:ext uri="{63B3BB69-23CF-44E3-9099-C40C66FF867C}">
                  <a14:compatExt spid="_x0000_s151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6" name="Button 850" hidden="1">
              <a:extLst>
                <a:ext uri="{63B3BB69-23CF-44E3-9099-C40C66FF867C}">
                  <a14:compatExt spid="_x0000_s151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7" name="Button 851" hidden="1">
              <a:extLst>
                <a:ext uri="{63B3BB69-23CF-44E3-9099-C40C66FF867C}">
                  <a14:compatExt spid="_x0000_s151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8" name="Button 852" hidden="1">
              <a:extLst>
                <a:ext uri="{63B3BB69-23CF-44E3-9099-C40C66FF867C}">
                  <a14:compatExt spid="_x0000_s151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9" name="Button 853" hidden="1">
              <a:extLst>
                <a:ext uri="{63B3BB69-23CF-44E3-9099-C40C66FF867C}">
                  <a14:compatExt spid="_x0000_s151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0" name="Button 854" hidden="1">
              <a:extLst>
                <a:ext uri="{63B3BB69-23CF-44E3-9099-C40C66FF867C}">
                  <a14:compatExt spid="_x0000_s151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1" name="Button 855" hidden="1">
              <a:extLst>
                <a:ext uri="{63B3BB69-23CF-44E3-9099-C40C66FF867C}">
                  <a14:compatExt spid="_x0000_s151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2" name="Button 856" hidden="1">
              <a:extLst>
                <a:ext uri="{63B3BB69-23CF-44E3-9099-C40C66FF867C}">
                  <a14:compatExt spid="_x0000_s151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3" name="Button 857" hidden="1">
              <a:extLst>
                <a:ext uri="{63B3BB69-23CF-44E3-9099-C40C66FF867C}">
                  <a14:compatExt spid="_x0000_s151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4" name="Button 858" hidden="1">
              <a:extLst>
                <a:ext uri="{63B3BB69-23CF-44E3-9099-C40C66FF867C}">
                  <a14:compatExt spid="_x0000_s151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5" name="Button 859" hidden="1">
              <a:extLst>
                <a:ext uri="{63B3BB69-23CF-44E3-9099-C40C66FF867C}">
                  <a14:compatExt spid="_x0000_s151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6" name="Button 860" hidden="1">
              <a:extLst>
                <a:ext uri="{63B3BB69-23CF-44E3-9099-C40C66FF867C}">
                  <a14:compatExt spid="_x0000_s151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7" name="Button 861" hidden="1">
              <a:extLst>
                <a:ext uri="{63B3BB69-23CF-44E3-9099-C40C66FF867C}">
                  <a14:compatExt spid="_x0000_s151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8" name="Button 862" hidden="1">
              <a:extLst>
                <a:ext uri="{63B3BB69-23CF-44E3-9099-C40C66FF867C}">
                  <a14:compatExt spid="_x0000_s151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9" name="Button 863" hidden="1">
              <a:extLst>
                <a:ext uri="{63B3BB69-23CF-44E3-9099-C40C66FF867C}">
                  <a14:compatExt spid="_x0000_s151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0" name="Button 864" hidden="1">
              <a:extLst>
                <a:ext uri="{63B3BB69-23CF-44E3-9099-C40C66FF867C}">
                  <a14:compatExt spid="_x0000_s152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1" name="Button 865" hidden="1">
              <a:extLst>
                <a:ext uri="{63B3BB69-23CF-44E3-9099-C40C66FF867C}">
                  <a14:compatExt spid="_x0000_s152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2" name="Button 866" hidden="1">
              <a:extLst>
                <a:ext uri="{63B3BB69-23CF-44E3-9099-C40C66FF867C}">
                  <a14:compatExt spid="_x0000_s152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3" name="Button 867" hidden="1">
              <a:extLst>
                <a:ext uri="{63B3BB69-23CF-44E3-9099-C40C66FF867C}">
                  <a14:compatExt spid="_x0000_s152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4" name="Button 868" hidden="1">
              <a:extLst>
                <a:ext uri="{63B3BB69-23CF-44E3-9099-C40C66FF867C}">
                  <a14:compatExt spid="_x0000_s152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5" name="Button 869" hidden="1">
              <a:extLst>
                <a:ext uri="{63B3BB69-23CF-44E3-9099-C40C66FF867C}">
                  <a14:compatExt spid="_x0000_s152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6" name="Button 870" hidden="1">
              <a:extLst>
                <a:ext uri="{63B3BB69-23CF-44E3-9099-C40C66FF867C}">
                  <a14:compatExt spid="_x0000_s152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7" name="Button 871" hidden="1">
              <a:extLst>
                <a:ext uri="{63B3BB69-23CF-44E3-9099-C40C66FF867C}">
                  <a14:compatExt spid="_x0000_s152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8" name="Button 872" hidden="1">
              <a:extLst>
                <a:ext uri="{63B3BB69-23CF-44E3-9099-C40C66FF867C}">
                  <a14:compatExt spid="_x0000_s152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9" name="Button 873" hidden="1">
              <a:extLst>
                <a:ext uri="{63B3BB69-23CF-44E3-9099-C40C66FF867C}">
                  <a14:compatExt spid="_x0000_s152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0" name="Button 874" hidden="1">
              <a:extLst>
                <a:ext uri="{63B3BB69-23CF-44E3-9099-C40C66FF867C}">
                  <a14:compatExt spid="_x0000_s152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1" name="Button 875" hidden="1">
              <a:extLst>
                <a:ext uri="{63B3BB69-23CF-44E3-9099-C40C66FF867C}">
                  <a14:compatExt spid="_x0000_s152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2" name="Button 876" hidden="1">
              <a:extLst>
                <a:ext uri="{63B3BB69-23CF-44E3-9099-C40C66FF867C}">
                  <a14:compatExt spid="_x0000_s152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3" name="Button 877" hidden="1">
              <a:extLst>
                <a:ext uri="{63B3BB69-23CF-44E3-9099-C40C66FF867C}">
                  <a14:compatExt spid="_x0000_s152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4" name="Button 878" hidden="1">
              <a:extLst>
                <a:ext uri="{63B3BB69-23CF-44E3-9099-C40C66FF867C}">
                  <a14:compatExt spid="_x0000_s152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5" name="Button 879" hidden="1">
              <a:extLst>
                <a:ext uri="{63B3BB69-23CF-44E3-9099-C40C66FF867C}">
                  <a14:compatExt spid="_x0000_s152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6" name="Button 880" hidden="1">
              <a:extLst>
                <a:ext uri="{63B3BB69-23CF-44E3-9099-C40C66FF867C}">
                  <a14:compatExt spid="_x0000_s152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7" name="Button 881" hidden="1">
              <a:extLst>
                <a:ext uri="{63B3BB69-23CF-44E3-9099-C40C66FF867C}">
                  <a14:compatExt spid="_x0000_s152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8" name="Button 882" hidden="1">
              <a:extLst>
                <a:ext uri="{63B3BB69-23CF-44E3-9099-C40C66FF867C}">
                  <a14:compatExt spid="_x0000_s152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9" name="Button 883" hidden="1">
              <a:extLst>
                <a:ext uri="{63B3BB69-23CF-44E3-9099-C40C66FF867C}">
                  <a14:compatExt spid="_x0000_s152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0" name="Button 884" hidden="1">
              <a:extLst>
                <a:ext uri="{63B3BB69-23CF-44E3-9099-C40C66FF867C}">
                  <a14:compatExt spid="_x0000_s152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1" name="Button 885" hidden="1">
              <a:extLst>
                <a:ext uri="{63B3BB69-23CF-44E3-9099-C40C66FF867C}">
                  <a14:compatExt spid="_x0000_s152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2" name="Button 886" hidden="1">
              <a:extLst>
                <a:ext uri="{63B3BB69-23CF-44E3-9099-C40C66FF867C}">
                  <a14:compatExt spid="_x0000_s152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3" name="Button 887" hidden="1">
              <a:extLst>
                <a:ext uri="{63B3BB69-23CF-44E3-9099-C40C66FF867C}">
                  <a14:compatExt spid="_x0000_s152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4" name="Button 888" hidden="1">
              <a:extLst>
                <a:ext uri="{63B3BB69-23CF-44E3-9099-C40C66FF867C}">
                  <a14:compatExt spid="_x0000_s152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5" name="Button 889" hidden="1">
              <a:extLst>
                <a:ext uri="{63B3BB69-23CF-44E3-9099-C40C66FF867C}">
                  <a14:compatExt spid="_x0000_s152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6" name="Button 890" hidden="1">
              <a:extLst>
                <a:ext uri="{63B3BB69-23CF-44E3-9099-C40C66FF867C}">
                  <a14:compatExt spid="_x0000_s152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7" name="Button 891" hidden="1">
              <a:extLst>
                <a:ext uri="{63B3BB69-23CF-44E3-9099-C40C66FF867C}">
                  <a14:compatExt spid="_x0000_s152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8" name="Button 892" hidden="1">
              <a:extLst>
                <a:ext uri="{63B3BB69-23CF-44E3-9099-C40C66FF867C}">
                  <a14:compatExt spid="_x0000_s152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9" name="Button 893" hidden="1">
              <a:extLst>
                <a:ext uri="{63B3BB69-23CF-44E3-9099-C40C66FF867C}">
                  <a14:compatExt spid="_x0000_s152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0" name="Button 894" hidden="1">
              <a:extLst>
                <a:ext uri="{63B3BB69-23CF-44E3-9099-C40C66FF867C}">
                  <a14:compatExt spid="_x0000_s152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1" name="Button 895" hidden="1">
              <a:extLst>
                <a:ext uri="{63B3BB69-23CF-44E3-9099-C40C66FF867C}">
                  <a14:compatExt spid="_x0000_s152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2" name="Button 896" hidden="1">
              <a:extLst>
                <a:ext uri="{63B3BB69-23CF-44E3-9099-C40C66FF867C}">
                  <a14:compatExt spid="_x0000_s152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3" name="Button 897" hidden="1">
              <a:extLst>
                <a:ext uri="{63B3BB69-23CF-44E3-9099-C40C66FF867C}">
                  <a14:compatExt spid="_x0000_s152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4" name="Button 898" hidden="1">
              <a:extLst>
                <a:ext uri="{63B3BB69-23CF-44E3-9099-C40C66FF867C}">
                  <a14:compatExt spid="_x0000_s152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5" name="Button 899" hidden="1">
              <a:extLst>
                <a:ext uri="{63B3BB69-23CF-44E3-9099-C40C66FF867C}">
                  <a14:compatExt spid="_x0000_s152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6" name="Button 900" hidden="1">
              <a:extLst>
                <a:ext uri="{63B3BB69-23CF-44E3-9099-C40C66FF867C}">
                  <a14:compatExt spid="_x0000_s152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7" name="Button 901" hidden="1">
              <a:extLst>
                <a:ext uri="{63B3BB69-23CF-44E3-9099-C40C66FF867C}">
                  <a14:compatExt spid="_x0000_s152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8" name="Button 902" hidden="1">
              <a:extLst>
                <a:ext uri="{63B3BB69-23CF-44E3-9099-C40C66FF867C}">
                  <a14:compatExt spid="_x0000_s152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9" name="Button 903" hidden="1">
              <a:extLst>
                <a:ext uri="{63B3BB69-23CF-44E3-9099-C40C66FF867C}">
                  <a14:compatExt spid="_x0000_s152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0" name="Button 904" hidden="1">
              <a:extLst>
                <a:ext uri="{63B3BB69-23CF-44E3-9099-C40C66FF867C}">
                  <a14:compatExt spid="_x0000_s152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1" name="Button 905" hidden="1">
              <a:extLst>
                <a:ext uri="{63B3BB69-23CF-44E3-9099-C40C66FF867C}">
                  <a14:compatExt spid="_x0000_s152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2" name="Button 906" hidden="1">
              <a:extLst>
                <a:ext uri="{63B3BB69-23CF-44E3-9099-C40C66FF867C}">
                  <a14:compatExt spid="_x0000_s152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3" name="Button 907" hidden="1">
              <a:extLst>
                <a:ext uri="{63B3BB69-23CF-44E3-9099-C40C66FF867C}">
                  <a14:compatExt spid="_x0000_s152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4" name="Button 908" hidden="1">
              <a:extLst>
                <a:ext uri="{63B3BB69-23CF-44E3-9099-C40C66FF867C}">
                  <a14:compatExt spid="_x0000_s152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5" name="Button 909" hidden="1">
              <a:extLst>
                <a:ext uri="{63B3BB69-23CF-44E3-9099-C40C66FF867C}">
                  <a14:compatExt spid="_x0000_s152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6" name="Button 910" hidden="1">
              <a:extLst>
                <a:ext uri="{63B3BB69-23CF-44E3-9099-C40C66FF867C}">
                  <a14:compatExt spid="_x0000_s152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7" name="Button 911" hidden="1">
              <a:extLst>
                <a:ext uri="{63B3BB69-23CF-44E3-9099-C40C66FF867C}">
                  <a14:compatExt spid="_x0000_s152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8" name="Button 912" hidden="1">
              <a:extLst>
                <a:ext uri="{63B3BB69-23CF-44E3-9099-C40C66FF867C}">
                  <a14:compatExt spid="_x0000_s152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9" name="Button 913" hidden="1">
              <a:extLst>
                <a:ext uri="{63B3BB69-23CF-44E3-9099-C40C66FF867C}">
                  <a14:compatExt spid="_x0000_s152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0" name="Button 914" hidden="1">
              <a:extLst>
                <a:ext uri="{63B3BB69-23CF-44E3-9099-C40C66FF867C}">
                  <a14:compatExt spid="_x0000_s152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1" name="Button 915" hidden="1">
              <a:extLst>
                <a:ext uri="{63B3BB69-23CF-44E3-9099-C40C66FF867C}">
                  <a14:compatExt spid="_x0000_s152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2" name="Button 916" hidden="1">
              <a:extLst>
                <a:ext uri="{63B3BB69-23CF-44E3-9099-C40C66FF867C}">
                  <a14:compatExt spid="_x0000_s152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3" name="Button 917" hidden="1">
              <a:extLst>
                <a:ext uri="{63B3BB69-23CF-44E3-9099-C40C66FF867C}">
                  <a14:compatExt spid="_x0000_s152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4" name="Button 918" hidden="1">
              <a:extLst>
                <a:ext uri="{63B3BB69-23CF-44E3-9099-C40C66FF867C}">
                  <a14:compatExt spid="_x0000_s152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5" name="Button 919" hidden="1">
              <a:extLst>
                <a:ext uri="{63B3BB69-23CF-44E3-9099-C40C66FF867C}">
                  <a14:compatExt spid="_x0000_s152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6" name="Button 920" hidden="1">
              <a:extLst>
                <a:ext uri="{63B3BB69-23CF-44E3-9099-C40C66FF867C}">
                  <a14:compatExt spid="_x0000_s152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7" name="Button 921" hidden="1">
              <a:extLst>
                <a:ext uri="{63B3BB69-23CF-44E3-9099-C40C66FF867C}">
                  <a14:compatExt spid="_x0000_s152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8" name="Button 922" hidden="1">
              <a:extLst>
                <a:ext uri="{63B3BB69-23CF-44E3-9099-C40C66FF867C}">
                  <a14:compatExt spid="_x0000_s152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9" name="Button 923" hidden="1">
              <a:extLst>
                <a:ext uri="{63B3BB69-23CF-44E3-9099-C40C66FF867C}">
                  <a14:compatExt spid="_x0000_s152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0" name="Button 924" hidden="1">
              <a:extLst>
                <a:ext uri="{63B3BB69-23CF-44E3-9099-C40C66FF867C}">
                  <a14:compatExt spid="_x0000_s152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1" name="Button 925" hidden="1">
              <a:extLst>
                <a:ext uri="{63B3BB69-23CF-44E3-9099-C40C66FF867C}">
                  <a14:compatExt spid="_x0000_s152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2" name="Button 926" hidden="1">
              <a:extLst>
                <a:ext uri="{63B3BB69-23CF-44E3-9099-C40C66FF867C}">
                  <a14:compatExt spid="_x0000_s152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3" name="Button 927" hidden="1">
              <a:extLst>
                <a:ext uri="{63B3BB69-23CF-44E3-9099-C40C66FF867C}">
                  <a14:compatExt spid="_x0000_s152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4" name="Button 928" hidden="1">
              <a:extLst>
                <a:ext uri="{63B3BB69-23CF-44E3-9099-C40C66FF867C}">
                  <a14:compatExt spid="_x0000_s152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5" name="Button 929" hidden="1">
              <a:extLst>
                <a:ext uri="{63B3BB69-23CF-44E3-9099-C40C66FF867C}">
                  <a14:compatExt spid="_x0000_s152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6" name="Button 930" hidden="1">
              <a:extLst>
                <a:ext uri="{63B3BB69-23CF-44E3-9099-C40C66FF867C}">
                  <a14:compatExt spid="_x0000_s152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7" name="Button 931" hidden="1">
              <a:extLst>
                <a:ext uri="{63B3BB69-23CF-44E3-9099-C40C66FF867C}">
                  <a14:compatExt spid="_x0000_s152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8" name="Button 932" hidden="1">
              <a:extLst>
                <a:ext uri="{63B3BB69-23CF-44E3-9099-C40C66FF867C}">
                  <a14:compatExt spid="_x0000_s152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9" name="Button 933" hidden="1">
              <a:extLst>
                <a:ext uri="{63B3BB69-23CF-44E3-9099-C40C66FF867C}">
                  <a14:compatExt spid="_x0000_s152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0" name="Button 934" hidden="1">
              <a:extLst>
                <a:ext uri="{63B3BB69-23CF-44E3-9099-C40C66FF867C}">
                  <a14:compatExt spid="_x0000_s152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1" name="Button 935" hidden="1">
              <a:extLst>
                <a:ext uri="{63B3BB69-23CF-44E3-9099-C40C66FF867C}">
                  <a14:compatExt spid="_x0000_s152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2" name="Button 936" hidden="1">
              <a:extLst>
                <a:ext uri="{63B3BB69-23CF-44E3-9099-C40C66FF867C}">
                  <a14:compatExt spid="_x0000_s152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3" name="Button 937" hidden="1">
              <a:extLst>
                <a:ext uri="{63B3BB69-23CF-44E3-9099-C40C66FF867C}">
                  <a14:compatExt spid="_x0000_s152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4" name="Button 938" hidden="1">
              <a:extLst>
                <a:ext uri="{63B3BB69-23CF-44E3-9099-C40C66FF867C}">
                  <a14:compatExt spid="_x0000_s152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5" name="Button 939" hidden="1">
              <a:extLst>
                <a:ext uri="{63B3BB69-23CF-44E3-9099-C40C66FF867C}">
                  <a14:compatExt spid="_x0000_s152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6" name="Button 940" hidden="1">
              <a:extLst>
                <a:ext uri="{63B3BB69-23CF-44E3-9099-C40C66FF867C}">
                  <a14:compatExt spid="_x0000_s152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7" name="Button 941" hidden="1">
              <a:extLst>
                <a:ext uri="{63B3BB69-23CF-44E3-9099-C40C66FF867C}">
                  <a14:compatExt spid="_x0000_s152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8" name="Button 942" hidden="1">
              <a:extLst>
                <a:ext uri="{63B3BB69-23CF-44E3-9099-C40C66FF867C}">
                  <a14:compatExt spid="_x0000_s152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9" name="Button 943" hidden="1">
              <a:extLst>
                <a:ext uri="{63B3BB69-23CF-44E3-9099-C40C66FF867C}">
                  <a14:compatExt spid="_x0000_s152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0" name="Button 944" hidden="1">
              <a:extLst>
                <a:ext uri="{63B3BB69-23CF-44E3-9099-C40C66FF867C}">
                  <a14:compatExt spid="_x0000_s152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1" name="Button 945" hidden="1">
              <a:extLst>
                <a:ext uri="{63B3BB69-23CF-44E3-9099-C40C66FF867C}">
                  <a14:compatExt spid="_x0000_s152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2" name="Button 946" hidden="1">
              <a:extLst>
                <a:ext uri="{63B3BB69-23CF-44E3-9099-C40C66FF867C}">
                  <a14:compatExt spid="_x0000_s152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3" name="Button 947" hidden="1">
              <a:extLst>
                <a:ext uri="{63B3BB69-23CF-44E3-9099-C40C66FF867C}">
                  <a14:compatExt spid="_x0000_s152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4" name="Button 948" hidden="1">
              <a:extLst>
                <a:ext uri="{63B3BB69-23CF-44E3-9099-C40C66FF867C}">
                  <a14:compatExt spid="_x0000_s152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5" name="Button 949" hidden="1">
              <a:extLst>
                <a:ext uri="{63B3BB69-23CF-44E3-9099-C40C66FF867C}">
                  <a14:compatExt spid="_x0000_s152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6" name="Button 950" hidden="1">
              <a:extLst>
                <a:ext uri="{63B3BB69-23CF-44E3-9099-C40C66FF867C}">
                  <a14:compatExt spid="_x0000_s152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7" name="Button 951" hidden="1">
              <a:extLst>
                <a:ext uri="{63B3BB69-23CF-44E3-9099-C40C66FF867C}">
                  <a14:compatExt spid="_x0000_s152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8" name="Button 952" hidden="1">
              <a:extLst>
                <a:ext uri="{63B3BB69-23CF-44E3-9099-C40C66FF867C}">
                  <a14:compatExt spid="_x0000_s152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9" name="Button 953" hidden="1">
              <a:extLst>
                <a:ext uri="{63B3BB69-23CF-44E3-9099-C40C66FF867C}">
                  <a14:compatExt spid="_x0000_s152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0" name="Button 954" hidden="1">
              <a:extLst>
                <a:ext uri="{63B3BB69-23CF-44E3-9099-C40C66FF867C}">
                  <a14:compatExt spid="_x0000_s152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1" name="Button 955" hidden="1">
              <a:extLst>
                <a:ext uri="{63B3BB69-23CF-44E3-9099-C40C66FF867C}">
                  <a14:compatExt spid="_x0000_s152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2" name="Button 956" hidden="1">
              <a:extLst>
                <a:ext uri="{63B3BB69-23CF-44E3-9099-C40C66FF867C}">
                  <a14:compatExt spid="_x0000_s152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3" name="Button 957" hidden="1">
              <a:extLst>
                <a:ext uri="{63B3BB69-23CF-44E3-9099-C40C66FF867C}">
                  <a14:compatExt spid="_x0000_s152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4" name="Button 958" hidden="1">
              <a:extLst>
                <a:ext uri="{63B3BB69-23CF-44E3-9099-C40C66FF867C}">
                  <a14:compatExt spid="_x0000_s152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5" name="Button 959" hidden="1">
              <a:extLst>
                <a:ext uri="{63B3BB69-23CF-44E3-9099-C40C66FF867C}">
                  <a14:compatExt spid="_x0000_s152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6" name="Button 960" hidden="1">
              <a:extLst>
                <a:ext uri="{63B3BB69-23CF-44E3-9099-C40C66FF867C}">
                  <a14:compatExt spid="_x0000_s152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7" name="Button 961" hidden="1">
              <a:extLst>
                <a:ext uri="{63B3BB69-23CF-44E3-9099-C40C66FF867C}">
                  <a14:compatExt spid="_x0000_s152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8" name="Button 962" hidden="1">
              <a:extLst>
                <a:ext uri="{63B3BB69-23CF-44E3-9099-C40C66FF867C}">
                  <a14:compatExt spid="_x0000_s152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9" name="Button 963" hidden="1">
              <a:extLst>
                <a:ext uri="{63B3BB69-23CF-44E3-9099-C40C66FF867C}">
                  <a14:compatExt spid="_x0000_s152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0" name="Button 964" hidden="1">
              <a:extLst>
                <a:ext uri="{63B3BB69-23CF-44E3-9099-C40C66FF867C}">
                  <a14:compatExt spid="_x0000_s153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1" name="Button 965" hidden="1">
              <a:extLst>
                <a:ext uri="{63B3BB69-23CF-44E3-9099-C40C66FF867C}">
                  <a14:compatExt spid="_x0000_s153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2" name="Button 966" hidden="1">
              <a:extLst>
                <a:ext uri="{63B3BB69-23CF-44E3-9099-C40C66FF867C}">
                  <a14:compatExt spid="_x0000_s153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3" name="Button 967" hidden="1">
              <a:extLst>
                <a:ext uri="{63B3BB69-23CF-44E3-9099-C40C66FF867C}">
                  <a14:compatExt spid="_x0000_s153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4" name="Button 968" hidden="1">
              <a:extLst>
                <a:ext uri="{63B3BB69-23CF-44E3-9099-C40C66FF867C}">
                  <a14:compatExt spid="_x0000_s153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5" name="Button 969" hidden="1">
              <a:extLst>
                <a:ext uri="{63B3BB69-23CF-44E3-9099-C40C66FF867C}">
                  <a14:compatExt spid="_x0000_s153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6" name="Button 970" hidden="1">
              <a:extLst>
                <a:ext uri="{63B3BB69-23CF-44E3-9099-C40C66FF867C}">
                  <a14:compatExt spid="_x0000_s153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7" name="Button 971" hidden="1">
              <a:extLst>
                <a:ext uri="{63B3BB69-23CF-44E3-9099-C40C66FF867C}">
                  <a14:compatExt spid="_x0000_s153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8" name="Button 972" hidden="1">
              <a:extLst>
                <a:ext uri="{63B3BB69-23CF-44E3-9099-C40C66FF867C}">
                  <a14:compatExt spid="_x0000_s153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9" name="Button 973" hidden="1">
              <a:extLst>
                <a:ext uri="{63B3BB69-23CF-44E3-9099-C40C66FF867C}">
                  <a14:compatExt spid="_x0000_s153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0" name="Button 974" hidden="1">
              <a:extLst>
                <a:ext uri="{63B3BB69-23CF-44E3-9099-C40C66FF867C}">
                  <a14:compatExt spid="_x0000_s153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1" name="Button 975" hidden="1">
              <a:extLst>
                <a:ext uri="{63B3BB69-23CF-44E3-9099-C40C66FF867C}">
                  <a14:compatExt spid="_x0000_s153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2" name="Button 976" hidden="1">
              <a:extLst>
                <a:ext uri="{63B3BB69-23CF-44E3-9099-C40C66FF867C}">
                  <a14:compatExt spid="_x0000_s153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3" name="Button 977" hidden="1">
              <a:extLst>
                <a:ext uri="{63B3BB69-23CF-44E3-9099-C40C66FF867C}">
                  <a14:compatExt spid="_x0000_s153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4" name="Button 978" hidden="1">
              <a:extLst>
                <a:ext uri="{63B3BB69-23CF-44E3-9099-C40C66FF867C}">
                  <a14:compatExt spid="_x0000_s153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5" name="Button 979" hidden="1">
              <a:extLst>
                <a:ext uri="{63B3BB69-23CF-44E3-9099-C40C66FF867C}">
                  <a14:compatExt spid="_x0000_s153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6" name="Button 980" hidden="1">
              <a:extLst>
                <a:ext uri="{63B3BB69-23CF-44E3-9099-C40C66FF867C}">
                  <a14:compatExt spid="_x0000_s153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7" name="Button 981" hidden="1">
              <a:extLst>
                <a:ext uri="{63B3BB69-23CF-44E3-9099-C40C66FF867C}">
                  <a14:compatExt spid="_x0000_s153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8" name="Button 982" hidden="1">
              <a:extLst>
                <a:ext uri="{63B3BB69-23CF-44E3-9099-C40C66FF867C}">
                  <a14:compatExt spid="_x0000_s153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9" name="Button 983" hidden="1">
              <a:extLst>
                <a:ext uri="{63B3BB69-23CF-44E3-9099-C40C66FF867C}">
                  <a14:compatExt spid="_x0000_s153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0" name="Button 984" hidden="1">
              <a:extLst>
                <a:ext uri="{63B3BB69-23CF-44E3-9099-C40C66FF867C}">
                  <a14:compatExt spid="_x0000_s153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1" name="Button 985" hidden="1">
              <a:extLst>
                <a:ext uri="{63B3BB69-23CF-44E3-9099-C40C66FF867C}">
                  <a14:compatExt spid="_x0000_s153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2" name="Button 986" hidden="1">
              <a:extLst>
                <a:ext uri="{63B3BB69-23CF-44E3-9099-C40C66FF867C}">
                  <a14:compatExt spid="_x0000_s153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3" name="Button 987" hidden="1">
              <a:extLst>
                <a:ext uri="{63B3BB69-23CF-44E3-9099-C40C66FF867C}">
                  <a14:compatExt spid="_x0000_s153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4" name="Button 988" hidden="1">
              <a:extLst>
                <a:ext uri="{63B3BB69-23CF-44E3-9099-C40C66FF867C}">
                  <a14:compatExt spid="_x0000_s153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5" name="Button 989" hidden="1">
              <a:extLst>
                <a:ext uri="{63B3BB69-23CF-44E3-9099-C40C66FF867C}">
                  <a14:compatExt spid="_x0000_s153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6" name="Button 990" hidden="1">
              <a:extLst>
                <a:ext uri="{63B3BB69-23CF-44E3-9099-C40C66FF867C}">
                  <a14:compatExt spid="_x0000_s153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7" name="Button 991" hidden="1">
              <a:extLst>
                <a:ext uri="{63B3BB69-23CF-44E3-9099-C40C66FF867C}">
                  <a14:compatExt spid="_x0000_s153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8" name="Button 992" hidden="1">
              <a:extLst>
                <a:ext uri="{63B3BB69-23CF-44E3-9099-C40C66FF867C}">
                  <a14:compatExt spid="_x0000_s153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9" name="Button 993" hidden="1">
              <a:extLst>
                <a:ext uri="{63B3BB69-23CF-44E3-9099-C40C66FF867C}">
                  <a14:compatExt spid="_x0000_s153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0" name="Button 994" hidden="1">
              <a:extLst>
                <a:ext uri="{63B3BB69-23CF-44E3-9099-C40C66FF867C}">
                  <a14:compatExt spid="_x0000_s153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1" name="Button 995" hidden="1">
              <a:extLst>
                <a:ext uri="{63B3BB69-23CF-44E3-9099-C40C66FF867C}">
                  <a14:compatExt spid="_x0000_s153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2" name="Button 996" hidden="1">
              <a:extLst>
                <a:ext uri="{63B3BB69-23CF-44E3-9099-C40C66FF867C}">
                  <a14:compatExt spid="_x0000_s153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3" name="Button 997" hidden="1">
              <a:extLst>
                <a:ext uri="{63B3BB69-23CF-44E3-9099-C40C66FF867C}">
                  <a14:compatExt spid="_x0000_s153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4" name="Button 998" hidden="1">
              <a:extLst>
                <a:ext uri="{63B3BB69-23CF-44E3-9099-C40C66FF867C}">
                  <a14:compatExt spid="_x0000_s153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5" name="Button 999" hidden="1">
              <a:extLst>
                <a:ext uri="{63B3BB69-23CF-44E3-9099-C40C66FF867C}">
                  <a14:compatExt spid="_x0000_s153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6" name="Button 1000" hidden="1">
              <a:extLst>
                <a:ext uri="{63B3BB69-23CF-44E3-9099-C40C66FF867C}">
                  <a14:compatExt spid="_x0000_s153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7" name="Button 1001" hidden="1">
              <a:extLst>
                <a:ext uri="{63B3BB69-23CF-44E3-9099-C40C66FF867C}">
                  <a14:compatExt spid="_x0000_s153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8" name="Button 1002" hidden="1">
              <a:extLst>
                <a:ext uri="{63B3BB69-23CF-44E3-9099-C40C66FF867C}">
                  <a14:compatExt spid="_x0000_s153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9" name="Button 1003" hidden="1">
              <a:extLst>
                <a:ext uri="{63B3BB69-23CF-44E3-9099-C40C66FF867C}">
                  <a14:compatExt spid="_x0000_s153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0" name="Button 1004" hidden="1">
              <a:extLst>
                <a:ext uri="{63B3BB69-23CF-44E3-9099-C40C66FF867C}">
                  <a14:compatExt spid="_x0000_s153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1" name="Button 1005" hidden="1">
              <a:extLst>
                <a:ext uri="{63B3BB69-23CF-44E3-9099-C40C66FF867C}">
                  <a14:compatExt spid="_x0000_s153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2" name="Button 1006" hidden="1">
              <a:extLst>
                <a:ext uri="{63B3BB69-23CF-44E3-9099-C40C66FF867C}">
                  <a14:compatExt spid="_x0000_s153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3" name="Button 1007" hidden="1">
              <a:extLst>
                <a:ext uri="{63B3BB69-23CF-44E3-9099-C40C66FF867C}">
                  <a14:compatExt spid="_x0000_s153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4" name="Button 1008" hidden="1">
              <a:extLst>
                <a:ext uri="{63B3BB69-23CF-44E3-9099-C40C66FF867C}">
                  <a14:compatExt spid="_x0000_s153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5" name="Button 1009" hidden="1">
              <a:extLst>
                <a:ext uri="{63B3BB69-23CF-44E3-9099-C40C66FF867C}">
                  <a14:compatExt spid="_x0000_s153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6" name="Button 1010" hidden="1">
              <a:extLst>
                <a:ext uri="{63B3BB69-23CF-44E3-9099-C40C66FF867C}">
                  <a14:compatExt spid="_x0000_s153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7" name="Button 1011" hidden="1">
              <a:extLst>
                <a:ext uri="{63B3BB69-23CF-44E3-9099-C40C66FF867C}">
                  <a14:compatExt spid="_x0000_s153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8" name="Button 1012" hidden="1">
              <a:extLst>
                <a:ext uri="{63B3BB69-23CF-44E3-9099-C40C66FF867C}">
                  <a14:compatExt spid="_x0000_s153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9" name="Button 1013" hidden="1">
              <a:extLst>
                <a:ext uri="{63B3BB69-23CF-44E3-9099-C40C66FF867C}">
                  <a14:compatExt spid="_x0000_s153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0" name="Button 1014" hidden="1">
              <a:extLst>
                <a:ext uri="{63B3BB69-23CF-44E3-9099-C40C66FF867C}">
                  <a14:compatExt spid="_x0000_s153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1" name="Button 1015" hidden="1">
              <a:extLst>
                <a:ext uri="{63B3BB69-23CF-44E3-9099-C40C66FF867C}">
                  <a14:compatExt spid="_x0000_s153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2" name="Button 1016" hidden="1">
              <a:extLst>
                <a:ext uri="{63B3BB69-23CF-44E3-9099-C40C66FF867C}">
                  <a14:compatExt spid="_x0000_s153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3" name="Button 1017" hidden="1">
              <a:extLst>
                <a:ext uri="{63B3BB69-23CF-44E3-9099-C40C66FF867C}">
                  <a14:compatExt spid="_x0000_s153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4" name="Button 1018" hidden="1">
              <a:extLst>
                <a:ext uri="{63B3BB69-23CF-44E3-9099-C40C66FF867C}">
                  <a14:compatExt spid="_x0000_s153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5" name="Button 1019" hidden="1">
              <a:extLst>
                <a:ext uri="{63B3BB69-23CF-44E3-9099-C40C66FF867C}">
                  <a14:compatExt spid="_x0000_s153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6" name="Button 1020" hidden="1">
              <a:extLst>
                <a:ext uri="{63B3BB69-23CF-44E3-9099-C40C66FF867C}">
                  <a14:compatExt spid="_x0000_s153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7" name="Button 1021" hidden="1">
              <a:extLst>
                <a:ext uri="{63B3BB69-23CF-44E3-9099-C40C66FF867C}">
                  <a14:compatExt spid="_x0000_s153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8" name="Button 1022" hidden="1">
              <a:extLst>
                <a:ext uri="{63B3BB69-23CF-44E3-9099-C40C66FF867C}">
                  <a14:compatExt spid="_x0000_s153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9" name="Button 1023" hidden="1">
              <a:extLst>
                <a:ext uri="{63B3BB69-23CF-44E3-9099-C40C66FF867C}">
                  <a14:compatExt spid="_x0000_s153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0" name="Button 1024" hidden="1">
              <a:extLst>
                <a:ext uri="{63B3BB69-23CF-44E3-9099-C40C66FF867C}">
                  <a14:compatExt spid="_x0000_s153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1" name="Button 1025" hidden="1">
              <a:extLst>
                <a:ext uri="{63B3BB69-23CF-44E3-9099-C40C66FF867C}">
                  <a14:compatExt spid="_x0000_s153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2" name="Button 1026" hidden="1">
              <a:extLst>
                <a:ext uri="{63B3BB69-23CF-44E3-9099-C40C66FF867C}">
                  <a14:compatExt spid="_x0000_s153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3" name="Button 1027" hidden="1">
              <a:extLst>
                <a:ext uri="{63B3BB69-23CF-44E3-9099-C40C66FF867C}">
                  <a14:compatExt spid="_x0000_s153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4" name="Button 1028" hidden="1">
              <a:extLst>
                <a:ext uri="{63B3BB69-23CF-44E3-9099-C40C66FF867C}">
                  <a14:compatExt spid="_x0000_s153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5" name="Button 1029" hidden="1">
              <a:extLst>
                <a:ext uri="{63B3BB69-23CF-44E3-9099-C40C66FF867C}">
                  <a14:compatExt spid="_x0000_s153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6" name="Button 1030" hidden="1">
              <a:extLst>
                <a:ext uri="{63B3BB69-23CF-44E3-9099-C40C66FF867C}">
                  <a14:compatExt spid="_x0000_s153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7" name="Button 1031" hidden="1">
              <a:extLst>
                <a:ext uri="{63B3BB69-23CF-44E3-9099-C40C66FF867C}">
                  <a14:compatExt spid="_x0000_s153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8" name="Button 1032" hidden="1">
              <a:extLst>
                <a:ext uri="{63B3BB69-23CF-44E3-9099-C40C66FF867C}">
                  <a14:compatExt spid="_x0000_s153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9" name="Button 1033" hidden="1">
              <a:extLst>
                <a:ext uri="{63B3BB69-23CF-44E3-9099-C40C66FF867C}">
                  <a14:compatExt spid="_x0000_s153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0" name="Button 1034" hidden="1">
              <a:extLst>
                <a:ext uri="{63B3BB69-23CF-44E3-9099-C40C66FF867C}">
                  <a14:compatExt spid="_x0000_s153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1" name="Button 1035" hidden="1">
              <a:extLst>
                <a:ext uri="{63B3BB69-23CF-44E3-9099-C40C66FF867C}">
                  <a14:compatExt spid="_x0000_s153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2" name="Button 1036" hidden="1">
              <a:extLst>
                <a:ext uri="{63B3BB69-23CF-44E3-9099-C40C66FF867C}">
                  <a14:compatExt spid="_x0000_s153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3" name="Button 1037" hidden="1">
              <a:extLst>
                <a:ext uri="{63B3BB69-23CF-44E3-9099-C40C66FF867C}">
                  <a14:compatExt spid="_x0000_s153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4" name="Button 1038" hidden="1">
              <a:extLst>
                <a:ext uri="{63B3BB69-23CF-44E3-9099-C40C66FF867C}">
                  <a14:compatExt spid="_x0000_s153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5" name="Button 1039" hidden="1">
              <a:extLst>
                <a:ext uri="{63B3BB69-23CF-44E3-9099-C40C66FF867C}">
                  <a14:compatExt spid="_x0000_s153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6" name="Button 1040" hidden="1">
              <a:extLst>
                <a:ext uri="{63B3BB69-23CF-44E3-9099-C40C66FF867C}">
                  <a14:compatExt spid="_x0000_s153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7" name="Button 1041" hidden="1">
              <a:extLst>
                <a:ext uri="{63B3BB69-23CF-44E3-9099-C40C66FF867C}">
                  <a14:compatExt spid="_x0000_s153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8" name="Button 1042" hidden="1">
              <a:extLst>
                <a:ext uri="{63B3BB69-23CF-44E3-9099-C40C66FF867C}">
                  <a14:compatExt spid="_x0000_s153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9" name="Button 1043" hidden="1">
              <a:extLst>
                <a:ext uri="{63B3BB69-23CF-44E3-9099-C40C66FF867C}">
                  <a14:compatExt spid="_x0000_s153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0" name="Button 1044" hidden="1">
              <a:extLst>
                <a:ext uri="{63B3BB69-23CF-44E3-9099-C40C66FF867C}">
                  <a14:compatExt spid="_x0000_s153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1" name="Button 1045" hidden="1">
              <a:extLst>
                <a:ext uri="{63B3BB69-23CF-44E3-9099-C40C66FF867C}">
                  <a14:compatExt spid="_x0000_s153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2" name="Button 1046" hidden="1">
              <a:extLst>
                <a:ext uri="{63B3BB69-23CF-44E3-9099-C40C66FF867C}">
                  <a14:compatExt spid="_x0000_s153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3" name="Button 1047" hidden="1">
              <a:extLst>
                <a:ext uri="{63B3BB69-23CF-44E3-9099-C40C66FF867C}">
                  <a14:compatExt spid="_x0000_s153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4" name="Button 1048" hidden="1">
              <a:extLst>
                <a:ext uri="{63B3BB69-23CF-44E3-9099-C40C66FF867C}">
                  <a14:compatExt spid="_x0000_s153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5" name="Button 1049" hidden="1">
              <a:extLst>
                <a:ext uri="{63B3BB69-23CF-44E3-9099-C40C66FF867C}">
                  <a14:compatExt spid="_x0000_s153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6" name="Button 1050" hidden="1">
              <a:extLst>
                <a:ext uri="{63B3BB69-23CF-44E3-9099-C40C66FF867C}">
                  <a14:compatExt spid="_x0000_s153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7" name="Button 1051" hidden="1">
              <a:extLst>
                <a:ext uri="{63B3BB69-23CF-44E3-9099-C40C66FF867C}">
                  <a14:compatExt spid="_x0000_s153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8" name="Button 1052" hidden="1">
              <a:extLst>
                <a:ext uri="{63B3BB69-23CF-44E3-9099-C40C66FF867C}">
                  <a14:compatExt spid="_x0000_s153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9" name="Button 1053" hidden="1">
              <a:extLst>
                <a:ext uri="{63B3BB69-23CF-44E3-9099-C40C66FF867C}">
                  <a14:compatExt spid="_x0000_s153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0" name="Button 1054" hidden="1">
              <a:extLst>
                <a:ext uri="{63B3BB69-23CF-44E3-9099-C40C66FF867C}">
                  <a14:compatExt spid="_x0000_s153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1" name="Button 1055" hidden="1">
              <a:extLst>
                <a:ext uri="{63B3BB69-23CF-44E3-9099-C40C66FF867C}">
                  <a14:compatExt spid="_x0000_s153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2" name="Button 1056" hidden="1">
              <a:extLst>
                <a:ext uri="{63B3BB69-23CF-44E3-9099-C40C66FF867C}">
                  <a14:compatExt spid="_x0000_s153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3" name="Button 1057" hidden="1">
              <a:extLst>
                <a:ext uri="{63B3BB69-23CF-44E3-9099-C40C66FF867C}">
                  <a14:compatExt spid="_x0000_s153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4" name="Button 1058" hidden="1">
              <a:extLst>
                <a:ext uri="{63B3BB69-23CF-44E3-9099-C40C66FF867C}">
                  <a14:compatExt spid="_x0000_s153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5" name="Button 1059" hidden="1">
              <a:extLst>
                <a:ext uri="{63B3BB69-23CF-44E3-9099-C40C66FF867C}">
                  <a14:compatExt spid="_x0000_s153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6" name="Button 1060" hidden="1">
              <a:extLst>
                <a:ext uri="{63B3BB69-23CF-44E3-9099-C40C66FF867C}">
                  <a14:compatExt spid="_x0000_s153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7" name="Button 1061" hidden="1">
              <a:extLst>
                <a:ext uri="{63B3BB69-23CF-44E3-9099-C40C66FF867C}">
                  <a14:compatExt spid="_x0000_s153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8" name="Button 1062" hidden="1">
              <a:extLst>
                <a:ext uri="{63B3BB69-23CF-44E3-9099-C40C66FF867C}">
                  <a14:compatExt spid="_x0000_s153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9" name="Button 1063" hidden="1">
              <a:extLst>
                <a:ext uri="{63B3BB69-23CF-44E3-9099-C40C66FF867C}">
                  <a14:compatExt spid="_x0000_s153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0" name="Button 1064" hidden="1">
              <a:extLst>
                <a:ext uri="{63B3BB69-23CF-44E3-9099-C40C66FF867C}">
                  <a14:compatExt spid="_x0000_s154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1" name="Button 1065" hidden="1">
              <a:extLst>
                <a:ext uri="{63B3BB69-23CF-44E3-9099-C40C66FF867C}">
                  <a14:compatExt spid="_x0000_s154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2" name="Button 1066" hidden="1">
              <a:extLst>
                <a:ext uri="{63B3BB69-23CF-44E3-9099-C40C66FF867C}">
                  <a14:compatExt spid="_x0000_s154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3" name="Button 1067" hidden="1">
              <a:extLst>
                <a:ext uri="{63B3BB69-23CF-44E3-9099-C40C66FF867C}">
                  <a14:compatExt spid="_x0000_s154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4" name="Button 1068" hidden="1">
              <a:extLst>
                <a:ext uri="{63B3BB69-23CF-44E3-9099-C40C66FF867C}">
                  <a14:compatExt spid="_x0000_s154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5" name="Button 1069" hidden="1">
              <a:extLst>
                <a:ext uri="{63B3BB69-23CF-44E3-9099-C40C66FF867C}">
                  <a14:compatExt spid="_x0000_s154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6" name="Button 1070" hidden="1">
              <a:extLst>
                <a:ext uri="{63B3BB69-23CF-44E3-9099-C40C66FF867C}">
                  <a14:compatExt spid="_x0000_s154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7" name="Button 1071" hidden="1">
              <a:extLst>
                <a:ext uri="{63B3BB69-23CF-44E3-9099-C40C66FF867C}">
                  <a14:compatExt spid="_x0000_s154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8" name="Button 1072" hidden="1">
              <a:extLst>
                <a:ext uri="{63B3BB69-23CF-44E3-9099-C40C66FF867C}">
                  <a14:compatExt spid="_x0000_s154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9" name="Button 1073" hidden="1">
              <a:extLst>
                <a:ext uri="{63B3BB69-23CF-44E3-9099-C40C66FF867C}">
                  <a14:compatExt spid="_x0000_s154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0" name="Button 1074" hidden="1">
              <a:extLst>
                <a:ext uri="{63B3BB69-23CF-44E3-9099-C40C66FF867C}">
                  <a14:compatExt spid="_x0000_s154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1" name="Button 1075" hidden="1">
              <a:extLst>
                <a:ext uri="{63B3BB69-23CF-44E3-9099-C40C66FF867C}">
                  <a14:compatExt spid="_x0000_s154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2" name="Button 1076" hidden="1">
              <a:extLst>
                <a:ext uri="{63B3BB69-23CF-44E3-9099-C40C66FF867C}">
                  <a14:compatExt spid="_x0000_s154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3" name="Button 1077" hidden="1">
              <a:extLst>
                <a:ext uri="{63B3BB69-23CF-44E3-9099-C40C66FF867C}">
                  <a14:compatExt spid="_x0000_s154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4" name="Button 1078" hidden="1">
              <a:extLst>
                <a:ext uri="{63B3BB69-23CF-44E3-9099-C40C66FF867C}">
                  <a14:compatExt spid="_x0000_s154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5" name="Button 1079" hidden="1">
              <a:extLst>
                <a:ext uri="{63B3BB69-23CF-44E3-9099-C40C66FF867C}">
                  <a14:compatExt spid="_x0000_s154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6" name="Button 1080" hidden="1">
              <a:extLst>
                <a:ext uri="{63B3BB69-23CF-44E3-9099-C40C66FF867C}">
                  <a14:compatExt spid="_x0000_s154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7" name="Button 1081" hidden="1">
              <a:extLst>
                <a:ext uri="{63B3BB69-23CF-44E3-9099-C40C66FF867C}">
                  <a14:compatExt spid="_x0000_s154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8" name="Button 1082" hidden="1">
              <a:extLst>
                <a:ext uri="{63B3BB69-23CF-44E3-9099-C40C66FF867C}">
                  <a14:compatExt spid="_x0000_s154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9" name="Button 1083" hidden="1">
              <a:extLst>
                <a:ext uri="{63B3BB69-23CF-44E3-9099-C40C66FF867C}">
                  <a14:compatExt spid="_x0000_s154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0" name="Button 1084" hidden="1">
              <a:extLst>
                <a:ext uri="{63B3BB69-23CF-44E3-9099-C40C66FF867C}">
                  <a14:compatExt spid="_x0000_s154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1" name="Button 1085" hidden="1">
              <a:extLst>
                <a:ext uri="{63B3BB69-23CF-44E3-9099-C40C66FF867C}">
                  <a14:compatExt spid="_x0000_s154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2" name="Button 1086" hidden="1">
              <a:extLst>
                <a:ext uri="{63B3BB69-23CF-44E3-9099-C40C66FF867C}">
                  <a14:compatExt spid="_x0000_s154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3" name="Button 1087" hidden="1">
              <a:extLst>
                <a:ext uri="{63B3BB69-23CF-44E3-9099-C40C66FF867C}">
                  <a14:compatExt spid="_x0000_s154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4" name="Button 1088" hidden="1">
              <a:extLst>
                <a:ext uri="{63B3BB69-23CF-44E3-9099-C40C66FF867C}">
                  <a14:compatExt spid="_x0000_s154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5" name="Button 1089" hidden="1">
              <a:extLst>
                <a:ext uri="{63B3BB69-23CF-44E3-9099-C40C66FF867C}">
                  <a14:compatExt spid="_x0000_s154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6" name="Button 1090" hidden="1">
              <a:extLst>
                <a:ext uri="{63B3BB69-23CF-44E3-9099-C40C66FF867C}">
                  <a14:compatExt spid="_x0000_s154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7" name="Button 1091" hidden="1">
              <a:extLst>
                <a:ext uri="{63B3BB69-23CF-44E3-9099-C40C66FF867C}">
                  <a14:compatExt spid="_x0000_s154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8" name="Button 1092" hidden="1">
              <a:extLst>
                <a:ext uri="{63B3BB69-23CF-44E3-9099-C40C66FF867C}">
                  <a14:compatExt spid="_x0000_s154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9" name="Button 1093" hidden="1">
              <a:extLst>
                <a:ext uri="{63B3BB69-23CF-44E3-9099-C40C66FF867C}">
                  <a14:compatExt spid="_x0000_s154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0" name="Button 1094" hidden="1">
              <a:extLst>
                <a:ext uri="{63B3BB69-23CF-44E3-9099-C40C66FF867C}">
                  <a14:compatExt spid="_x0000_s154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1" name="Button 1095" hidden="1">
              <a:extLst>
                <a:ext uri="{63B3BB69-23CF-44E3-9099-C40C66FF867C}">
                  <a14:compatExt spid="_x0000_s154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2" name="Button 1096" hidden="1">
              <a:extLst>
                <a:ext uri="{63B3BB69-23CF-44E3-9099-C40C66FF867C}">
                  <a14:compatExt spid="_x0000_s154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3" name="Button 1097" hidden="1">
              <a:extLst>
                <a:ext uri="{63B3BB69-23CF-44E3-9099-C40C66FF867C}">
                  <a14:compatExt spid="_x0000_s154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4" name="Button 1098" hidden="1">
              <a:extLst>
                <a:ext uri="{63B3BB69-23CF-44E3-9099-C40C66FF867C}">
                  <a14:compatExt spid="_x0000_s154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5" name="Button 1099" hidden="1">
              <a:extLst>
                <a:ext uri="{63B3BB69-23CF-44E3-9099-C40C66FF867C}">
                  <a14:compatExt spid="_x0000_s154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6" name="Button 1100" hidden="1">
              <a:extLst>
                <a:ext uri="{63B3BB69-23CF-44E3-9099-C40C66FF867C}">
                  <a14:compatExt spid="_x0000_s154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7" name="Button 1101" hidden="1">
              <a:extLst>
                <a:ext uri="{63B3BB69-23CF-44E3-9099-C40C66FF867C}">
                  <a14:compatExt spid="_x0000_s154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8" name="Button 1102" hidden="1">
              <a:extLst>
                <a:ext uri="{63B3BB69-23CF-44E3-9099-C40C66FF867C}">
                  <a14:compatExt spid="_x0000_s154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9" name="Button 1103" hidden="1">
              <a:extLst>
                <a:ext uri="{63B3BB69-23CF-44E3-9099-C40C66FF867C}">
                  <a14:compatExt spid="_x0000_s154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0" name="Button 1104" hidden="1">
              <a:extLst>
                <a:ext uri="{63B3BB69-23CF-44E3-9099-C40C66FF867C}">
                  <a14:compatExt spid="_x0000_s154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1" name="Button 1105" hidden="1">
              <a:extLst>
                <a:ext uri="{63B3BB69-23CF-44E3-9099-C40C66FF867C}">
                  <a14:compatExt spid="_x0000_s154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2" name="Button 1106" hidden="1">
              <a:extLst>
                <a:ext uri="{63B3BB69-23CF-44E3-9099-C40C66FF867C}">
                  <a14:compatExt spid="_x0000_s154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3" name="Button 1107" hidden="1">
              <a:extLst>
                <a:ext uri="{63B3BB69-23CF-44E3-9099-C40C66FF867C}">
                  <a14:compatExt spid="_x0000_s154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4" name="Button 1108" hidden="1">
              <a:extLst>
                <a:ext uri="{63B3BB69-23CF-44E3-9099-C40C66FF867C}">
                  <a14:compatExt spid="_x0000_s154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5" name="Button 1109" hidden="1">
              <a:extLst>
                <a:ext uri="{63B3BB69-23CF-44E3-9099-C40C66FF867C}">
                  <a14:compatExt spid="_x0000_s154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6" name="Button 1110" hidden="1">
              <a:extLst>
                <a:ext uri="{63B3BB69-23CF-44E3-9099-C40C66FF867C}">
                  <a14:compatExt spid="_x0000_s154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7" name="Button 1111" hidden="1">
              <a:extLst>
                <a:ext uri="{63B3BB69-23CF-44E3-9099-C40C66FF867C}">
                  <a14:compatExt spid="_x0000_s154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8" name="Button 1112" hidden="1">
              <a:extLst>
                <a:ext uri="{63B3BB69-23CF-44E3-9099-C40C66FF867C}">
                  <a14:compatExt spid="_x0000_s154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9" name="Button 1113" hidden="1">
              <a:extLst>
                <a:ext uri="{63B3BB69-23CF-44E3-9099-C40C66FF867C}">
                  <a14:compatExt spid="_x0000_s154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0" name="Button 1114" hidden="1">
              <a:extLst>
                <a:ext uri="{63B3BB69-23CF-44E3-9099-C40C66FF867C}">
                  <a14:compatExt spid="_x0000_s154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1" name="Button 1115" hidden="1">
              <a:extLst>
                <a:ext uri="{63B3BB69-23CF-44E3-9099-C40C66FF867C}">
                  <a14:compatExt spid="_x0000_s154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2" name="Button 1116" hidden="1">
              <a:extLst>
                <a:ext uri="{63B3BB69-23CF-44E3-9099-C40C66FF867C}">
                  <a14:compatExt spid="_x0000_s154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3" name="Button 1117" hidden="1">
              <a:extLst>
                <a:ext uri="{63B3BB69-23CF-44E3-9099-C40C66FF867C}">
                  <a14:compatExt spid="_x0000_s154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4" name="Button 1118" hidden="1">
              <a:extLst>
                <a:ext uri="{63B3BB69-23CF-44E3-9099-C40C66FF867C}">
                  <a14:compatExt spid="_x0000_s154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5" name="Button 1119" hidden="1">
              <a:extLst>
                <a:ext uri="{63B3BB69-23CF-44E3-9099-C40C66FF867C}">
                  <a14:compatExt spid="_x0000_s154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6" name="Button 1120" hidden="1">
              <a:extLst>
                <a:ext uri="{63B3BB69-23CF-44E3-9099-C40C66FF867C}">
                  <a14:compatExt spid="_x0000_s154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7" name="Button 1121" hidden="1">
              <a:extLst>
                <a:ext uri="{63B3BB69-23CF-44E3-9099-C40C66FF867C}">
                  <a14:compatExt spid="_x0000_s154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8" name="Button 1122" hidden="1">
              <a:extLst>
                <a:ext uri="{63B3BB69-23CF-44E3-9099-C40C66FF867C}">
                  <a14:compatExt spid="_x0000_s154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9" name="Button 1123" hidden="1">
              <a:extLst>
                <a:ext uri="{63B3BB69-23CF-44E3-9099-C40C66FF867C}">
                  <a14:compatExt spid="_x0000_s154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0" name="Button 1124" hidden="1">
              <a:extLst>
                <a:ext uri="{63B3BB69-23CF-44E3-9099-C40C66FF867C}">
                  <a14:compatExt spid="_x0000_s154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1" name="Button 1125" hidden="1">
              <a:extLst>
                <a:ext uri="{63B3BB69-23CF-44E3-9099-C40C66FF867C}">
                  <a14:compatExt spid="_x0000_s154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2" name="Button 1126" hidden="1">
              <a:extLst>
                <a:ext uri="{63B3BB69-23CF-44E3-9099-C40C66FF867C}">
                  <a14:compatExt spid="_x0000_s154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3" name="Button 1127" hidden="1">
              <a:extLst>
                <a:ext uri="{63B3BB69-23CF-44E3-9099-C40C66FF867C}">
                  <a14:compatExt spid="_x0000_s154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4" name="Button 1128" hidden="1">
              <a:extLst>
                <a:ext uri="{63B3BB69-23CF-44E3-9099-C40C66FF867C}">
                  <a14:compatExt spid="_x0000_s154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5" name="Button 1129" hidden="1">
              <a:extLst>
                <a:ext uri="{63B3BB69-23CF-44E3-9099-C40C66FF867C}">
                  <a14:compatExt spid="_x0000_s154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6" name="Button 1130" hidden="1">
              <a:extLst>
                <a:ext uri="{63B3BB69-23CF-44E3-9099-C40C66FF867C}">
                  <a14:compatExt spid="_x0000_s154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7" name="Button 1131" hidden="1">
              <a:extLst>
                <a:ext uri="{63B3BB69-23CF-44E3-9099-C40C66FF867C}">
                  <a14:compatExt spid="_x0000_s154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8" name="Button 1132" hidden="1">
              <a:extLst>
                <a:ext uri="{63B3BB69-23CF-44E3-9099-C40C66FF867C}">
                  <a14:compatExt spid="_x0000_s154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9" name="Button 1133" hidden="1">
              <a:extLst>
                <a:ext uri="{63B3BB69-23CF-44E3-9099-C40C66FF867C}">
                  <a14:compatExt spid="_x0000_s154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0" name="Button 1134" hidden="1">
              <a:extLst>
                <a:ext uri="{63B3BB69-23CF-44E3-9099-C40C66FF867C}">
                  <a14:compatExt spid="_x0000_s154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1" name="Button 1135" hidden="1">
              <a:extLst>
                <a:ext uri="{63B3BB69-23CF-44E3-9099-C40C66FF867C}">
                  <a14:compatExt spid="_x0000_s154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2" name="Button 1136" hidden="1">
              <a:extLst>
                <a:ext uri="{63B3BB69-23CF-44E3-9099-C40C66FF867C}">
                  <a14:compatExt spid="_x0000_s154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3" name="Button 1137" hidden="1">
              <a:extLst>
                <a:ext uri="{63B3BB69-23CF-44E3-9099-C40C66FF867C}">
                  <a14:compatExt spid="_x0000_s154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4" name="Button 1138" hidden="1">
              <a:extLst>
                <a:ext uri="{63B3BB69-23CF-44E3-9099-C40C66FF867C}">
                  <a14:compatExt spid="_x0000_s154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5" name="Button 1139" hidden="1">
              <a:extLst>
                <a:ext uri="{63B3BB69-23CF-44E3-9099-C40C66FF867C}">
                  <a14:compatExt spid="_x0000_s154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6" name="Button 1140" hidden="1">
              <a:extLst>
                <a:ext uri="{63B3BB69-23CF-44E3-9099-C40C66FF867C}">
                  <a14:compatExt spid="_x0000_s154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7" name="Button 1141" hidden="1">
              <a:extLst>
                <a:ext uri="{63B3BB69-23CF-44E3-9099-C40C66FF867C}">
                  <a14:compatExt spid="_x0000_s154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8" name="Button 1142" hidden="1">
              <a:extLst>
                <a:ext uri="{63B3BB69-23CF-44E3-9099-C40C66FF867C}">
                  <a14:compatExt spid="_x0000_s154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9" name="Button 1143" hidden="1">
              <a:extLst>
                <a:ext uri="{63B3BB69-23CF-44E3-9099-C40C66FF867C}">
                  <a14:compatExt spid="_x0000_s154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0" name="Button 1144" hidden="1">
              <a:extLst>
                <a:ext uri="{63B3BB69-23CF-44E3-9099-C40C66FF867C}">
                  <a14:compatExt spid="_x0000_s154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1" name="Button 1145" hidden="1">
              <a:extLst>
                <a:ext uri="{63B3BB69-23CF-44E3-9099-C40C66FF867C}">
                  <a14:compatExt spid="_x0000_s154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2" name="Button 1146" hidden="1">
              <a:extLst>
                <a:ext uri="{63B3BB69-23CF-44E3-9099-C40C66FF867C}">
                  <a14:compatExt spid="_x0000_s154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3" name="Button 1147" hidden="1">
              <a:extLst>
                <a:ext uri="{63B3BB69-23CF-44E3-9099-C40C66FF867C}">
                  <a14:compatExt spid="_x0000_s154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4" name="Button 1148" hidden="1">
              <a:extLst>
                <a:ext uri="{63B3BB69-23CF-44E3-9099-C40C66FF867C}">
                  <a14:compatExt spid="_x0000_s154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5" name="Button 1149" hidden="1">
              <a:extLst>
                <a:ext uri="{63B3BB69-23CF-44E3-9099-C40C66FF867C}">
                  <a14:compatExt spid="_x0000_s154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6" name="Button 1150" hidden="1">
              <a:extLst>
                <a:ext uri="{63B3BB69-23CF-44E3-9099-C40C66FF867C}">
                  <a14:compatExt spid="_x0000_s154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7" name="Button 1151" hidden="1">
              <a:extLst>
                <a:ext uri="{63B3BB69-23CF-44E3-9099-C40C66FF867C}">
                  <a14:compatExt spid="_x0000_s154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8" name="Button 1152" hidden="1">
              <a:extLst>
                <a:ext uri="{63B3BB69-23CF-44E3-9099-C40C66FF867C}">
                  <a14:compatExt spid="_x0000_s154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9" name="Button 1153" hidden="1">
              <a:extLst>
                <a:ext uri="{63B3BB69-23CF-44E3-9099-C40C66FF867C}">
                  <a14:compatExt spid="_x0000_s154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0" name="Button 1154" hidden="1">
              <a:extLst>
                <a:ext uri="{63B3BB69-23CF-44E3-9099-C40C66FF867C}">
                  <a14:compatExt spid="_x0000_s154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1" name="Button 1155" hidden="1">
              <a:extLst>
                <a:ext uri="{63B3BB69-23CF-44E3-9099-C40C66FF867C}">
                  <a14:compatExt spid="_x0000_s154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2" name="Button 1156" hidden="1">
              <a:extLst>
                <a:ext uri="{63B3BB69-23CF-44E3-9099-C40C66FF867C}">
                  <a14:compatExt spid="_x0000_s154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3" name="Button 1157" hidden="1">
              <a:extLst>
                <a:ext uri="{63B3BB69-23CF-44E3-9099-C40C66FF867C}">
                  <a14:compatExt spid="_x0000_s154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4" name="Button 1158" hidden="1">
              <a:extLst>
                <a:ext uri="{63B3BB69-23CF-44E3-9099-C40C66FF867C}">
                  <a14:compatExt spid="_x0000_s154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5" name="Button 1159" hidden="1">
              <a:extLst>
                <a:ext uri="{63B3BB69-23CF-44E3-9099-C40C66FF867C}">
                  <a14:compatExt spid="_x0000_s154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6" name="Button 1160" hidden="1">
              <a:extLst>
                <a:ext uri="{63B3BB69-23CF-44E3-9099-C40C66FF867C}">
                  <a14:compatExt spid="_x0000_s154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7" name="Button 1161" hidden="1">
              <a:extLst>
                <a:ext uri="{63B3BB69-23CF-44E3-9099-C40C66FF867C}">
                  <a14:compatExt spid="_x0000_s154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8" name="Button 1162" hidden="1">
              <a:extLst>
                <a:ext uri="{63B3BB69-23CF-44E3-9099-C40C66FF867C}">
                  <a14:compatExt spid="_x0000_s154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9" name="Button 1163" hidden="1">
              <a:extLst>
                <a:ext uri="{63B3BB69-23CF-44E3-9099-C40C66FF867C}">
                  <a14:compatExt spid="_x0000_s154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0" name="Button 1164" hidden="1">
              <a:extLst>
                <a:ext uri="{63B3BB69-23CF-44E3-9099-C40C66FF867C}">
                  <a14:compatExt spid="_x0000_s155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1" name="Button 1165" hidden="1">
              <a:extLst>
                <a:ext uri="{63B3BB69-23CF-44E3-9099-C40C66FF867C}">
                  <a14:compatExt spid="_x0000_s155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2" name="Button 1166" hidden="1">
              <a:extLst>
                <a:ext uri="{63B3BB69-23CF-44E3-9099-C40C66FF867C}">
                  <a14:compatExt spid="_x0000_s155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3" name="Button 1167" hidden="1">
              <a:extLst>
                <a:ext uri="{63B3BB69-23CF-44E3-9099-C40C66FF867C}">
                  <a14:compatExt spid="_x0000_s155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4" name="Button 1168" hidden="1">
              <a:extLst>
                <a:ext uri="{63B3BB69-23CF-44E3-9099-C40C66FF867C}">
                  <a14:compatExt spid="_x0000_s155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5" name="Button 1169" hidden="1">
              <a:extLst>
                <a:ext uri="{63B3BB69-23CF-44E3-9099-C40C66FF867C}">
                  <a14:compatExt spid="_x0000_s155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6" name="Button 1170" hidden="1">
              <a:extLst>
                <a:ext uri="{63B3BB69-23CF-44E3-9099-C40C66FF867C}">
                  <a14:compatExt spid="_x0000_s155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7" name="Button 1171" hidden="1">
              <a:extLst>
                <a:ext uri="{63B3BB69-23CF-44E3-9099-C40C66FF867C}">
                  <a14:compatExt spid="_x0000_s155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8" name="Button 1172" hidden="1">
              <a:extLst>
                <a:ext uri="{63B3BB69-23CF-44E3-9099-C40C66FF867C}">
                  <a14:compatExt spid="_x0000_s155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9" name="Button 1173" hidden="1">
              <a:extLst>
                <a:ext uri="{63B3BB69-23CF-44E3-9099-C40C66FF867C}">
                  <a14:compatExt spid="_x0000_s155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0" name="Button 1174" hidden="1">
              <a:extLst>
                <a:ext uri="{63B3BB69-23CF-44E3-9099-C40C66FF867C}">
                  <a14:compatExt spid="_x0000_s155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1" name="Button 1175" hidden="1">
              <a:extLst>
                <a:ext uri="{63B3BB69-23CF-44E3-9099-C40C66FF867C}">
                  <a14:compatExt spid="_x0000_s155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2" name="Button 1176" hidden="1">
              <a:extLst>
                <a:ext uri="{63B3BB69-23CF-44E3-9099-C40C66FF867C}">
                  <a14:compatExt spid="_x0000_s155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3" name="Button 1177" hidden="1">
              <a:extLst>
                <a:ext uri="{63B3BB69-23CF-44E3-9099-C40C66FF867C}">
                  <a14:compatExt spid="_x0000_s155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4" name="Button 1178" hidden="1">
              <a:extLst>
                <a:ext uri="{63B3BB69-23CF-44E3-9099-C40C66FF867C}">
                  <a14:compatExt spid="_x0000_s155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5" name="Button 1179" hidden="1">
              <a:extLst>
                <a:ext uri="{63B3BB69-23CF-44E3-9099-C40C66FF867C}">
                  <a14:compatExt spid="_x0000_s155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6" name="Button 1180" hidden="1">
              <a:extLst>
                <a:ext uri="{63B3BB69-23CF-44E3-9099-C40C66FF867C}">
                  <a14:compatExt spid="_x0000_s155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7" name="Button 1181" hidden="1">
              <a:extLst>
                <a:ext uri="{63B3BB69-23CF-44E3-9099-C40C66FF867C}">
                  <a14:compatExt spid="_x0000_s155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8" name="Button 1182" hidden="1">
              <a:extLst>
                <a:ext uri="{63B3BB69-23CF-44E3-9099-C40C66FF867C}">
                  <a14:compatExt spid="_x0000_s155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9" name="Button 1183" hidden="1">
              <a:extLst>
                <a:ext uri="{63B3BB69-23CF-44E3-9099-C40C66FF867C}">
                  <a14:compatExt spid="_x0000_s155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0" name="Button 1184" hidden="1">
              <a:extLst>
                <a:ext uri="{63B3BB69-23CF-44E3-9099-C40C66FF867C}">
                  <a14:compatExt spid="_x0000_s155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1" name="Button 1185" hidden="1">
              <a:extLst>
                <a:ext uri="{63B3BB69-23CF-44E3-9099-C40C66FF867C}">
                  <a14:compatExt spid="_x0000_s155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2" name="Button 1186" hidden="1">
              <a:extLst>
                <a:ext uri="{63B3BB69-23CF-44E3-9099-C40C66FF867C}">
                  <a14:compatExt spid="_x0000_s155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3" name="Button 1187" hidden="1">
              <a:extLst>
                <a:ext uri="{63B3BB69-23CF-44E3-9099-C40C66FF867C}">
                  <a14:compatExt spid="_x0000_s155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4" name="Button 1188" hidden="1">
              <a:extLst>
                <a:ext uri="{63B3BB69-23CF-44E3-9099-C40C66FF867C}">
                  <a14:compatExt spid="_x0000_s155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5" name="Button 1189" hidden="1">
              <a:extLst>
                <a:ext uri="{63B3BB69-23CF-44E3-9099-C40C66FF867C}">
                  <a14:compatExt spid="_x0000_s155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6" name="Button 1190" hidden="1">
              <a:extLst>
                <a:ext uri="{63B3BB69-23CF-44E3-9099-C40C66FF867C}">
                  <a14:compatExt spid="_x0000_s155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7" name="Button 1191" hidden="1">
              <a:extLst>
                <a:ext uri="{63B3BB69-23CF-44E3-9099-C40C66FF867C}">
                  <a14:compatExt spid="_x0000_s155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8" name="Button 1192" hidden="1">
              <a:extLst>
                <a:ext uri="{63B3BB69-23CF-44E3-9099-C40C66FF867C}">
                  <a14:compatExt spid="_x0000_s155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9" name="Button 1193" hidden="1">
              <a:extLst>
                <a:ext uri="{63B3BB69-23CF-44E3-9099-C40C66FF867C}">
                  <a14:compatExt spid="_x0000_s155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0" name="Button 1194" hidden="1">
              <a:extLst>
                <a:ext uri="{63B3BB69-23CF-44E3-9099-C40C66FF867C}">
                  <a14:compatExt spid="_x0000_s155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1" name="Button 1195" hidden="1">
              <a:extLst>
                <a:ext uri="{63B3BB69-23CF-44E3-9099-C40C66FF867C}">
                  <a14:compatExt spid="_x0000_s155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2" name="Button 1196" hidden="1">
              <a:extLst>
                <a:ext uri="{63B3BB69-23CF-44E3-9099-C40C66FF867C}">
                  <a14:compatExt spid="_x0000_s155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3" name="Button 1197" hidden="1">
              <a:extLst>
                <a:ext uri="{63B3BB69-23CF-44E3-9099-C40C66FF867C}">
                  <a14:compatExt spid="_x0000_s155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4" name="Button 1198" hidden="1">
              <a:extLst>
                <a:ext uri="{63B3BB69-23CF-44E3-9099-C40C66FF867C}">
                  <a14:compatExt spid="_x0000_s155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5" name="Button 1199" hidden="1">
              <a:extLst>
                <a:ext uri="{63B3BB69-23CF-44E3-9099-C40C66FF867C}">
                  <a14:compatExt spid="_x0000_s155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6" name="Button 1200" hidden="1">
              <a:extLst>
                <a:ext uri="{63B3BB69-23CF-44E3-9099-C40C66FF867C}">
                  <a14:compatExt spid="_x0000_s155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7" name="Button 1201" hidden="1">
              <a:extLst>
                <a:ext uri="{63B3BB69-23CF-44E3-9099-C40C66FF867C}">
                  <a14:compatExt spid="_x0000_s155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8" name="Button 1202" hidden="1">
              <a:extLst>
                <a:ext uri="{63B3BB69-23CF-44E3-9099-C40C66FF867C}">
                  <a14:compatExt spid="_x0000_s155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9" name="Button 1203" hidden="1">
              <a:extLst>
                <a:ext uri="{63B3BB69-23CF-44E3-9099-C40C66FF867C}">
                  <a14:compatExt spid="_x0000_s155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0" name="Button 1204" hidden="1">
              <a:extLst>
                <a:ext uri="{63B3BB69-23CF-44E3-9099-C40C66FF867C}">
                  <a14:compatExt spid="_x0000_s155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1" name="Button 1205" hidden="1">
              <a:extLst>
                <a:ext uri="{63B3BB69-23CF-44E3-9099-C40C66FF867C}">
                  <a14:compatExt spid="_x0000_s155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2" name="Button 1206" hidden="1">
              <a:extLst>
                <a:ext uri="{63B3BB69-23CF-44E3-9099-C40C66FF867C}">
                  <a14:compatExt spid="_x0000_s155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3" name="Button 1207" hidden="1">
              <a:extLst>
                <a:ext uri="{63B3BB69-23CF-44E3-9099-C40C66FF867C}">
                  <a14:compatExt spid="_x0000_s155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4" name="Button 1208" hidden="1">
              <a:extLst>
                <a:ext uri="{63B3BB69-23CF-44E3-9099-C40C66FF867C}">
                  <a14:compatExt spid="_x0000_s155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5" name="Button 1209" hidden="1">
              <a:extLst>
                <a:ext uri="{63B3BB69-23CF-44E3-9099-C40C66FF867C}">
                  <a14:compatExt spid="_x0000_s155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6" name="Button 1210" hidden="1">
              <a:extLst>
                <a:ext uri="{63B3BB69-23CF-44E3-9099-C40C66FF867C}">
                  <a14:compatExt spid="_x0000_s155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7" name="Button 1211" hidden="1">
              <a:extLst>
                <a:ext uri="{63B3BB69-23CF-44E3-9099-C40C66FF867C}">
                  <a14:compatExt spid="_x0000_s155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8" name="Button 1212" hidden="1">
              <a:extLst>
                <a:ext uri="{63B3BB69-23CF-44E3-9099-C40C66FF867C}">
                  <a14:compatExt spid="_x0000_s155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9" name="Button 1213" hidden="1">
              <a:extLst>
                <a:ext uri="{63B3BB69-23CF-44E3-9099-C40C66FF867C}">
                  <a14:compatExt spid="_x0000_s155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0" name="Button 1214" hidden="1">
              <a:extLst>
                <a:ext uri="{63B3BB69-23CF-44E3-9099-C40C66FF867C}">
                  <a14:compatExt spid="_x0000_s155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1" name="Button 1215" hidden="1">
              <a:extLst>
                <a:ext uri="{63B3BB69-23CF-44E3-9099-C40C66FF867C}">
                  <a14:compatExt spid="_x0000_s155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2" name="Button 1216" hidden="1">
              <a:extLst>
                <a:ext uri="{63B3BB69-23CF-44E3-9099-C40C66FF867C}">
                  <a14:compatExt spid="_x0000_s155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3" name="Button 1217" hidden="1">
              <a:extLst>
                <a:ext uri="{63B3BB69-23CF-44E3-9099-C40C66FF867C}">
                  <a14:compatExt spid="_x0000_s155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4" name="Button 1218" hidden="1">
              <a:extLst>
                <a:ext uri="{63B3BB69-23CF-44E3-9099-C40C66FF867C}">
                  <a14:compatExt spid="_x0000_s155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5" name="Button 1219" hidden="1">
              <a:extLst>
                <a:ext uri="{63B3BB69-23CF-44E3-9099-C40C66FF867C}">
                  <a14:compatExt spid="_x0000_s155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6" name="Button 1220" hidden="1">
              <a:extLst>
                <a:ext uri="{63B3BB69-23CF-44E3-9099-C40C66FF867C}">
                  <a14:compatExt spid="_x0000_s155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7" name="Button 1221" hidden="1">
              <a:extLst>
                <a:ext uri="{63B3BB69-23CF-44E3-9099-C40C66FF867C}">
                  <a14:compatExt spid="_x0000_s155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8" name="Button 1222" hidden="1">
              <a:extLst>
                <a:ext uri="{63B3BB69-23CF-44E3-9099-C40C66FF867C}">
                  <a14:compatExt spid="_x0000_s155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9" name="Button 1223" hidden="1">
              <a:extLst>
                <a:ext uri="{63B3BB69-23CF-44E3-9099-C40C66FF867C}">
                  <a14:compatExt spid="_x0000_s155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0" name="Button 1224" hidden="1">
              <a:extLst>
                <a:ext uri="{63B3BB69-23CF-44E3-9099-C40C66FF867C}">
                  <a14:compatExt spid="_x0000_s155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1" name="Button 1225" hidden="1">
              <a:extLst>
                <a:ext uri="{63B3BB69-23CF-44E3-9099-C40C66FF867C}">
                  <a14:compatExt spid="_x0000_s155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2" name="Button 1226" hidden="1">
              <a:extLst>
                <a:ext uri="{63B3BB69-23CF-44E3-9099-C40C66FF867C}">
                  <a14:compatExt spid="_x0000_s155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3" name="Button 1227" hidden="1">
              <a:extLst>
                <a:ext uri="{63B3BB69-23CF-44E3-9099-C40C66FF867C}">
                  <a14:compatExt spid="_x0000_s155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4" name="Button 1228" hidden="1">
              <a:extLst>
                <a:ext uri="{63B3BB69-23CF-44E3-9099-C40C66FF867C}">
                  <a14:compatExt spid="_x0000_s155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5" name="Button 1229" hidden="1">
              <a:extLst>
                <a:ext uri="{63B3BB69-23CF-44E3-9099-C40C66FF867C}">
                  <a14:compatExt spid="_x0000_s155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6" name="Button 1230" hidden="1">
              <a:extLst>
                <a:ext uri="{63B3BB69-23CF-44E3-9099-C40C66FF867C}">
                  <a14:compatExt spid="_x0000_s155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7" name="Button 1231" hidden="1">
              <a:extLst>
                <a:ext uri="{63B3BB69-23CF-44E3-9099-C40C66FF867C}">
                  <a14:compatExt spid="_x0000_s155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8" name="Button 1232" hidden="1">
              <a:extLst>
                <a:ext uri="{63B3BB69-23CF-44E3-9099-C40C66FF867C}">
                  <a14:compatExt spid="_x0000_s155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9" name="Button 1233" hidden="1">
              <a:extLst>
                <a:ext uri="{63B3BB69-23CF-44E3-9099-C40C66FF867C}">
                  <a14:compatExt spid="_x0000_s155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0" name="Button 1234" hidden="1">
              <a:extLst>
                <a:ext uri="{63B3BB69-23CF-44E3-9099-C40C66FF867C}">
                  <a14:compatExt spid="_x0000_s155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1" name="Button 1235" hidden="1">
              <a:extLst>
                <a:ext uri="{63B3BB69-23CF-44E3-9099-C40C66FF867C}">
                  <a14:compatExt spid="_x0000_s155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2" name="Button 1236" hidden="1">
              <a:extLst>
                <a:ext uri="{63B3BB69-23CF-44E3-9099-C40C66FF867C}">
                  <a14:compatExt spid="_x0000_s155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3" name="Button 1237" hidden="1">
              <a:extLst>
                <a:ext uri="{63B3BB69-23CF-44E3-9099-C40C66FF867C}">
                  <a14:compatExt spid="_x0000_s155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4" name="Button 1238" hidden="1">
              <a:extLst>
                <a:ext uri="{63B3BB69-23CF-44E3-9099-C40C66FF867C}">
                  <a14:compatExt spid="_x0000_s155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5" name="Button 1239" hidden="1">
              <a:extLst>
                <a:ext uri="{63B3BB69-23CF-44E3-9099-C40C66FF867C}">
                  <a14:compatExt spid="_x0000_s155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6" name="Button 1240" hidden="1">
              <a:extLst>
                <a:ext uri="{63B3BB69-23CF-44E3-9099-C40C66FF867C}">
                  <a14:compatExt spid="_x0000_s155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7" name="Button 1241" hidden="1">
              <a:extLst>
                <a:ext uri="{63B3BB69-23CF-44E3-9099-C40C66FF867C}">
                  <a14:compatExt spid="_x0000_s155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8" name="Button 1242" hidden="1">
              <a:extLst>
                <a:ext uri="{63B3BB69-23CF-44E3-9099-C40C66FF867C}">
                  <a14:compatExt spid="_x0000_s155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9" name="Button 1243" hidden="1">
              <a:extLst>
                <a:ext uri="{63B3BB69-23CF-44E3-9099-C40C66FF867C}">
                  <a14:compatExt spid="_x0000_s155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0" name="Button 1244" hidden="1">
              <a:extLst>
                <a:ext uri="{63B3BB69-23CF-44E3-9099-C40C66FF867C}">
                  <a14:compatExt spid="_x0000_s155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1" name="Button 1245" hidden="1">
              <a:extLst>
                <a:ext uri="{63B3BB69-23CF-44E3-9099-C40C66FF867C}">
                  <a14:compatExt spid="_x0000_s155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2" name="Button 1246" hidden="1">
              <a:extLst>
                <a:ext uri="{63B3BB69-23CF-44E3-9099-C40C66FF867C}">
                  <a14:compatExt spid="_x0000_s155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3" name="Button 1247" hidden="1">
              <a:extLst>
                <a:ext uri="{63B3BB69-23CF-44E3-9099-C40C66FF867C}">
                  <a14:compatExt spid="_x0000_s155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4" name="Button 1248" hidden="1">
              <a:extLst>
                <a:ext uri="{63B3BB69-23CF-44E3-9099-C40C66FF867C}">
                  <a14:compatExt spid="_x0000_s155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5" name="Button 1249" hidden="1">
              <a:extLst>
                <a:ext uri="{63B3BB69-23CF-44E3-9099-C40C66FF867C}">
                  <a14:compatExt spid="_x0000_s155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6" name="Button 1250" hidden="1">
              <a:extLst>
                <a:ext uri="{63B3BB69-23CF-44E3-9099-C40C66FF867C}">
                  <a14:compatExt spid="_x0000_s155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7" name="Button 1251" hidden="1">
              <a:extLst>
                <a:ext uri="{63B3BB69-23CF-44E3-9099-C40C66FF867C}">
                  <a14:compatExt spid="_x0000_s155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8" name="Button 1252" hidden="1">
              <a:extLst>
                <a:ext uri="{63B3BB69-23CF-44E3-9099-C40C66FF867C}">
                  <a14:compatExt spid="_x0000_s155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9" name="Button 1253" hidden="1">
              <a:extLst>
                <a:ext uri="{63B3BB69-23CF-44E3-9099-C40C66FF867C}">
                  <a14:compatExt spid="_x0000_s155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0" name="Button 1254" hidden="1">
              <a:extLst>
                <a:ext uri="{63B3BB69-23CF-44E3-9099-C40C66FF867C}">
                  <a14:compatExt spid="_x0000_s155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1" name="Button 1255" hidden="1">
              <a:extLst>
                <a:ext uri="{63B3BB69-23CF-44E3-9099-C40C66FF867C}">
                  <a14:compatExt spid="_x0000_s155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2" name="Button 1256" hidden="1">
              <a:extLst>
                <a:ext uri="{63B3BB69-23CF-44E3-9099-C40C66FF867C}">
                  <a14:compatExt spid="_x0000_s155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3" name="Button 1257" hidden="1">
              <a:extLst>
                <a:ext uri="{63B3BB69-23CF-44E3-9099-C40C66FF867C}">
                  <a14:compatExt spid="_x0000_s155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4" name="Button 1258" hidden="1">
              <a:extLst>
                <a:ext uri="{63B3BB69-23CF-44E3-9099-C40C66FF867C}">
                  <a14:compatExt spid="_x0000_s155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5" name="Button 1259" hidden="1">
              <a:extLst>
                <a:ext uri="{63B3BB69-23CF-44E3-9099-C40C66FF867C}">
                  <a14:compatExt spid="_x0000_s155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6" name="Button 1260" hidden="1">
              <a:extLst>
                <a:ext uri="{63B3BB69-23CF-44E3-9099-C40C66FF867C}">
                  <a14:compatExt spid="_x0000_s155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7" name="Button 1261" hidden="1">
              <a:extLst>
                <a:ext uri="{63B3BB69-23CF-44E3-9099-C40C66FF867C}">
                  <a14:compatExt spid="_x0000_s155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8" name="Button 1262" hidden="1">
              <a:extLst>
                <a:ext uri="{63B3BB69-23CF-44E3-9099-C40C66FF867C}">
                  <a14:compatExt spid="_x0000_s155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9" name="Button 1263" hidden="1">
              <a:extLst>
                <a:ext uri="{63B3BB69-23CF-44E3-9099-C40C66FF867C}">
                  <a14:compatExt spid="_x0000_s155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0" name="Button 1264" hidden="1">
              <a:extLst>
                <a:ext uri="{63B3BB69-23CF-44E3-9099-C40C66FF867C}">
                  <a14:compatExt spid="_x0000_s156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1" name="Button 1265" hidden="1">
              <a:extLst>
                <a:ext uri="{63B3BB69-23CF-44E3-9099-C40C66FF867C}">
                  <a14:compatExt spid="_x0000_s156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2" name="Button 1266" hidden="1">
              <a:extLst>
                <a:ext uri="{63B3BB69-23CF-44E3-9099-C40C66FF867C}">
                  <a14:compatExt spid="_x0000_s156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3" name="Button 1267" hidden="1">
              <a:extLst>
                <a:ext uri="{63B3BB69-23CF-44E3-9099-C40C66FF867C}">
                  <a14:compatExt spid="_x0000_s156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4" name="Button 1268" hidden="1">
              <a:extLst>
                <a:ext uri="{63B3BB69-23CF-44E3-9099-C40C66FF867C}">
                  <a14:compatExt spid="_x0000_s156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5" name="Button 1269" hidden="1">
              <a:extLst>
                <a:ext uri="{63B3BB69-23CF-44E3-9099-C40C66FF867C}">
                  <a14:compatExt spid="_x0000_s156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6" name="Button 1270" hidden="1">
              <a:extLst>
                <a:ext uri="{63B3BB69-23CF-44E3-9099-C40C66FF867C}">
                  <a14:compatExt spid="_x0000_s156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7" name="Button 1271" hidden="1">
              <a:extLst>
                <a:ext uri="{63B3BB69-23CF-44E3-9099-C40C66FF867C}">
                  <a14:compatExt spid="_x0000_s156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8" name="Button 1272" hidden="1">
              <a:extLst>
                <a:ext uri="{63B3BB69-23CF-44E3-9099-C40C66FF867C}">
                  <a14:compatExt spid="_x0000_s156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9" name="Button 1273" hidden="1">
              <a:extLst>
                <a:ext uri="{63B3BB69-23CF-44E3-9099-C40C66FF867C}">
                  <a14:compatExt spid="_x0000_s156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0" name="Button 1274" hidden="1">
              <a:extLst>
                <a:ext uri="{63B3BB69-23CF-44E3-9099-C40C66FF867C}">
                  <a14:compatExt spid="_x0000_s156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1" name="Button 1275" hidden="1">
              <a:extLst>
                <a:ext uri="{63B3BB69-23CF-44E3-9099-C40C66FF867C}">
                  <a14:compatExt spid="_x0000_s156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2" name="Button 1276" hidden="1">
              <a:extLst>
                <a:ext uri="{63B3BB69-23CF-44E3-9099-C40C66FF867C}">
                  <a14:compatExt spid="_x0000_s156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3" name="Button 1277" hidden="1">
              <a:extLst>
                <a:ext uri="{63B3BB69-23CF-44E3-9099-C40C66FF867C}">
                  <a14:compatExt spid="_x0000_s156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4" name="Button 1278" hidden="1">
              <a:extLst>
                <a:ext uri="{63B3BB69-23CF-44E3-9099-C40C66FF867C}">
                  <a14:compatExt spid="_x0000_s156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5" name="Button 1279" hidden="1">
              <a:extLst>
                <a:ext uri="{63B3BB69-23CF-44E3-9099-C40C66FF867C}">
                  <a14:compatExt spid="_x0000_s156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6" name="Button 1280" hidden="1">
              <a:extLst>
                <a:ext uri="{63B3BB69-23CF-44E3-9099-C40C66FF867C}">
                  <a14:compatExt spid="_x0000_s156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7" name="Button 1281" hidden="1">
              <a:extLst>
                <a:ext uri="{63B3BB69-23CF-44E3-9099-C40C66FF867C}">
                  <a14:compatExt spid="_x0000_s156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8" name="Button 1282" hidden="1">
              <a:extLst>
                <a:ext uri="{63B3BB69-23CF-44E3-9099-C40C66FF867C}">
                  <a14:compatExt spid="_x0000_s156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9" name="Button 1283" hidden="1">
              <a:extLst>
                <a:ext uri="{63B3BB69-23CF-44E3-9099-C40C66FF867C}">
                  <a14:compatExt spid="_x0000_s156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0" name="Button 1284" hidden="1">
              <a:extLst>
                <a:ext uri="{63B3BB69-23CF-44E3-9099-C40C66FF867C}">
                  <a14:compatExt spid="_x0000_s156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1" name="Button 1285" hidden="1">
              <a:extLst>
                <a:ext uri="{63B3BB69-23CF-44E3-9099-C40C66FF867C}">
                  <a14:compatExt spid="_x0000_s156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2" name="Button 1286" hidden="1">
              <a:extLst>
                <a:ext uri="{63B3BB69-23CF-44E3-9099-C40C66FF867C}">
                  <a14:compatExt spid="_x0000_s156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3" name="Button 1287" hidden="1">
              <a:extLst>
                <a:ext uri="{63B3BB69-23CF-44E3-9099-C40C66FF867C}">
                  <a14:compatExt spid="_x0000_s156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4" name="Button 1288" hidden="1">
              <a:extLst>
                <a:ext uri="{63B3BB69-23CF-44E3-9099-C40C66FF867C}">
                  <a14:compatExt spid="_x0000_s156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5" name="Button 1289" hidden="1">
              <a:extLst>
                <a:ext uri="{63B3BB69-23CF-44E3-9099-C40C66FF867C}">
                  <a14:compatExt spid="_x0000_s156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6" name="Button 1290" hidden="1">
              <a:extLst>
                <a:ext uri="{63B3BB69-23CF-44E3-9099-C40C66FF867C}">
                  <a14:compatExt spid="_x0000_s156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7" name="Button 1291" hidden="1">
              <a:extLst>
                <a:ext uri="{63B3BB69-23CF-44E3-9099-C40C66FF867C}">
                  <a14:compatExt spid="_x0000_s156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8" name="Button 1292" hidden="1">
              <a:extLst>
                <a:ext uri="{63B3BB69-23CF-44E3-9099-C40C66FF867C}">
                  <a14:compatExt spid="_x0000_s156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9" name="Button 1293" hidden="1">
              <a:extLst>
                <a:ext uri="{63B3BB69-23CF-44E3-9099-C40C66FF867C}">
                  <a14:compatExt spid="_x0000_s156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0" name="Button 1294" hidden="1">
              <a:extLst>
                <a:ext uri="{63B3BB69-23CF-44E3-9099-C40C66FF867C}">
                  <a14:compatExt spid="_x0000_s156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1" name="Button 1295" hidden="1">
              <a:extLst>
                <a:ext uri="{63B3BB69-23CF-44E3-9099-C40C66FF867C}">
                  <a14:compatExt spid="_x0000_s156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2" name="Button 1296" hidden="1">
              <a:extLst>
                <a:ext uri="{63B3BB69-23CF-44E3-9099-C40C66FF867C}">
                  <a14:compatExt spid="_x0000_s156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3" name="Button 1297" hidden="1">
              <a:extLst>
                <a:ext uri="{63B3BB69-23CF-44E3-9099-C40C66FF867C}">
                  <a14:compatExt spid="_x0000_s156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4" name="Button 1298" hidden="1">
              <a:extLst>
                <a:ext uri="{63B3BB69-23CF-44E3-9099-C40C66FF867C}">
                  <a14:compatExt spid="_x0000_s156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5" name="Button 1299" hidden="1">
              <a:extLst>
                <a:ext uri="{63B3BB69-23CF-44E3-9099-C40C66FF867C}">
                  <a14:compatExt spid="_x0000_s156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6" name="Button 1300" hidden="1">
              <a:extLst>
                <a:ext uri="{63B3BB69-23CF-44E3-9099-C40C66FF867C}">
                  <a14:compatExt spid="_x0000_s156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7" name="Button 1301" hidden="1">
              <a:extLst>
                <a:ext uri="{63B3BB69-23CF-44E3-9099-C40C66FF867C}">
                  <a14:compatExt spid="_x0000_s156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8" name="Button 1302" hidden="1">
              <a:extLst>
                <a:ext uri="{63B3BB69-23CF-44E3-9099-C40C66FF867C}">
                  <a14:compatExt spid="_x0000_s156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9" name="Button 1303" hidden="1">
              <a:extLst>
                <a:ext uri="{63B3BB69-23CF-44E3-9099-C40C66FF867C}">
                  <a14:compatExt spid="_x0000_s156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0" name="Button 1304" hidden="1">
              <a:extLst>
                <a:ext uri="{63B3BB69-23CF-44E3-9099-C40C66FF867C}">
                  <a14:compatExt spid="_x0000_s156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1" name="Button 1305" hidden="1">
              <a:extLst>
                <a:ext uri="{63B3BB69-23CF-44E3-9099-C40C66FF867C}">
                  <a14:compatExt spid="_x0000_s156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2" name="Button 1306" hidden="1">
              <a:extLst>
                <a:ext uri="{63B3BB69-23CF-44E3-9099-C40C66FF867C}">
                  <a14:compatExt spid="_x0000_s156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3" name="Button 1307" hidden="1">
              <a:extLst>
                <a:ext uri="{63B3BB69-23CF-44E3-9099-C40C66FF867C}">
                  <a14:compatExt spid="_x0000_s156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4" name="Button 1308" hidden="1">
              <a:extLst>
                <a:ext uri="{63B3BB69-23CF-44E3-9099-C40C66FF867C}">
                  <a14:compatExt spid="_x0000_s156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5" name="Button 1309" hidden="1">
              <a:extLst>
                <a:ext uri="{63B3BB69-23CF-44E3-9099-C40C66FF867C}">
                  <a14:compatExt spid="_x0000_s156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6" name="Button 1310" hidden="1">
              <a:extLst>
                <a:ext uri="{63B3BB69-23CF-44E3-9099-C40C66FF867C}">
                  <a14:compatExt spid="_x0000_s156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7" name="Button 1311" hidden="1">
              <a:extLst>
                <a:ext uri="{63B3BB69-23CF-44E3-9099-C40C66FF867C}">
                  <a14:compatExt spid="_x0000_s156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8" name="Button 1312" hidden="1">
              <a:extLst>
                <a:ext uri="{63B3BB69-23CF-44E3-9099-C40C66FF867C}">
                  <a14:compatExt spid="_x0000_s156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9" name="Button 1313" hidden="1">
              <a:extLst>
                <a:ext uri="{63B3BB69-23CF-44E3-9099-C40C66FF867C}">
                  <a14:compatExt spid="_x0000_s156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0" name="Button 1314" hidden="1">
              <a:extLst>
                <a:ext uri="{63B3BB69-23CF-44E3-9099-C40C66FF867C}">
                  <a14:compatExt spid="_x0000_s156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1" name="Button 1315" hidden="1">
              <a:extLst>
                <a:ext uri="{63B3BB69-23CF-44E3-9099-C40C66FF867C}">
                  <a14:compatExt spid="_x0000_s156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2" name="Button 1316" hidden="1">
              <a:extLst>
                <a:ext uri="{63B3BB69-23CF-44E3-9099-C40C66FF867C}">
                  <a14:compatExt spid="_x0000_s156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3" name="Button 1317" hidden="1">
              <a:extLst>
                <a:ext uri="{63B3BB69-23CF-44E3-9099-C40C66FF867C}">
                  <a14:compatExt spid="_x0000_s156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4" name="Button 1318" hidden="1">
              <a:extLst>
                <a:ext uri="{63B3BB69-23CF-44E3-9099-C40C66FF867C}">
                  <a14:compatExt spid="_x0000_s156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5" name="Button 1319" hidden="1">
              <a:extLst>
                <a:ext uri="{63B3BB69-23CF-44E3-9099-C40C66FF867C}">
                  <a14:compatExt spid="_x0000_s156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6" name="Button 1320" hidden="1">
              <a:extLst>
                <a:ext uri="{63B3BB69-23CF-44E3-9099-C40C66FF867C}">
                  <a14:compatExt spid="_x0000_s156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7" name="Button 1321" hidden="1">
              <a:extLst>
                <a:ext uri="{63B3BB69-23CF-44E3-9099-C40C66FF867C}">
                  <a14:compatExt spid="_x0000_s156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8" name="Button 1322" hidden="1">
              <a:extLst>
                <a:ext uri="{63B3BB69-23CF-44E3-9099-C40C66FF867C}">
                  <a14:compatExt spid="_x0000_s156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9" name="Button 1323" hidden="1">
              <a:extLst>
                <a:ext uri="{63B3BB69-23CF-44E3-9099-C40C66FF867C}">
                  <a14:compatExt spid="_x0000_s156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0" name="Button 1324" hidden="1">
              <a:extLst>
                <a:ext uri="{63B3BB69-23CF-44E3-9099-C40C66FF867C}">
                  <a14:compatExt spid="_x0000_s156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1" name="Button 1325" hidden="1">
              <a:extLst>
                <a:ext uri="{63B3BB69-23CF-44E3-9099-C40C66FF867C}">
                  <a14:compatExt spid="_x0000_s156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2" name="Button 1326" hidden="1">
              <a:extLst>
                <a:ext uri="{63B3BB69-23CF-44E3-9099-C40C66FF867C}">
                  <a14:compatExt spid="_x0000_s156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3" name="Button 1327" hidden="1">
              <a:extLst>
                <a:ext uri="{63B3BB69-23CF-44E3-9099-C40C66FF867C}">
                  <a14:compatExt spid="_x0000_s156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4" name="Button 1328" hidden="1">
              <a:extLst>
                <a:ext uri="{63B3BB69-23CF-44E3-9099-C40C66FF867C}">
                  <a14:compatExt spid="_x0000_s156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5" name="Button 1329" hidden="1">
              <a:extLst>
                <a:ext uri="{63B3BB69-23CF-44E3-9099-C40C66FF867C}">
                  <a14:compatExt spid="_x0000_s156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6" name="Button 1330" hidden="1">
              <a:extLst>
                <a:ext uri="{63B3BB69-23CF-44E3-9099-C40C66FF867C}">
                  <a14:compatExt spid="_x0000_s156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7" name="Button 1331" hidden="1">
              <a:extLst>
                <a:ext uri="{63B3BB69-23CF-44E3-9099-C40C66FF867C}">
                  <a14:compatExt spid="_x0000_s156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8" name="Button 1332" hidden="1">
              <a:extLst>
                <a:ext uri="{63B3BB69-23CF-44E3-9099-C40C66FF867C}">
                  <a14:compatExt spid="_x0000_s156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9" name="Button 1333" hidden="1">
              <a:extLst>
                <a:ext uri="{63B3BB69-23CF-44E3-9099-C40C66FF867C}">
                  <a14:compatExt spid="_x0000_s156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0" name="Button 1334" hidden="1">
              <a:extLst>
                <a:ext uri="{63B3BB69-23CF-44E3-9099-C40C66FF867C}">
                  <a14:compatExt spid="_x0000_s156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1" name="Button 1335" hidden="1">
              <a:extLst>
                <a:ext uri="{63B3BB69-23CF-44E3-9099-C40C66FF867C}">
                  <a14:compatExt spid="_x0000_s156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2" name="Button 1336" hidden="1">
              <a:extLst>
                <a:ext uri="{63B3BB69-23CF-44E3-9099-C40C66FF867C}">
                  <a14:compatExt spid="_x0000_s156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3" name="Button 1337" hidden="1">
              <a:extLst>
                <a:ext uri="{63B3BB69-23CF-44E3-9099-C40C66FF867C}">
                  <a14:compatExt spid="_x0000_s156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4" name="Button 1338" hidden="1">
              <a:extLst>
                <a:ext uri="{63B3BB69-23CF-44E3-9099-C40C66FF867C}">
                  <a14:compatExt spid="_x0000_s156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5" name="Button 1339" hidden="1">
              <a:extLst>
                <a:ext uri="{63B3BB69-23CF-44E3-9099-C40C66FF867C}">
                  <a14:compatExt spid="_x0000_s156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6" name="Button 1340" hidden="1">
              <a:extLst>
                <a:ext uri="{63B3BB69-23CF-44E3-9099-C40C66FF867C}">
                  <a14:compatExt spid="_x0000_s156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7" name="Button 1341" hidden="1">
              <a:extLst>
                <a:ext uri="{63B3BB69-23CF-44E3-9099-C40C66FF867C}">
                  <a14:compatExt spid="_x0000_s156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8" name="Button 1342" hidden="1">
              <a:extLst>
                <a:ext uri="{63B3BB69-23CF-44E3-9099-C40C66FF867C}">
                  <a14:compatExt spid="_x0000_s156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9" name="Button 1343" hidden="1">
              <a:extLst>
                <a:ext uri="{63B3BB69-23CF-44E3-9099-C40C66FF867C}">
                  <a14:compatExt spid="_x0000_s156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0" name="Button 1344" hidden="1">
              <a:extLst>
                <a:ext uri="{63B3BB69-23CF-44E3-9099-C40C66FF867C}">
                  <a14:compatExt spid="_x0000_s156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1" name="Button 1345" hidden="1">
              <a:extLst>
                <a:ext uri="{63B3BB69-23CF-44E3-9099-C40C66FF867C}">
                  <a14:compatExt spid="_x0000_s156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2" name="Button 1346" hidden="1">
              <a:extLst>
                <a:ext uri="{63B3BB69-23CF-44E3-9099-C40C66FF867C}">
                  <a14:compatExt spid="_x0000_s156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3" name="Button 1347" hidden="1">
              <a:extLst>
                <a:ext uri="{63B3BB69-23CF-44E3-9099-C40C66FF867C}">
                  <a14:compatExt spid="_x0000_s156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4" name="Button 1348" hidden="1">
              <a:extLst>
                <a:ext uri="{63B3BB69-23CF-44E3-9099-C40C66FF867C}">
                  <a14:compatExt spid="_x0000_s156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5" name="Button 1349" hidden="1">
              <a:extLst>
                <a:ext uri="{63B3BB69-23CF-44E3-9099-C40C66FF867C}">
                  <a14:compatExt spid="_x0000_s156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6" name="Button 1350" hidden="1">
              <a:extLst>
                <a:ext uri="{63B3BB69-23CF-44E3-9099-C40C66FF867C}">
                  <a14:compatExt spid="_x0000_s156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7" name="Button 1351" hidden="1">
              <a:extLst>
                <a:ext uri="{63B3BB69-23CF-44E3-9099-C40C66FF867C}">
                  <a14:compatExt spid="_x0000_s156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8" name="Button 1352" hidden="1">
              <a:extLst>
                <a:ext uri="{63B3BB69-23CF-44E3-9099-C40C66FF867C}">
                  <a14:compatExt spid="_x0000_s156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9" name="Button 1353" hidden="1">
              <a:extLst>
                <a:ext uri="{63B3BB69-23CF-44E3-9099-C40C66FF867C}">
                  <a14:compatExt spid="_x0000_s156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0" name="Button 1354" hidden="1">
              <a:extLst>
                <a:ext uri="{63B3BB69-23CF-44E3-9099-C40C66FF867C}">
                  <a14:compatExt spid="_x0000_s156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1" name="Button 1355" hidden="1">
              <a:extLst>
                <a:ext uri="{63B3BB69-23CF-44E3-9099-C40C66FF867C}">
                  <a14:compatExt spid="_x0000_s156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2" name="Button 1356" hidden="1">
              <a:extLst>
                <a:ext uri="{63B3BB69-23CF-44E3-9099-C40C66FF867C}">
                  <a14:compatExt spid="_x0000_s156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3" name="Button 1357" hidden="1">
              <a:extLst>
                <a:ext uri="{63B3BB69-23CF-44E3-9099-C40C66FF867C}">
                  <a14:compatExt spid="_x0000_s156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4" name="Button 1358" hidden="1">
              <a:extLst>
                <a:ext uri="{63B3BB69-23CF-44E3-9099-C40C66FF867C}">
                  <a14:compatExt spid="_x0000_s156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5" name="Button 1359" hidden="1">
              <a:extLst>
                <a:ext uri="{63B3BB69-23CF-44E3-9099-C40C66FF867C}">
                  <a14:compatExt spid="_x0000_s156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6" name="Button 1360" hidden="1">
              <a:extLst>
                <a:ext uri="{63B3BB69-23CF-44E3-9099-C40C66FF867C}">
                  <a14:compatExt spid="_x0000_s156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7" name="Button 1361" hidden="1">
              <a:extLst>
                <a:ext uri="{63B3BB69-23CF-44E3-9099-C40C66FF867C}">
                  <a14:compatExt spid="_x0000_s156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8" name="Button 1362" hidden="1">
              <a:extLst>
                <a:ext uri="{63B3BB69-23CF-44E3-9099-C40C66FF867C}">
                  <a14:compatExt spid="_x0000_s156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9" name="Button 1363" hidden="1">
              <a:extLst>
                <a:ext uri="{63B3BB69-23CF-44E3-9099-C40C66FF867C}">
                  <a14:compatExt spid="_x0000_s156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700" name="Button 1364" hidden="1">
              <a:extLst>
                <a:ext uri="{63B3BB69-23CF-44E3-9099-C40C66FF867C}">
                  <a14:compatExt spid="_x0000_s157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IMU/AppData/Local/Microsoft/Windows/Temporary%20Internet%20Files/Content.Outlook/WGUWPI0R/0_ryohi_shiharai_tuutish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tables/table1.xml><?xml version="1.0" encoding="utf-8"?>
<table xmlns="http://schemas.openxmlformats.org/spreadsheetml/2006/main" id="2" name="リスト1_11555" displayName="リスト1_11555" ref="I1:K7" totalsRowShown="0" headerRowDxfId="14" dataDxfId="12" headerRowBorderDxfId="13" tableBorderDxfId="11" totalsRowBorderDxfId="10">
  <tableColumns count="3">
    <tableColumn id="1" name="列1" dataDxfId="9"/>
    <tableColumn id="2" name="列2" dataDxfId="8"/>
    <tableColumn id="3" name="列3" dataDxfId="7"/>
  </tableColumns>
  <tableStyleInfo showFirstColumn="0" showLastColumn="0" showRowStripes="1" showColumnStripes="0"/>
</table>
</file>

<file path=xl/tables/table2.xml><?xml version="1.0" encoding="utf-8"?>
<table xmlns="http://schemas.openxmlformats.org/spreadsheetml/2006/main" id="3" name="リスト21481556" displayName="リスト21481556" ref="T1:V74" insertRowShift="1" totalsRowShown="0" headerRowDxfId="6" headerRowBorderDxfId="5" tableBorderDxfId="4" totalsRowBorderDxfId="3">
  <autoFilter ref="T1:V74"/>
  <tableColumns count="3">
    <tableColumn id="1" name="列2" dataDxfId="2"/>
    <tableColumn id="2" name="予算種別2" dataDxfId="1" dataCellStyle="標準 2"/>
    <tableColumn id="3" name="列1" dataDxfId="0"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170" Type="http://schemas.openxmlformats.org/officeDocument/2006/relationships/ctrlProp" Target="../ctrlProps/ctrlProp167.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903" Type="http://schemas.openxmlformats.org/officeDocument/2006/relationships/ctrlProp" Target="../ctrlProps/ctrlProp900.xml"/><Relationship Id="rId1326" Type="http://schemas.openxmlformats.org/officeDocument/2006/relationships/ctrlProp" Target="../ctrlProps/ctrlProp1323.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181" Type="http://schemas.openxmlformats.org/officeDocument/2006/relationships/ctrlProp" Target="../ctrlProps/ctrlProp178.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914" Type="http://schemas.openxmlformats.org/officeDocument/2006/relationships/ctrlProp" Target="../ctrlProps/ctrlProp911.xml"/><Relationship Id="rId1337" Type="http://schemas.openxmlformats.org/officeDocument/2006/relationships/ctrlProp" Target="../ctrlProps/ctrlProp1334.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348" Type="http://schemas.openxmlformats.org/officeDocument/2006/relationships/ctrlProp" Target="../ctrlProps/ctrlProp1345.xml"/><Relationship Id="rId357" Type="http://schemas.openxmlformats.org/officeDocument/2006/relationships/ctrlProp" Target="../ctrlProps/ctrlProp354.xml"/><Relationship Id="rId1110" Type="http://schemas.openxmlformats.org/officeDocument/2006/relationships/ctrlProp" Target="../ctrlProps/ctrlProp1107.xml"/><Relationship Id="rId1194" Type="http://schemas.openxmlformats.org/officeDocument/2006/relationships/ctrlProp" Target="../ctrlProps/ctrlProp1191.xml"/><Relationship Id="rId1208" Type="http://schemas.openxmlformats.org/officeDocument/2006/relationships/ctrlProp" Target="../ctrlProps/ctrlProp1205.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1359" Type="http://schemas.openxmlformats.org/officeDocument/2006/relationships/ctrlProp" Target="../ctrlProps/ctrlProp1356.xml"/><Relationship Id="rId270" Type="http://schemas.openxmlformats.org/officeDocument/2006/relationships/ctrlProp" Target="../ctrlProps/ctrlProp267.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281" Type="http://schemas.openxmlformats.org/officeDocument/2006/relationships/ctrlProp" Target="../ctrlProps/ctrlProp278.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807" Type="http://schemas.openxmlformats.org/officeDocument/2006/relationships/ctrlProp" Target="../ctrlProps/ctrlProp804.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292" Type="http://schemas.openxmlformats.org/officeDocument/2006/relationships/ctrlProp" Target="../ctrlProps/ctrlProp289.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818" Type="http://schemas.openxmlformats.org/officeDocument/2006/relationships/ctrlProp" Target="../ctrlProps/ctrlProp815.xml"/><Relationship Id="rId1350" Type="http://schemas.openxmlformats.org/officeDocument/2006/relationships/ctrlProp" Target="../ctrlProps/ctrlProp1347.xml"/><Relationship Id="rId152" Type="http://schemas.openxmlformats.org/officeDocument/2006/relationships/ctrlProp" Target="../ctrlProps/ctrlProp149.xml"/><Relationship Id="rId457" Type="http://schemas.openxmlformats.org/officeDocument/2006/relationships/ctrlProp" Target="../ctrlProps/ctrlProp454.xml"/><Relationship Id="rId1003" Type="http://schemas.openxmlformats.org/officeDocument/2006/relationships/ctrlProp" Target="../ctrlProps/ctrlProp1000.xml"/><Relationship Id="rId1087" Type="http://schemas.openxmlformats.org/officeDocument/2006/relationships/ctrlProp" Target="../ctrlProps/ctrlProp1084.xml"/><Relationship Id="rId1210" Type="http://schemas.openxmlformats.org/officeDocument/2006/relationships/ctrlProp" Target="../ctrlProps/ctrlProp1207.xml"/><Relationship Id="rId1294" Type="http://schemas.openxmlformats.org/officeDocument/2006/relationships/ctrlProp" Target="../ctrlProps/ctrlProp1291.xml"/><Relationship Id="rId1308" Type="http://schemas.openxmlformats.org/officeDocument/2006/relationships/ctrlProp" Target="../ctrlProps/ctrlProp1305.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1361" Type="http://schemas.openxmlformats.org/officeDocument/2006/relationships/ctrlProp" Target="../ctrlProps/ctrlProp135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1319" Type="http://schemas.openxmlformats.org/officeDocument/2006/relationships/ctrlProp" Target="../ctrlProps/ctrlProp1316.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907" Type="http://schemas.openxmlformats.org/officeDocument/2006/relationships/ctrlProp" Target="../ctrlProps/ctrlProp904.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820" Type="http://schemas.openxmlformats.org/officeDocument/2006/relationships/ctrlProp" Target="../ctrlProps/ctrlProp817.xml"/><Relationship Id="rId918" Type="http://schemas.openxmlformats.org/officeDocument/2006/relationships/ctrlProp" Target="../ctrlProps/ctrlProp915.xml"/><Relationship Id="rId252" Type="http://schemas.openxmlformats.org/officeDocument/2006/relationships/ctrlProp" Target="../ctrlProps/ctrlProp249.xml"/><Relationship Id="rId1103" Type="http://schemas.openxmlformats.org/officeDocument/2006/relationships/ctrlProp" Target="../ctrlProps/ctrlProp1100.xml"/><Relationship Id="rId1187" Type="http://schemas.openxmlformats.org/officeDocument/2006/relationships/ctrlProp" Target="../ctrlProps/ctrlProp1184.xml"/><Relationship Id="rId1310" Type="http://schemas.openxmlformats.org/officeDocument/2006/relationships/ctrlProp" Target="../ctrlProps/ctrlProp1307.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263" Type="http://schemas.openxmlformats.org/officeDocument/2006/relationships/ctrlProp" Target="../ctrlProps/ctrlProp260.xml"/><Relationship Id="rId470" Type="http://schemas.openxmlformats.org/officeDocument/2006/relationships/ctrlProp" Target="../ctrlProps/ctrlProp467.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492" Type="http://schemas.openxmlformats.org/officeDocument/2006/relationships/ctrlProp" Target="../ctrlProps/ctrlProp489.xml"/><Relationship Id="rId713" Type="http://schemas.openxmlformats.org/officeDocument/2006/relationships/ctrlProp" Target="../ctrlProps/ctrlProp710.xml"/><Relationship Id="rId797" Type="http://schemas.openxmlformats.org/officeDocument/2006/relationships/ctrlProp" Target="../ctrlProps/ctrlProp794.xml"/><Relationship Id="rId920" Type="http://schemas.openxmlformats.org/officeDocument/2006/relationships/ctrlProp" Target="../ctrlProps/ctrlProp917.xml"/><Relationship Id="rId1343" Type="http://schemas.openxmlformats.org/officeDocument/2006/relationships/ctrlProp" Target="../ctrlProps/ctrlProp1340.xml"/><Relationship Id="rId145" Type="http://schemas.openxmlformats.org/officeDocument/2006/relationships/ctrlProp" Target="../ctrlProps/ctrlProp142.xml"/><Relationship Id="rId352" Type="http://schemas.openxmlformats.org/officeDocument/2006/relationships/ctrlProp" Target="../ctrlProps/ctrlProp349.xml"/><Relationship Id="rId1203" Type="http://schemas.openxmlformats.org/officeDocument/2006/relationships/ctrlProp" Target="../ctrlProps/ctrlProp1200.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1354" Type="http://schemas.openxmlformats.org/officeDocument/2006/relationships/ctrlProp" Target="../ctrlProps/ctrlProp1351.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007" Type="http://schemas.openxmlformats.org/officeDocument/2006/relationships/ctrlProp" Target="../ctrlProps/ctrlProp1004.xml"/><Relationship Id="rId1214" Type="http://schemas.openxmlformats.org/officeDocument/2006/relationships/ctrlProp" Target="../ctrlProps/ctrlProp1211.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365" Type="http://schemas.openxmlformats.org/officeDocument/2006/relationships/ctrlProp" Target="../ctrlProps/ctrlProp1362.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018" Type="http://schemas.openxmlformats.org/officeDocument/2006/relationships/ctrlProp" Target="../ctrlProps/ctrlProp1015.xml"/><Relationship Id="rId1225" Type="http://schemas.openxmlformats.org/officeDocument/2006/relationships/ctrlProp" Target="../ctrlProps/ctrlProp1222.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802" Type="http://schemas.openxmlformats.org/officeDocument/2006/relationships/ctrlProp" Target="../ctrlProps/ctrlProp799.xml"/><Relationship Id="rId886" Type="http://schemas.openxmlformats.org/officeDocument/2006/relationships/ctrlProp" Target="../ctrlProps/ctrlProp883.xml"/><Relationship Id="rId2" Type="http://schemas.openxmlformats.org/officeDocument/2006/relationships/drawing" Target="../drawings/drawing5.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178" Type="http://schemas.openxmlformats.org/officeDocument/2006/relationships/ctrlProp" Target="../ctrlProps/ctrlProp175.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813" Type="http://schemas.openxmlformats.org/officeDocument/2006/relationships/ctrlProp" Target="../ctrlProps/ctrlProp810.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303" Type="http://schemas.openxmlformats.org/officeDocument/2006/relationships/ctrlProp" Target="../ctrlProps/ctrlProp1300.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07" Type="http://schemas.openxmlformats.org/officeDocument/2006/relationships/ctrlProp" Target="../ctrlProps/ctrlProp1104.xml"/><Relationship Id="rId1314" Type="http://schemas.openxmlformats.org/officeDocument/2006/relationships/ctrlProp" Target="../ctrlProps/ctrlProp1311.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20" Type="http://schemas.openxmlformats.org/officeDocument/2006/relationships/ctrlProp" Target="../ctrlProps/ctrlProp17.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267" Type="http://schemas.openxmlformats.org/officeDocument/2006/relationships/ctrlProp" Target="../ctrlProps/ctrlProp264.xml"/><Relationship Id="rId474" Type="http://schemas.openxmlformats.org/officeDocument/2006/relationships/ctrlProp" Target="../ctrlProps/ctrlProp471.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02" Type="http://schemas.openxmlformats.org/officeDocument/2006/relationships/ctrlProp" Target="../ctrlProps/ctrlProp899.xml"/><Relationship Id="rId986" Type="http://schemas.openxmlformats.org/officeDocument/2006/relationships/ctrlProp" Target="../ctrlProps/ctrlProp983.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289" Type="http://schemas.openxmlformats.org/officeDocument/2006/relationships/ctrlProp" Target="../ctrlProps/ctrlProp286.xml"/><Relationship Id="rId496" Type="http://schemas.openxmlformats.org/officeDocument/2006/relationships/ctrlProp" Target="../ctrlProps/ctrlProp493.xml"/><Relationship Id="rId717" Type="http://schemas.openxmlformats.org/officeDocument/2006/relationships/ctrlProp" Target="../ctrlProps/ctrlProp714.xml"/><Relationship Id="rId924" Type="http://schemas.openxmlformats.org/officeDocument/2006/relationships/ctrlProp" Target="../ctrlProps/ctrlProp921.xml"/><Relationship Id="rId1347" Type="http://schemas.openxmlformats.org/officeDocument/2006/relationships/ctrlProp" Target="../ctrlProps/ctrlProp1344.xml"/><Relationship Id="rId53" Type="http://schemas.openxmlformats.org/officeDocument/2006/relationships/ctrlProp" Target="../ctrlProps/ctrlProp50.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1207" Type="http://schemas.openxmlformats.org/officeDocument/2006/relationships/ctrlProp" Target="../ctrlProps/ctrlProp1204.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1358" Type="http://schemas.openxmlformats.org/officeDocument/2006/relationships/ctrlProp" Target="../ctrlProps/ctrlProp1355.xml"/><Relationship Id="rId64" Type="http://schemas.openxmlformats.org/officeDocument/2006/relationships/ctrlProp" Target="../ctrlProps/ctrlProp61.xml"/><Relationship Id="rId367" Type="http://schemas.openxmlformats.org/officeDocument/2006/relationships/ctrlProp" Target="../ctrlProps/ctrlProp364.xml"/><Relationship Id="rId574" Type="http://schemas.openxmlformats.org/officeDocument/2006/relationships/ctrlProp" Target="../ctrlProps/ctrlProp571.xml"/><Relationship Id="rId1120" Type="http://schemas.openxmlformats.org/officeDocument/2006/relationships/ctrlProp" Target="../ctrlProps/ctrlProp1117.xml"/><Relationship Id="rId1218" Type="http://schemas.openxmlformats.org/officeDocument/2006/relationships/ctrlProp" Target="../ctrlProps/ctrlProp1215.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280" Type="http://schemas.openxmlformats.org/officeDocument/2006/relationships/ctrlProp" Target="../ctrlProps/ctrlProp277.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75" Type="http://schemas.openxmlformats.org/officeDocument/2006/relationships/ctrlProp" Target="../ctrlProps/ctrlProp72.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806" Type="http://schemas.openxmlformats.org/officeDocument/2006/relationships/ctrlProp" Target="../ctrlProps/ctrlProp803.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291" Type="http://schemas.openxmlformats.org/officeDocument/2006/relationships/ctrlProp" Target="../ctrlProps/ctrlProp288.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307" Type="http://schemas.openxmlformats.org/officeDocument/2006/relationships/ctrlProp" Target="../ctrlProps/ctrlProp1304.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360" Type="http://schemas.openxmlformats.org/officeDocument/2006/relationships/ctrlProp" Target="../ctrlProps/ctrlProp1357.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1220" Type="http://schemas.openxmlformats.org/officeDocument/2006/relationships/ctrlProp" Target="../ctrlProps/ctrlProp1217.xml"/><Relationship Id="rId1318" Type="http://schemas.openxmlformats.org/officeDocument/2006/relationships/ctrlProp" Target="../ctrlProps/ctrlProp1315.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1329" Type="http://schemas.openxmlformats.org/officeDocument/2006/relationships/ctrlProp" Target="../ctrlProps/ctrlProp1326.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1102" Type="http://schemas.openxmlformats.org/officeDocument/2006/relationships/ctrlProp" Target="../ctrlProps/ctrlProp1099.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113" Type="http://schemas.openxmlformats.org/officeDocument/2006/relationships/ctrlProp" Target="../ctrlProps/ctrlProp1110.xml"/><Relationship Id="rId1197" Type="http://schemas.openxmlformats.org/officeDocument/2006/relationships/ctrlProp" Target="../ctrlProps/ctrlProp1194.xml"/><Relationship Id="rId1320" Type="http://schemas.openxmlformats.org/officeDocument/2006/relationships/ctrlProp" Target="../ctrlProps/ctrlProp1317.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1342" Type="http://schemas.openxmlformats.org/officeDocument/2006/relationships/ctrlProp" Target="../ctrlProps/ctrlProp1339.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754" Type="http://schemas.openxmlformats.org/officeDocument/2006/relationships/ctrlProp" Target="../ctrlProps/ctrlProp751.xml"/><Relationship Id="rId796" Type="http://schemas.openxmlformats.org/officeDocument/2006/relationships/ctrlProp" Target="../ctrlProps/ctrlProp793.xml"/><Relationship Id="rId961" Type="http://schemas.openxmlformats.org/officeDocument/2006/relationships/ctrlProp" Target="../ctrlProps/ctrlProp958.xml"/><Relationship Id="rId1202" Type="http://schemas.openxmlformats.org/officeDocument/2006/relationships/ctrlProp" Target="../ctrlProps/ctrlProp1199.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821" Type="http://schemas.openxmlformats.org/officeDocument/2006/relationships/ctrlProp" Target="../ctrlProps/ctrlProp818.xml"/><Relationship Id="rId863" Type="http://schemas.openxmlformats.org/officeDocument/2006/relationships/ctrlProp" Target="../ctrlProps/ctrlProp860.xml"/><Relationship Id="rId1037" Type="http://schemas.openxmlformats.org/officeDocument/2006/relationships/ctrlProp" Target="../ctrlProps/ctrlProp1034.xml"/><Relationship Id="rId1079" Type="http://schemas.openxmlformats.org/officeDocument/2006/relationships/ctrlProp" Target="../ctrlProps/ctrlProp1076.xml"/><Relationship Id="rId1244" Type="http://schemas.openxmlformats.org/officeDocument/2006/relationships/ctrlProp" Target="../ctrlProps/ctrlProp1241.xml"/><Relationship Id="rId1286" Type="http://schemas.openxmlformats.org/officeDocument/2006/relationships/ctrlProp" Target="../ctrlProps/ctrlProp128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146" Type="http://schemas.openxmlformats.org/officeDocument/2006/relationships/ctrlProp" Target="../ctrlProps/ctrlProp1143.xml"/><Relationship Id="rId1311" Type="http://schemas.openxmlformats.org/officeDocument/2006/relationships/ctrlProp" Target="../ctrlProps/ctrlProp1308.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23" Type="http://schemas.openxmlformats.org/officeDocument/2006/relationships/ctrlProp" Target="../ctrlProps/ctrlProp720.xml"/><Relationship Id="rId765" Type="http://schemas.openxmlformats.org/officeDocument/2006/relationships/ctrlProp" Target="../ctrlProps/ctrlProp762.xml"/><Relationship Id="rId930" Type="http://schemas.openxmlformats.org/officeDocument/2006/relationships/ctrlProp" Target="../ctrlProps/ctrlProp927.xml"/><Relationship Id="rId972" Type="http://schemas.openxmlformats.org/officeDocument/2006/relationships/ctrlProp" Target="../ctrlProps/ctrlProp969.xml"/><Relationship Id="rId1006" Type="http://schemas.openxmlformats.org/officeDocument/2006/relationships/ctrlProp" Target="../ctrlProps/ctrlProp1003.xml"/><Relationship Id="rId1188" Type="http://schemas.openxmlformats.org/officeDocument/2006/relationships/ctrlProp" Target="../ctrlProps/ctrlProp1185.xml"/><Relationship Id="rId1353" Type="http://schemas.openxmlformats.org/officeDocument/2006/relationships/ctrlProp" Target="../ctrlProps/ctrlProp1350.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13" Type="http://schemas.openxmlformats.org/officeDocument/2006/relationships/ctrlProp" Target="../ctrlProps/ctrlProp1210.xml"/><Relationship Id="rId1255" Type="http://schemas.openxmlformats.org/officeDocument/2006/relationships/ctrlProp" Target="../ctrlProps/ctrlProp1252.xml"/><Relationship Id="rId1297" Type="http://schemas.openxmlformats.org/officeDocument/2006/relationships/ctrlProp" Target="../ctrlProps/ctrlProp1294.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874" Type="http://schemas.openxmlformats.org/officeDocument/2006/relationships/ctrlProp" Target="../ctrlProps/ctrlProp871.xml"/><Relationship Id="rId1115" Type="http://schemas.openxmlformats.org/officeDocument/2006/relationships/ctrlProp" Target="../ctrlProps/ctrlProp1112.xml"/><Relationship Id="rId1322" Type="http://schemas.openxmlformats.org/officeDocument/2006/relationships/ctrlProp" Target="../ctrlProps/ctrlProp1319.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34" Type="http://schemas.openxmlformats.org/officeDocument/2006/relationships/ctrlProp" Target="../ctrlProps/ctrlProp731.xml"/><Relationship Id="rId776" Type="http://schemas.openxmlformats.org/officeDocument/2006/relationships/ctrlProp" Target="../ctrlProps/ctrlProp773.xml"/><Relationship Id="rId941" Type="http://schemas.openxmlformats.org/officeDocument/2006/relationships/ctrlProp" Target="../ctrlProps/ctrlProp938.xml"/><Relationship Id="rId983" Type="http://schemas.openxmlformats.org/officeDocument/2006/relationships/ctrlProp" Target="../ctrlProps/ctrlProp980.xml"/><Relationship Id="rId1157" Type="http://schemas.openxmlformats.org/officeDocument/2006/relationships/ctrlProp" Target="../ctrlProps/ctrlProp1154.xml"/><Relationship Id="rId1199" Type="http://schemas.openxmlformats.org/officeDocument/2006/relationships/ctrlProp" Target="../ctrlProps/ctrlProp1196.xml"/><Relationship Id="rId1364" Type="http://schemas.openxmlformats.org/officeDocument/2006/relationships/ctrlProp" Target="../ctrlProps/ctrlProp1361.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801" Type="http://schemas.openxmlformats.org/officeDocument/2006/relationships/ctrlProp" Target="../ctrlProps/ctrlProp798.xml"/><Relationship Id="rId1017" Type="http://schemas.openxmlformats.org/officeDocument/2006/relationships/ctrlProp" Target="../ctrlProps/ctrlProp1014.xml"/><Relationship Id="rId1059" Type="http://schemas.openxmlformats.org/officeDocument/2006/relationships/ctrlProp" Target="../ctrlProps/ctrlProp1056.xml"/><Relationship Id="rId1224" Type="http://schemas.openxmlformats.org/officeDocument/2006/relationships/ctrlProp" Target="../ctrlProps/ctrlProp1221.xml"/><Relationship Id="rId1266" Type="http://schemas.openxmlformats.org/officeDocument/2006/relationships/ctrlProp" Target="../ctrlProps/ctrlProp1263.xml"/><Relationship Id="rId1" Type="http://schemas.openxmlformats.org/officeDocument/2006/relationships/printerSettings" Target="../printerSettings/printerSettings6.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43" Type="http://schemas.openxmlformats.org/officeDocument/2006/relationships/ctrlProp" Target="../ctrlProps/ctrlProp840.xml"/><Relationship Id="rId885" Type="http://schemas.openxmlformats.org/officeDocument/2006/relationships/ctrlProp" Target="../ctrlProps/ctrlProp882.xml"/><Relationship Id="rId1070" Type="http://schemas.openxmlformats.org/officeDocument/2006/relationships/ctrlProp" Target="../ctrlProps/ctrlProp1067.xml"/><Relationship Id="rId1126" Type="http://schemas.openxmlformats.org/officeDocument/2006/relationships/ctrlProp" Target="../ctrlProps/ctrlProp1123.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745" Type="http://schemas.openxmlformats.org/officeDocument/2006/relationships/ctrlProp" Target="../ctrlProps/ctrlProp742.xml"/><Relationship Id="rId910" Type="http://schemas.openxmlformats.org/officeDocument/2006/relationships/ctrlProp" Target="../ctrlProps/ctrlProp907.xml"/><Relationship Id="rId952" Type="http://schemas.openxmlformats.org/officeDocument/2006/relationships/ctrlProp" Target="../ctrlProps/ctrlProp949.xml"/><Relationship Id="rId1168" Type="http://schemas.openxmlformats.org/officeDocument/2006/relationships/ctrlProp" Target="../ctrlProps/ctrlProp1165.xml"/><Relationship Id="rId1333" Type="http://schemas.openxmlformats.org/officeDocument/2006/relationships/ctrlProp" Target="../ctrlProps/ctrlProp1330.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787" Type="http://schemas.openxmlformats.org/officeDocument/2006/relationships/ctrlProp" Target="../ctrlProps/ctrlProp784.xml"/><Relationship Id="rId812" Type="http://schemas.openxmlformats.org/officeDocument/2006/relationships/ctrlProp" Target="../ctrlProps/ctrlProp809.xml"/><Relationship Id="rId994" Type="http://schemas.openxmlformats.org/officeDocument/2006/relationships/ctrlProp" Target="../ctrlProps/ctrlProp991.xml"/><Relationship Id="rId1028" Type="http://schemas.openxmlformats.org/officeDocument/2006/relationships/ctrlProp" Target="../ctrlProps/ctrlProp1025.xml"/><Relationship Id="rId1235" Type="http://schemas.openxmlformats.org/officeDocument/2006/relationships/ctrlProp" Target="../ctrlProps/ctrlProp123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854" Type="http://schemas.openxmlformats.org/officeDocument/2006/relationships/ctrlProp" Target="../ctrlProps/ctrlProp851.xml"/><Relationship Id="rId896" Type="http://schemas.openxmlformats.org/officeDocument/2006/relationships/ctrlProp" Target="../ctrlProps/ctrlProp893.xml"/><Relationship Id="rId1081" Type="http://schemas.openxmlformats.org/officeDocument/2006/relationships/ctrlProp" Target="../ctrlProps/ctrlProp1078.xml"/><Relationship Id="rId1277" Type="http://schemas.openxmlformats.org/officeDocument/2006/relationships/ctrlProp" Target="../ctrlProps/ctrlProp1274.xml"/><Relationship Id="rId1302" Type="http://schemas.openxmlformats.org/officeDocument/2006/relationships/ctrlProp" Target="../ctrlProps/ctrlProp1299.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714" Type="http://schemas.openxmlformats.org/officeDocument/2006/relationships/ctrlProp" Target="../ctrlProps/ctrlProp711.xml"/><Relationship Id="rId756" Type="http://schemas.openxmlformats.org/officeDocument/2006/relationships/ctrlProp" Target="../ctrlProps/ctrlProp753.xml"/><Relationship Id="rId921" Type="http://schemas.openxmlformats.org/officeDocument/2006/relationships/ctrlProp" Target="../ctrlProps/ctrlProp918.xml"/><Relationship Id="rId1137" Type="http://schemas.openxmlformats.org/officeDocument/2006/relationships/ctrlProp" Target="../ctrlProps/ctrlProp1134.xml"/><Relationship Id="rId1179" Type="http://schemas.openxmlformats.org/officeDocument/2006/relationships/ctrlProp" Target="../ctrlProps/ctrlProp1176.xml"/><Relationship Id="rId1344" Type="http://schemas.openxmlformats.org/officeDocument/2006/relationships/ctrlProp" Target="../ctrlProps/ctrlProp1341.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798" Type="http://schemas.openxmlformats.org/officeDocument/2006/relationships/ctrlProp" Target="../ctrlProps/ctrlProp795.xml"/><Relationship Id="rId963" Type="http://schemas.openxmlformats.org/officeDocument/2006/relationships/ctrlProp" Target="../ctrlProps/ctrlProp960.xml"/><Relationship Id="rId1039" Type="http://schemas.openxmlformats.org/officeDocument/2006/relationships/ctrlProp" Target="../ctrlProps/ctrlProp1036.xml"/><Relationship Id="rId1190" Type="http://schemas.openxmlformats.org/officeDocument/2006/relationships/ctrlProp" Target="../ctrlProps/ctrlProp1187.xml"/><Relationship Id="rId1204" Type="http://schemas.openxmlformats.org/officeDocument/2006/relationships/ctrlProp" Target="../ctrlProps/ctrlProp1201.xml"/><Relationship Id="rId1246" Type="http://schemas.openxmlformats.org/officeDocument/2006/relationships/ctrlProp" Target="../ctrlProps/ctrlProp1243.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823" Type="http://schemas.openxmlformats.org/officeDocument/2006/relationships/ctrlProp" Target="../ctrlProps/ctrlProp820.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092" Type="http://schemas.openxmlformats.org/officeDocument/2006/relationships/ctrlProp" Target="../ctrlProps/ctrlProp1089.xml"/><Relationship Id="rId1106" Type="http://schemas.openxmlformats.org/officeDocument/2006/relationships/ctrlProp" Target="../ctrlProps/ctrlProp1103.xml"/><Relationship Id="rId1148" Type="http://schemas.openxmlformats.org/officeDocument/2006/relationships/ctrlProp" Target="../ctrlProps/ctrlProp1145.xml"/><Relationship Id="rId1313" Type="http://schemas.openxmlformats.org/officeDocument/2006/relationships/ctrlProp" Target="../ctrlProps/ctrlProp1310.xml"/><Relationship Id="rId1355" Type="http://schemas.openxmlformats.org/officeDocument/2006/relationships/ctrlProp" Target="../ctrlProps/ctrlProp1352.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767" Type="http://schemas.openxmlformats.org/officeDocument/2006/relationships/ctrlProp" Target="../ctrlProps/ctrlProp764.xml"/><Relationship Id="rId974" Type="http://schemas.openxmlformats.org/officeDocument/2006/relationships/ctrlProp" Target="../ctrlProps/ctrlProp971.xml"/><Relationship Id="rId1008" Type="http://schemas.openxmlformats.org/officeDocument/2006/relationships/ctrlProp" Target="../ctrlProps/ctrlProp1005.xml"/><Relationship Id="rId1215" Type="http://schemas.openxmlformats.org/officeDocument/2006/relationships/ctrlProp" Target="../ctrlProps/ctrlProp1212.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 Id="rId834" Type="http://schemas.openxmlformats.org/officeDocument/2006/relationships/ctrlProp" Target="../ctrlProps/ctrlProp831.xml"/><Relationship Id="rId876" Type="http://schemas.openxmlformats.org/officeDocument/2006/relationships/ctrlProp" Target="../ctrlProps/ctrlProp873.xml"/><Relationship Id="rId1257" Type="http://schemas.openxmlformats.org/officeDocument/2006/relationships/ctrlProp" Target="../ctrlProps/ctrlProp1254.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266" Type="http://schemas.openxmlformats.org/officeDocument/2006/relationships/ctrlProp" Target="../ctrlProps/ctrlProp263.xml"/><Relationship Id="rId431" Type="http://schemas.openxmlformats.org/officeDocument/2006/relationships/ctrlProp" Target="../ctrlProps/ctrlProp428.xml"/><Relationship Id="rId473" Type="http://schemas.openxmlformats.org/officeDocument/2006/relationships/ctrlProp" Target="../ctrlProps/ctrlProp470.xml"/><Relationship Id="rId529" Type="http://schemas.openxmlformats.org/officeDocument/2006/relationships/ctrlProp" Target="../ctrlProps/ctrlProp526.xml"/><Relationship Id="rId680" Type="http://schemas.openxmlformats.org/officeDocument/2006/relationships/ctrlProp" Target="../ctrlProps/ctrlProp677.xml"/><Relationship Id="rId736" Type="http://schemas.openxmlformats.org/officeDocument/2006/relationships/ctrlProp" Target="../ctrlProps/ctrlProp733.xml"/><Relationship Id="rId901" Type="http://schemas.openxmlformats.org/officeDocument/2006/relationships/ctrlProp" Target="../ctrlProps/ctrlProp898.xml"/><Relationship Id="rId1061" Type="http://schemas.openxmlformats.org/officeDocument/2006/relationships/ctrlProp" Target="../ctrlProps/ctrlProp1058.xml"/><Relationship Id="rId1117" Type="http://schemas.openxmlformats.org/officeDocument/2006/relationships/ctrlProp" Target="../ctrlProps/ctrlProp1114.xml"/><Relationship Id="rId1159" Type="http://schemas.openxmlformats.org/officeDocument/2006/relationships/ctrlProp" Target="../ctrlProps/ctrlProp1156.xml"/><Relationship Id="rId1324" Type="http://schemas.openxmlformats.org/officeDocument/2006/relationships/ctrlProp" Target="../ctrlProps/ctrlProp1321.xml"/><Relationship Id="rId1366" Type="http://schemas.openxmlformats.org/officeDocument/2006/relationships/ctrlProp" Target="../ctrlProps/ctrlProp1363.xml"/><Relationship Id="rId30" Type="http://schemas.openxmlformats.org/officeDocument/2006/relationships/ctrlProp" Target="../ctrlProps/ctrlProp27.xml"/><Relationship Id="rId126" Type="http://schemas.openxmlformats.org/officeDocument/2006/relationships/ctrlProp" Target="../ctrlProps/ctrlProp123.xml"/><Relationship Id="rId168" Type="http://schemas.openxmlformats.org/officeDocument/2006/relationships/ctrlProp" Target="../ctrlProps/ctrlProp165.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43" Type="http://schemas.openxmlformats.org/officeDocument/2006/relationships/ctrlProp" Target="../ctrlProps/ctrlProp940.xml"/><Relationship Id="rId985" Type="http://schemas.openxmlformats.org/officeDocument/2006/relationships/ctrlProp" Target="../ctrlProps/ctrlProp982.xml"/><Relationship Id="rId1019" Type="http://schemas.openxmlformats.org/officeDocument/2006/relationships/ctrlProp" Target="../ctrlProps/ctrlProp1016.xml"/><Relationship Id="rId1170" Type="http://schemas.openxmlformats.org/officeDocument/2006/relationships/ctrlProp" Target="../ctrlProps/ctrlProp1167.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638" Type="http://schemas.openxmlformats.org/officeDocument/2006/relationships/ctrlProp" Target="../ctrlProps/ctrlProp635.xml"/><Relationship Id="rId803" Type="http://schemas.openxmlformats.org/officeDocument/2006/relationships/ctrlProp" Target="../ctrlProps/ctrlProp800.xml"/><Relationship Id="rId845" Type="http://schemas.openxmlformats.org/officeDocument/2006/relationships/ctrlProp" Target="../ctrlProps/ctrlProp842.xml"/><Relationship Id="rId1030" Type="http://schemas.openxmlformats.org/officeDocument/2006/relationships/ctrlProp" Target="../ctrlProps/ctrlProp1027.xml"/><Relationship Id="rId1226" Type="http://schemas.openxmlformats.org/officeDocument/2006/relationships/ctrlProp" Target="../ctrlProps/ctrlProp1223.xml"/><Relationship Id="rId1268" Type="http://schemas.openxmlformats.org/officeDocument/2006/relationships/ctrlProp" Target="../ctrlProps/ctrlProp1265.xml"/><Relationship Id="rId3" Type="http://schemas.openxmlformats.org/officeDocument/2006/relationships/vmlDrawing" Target="../drawings/vmlDrawing4.vml"/><Relationship Id="rId235" Type="http://schemas.openxmlformats.org/officeDocument/2006/relationships/ctrlProp" Target="../ctrlProps/ctrlProp232.xml"/><Relationship Id="rId277" Type="http://schemas.openxmlformats.org/officeDocument/2006/relationships/ctrlProp" Target="../ctrlProps/ctrlProp274.xml"/><Relationship Id="rId400" Type="http://schemas.openxmlformats.org/officeDocument/2006/relationships/ctrlProp" Target="../ctrlProps/ctrlProp397.xml"/><Relationship Id="rId442" Type="http://schemas.openxmlformats.org/officeDocument/2006/relationships/ctrlProp" Target="../ctrlProps/ctrlProp439.xml"/><Relationship Id="rId484" Type="http://schemas.openxmlformats.org/officeDocument/2006/relationships/ctrlProp" Target="../ctrlProps/ctrlProp481.xml"/><Relationship Id="rId705" Type="http://schemas.openxmlformats.org/officeDocument/2006/relationships/ctrlProp" Target="../ctrlProps/ctrlProp702.xml"/><Relationship Id="rId887" Type="http://schemas.openxmlformats.org/officeDocument/2006/relationships/ctrlProp" Target="../ctrlProps/ctrlProp884.xml"/><Relationship Id="rId1072" Type="http://schemas.openxmlformats.org/officeDocument/2006/relationships/ctrlProp" Target="../ctrlProps/ctrlProp1069.xml"/><Relationship Id="rId1128" Type="http://schemas.openxmlformats.org/officeDocument/2006/relationships/ctrlProp" Target="../ctrlProps/ctrlProp1125.xml"/><Relationship Id="rId1335" Type="http://schemas.openxmlformats.org/officeDocument/2006/relationships/ctrlProp" Target="../ctrlProps/ctrlProp1332.xml"/><Relationship Id="rId137" Type="http://schemas.openxmlformats.org/officeDocument/2006/relationships/ctrlProp" Target="../ctrlProps/ctrlProp134.xml"/><Relationship Id="rId302" Type="http://schemas.openxmlformats.org/officeDocument/2006/relationships/ctrlProp" Target="../ctrlProps/ctrlProp299.xml"/><Relationship Id="rId344" Type="http://schemas.openxmlformats.org/officeDocument/2006/relationships/ctrlProp" Target="../ctrlProps/ctrlProp341.xml"/><Relationship Id="rId691" Type="http://schemas.openxmlformats.org/officeDocument/2006/relationships/ctrlProp" Target="../ctrlProps/ctrlProp688.xml"/><Relationship Id="rId747" Type="http://schemas.openxmlformats.org/officeDocument/2006/relationships/ctrlProp" Target="../ctrlProps/ctrlProp744.xml"/><Relationship Id="rId789" Type="http://schemas.openxmlformats.org/officeDocument/2006/relationships/ctrlProp" Target="../ctrlProps/ctrlProp786.xml"/><Relationship Id="rId912" Type="http://schemas.openxmlformats.org/officeDocument/2006/relationships/ctrlProp" Target="../ctrlProps/ctrlProp909.xml"/><Relationship Id="rId954" Type="http://schemas.openxmlformats.org/officeDocument/2006/relationships/ctrlProp" Target="../ctrlProps/ctrlProp951.xml"/><Relationship Id="rId996" Type="http://schemas.openxmlformats.org/officeDocument/2006/relationships/ctrlProp" Target="../ctrlProps/ctrlProp993.xml"/><Relationship Id="rId41" Type="http://schemas.openxmlformats.org/officeDocument/2006/relationships/ctrlProp" Target="../ctrlProps/ctrlProp38.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51" Type="http://schemas.openxmlformats.org/officeDocument/2006/relationships/ctrlProp" Target="../ctrlProps/ctrlProp548.xml"/><Relationship Id="rId593" Type="http://schemas.openxmlformats.org/officeDocument/2006/relationships/ctrlProp" Target="../ctrlProps/ctrlProp590.xml"/><Relationship Id="rId607" Type="http://schemas.openxmlformats.org/officeDocument/2006/relationships/ctrlProp" Target="../ctrlProps/ctrlProp604.xml"/><Relationship Id="rId649" Type="http://schemas.openxmlformats.org/officeDocument/2006/relationships/ctrlProp" Target="../ctrlProps/ctrlProp646.xml"/><Relationship Id="rId814" Type="http://schemas.openxmlformats.org/officeDocument/2006/relationships/ctrlProp" Target="../ctrlProps/ctrlProp811.xml"/><Relationship Id="rId856" Type="http://schemas.openxmlformats.org/officeDocument/2006/relationships/ctrlProp" Target="../ctrlProps/ctrlProp853.xml"/><Relationship Id="rId1181" Type="http://schemas.openxmlformats.org/officeDocument/2006/relationships/ctrlProp" Target="../ctrlProps/ctrlProp1178.xml"/><Relationship Id="rId1237" Type="http://schemas.openxmlformats.org/officeDocument/2006/relationships/ctrlProp" Target="../ctrlProps/ctrlProp1234.xml"/><Relationship Id="rId1279" Type="http://schemas.openxmlformats.org/officeDocument/2006/relationships/ctrlProp" Target="../ctrlProps/ctrlProp1276.xml"/><Relationship Id="rId190" Type="http://schemas.openxmlformats.org/officeDocument/2006/relationships/ctrlProp" Target="../ctrlProps/ctrlProp187.xml"/><Relationship Id="rId204" Type="http://schemas.openxmlformats.org/officeDocument/2006/relationships/ctrlProp" Target="../ctrlProps/ctrlProp201.xml"/><Relationship Id="rId246" Type="http://schemas.openxmlformats.org/officeDocument/2006/relationships/ctrlProp" Target="../ctrlProps/ctrlProp243.xml"/><Relationship Id="rId288" Type="http://schemas.openxmlformats.org/officeDocument/2006/relationships/ctrlProp" Target="../ctrlProps/ctrlProp285.xml"/><Relationship Id="rId411" Type="http://schemas.openxmlformats.org/officeDocument/2006/relationships/ctrlProp" Target="../ctrlProps/ctrlProp408.xml"/><Relationship Id="rId453" Type="http://schemas.openxmlformats.org/officeDocument/2006/relationships/ctrlProp" Target="../ctrlProps/ctrlProp450.xml"/><Relationship Id="rId509" Type="http://schemas.openxmlformats.org/officeDocument/2006/relationships/ctrlProp" Target="../ctrlProps/ctrlProp506.xml"/><Relationship Id="rId660" Type="http://schemas.openxmlformats.org/officeDocument/2006/relationships/ctrlProp" Target="../ctrlProps/ctrlProp657.xml"/><Relationship Id="rId898" Type="http://schemas.openxmlformats.org/officeDocument/2006/relationships/ctrlProp" Target="../ctrlProps/ctrlProp895.xml"/><Relationship Id="rId1041" Type="http://schemas.openxmlformats.org/officeDocument/2006/relationships/ctrlProp" Target="../ctrlProps/ctrlProp1038.xml"/><Relationship Id="rId1083" Type="http://schemas.openxmlformats.org/officeDocument/2006/relationships/ctrlProp" Target="../ctrlProps/ctrlProp1080.xml"/><Relationship Id="rId1139" Type="http://schemas.openxmlformats.org/officeDocument/2006/relationships/ctrlProp" Target="../ctrlProps/ctrlProp1136.xml"/><Relationship Id="rId1290" Type="http://schemas.openxmlformats.org/officeDocument/2006/relationships/ctrlProp" Target="../ctrlProps/ctrlProp1287.xml"/><Relationship Id="rId1304" Type="http://schemas.openxmlformats.org/officeDocument/2006/relationships/ctrlProp" Target="../ctrlProps/ctrlProp1301.xml"/><Relationship Id="rId1346" Type="http://schemas.openxmlformats.org/officeDocument/2006/relationships/ctrlProp" Target="../ctrlProps/ctrlProp1343.xml"/><Relationship Id="rId106" Type="http://schemas.openxmlformats.org/officeDocument/2006/relationships/ctrlProp" Target="../ctrlProps/ctrlProp103.xml"/><Relationship Id="rId313" Type="http://schemas.openxmlformats.org/officeDocument/2006/relationships/ctrlProp" Target="../ctrlProps/ctrlProp310.xml"/><Relationship Id="rId495" Type="http://schemas.openxmlformats.org/officeDocument/2006/relationships/ctrlProp" Target="../ctrlProps/ctrlProp492.xml"/><Relationship Id="rId716" Type="http://schemas.openxmlformats.org/officeDocument/2006/relationships/ctrlProp" Target="../ctrlProps/ctrlProp713.xml"/><Relationship Id="rId758" Type="http://schemas.openxmlformats.org/officeDocument/2006/relationships/ctrlProp" Target="../ctrlProps/ctrlProp755.xml"/><Relationship Id="rId923" Type="http://schemas.openxmlformats.org/officeDocument/2006/relationships/ctrlProp" Target="../ctrlProps/ctrlProp920.xml"/><Relationship Id="rId965" Type="http://schemas.openxmlformats.org/officeDocument/2006/relationships/ctrlProp" Target="../ctrlProps/ctrlProp962.xml"/><Relationship Id="rId1150" Type="http://schemas.openxmlformats.org/officeDocument/2006/relationships/ctrlProp" Target="../ctrlProps/ctrlProp1147.xml"/><Relationship Id="rId10" Type="http://schemas.openxmlformats.org/officeDocument/2006/relationships/ctrlProp" Target="../ctrlProps/ctrlProp7.xml"/><Relationship Id="rId52" Type="http://schemas.openxmlformats.org/officeDocument/2006/relationships/ctrlProp" Target="../ctrlProps/ctrlProp49.xml"/><Relationship Id="rId94" Type="http://schemas.openxmlformats.org/officeDocument/2006/relationships/ctrlProp" Target="../ctrlProps/ctrlProp91.xml"/><Relationship Id="rId148" Type="http://schemas.openxmlformats.org/officeDocument/2006/relationships/ctrlProp" Target="../ctrlProps/ctrlProp145.xml"/><Relationship Id="rId355" Type="http://schemas.openxmlformats.org/officeDocument/2006/relationships/ctrlProp" Target="../ctrlProps/ctrlProp352.xml"/><Relationship Id="rId397" Type="http://schemas.openxmlformats.org/officeDocument/2006/relationships/ctrlProp" Target="../ctrlProps/ctrlProp394.xml"/><Relationship Id="rId520" Type="http://schemas.openxmlformats.org/officeDocument/2006/relationships/ctrlProp" Target="../ctrlProps/ctrlProp517.xml"/><Relationship Id="rId562" Type="http://schemas.openxmlformats.org/officeDocument/2006/relationships/ctrlProp" Target="../ctrlProps/ctrlProp559.xml"/><Relationship Id="rId618" Type="http://schemas.openxmlformats.org/officeDocument/2006/relationships/ctrlProp" Target="../ctrlProps/ctrlProp615.xml"/><Relationship Id="rId825" Type="http://schemas.openxmlformats.org/officeDocument/2006/relationships/ctrlProp" Target="../ctrlProps/ctrlProp822.xml"/><Relationship Id="rId1192" Type="http://schemas.openxmlformats.org/officeDocument/2006/relationships/ctrlProp" Target="../ctrlProps/ctrlProp1189.xml"/><Relationship Id="rId1206" Type="http://schemas.openxmlformats.org/officeDocument/2006/relationships/ctrlProp" Target="../ctrlProps/ctrlProp1203.xml"/><Relationship Id="rId1248" Type="http://schemas.openxmlformats.org/officeDocument/2006/relationships/ctrlProp" Target="../ctrlProps/ctrlProp1245.xml"/><Relationship Id="rId215" Type="http://schemas.openxmlformats.org/officeDocument/2006/relationships/ctrlProp" Target="../ctrlProps/ctrlProp212.xml"/><Relationship Id="rId257" Type="http://schemas.openxmlformats.org/officeDocument/2006/relationships/ctrlProp" Target="../ctrlProps/ctrlProp254.xml"/><Relationship Id="rId422" Type="http://schemas.openxmlformats.org/officeDocument/2006/relationships/ctrlProp" Target="../ctrlProps/ctrlProp419.xml"/><Relationship Id="rId464" Type="http://schemas.openxmlformats.org/officeDocument/2006/relationships/ctrlProp" Target="../ctrlProps/ctrlProp461.xml"/><Relationship Id="rId867" Type="http://schemas.openxmlformats.org/officeDocument/2006/relationships/ctrlProp" Target="../ctrlProps/ctrlProp864.xml"/><Relationship Id="rId1010" Type="http://schemas.openxmlformats.org/officeDocument/2006/relationships/ctrlProp" Target="../ctrlProps/ctrlProp1007.xml"/><Relationship Id="rId1052" Type="http://schemas.openxmlformats.org/officeDocument/2006/relationships/ctrlProp" Target="../ctrlProps/ctrlProp1049.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1357" Type="http://schemas.openxmlformats.org/officeDocument/2006/relationships/ctrlProp" Target="../ctrlProps/ctrlProp1354.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1217" Type="http://schemas.openxmlformats.org/officeDocument/2006/relationships/ctrlProp" Target="../ctrlProps/ctrlProp121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1368" Type="http://schemas.openxmlformats.org/officeDocument/2006/relationships/comments" Target="../comments4.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306" Type="http://schemas.openxmlformats.org/officeDocument/2006/relationships/ctrlProp" Target="../ctrlProps/ctrlProp1303.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317" Type="http://schemas.openxmlformats.org/officeDocument/2006/relationships/ctrlProp" Target="../ctrlProps/ctrlProp1314.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1230" Type="http://schemas.openxmlformats.org/officeDocument/2006/relationships/ctrlProp" Target="../ctrlProps/ctrlProp1227.xml"/><Relationship Id="rId1328" Type="http://schemas.openxmlformats.org/officeDocument/2006/relationships/ctrlProp" Target="../ctrlProps/ctrlProp1325.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1339" Type="http://schemas.openxmlformats.org/officeDocument/2006/relationships/ctrlProp" Target="../ctrlProps/ctrlProp1336.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1341" Type="http://schemas.openxmlformats.org/officeDocument/2006/relationships/ctrlProp" Target="../ctrlProps/ctrlProp1338.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1352" Type="http://schemas.openxmlformats.org/officeDocument/2006/relationships/ctrlProp" Target="../ctrlProps/ctrlProp134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1363" Type="http://schemas.openxmlformats.org/officeDocument/2006/relationships/ctrlProp" Target="../ctrlProps/ctrlProp1360.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345" Type="http://schemas.openxmlformats.org/officeDocument/2006/relationships/ctrlProp" Target="../ctrlProps/ctrlProp1342.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356" Type="http://schemas.openxmlformats.org/officeDocument/2006/relationships/ctrlProp" Target="../ctrlProps/ctrlProp1353.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1367" Type="http://schemas.openxmlformats.org/officeDocument/2006/relationships/ctrlProp" Target="../ctrlProps/ctrlProp1364.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1327" Type="http://schemas.openxmlformats.org/officeDocument/2006/relationships/ctrlProp" Target="../ctrlProps/ctrlProp1324.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1338" Type="http://schemas.openxmlformats.org/officeDocument/2006/relationships/ctrlProp" Target="../ctrlProps/ctrlProp1335.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1349" Type="http://schemas.openxmlformats.org/officeDocument/2006/relationships/ctrlProp" Target="../ctrlProps/ctrlProp1346.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1340" Type="http://schemas.openxmlformats.org/officeDocument/2006/relationships/ctrlProp" Target="../ctrlProps/ctrlProp1337.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1351" Type="http://schemas.openxmlformats.org/officeDocument/2006/relationships/ctrlProp" Target="../ctrlProps/ctrlProp1348.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1362" Type="http://schemas.openxmlformats.org/officeDocument/2006/relationships/ctrlProp" Target="../ctrlProps/ctrlProp1359.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AP57"/>
  <sheetViews>
    <sheetView tabSelected="1" workbookViewId="0">
      <selection activeCell="I12" sqref="I12:AC12"/>
    </sheetView>
  </sheetViews>
  <sheetFormatPr defaultRowHeight="13.5"/>
  <cols>
    <col min="1" max="5" width="3.125" style="138" customWidth="1"/>
    <col min="6" max="17" width="3.75" style="138" customWidth="1"/>
    <col min="18" max="18" width="3.875" style="138" customWidth="1"/>
    <col min="19" max="29" width="3.75" style="138" customWidth="1"/>
    <col min="30" max="30" width="9" style="138"/>
    <col min="31" max="31" width="9" style="138" customWidth="1"/>
    <col min="32" max="256" width="9" style="138"/>
    <col min="257" max="259" width="3.125" style="138" customWidth="1"/>
    <col min="260" max="261" width="3.375" style="138" customWidth="1"/>
    <col min="262" max="285" width="3.75" style="138" customWidth="1"/>
    <col min="286" max="286" width="9" style="138"/>
    <col min="287" max="287" width="9" style="138" customWidth="1"/>
    <col min="288" max="512" width="9" style="138"/>
    <col min="513" max="515" width="3.125" style="138" customWidth="1"/>
    <col min="516" max="517" width="3.375" style="138" customWidth="1"/>
    <col min="518" max="541" width="3.75" style="138" customWidth="1"/>
    <col min="542" max="542" width="9" style="138"/>
    <col min="543" max="543" width="9" style="138" customWidth="1"/>
    <col min="544" max="768" width="9" style="138"/>
    <col min="769" max="771" width="3.125" style="138" customWidth="1"/>
    <col min="772" max="773" width="3.375" style="138" customWidth="1"/>
    <col min="774" max="797" width="3.75" style="138" customWidth="1"/>
    <col min="798" max="798" width="9" style="138"/>
    <col min="799" max="799" width="9" style="138" customWidth="1"/>
    <col min="800" max="1024" width="9" style="138"/>
    <col min="1025" max="1027" width="3.125" style="138" customWidth="1"/>
    <col min="1028" max="1029" width="3.375" style="138" customWidth="1"/>
    <col min="1030" max="1053" width="3.75" style="138" customWidth="1"/>
    <col min="1054" max="1054" width="9" style="138"/>
    <col min="1055" max="1055" width="9" style="138" customWidth="1"/>
    <col min="1056" max="1280" width="9" style="138"/>
    <col min="1281" max="1283" width="3.125" style="138" customWidth="1"/>
    <col min="1284" max="1285" width="3.375" style="138" customWidth="1"/>
    <col min="1286" max="1309" width="3.75" style="138" customWidth="1"/>
    <col min="1310" max="1310" width="9" style="138"/>
    <col min="1311" max="1311" width="9" style="138" customWidth="1"/>
    <col min="1312" max="1536" width="9" style="138"/>
    <col min="1537" max="1539" width="3.125" style="138" customWidth="1"/>
    <col min="1540" max="1541" width="3.375" style="138" customWidth="1"/>
    <col min="1542" max="1565" width="3.75" style="138" customWidth="1"/>
    <col min="1566" max="1566" width="9" style="138"/>
    <col min="1567" max="1567" width="9" style="138" customWidth="1"/>
    <col min="1568" max="1792" width="9" style="138"/>
    <col min="1793" max="1795" width="3.125" style="138" customWidth="1"/>
    <col min="1796" max="1797" width="3.375" style="138" customWidth="1"/>
    <col min="1798" max="1821" width="3.75" style="138" customWidth="1"/>
    <col min="1822" max="1822" width="9" style="138"/>
    <col min="1823" max="1823" width="9" style="138" customWidth="1"/>
    <col min="1824" max="2048" width="9" style="138"/>
    <col min="2049" max="2051" width="3.125" style="138" customWidth="1"/>
    <col min="2052" max="2053" width="3.375" style="138" customWidth="1"/>
    <col min="2054" max="2077" width="3.75" style="138" customWidth="1"/>
    <col min="2078" max="2078" width="9" style="138"/>
    <col min="2079" max="2079" width="9" style="138" customWidth="1"/>
    <col min="2080" max="2304" width="9" style="138"/>
    <col min="2305" max="2307" width="3.125" style="138" customWidth="1"/>
    <col min="2308" max="2309" width="3.375" style="138" customWidth="1"/>
    <col min="2310" max="2333" width="3.75" style="138" customWidth="1"/>
    <col min="2334" max="2334" width="9" style="138"/>
    <col min="2335" max="2335" width="9" style="138" customWidth="1"/>
    <col min="2336" max="2560" width="9" style="138"/>
    <col min="2561" max="2563" width="3.125" style="138" customWidth="1"/>
    <col min="2564" max="2565" width="3.375" style="138" customWidth="1"/>
    <col min="2566" max="2589" width="3.75" style="138" customWidth="1"/>
    <col min="2590" max="2590" width="9" style="138"/>
    <col min="2591" max="2591" width="9" style="138" customWidth="1"/>
    <col min="2592" max="2816" width="9" style="138"/>
    <col min="2817" max="2819" width="3.125" style="138" customWidth="1"/>
    <col min="2820" max="2821" width="3.375" style="138" customWidth="1"/>
    <col min="2822" max="2845" width="3.75" style="138" customWidth="1"/>
    <col min="2846" max="2846" width="9" style="138"/>
    <col min="2847" max="2847" width="9" style="138" customWidth="1"/>
    <col min="2848" max="3072" width="9" style="138"/>
    <col min="3073" max="3075" width="3.125" style="138" customWidth="1"/>
    <col min="3076" max="3077" width="3.375" style="138" customWidth="1"/>
    <col min="3078" max="3101" width="3.75" style="138" customWidth="1"/>
    <col min="3102" max="3102" width="9" style="138"/>
    <col min="3103" max="3103" width="9" style="138" customWidth="1"/>
    <col min="3104" max="3328" width="9" style="138"/>
    <col min="3329" max="3331" width="3.125" style="138" customWidth="1"/>
    <col min="3332" max="3333" width="3.375" style="138" customWidth="1"/>
    <col min="3334" max="3357" width="3.75" style="138" customWidth="1"/>
    <col min="3358" max="3358" width="9" style="138"/>
    <col min="3359" max="3359" width="9" style="138" customWidth="1"/>
    <col min="3360" max="3584" width="9" style="138"/>
    <col min="3585" max="3587" width="3.125" style="138" customWidth="1"/>
    <col min="3588" max="3589" width="3.375" style="138" customWidth="1"/>
    <col min="3590" max="3613" width="3.75" style="138" customWidth="1"/>
    <col min="3614" max="3614" width="9" style="138"/>
    <col min="3615" max="3615" width="9" style="138" customWidth="1"/>
    <col min="3616" max="3840" width="9" style="138"/>
    <col min="3841" max="3843" width="3.125" style="138" customWidth="1"/>
    <col min="3844" max="3845" width="3.375" style="138" customWidth="1"/>
    <col min="3846" max="3869" width="3.75" style="138" customWidth="1"/>
    <col min="3870" max="3870" width="9" style="138"/>
    <col min="3871" max="3871" width="9" style="138" customWidth="1"/>
    <col min="3872" max="4096" width="9" style="138"/>
    <col min="4097" max="4099" width="3.125" style="138" customWidth="1"/>
    <col min="4100" max="4101" width="3.375" style="138" customWidth="1"/>
    <col min="4102" max="4125" width="3.75" style="138" customWidth="1"/>
    <col min="4126" max="4126" width="9" style="138"/>
    <col min="4127" max="4127" width="9" style="138" customWidth="1"/>
    <col min="4128" max="4352" width="9" style="138"/>
    <col min="4353" max="4355" width="3.125" style="138" customWidth="1"/>
    <col min="4356" max="4357" width="3.375" style="138" customWidth="1"/>
    <col min="4358" max="4381" width="3.75" style="138" customWidth="1"/>
    <col min="4382" max="4382" width="9" style="138"/>
    <col min="4383" max="4383" width="9" style="138" customWidth="1"/>
    <col min="4384" max="4608" width="9" style="138"/>
    <col min="4609" max="4611" width="3.125" style="138" customWidth="1"/>
    <col min="4612" max="4613" width="3.375" style="138" customWidth="1"/>
    <col min="4614" max="4637" width="3.75" style="138" customWidth="1"/>
    <col min="4638" max="4638" width="9" style="138"/>
    <col min="4639" max="4639" width="9" style="138" customWidth="1"/>
    <col min="4640" max="4864" width="9" style="138"/>
    <col min="4865" max="4867" width="3.125" style="138" customWidth="1"/>
    <col min="4868" max="4869" width="3.375" style="138" customWidth="1"/>
    <col min="4870" max="4893" width="3.75" style="138" customWidth="1"/>
    <col min="4894" max="4894" width="9" style="138"/>
    <col min="4895" max="4895" width="9" style="138" customWidth="1"/>
    <col min="4896" max="5120" width="9" style="138"/>
    <col min="5121" max="5123" width="3.125" style="138" customWidth="1"/>
    <col min="5124" max="5125" width="3.375" style="138" customWidth="1"/>
    <col min="5126" max="5149" width="3.75" style="138" customWidth="1"/>
    <col min="5150" max="5150" width="9" style="138"/>
    <col min="5151" max="5151" width="9" style="138" customWidth="1"/>
    <col min="5152" max="5376" width="9" style="138"/>
    <col min="5377" max="5379" width="3.125" style="138" customWidth="1"/>
    <col min="5380" max="5381" width="3.375" style="138" customWidth="1"/>
    <col min="5382" max="5405" width="3.75" style="138" customWidth="1"/>
    <col min="5406" max="5406" width="9" style="138"/>
    <col min="5407" max="5407" width="9" style="138" customWidth="1"/>
    <col min="5408" max="5632" width="9" style="138"/>
    <col min="5633" max="5635" width="3.125" style="138" customWidth="1"/>
    <col min="5636" max="5637" width="3.375" style="138" customWidth="1"/>
    <col min="5638" max="5661" width="3.75" style="138" customWidth="1"/>
    <col min="5662" max="5662" width="9" style="138"/>
    <col min="5663" max="5663" width="9" style="138" customWidth="1"/>
    <col min="5664" max="5888" width="9" style="138"/>
    <col min="5889" max="5891" width="3.125" style="138" customWidth="1"/>
    <col min="5892" max="5893" width="3.375" style="138" customWidth="1"/>
    <col min="5894" max="5917" width="3.75" style="138" customWidth="1"/>
    <col min="5918" max="5918" width="9" style="138"/>
    <col min="5919" max="5919" width="9" style="138" customWidth="1"/>
    <col min="5920" max="6144" width="9" style="138"/>
    <col min="6145" max="6147" width="3.125" style="138" customWidth="1"/>
    <col min="6148" max="6149" width="3.375" style="138" customWidth="1"/>
    <col min="6150" max="6173" width="3.75" style="138" customWidth="1"/>
    <col min="6174" max="6174" width="9" style="138"/>
    <col min="6175" max="6175" width="9" style="138" customWidth="1"/>
    <col min="6176" max="6400" width="9" style="138"/>
    <col min="6401" max="6403" width="3.125" style="138" customWidth="1"/>
    <col min="6404" max="6405" width="3.375" style="138" customWidth="1"/>
    <col min="6406" max="6429" width="3.75" style="138" customWidth="1"/>
    <col min="6430" max="6430" width="9" style="138"/>
    <col min="6431" max="6431" width="9" style="138" customWidth="1"/>
    <col min="6432" max="6656" width="9" style="138"/>
    <col min="6657" max="6659" width="3.125" style="138" customWidth="1"/>
    <col min="6660" max="6661" width="3.375" style="138" customWidth="1"/>
    <col min="6662" max="6685" width="3.75" style="138" customWidth="1"/>
    <col min="6686" max="6686" width="9" style="138"/>
    <col min="6687" max="6687" width="9" style="138" customWidth="1"/>
    <col min="6688" max="6912" width="9" style="138"/>
    <col min="6913" max="6915" width="3.125" style="138" customWidth="1"/>
    <col min="6916" max="6917" width="3.375" style="138" customWidth="1"/>
    <col min="6918" max="6941" width="3.75" style="138" customWidth="1"/>
    <col min="6942" max="6942" width="9" style="138"/>
    <col min="6943" max="6943" width="9" style="138" customWidth="1"/>
    <col min="6944" max="7168" width="9" style="138"/>
    <col min="7169" max="7171" width="3.125" style="138" customWidth="1"/>
    <col min="7172" max="7173" width="3.375" style="138" customWidth="1"/>
    <col min="7174" max="7197" width="3.75" style="138" customWidth="1"/>
    <col min="7198" max="7198" width="9" style="138"/>
    <col min="7199" max="7199" width="9" style="138" customWidth="1"/>
    <col min="7200" max="7424" width="9" style="138"/>
    <col min="7425" max="7427" width="3.125" style="138" customWidth="1"/>
    <col min="7428" max="7429" width="3.375" style="138" customWidth="1"/>
    <col min="7430" max="7453" width="3.75" style="138" customWidth="1"/>
    <col min="7454" max="7454" width="9" style="138"/>
    <col min="7455" max="7455" width="9" style="138" customWidth="1"/>
    <col min="7456" max="7680" width="9" style="138"/>
    <col min="7681" max="7683" width="3.125" style="138" customWidth="1"/>
    <col min="7684" max="7685" width="3.375" style="138" customWidth="1"/>
    <col min="7686" max="7709" width="3.75" style="138" customWidth="1"/>
    <col min="7710" max="7710" width="9" style="138"/>
    <col min="7711" max="7711" width="9" style="138" customWidth="1"/>
    <col min="7712" max="7936" width="9" style="138"/>
    <col min="7937" max="7939" width="3.125" style="138" customWidth="1"/>
    <col min="7940" max="7941" width="3.375" style="138" customWidth="1"/>
    <col min="7942" max="7965" width="3.75" style="138" customWidth="1"/>
    <col min="7966" max="7966" width="9" style="138"/>
    <col min="7967" max="7967" width="9" style="138" customWidth="1"/>
    <col min="7968" max="8192" width="9" style="138"/>
    <col min="8193" max="8195" width="3.125" style="138" customWidth="1"/>
    <col min="8196" max="8197" width="3.375" style="138" customWidth="1"/>
    <col min="8198" max="8221" width="3.75" style="138" customWidth="1"/>
    <col min="8222" max="8222" width="9" style="138"/>
    <col min="8223" max="8223" width="9" style="138" customWidth="1"/>
    <col min="8224" max="8448" width="9" style="138"/>
    <col min="8449" max="8451" width="3.125" style="138" customWidth="1"/>
    <col min="8452" max="8453" width="3.375" style="138" customWidth="1"/>
    <col min="8454" max="8477" width="3.75" style="138" customWidth="1"/>
    <col min="8478" max="8478" width="9" style="138"/>
    <col min="8479" max="8479" width="9" style="138" customWidth="1"/>
    <col min="8480" max="8704" width="9" style="138"/>
    <col min="8705" max="8707" width="3.125" style="138" customWidth="1"/>
    <col min="8708" max="8709" width="3.375" style="138" customWidth="1"/>
    <col min="8710" max="8733" width="3.75" style="138" customWidth="1"/>
    <col min="8734" max="8734" width="9" style="138"/>
    <col min="8735" max="8735" width="9" style="138" customWidth="1"/>
    <col min="8736" max="8960" width="9" style="138"/>
    <col min="8961" max="8963" width="3.125" style="138" customWidth="1"/>
    <col min="8964" max="8965" width="3.375" style="138" customWidth="1"/>
    <col min="8966" max="8989" width="3.75" style="138" customWidth="1"/>
    <col min="8990" max="8990" width="9" style="138"/>
    <col min="8991" max="8991" width="9" style="138" customWidth="1"/>
    <col min="8992" max="9216" width="9" style="138"/>
    <col min="9217" max="9219" width="3.125" style="138" customWidth="1"/>
    <col min="9220" max="9221" width="3.375" style="138" customWidth="1"/>
    <col min="9222" max="9245" width="3.75" style="138" customWidth="1"/>
    <col min="9246" max="9246" width="9" style="138"/>
    <col min="9247" max="9247" width="9" style="138" customWidth="1"/>
    <col min="9248" max="9472" width="9" style="138"/>
    <col min="9473" max="9475" width="3.125" style="138" customWidth="1"/>
    <col min="9476" max="9477" width="3.375" style="138" customWidth="1"/>
    <col min="9478" max="9501" width="3.75" style="138" customWidth="1"/>
    <col min="9502" max="9502" width="9" style="138"/>
    <col min="9503" max="9503" width="9" style="138" customWidth="1"/>
    <col min="9504" max="9728" width="9" style="138"/>
    <col min="9729" max="9731" width="3.125" style="138" customWidth="1"/>
    <col min="9732" max="9733" width="3.375" style="138" customWidth="1"/>
    <col min="9734" max="9757" width="3.75" style="138" customWidth="1"/>
    <col min="9758" max="9758" width="9" style="138"/>
    <col min="9759" max="9759" width="9" style="138" customWidth="1"/>
    <col min="9760" max="9984" width="9" style="138"/>
    <col min="9985" max="9987" width="3.125" style="138" customWidth="1"/>
    <col min="9988" max="9989" width="3.375" style="138" customWidth="1"/>
    <col min="9990" max="10013" width="3.75" style="138" customWidth="1"/>
    <col min="10014" max="10014" width="9" style="138"/>
    <col min="10015" max="10015" width="9" style="138" customWidth="1"/>
    <col min="10016" max="10240" width="9" style="138"/>
    <col min="10241" max="10243" width="3.125" style="138" customWidth="1"/>
    <col min="10244" max="10245" width="3.375" style="138" customWidth="1"/>
    <col min="10246" max="10269" width="3.75" style="138" customWidth="1"/>
    <col min="10270" max="10270" width="9" style="138"/>
    <col min="10271" max="10271" width="9" style="138" customWidth="1"/>
    <col min="10272" max="10496" width="9" style="138"/>
    <col min="10497" max="10499" width="3.125" style="138" customWidth="1"/>
    <col min="10500" max="10501" width="3.375" style="138" customWidth="1"/>
    <col min="10502" max="10525" width="3.75" style="138" customWidth="1"/>
    <col min="10526" max="10526" width="9" style="138"/>
    <col min="10527" max="10527" width="9" style="138" customWidth="1"/>
    <col min="10528" max="10752" width="9" style="138"/>
    <col min="10753" max="10755" width="3.125" style="138" customWidth="1"/>
    <col min="10756" max="10757" width="3.375" style="138" customWidth="1"/>
    <col min="10758" max="10781" width="3.75" style="138" customWidth="1"/>
    <col min="10782" max="10782" width="9" style="138"/>
    <col min="10783" max="10783" width="9" style="138" customWidth="1"/>
    <col min="10784" max="11008" width="9" style="138"/>
    <col min="11009" max="11011" width="3.125" style="138" customWidth="1"/>
    <col min="11012" max="11013" width="3.375" style="138" customWidth="1"/>
    <col min="11014" max="11037" width="3.75" style="138" customWidth="1"/>
    <col min="11038" max="11038" width="9" style="138"/>
    <col min="11039" max="11039" width="9" style="138" customWidth="1"/>
    <col min="11040" max="11264" width="9" style="138"/>
    <col min="11265" max="11267" width="3.125" style="138" customWidth="1"/>
    <col min="11268" max="11269" width="3.375" style="138" customWidth="1"/>
    <col min="11270" max="11293" width="3.75" style="138" customWidth="1"/>
    <col min="11294" max="11294" width="9" style="138"/>
    <col min="11295" max="11295" width="9" style="138" customWidth="1"/>
    <col min="11296" max="11520" width="9" style="138"/>
    <col min="11521" max="11523" width="3.125" style="138" customWidth="1"/>
    <col min="11524" max="11525" width="3.375" style="138" customWidth="1"/>
    <col min="11526" max="11549" width="3.75" style="138" customWidth="1"/>
    <col min="11550" max="11550" width="9" style="138"/>
    <col min="11551" max="11551" width="9" style="138" customWidth="1"/>
    <col min="11552" max="11776" width="9" style="138"/>
    <col min="11777" max="11779" width="3.125" style="138" customWidth="1"/>
    <col min="11780" max="11781" width="3.375" style="138" customWidth="1"/>
    <col min="11782" max="11805" width="3.75" style="138" customWidth="1"/>
    <col min="11806" max="11806" width="9" style="138"/>
    <col min="11807" max="11807" width="9" style="138" customWidth="1"/>
    <col min="11808" max="12032" width="9" style="138"/>
    <col min="12033" max="12035" width="3.125" style="138" customWidth="1"/>
    <col min="12036" max="12037" width="3.375" style="138" customWidth="1"/>
    <col min="12038" max="12061" width="3.75" style="138" customWidth="1"/>
    <col min="12062" max="12062" width="9" style="138"/>
    <col min="12063" max="12063" width="9" style="138" customWidth="1"/>
    <col min="12064" max="12288" width="9" style="138"/>
    <col min="12289" max="12291" width="3.125" style="138" customWidth="1"/>
    <col min="12292" max="12293" width="3.375" style="138" customWidth="1"/>
    <col min="12294" max="12317" width="3.75" style="138" customWidth="1"/>
    <col min="12318" max="12318" width="9" style="138"/>
    <col min="12319" max="12319" width="9" style="138" customWidth="1"/>
    <col min="12320" max="12544" width="9" style="138"/>
    <col min="12545" max="12547" width="3.125" style="138" customWidth="1"/>
    <col min="12548" max="12549" width="3.375" style="138" customWidth="1"/>
    <col min="12550" max="12573" width="3.75" style="138" customWidth="1"/>
    <col min="12574" max="12574" width="9" style="138"/>
    <col min="12575" max="12575" width="9" style="138" customWidth="1"/>
    <col min="12576" max="12800" width="9" style="138"/>
    <col min="12801" max="12803" width="3.125" style="138" customWidth="1"/>
    <col min="12804" max="12805" width="3.375" style="138" customWidth="1"/>
    <col min="12806" max="12829" width="3.75" style="138" customWidth="1"/>
    <col min="12830" max="12830" width="9" style="138"/>
    <col min="12831" max="12831" width="9" style="138" customWidth="1"/>
    <col min="12832" max="13056" width="9" style="138"/>
    <col min="13057" max="13059" width="3.125" style="138" customWidth="1"/>
    <col min="13060" max="13061" width="3.375" style="138" customWidth="1"/>
    <col min="13062" max="13085" width="3.75" style="138" customWidth="1"/>
    <col min="13086" max="13086" width="9" style="138"/>
    <col min="13087" max="13087" width="9" style="138" customWidth="1"/>
    <col min="13088" max="13312" width="9" style="138"/>
    <col min="13313" max="13315" width="3.125" style="138" customWidth="1"/>
    <col min="13316" max="13317" width="3.375" style="138" customWidth="1"/>
    <col min="13318" max="13341" width="3.75" style="138" customWidth="1"/>
    <col min="13342" max="13342" width="9" style="138"/>
    <col min="13343" max="13343" width="9" style="138" customWidth="1"/>
    <col min="13344" max="13568" width="9" style="138"/>
    <col min="13569" max="13571" width="3.125" style="138" customWidth="1"/>
    <col min="13572" max="13573" width="3.375" style="138" customWidth="1"/>
    <col min="13574" max="13597" width="3.75" style="138" customWidth="1"/>
    <col min="13598" max="13598" width="9" style="138"/>
    <col min="13599" max="13599" width="9" style="138" customWidth="1"/>
    <col min="13600" max="13824" width="9" style="138"/>
    <col min="13825" max="13827" width="3.125" style="138" customWidth="1"/>
    <col min="13828" max="13829" width="3.375" style="138" customWidth="1"/>
    <col min="13830" max="13853" width="3.75" style="138" customWidth="1"/>
    <col min="13854" max="13854" width="9" style="138"/>
    <col min="13855" max="13855" width="9" style="138" customWidth="1"/>
    <col min="13856" max="14080" width="9" style="138"/>
    <col min="14081" max="14083" width="3.125" style="138" customWidth="1"/>
    <col min="14084" max="14085" width="3.375" style="138" customWidth="1"/>
    <col min="14086" max="14109" width="3.75" style="138" customWidth="1"/>
    <col min="14110" max="14110" width="9" style="138"/>
    <col min="14111" max="14111" width="9" style="138" customWidth="1"/>
    <col min="14112" max="14336" width="9" style="138"/>
    <col min="14337" max="14339" width="3.125" style="138" customWidth="1"/>
    <col min="14340" max="14341" width="3.375" style="138" customWidth="1"/>
    <col min="14342" max="14365" width="3.75" style="138" customWidth="1"/>
    <col min="14366" max="14366" width="9" style="138"/>
    <col min="14367" max="14367" width="9" style="138" customWidth="1"/>
    <col min="14368" max="14592" width="9" style="138"/>
    <col min="14593" max="14595" width="3.125" style="138" customWidth="1"/>
    <col min="14596" max="14597" width="3.375" style="138" customWidth="1"/>
    <col min="14598" max="14621" width="3.75" style="138" customWidth="1"/>
    <col min="14622" max="14622" width="9" style="138"/>
    <col min="14623" max="14623" width="9" style="138" customWidth="1"/>
    <col min="14624" max="14848" width="9" style="138"/>
    <col min="14849" max="14851" width="3.125" style="138" customWidth="1"/>
    <col min="14852" max="14853" width="3.375" style="138" customWidth="1"/>
    <col min="14854" max="14877" width="3.75" style="138" customWidth="1"/>
    <col min="14878" max="14878" width="9" style="138"/>
    <col min="14879" max="14879" width="9" style="138" customWidth="1"/>
    <col min="14880" max="15104" width="9" style="138"/>
    <col min="15105" max="15107" width="3.125" style="138" customWidth="1"/>
    <col min="15108" max="15109" width="3.375" style="138" customWidth="1"/>
    <col min="15110" max="15133" width="3.75" style="138" customWidth="1"/>
    <col min="15134" max="15134" width="9" style="138"/>
    <col min="15135" max="15135" width="9" style="138" customWidth="1"/>
    <col min="15136" max="15360" width="9" style="138"/>
    <col min="15361" max="15363" width="3.125" style="138" customWidth="1"/>
    <col min="15364" max="15365" width="3.375" style="138" customWidth="1"/>
    <col min="15366" max="15389" width="3.75" style="138" customWidth="1"/>
    <col min="15390" max="15390" width="9" style="138"/>
    <col min="15391" max="15391" width="9" style="138" customWidth="1"/>
    <col min="15392" max="15616" width="9" style="138"/>
    <col min="15617" max="15619" width="3.125" style="138" customWidth="1"/>
    <col min="15620" max="15621" width="3.375" style="138" customWidth="1"/>
    <col min="15622" max="15645" width="3.75" style="138" customWidth="1"/>
    <col min="15646" max="15646" width="9" style="138"/>
    <col min="15647" max="15647" width="9" style="138" customWidth="1"/>
    <col min="15648" max="15872" width="9" style="138"/>
    <col min="15873" max="15875" width="3.125" style="138" customWidth="1"/>
    <col min="15876" max="15877" width="3.375" style="138" customWidth="1"/>
    <col min="15878" max="15901" width="3.75" style="138" customWidth="1"/>
    <col min="15902" max="15902" width="9" style="138"/>
    <col min="15903" max="15903" width="9" style="138" customWidth="1"/>
    <col min="15904" max="16128" width="9" style="138"/>
    <col min="16129" max="16131" width="3.125" style="138" customWidth="1"/>
    <col min="16132" max="16133" width="3.375" style="138" customWidth="1"/>
    <col min="16134" max="16157" width="3.75" style="138" customWidth="1"/>
    <col min="16158" max="16158" width="9" style="138"/>
    <col min="16159" max="16159" width="9" style="138" customWidth="1"/>
    <col min="16160" max="16384" width="9" style="138"/>
  </cols>
  <sheetData>
    <row r="1" spans="1:42" ht="24.75" customHeight="1" thickBot="1">
      <c r="A1" s="1017" t="str">
        <f>IF(V7="","",IF(ISERROR(VLOOKUP($V$7,リスト②!$U$2:$V$84,2,0))=TRUE,"科",(VLOOKUP($V$7,リスト②!$U$2:$V$84,2,0))))</f>
        <v/>
      </c>
      <c r="B1" s="1018"/>
      <c r="C1" s="1018"/>
      <c r="D1" s="1020" t="str">
        <f>IF(A1="科","科研費","")</f>
        <v/>
      </c>
      <c r="E1" s="1020"/>
      <c r="F1" s="1020"/>
      <c r="G1" s="136"/>
      <c r="H1" s="137"/>
      <c r="I1" s="137"/>
      <c r="J1" s="1021" t="s">
        <v>146</v>
      </c>
      <c r="K1" s="1021"/>
      <c r="L1" s="1021"/>
      <c r="M1" s="1021"/>
      <c r="N1" s="1021"/>
      <c r="O1" s="1021"/>
      <c r="P1" s="1021"/>
      <c r="Q1" s="1021"/>
      <c r="R1" s="1021"/>
      <c r="S1" s="1021"/>
      <c r="T1" s="137"/>
      <c r="U1" s="137"/>
      <c r="V1" s="137"/>
      <c r="W1" s="137"/>
      <c r="X1" s="137"/>
      <c r="Y1" s="1022" t="s">
        <v>147</v>
      </c>
      <c r="Z1" s="1023"/>
      <c r="AA1" s="1024" t="s">
        <v>1679</v>
      </c>
      <c r="AB1" s="1025"/>
      <c r="AC1" s="1026"/>
    </row>
    <row r="2" spans="1:42" ht="24.75" customHeight="1" thickBot="1">
      <c r="A2" s="1019"/>
      <c r="B2" s="1019"/>
      <c r="C2" s="1019"/>
      <c r="D2" s="137"/>
      <c r="E2" s="137"/>
      <c r="F2" s="137"/>
      <c r="G2" s="139" t="s">
        <v>148</v>
      </c>
      <c r="H2" s="137"/>
      <c r="I2" s="137"/>
      <c r="J2" s="137"/>
      <c r="K2" s="137"/>
      <c r="L2" s="137"/>
      <c r="M2" s="137"/>
      <c r="N2" s="137"/>
      <c r="O2" s="137"/>
      <c r="P2" s="137"/>
      <c r="Q2" s="137"/>
      <c r="R2" s="137"/>
      <c r="S2" s="137"/>
      <c r="T2" s="137"/>
      <c r="U2" s="137"/>
      <c r="V2" s="137"/>
      <c r="W2" s="137"/>
      <c r="X2" s="137"/>
      <c r="Y2" s="140"/>
      <c r="Z2" s="140"/>
      <c r="AA2" s="140"/>
      <c r="AB2" s="140"/>
      <c r="AC2" s="140"/>
    </row>
    <row r="3" spans="1:42" ht="21" customHeight="1" thickBot="1">
      <c r="A3" s="1027" t="s">
        <v>149</v>
      </c>
      <c r="B3" s="1028"/>
      <c r="C3" s="1028"/>
      <c r="D3" s="1028"/>
      <c r="E3" s="1029" t="s">
        <v>1548</v>
      </c>
      <c r="F3" s="1030"/>
      <c r="G3" s="1030"/>
      <c r="H3" s="1030"/>
      <c r="I3" s="1030"/>
      <c r="J3" s="1031"/>
      <c r="K3" s="141"/>
      <c r="L3" s="141"/>
      <c r="M3" s="141"/>
      <c r="N3" s="141"/>
      <c r="O3" s="864" t="s">
        <v>150</v>
      </c>
      <c r="P3" s="865"/>
      <c r="Q3" s="865"/>
      <c r="R3" s="1034"/>
      <c r="S3" s="1035"/>
      <c r="T3" s="1035"/>
      <c r="U3" s="1035"/>
      <c r="V3" s="1035"/>
      <c r="W3" s="1035"/>
      <c r="X3" s="1035"/>
      <c r="Y3" s="1035"/>
      <c r="Z3" s="1035"/>
      <c r="AA3" s="1035"/>
      <c r="AB3" s="1035"/>
      <c r="AC3" s="1038"/>
    </row>
    <row r="4" spans="1:42" s="147" customFormat="1" ht="17.25" customHeight="1" thickBot="1">
      <c r="A4" s="142"/>
      <c r="B4" s="142"/>
      <c r="C4" s="142"/>
      <c r="D4" s="142"/>
      <c r="E4" s="142"/>
      <c r="F4" s="142"/>
      <c r="G4" s="143"/>
      <c r="H4" s="142"/>
      <c r="I4" s="142"/>
      <c r="J4" s="144"/>
      <c r="K4" s="144"/>
      <c r="L4" s="145"/>
      <c r="M4" s="145"/>
      <c r="N4" s="145"/>
      <c r="O4" s="1032"/>
      <c r="P4" s="1033"/>
      <c r="Q4" s="1033"/>
      <c r="R4" s="1036"/>
      <c r="S4" s="1037"/>
      <c r="T4" s="1037"/>
      <c r="U4" s="1037"/>
      <c r="V4" s="1037"/>
      <c r="W4" s="1037"/>
      <c r="X4" s="1037"/>
      <c r="Y4" s="1037"/>
      <c r="Z4" s="1037"/>
      <c r="AA4" s="1037"/>
      <c r="AB4" s="1037"/>
      <c r="AC4" s="1039"/>
      <c r="AD4" s="146"/>
    </row>
    <row r="5" spans="1:42" ht="14.25" customHeight="1" thickBot="1">
      <c r="A5" s="957" t="s">
        <v>151</v>
      </c>
      <c r="B5" s="957"/>
      <c r="C5" s="957"/>
      <c r="D5" s="957"/>
      <c r="E5" s="1040" t="s">
        <v>152</v>
      </c>
      <c r="F5" s="1040"/>
      <c r="G5" s="1040"/>
      <c r="H5" s="1040"/>
      <c r="I5" s="1040"/>
      <c r="J5" s="1040"/>
      <c r="K5" s="1040"/>
      <c r="L5" s="1040"/>
      <c r="M5" s="1040"/>
      <c r="N5" s="1040"/>
      <c r="O5" s="1040"/>
      <c r="P5" s="1040"/>
      <c r="Q5" s="1040"/>
      <c r="R5" s="1040"/>
      <c r="S5" s="1040"/>
      <c r="T5" s="1040"/>
      <c r="U5" s="1040"/>
      <c r="V5" s="1040"/>
      <c r="W5" s="1040"/>
      <c r="X5" s="1041"/>
      <c r="Y5" s="1041"/>
      <c r="Z5" s="1041"/>
      <c r="AA5" s="1041"/>
      <c r="AB5" s="1041"/>
      <c r="AC5" s="1041"/>
      <c r="AD5" s="148"/>
      <c r="AE5" s="149"/>
      <c r="AF5" s="149"/>
      <c r="AG5" s="149"/>
      <c r="AH5" s="149"/>
      <c r="AI5" s="149"/>
      <c r="AJ5" s="149"/>
      <c r="AK5" s="149"/>
      <c r="AL5" s="149"/>
      <c r="AM5" s="149"/>
      <c r="AN5" s="150"/>
      <c r="AP5" s="150"/>
    </row>
    <row r="6" spans="1:42" ht="14.25" customHeight="1" thickTop="1">
      <c r="A6" s="978" t="s">
        <v>153</v>
      </c>
      <c r="B6" s="979"/>
      <c r="C6" s="979"/>
      <c r="D6" s="979"/>
      <c r="E6" s="979"/>
      <c r="F6" s="979"/>
      <c r="G6" s="979"/>
      <c r="H6" s="979"/>
      <c r="I6" s="979"/>
      <c r="J6" s="980"/>
      <c r="K6" s="881" t="s">
        <v>154</v>
      </c>
      <c r="L6" s="881"/>
      <c r="M6" s="881"/>
      <c r="N6" s="881"/>
      <c r="O6" s="881"/>
      <c r="P6" s="881"/>
      <c r="Q6" s="881"/>
      <c r="R6" s="881"/>
      <c r="S6" s="881"/>
      <c r="T6" s="881"/>
      <c r="U6" s="882"/>
      <c r="V6" s="865" t="s">
        <v>155</v>
      </c>
      <c r="W6" s="865"/>
      <c r="X6" s="865"/>
      <c r="Y6" s="865"/>
      <c r="Z6" s="865"/>
      <c r="AA6" s="865"/>
      <c r="AB6" s="865"/>
      <c r="AC6" s="981"/>
    </row>
    <row r="7" spans="1:42" ht="24" customHeight="1">
      <c r="A7" s="982"/>
      <c r="B7" s="983"/>
      <c r="C7" s="983"/>
      <c r="D7" s="983"/>
      <c r="E7" s="983"/>
      <c r="F7" s="983"/>
      <c r="G7" s="983"/>
      <c r="H7" s="983"/>
      <c r="I7" s="983"/>
      <c r="J7" s="984"/>
      <c r="K7" s="988" t="str">
        <f>IF(A7="","",(IF(EXACT(A7,VLOOKUP($A$7,予算詳細コード!$A$2:$O$1707,1,0)),VLOOKUP($A$7,予算詳細コード!$A$2:$O$1707,4,0)&amp;"","")))</f>
        <v/>
      </c>
      <c r="L7" s="988"/>
      <c r="M7" s="988"/>
      <c r="N7" s="988"/>
      <c r="O7" s="988"/>
      <c r="P7" s="988"/>
      <c r="Q7" s="988"/>
      <c r="R7" s="988"/>
      <c r="S7" s="988"/>
      <c r="T7" s="988"/>
      <c r="U7" s="989"/>
      <c r="V7" s="990" t="str">
        <f>IF(A7="","",(IF(EXACT(A7,VLOOKUP($A$7,予算詳細コード!$A$2:$O$1707,1,0)),VLOOKUP($A$7,予算詳細コード!$A$2:$O$1707,3,0)&amp;"","")))</f>
        <v/>
      </c>
      <c r="W7" s="990"/>
      <c r="X7" s="990"/>
      <c r="Y7" s="990"/>
      <c r="Z7" s="990"/>
      <c r="AA7" s="990"/>
      <c r="AB7" s="990"/>
      <c r="AC7" s="991"/>
    </row>
    <row r="8" spans="1:42" ht="16.5" customHeight="1" thickBot="1">
      <c r="A8" s="985"/>
      <c r="B8" s="986"/>
      <c r="C8" s="986"/>
      <c r="D8" s="986"/>
      <c r="E8" s="986"/>
      <c r="F8" s="986"/>
      <c r="G8" s="986"/>
      <c r="H8" s="986"/>
      <c r="I8" s="986"/>
      <c r="J8" s="987"/>
      <c r="K8" s="992" t="str">
        <f>IF(A7="","",(IF(EXACT(A7,VLOOKUP($A$7,予算詳細コード!$A$2:$O$1707,1,0)),VLOOKUP($A$7,予算詳細コード!$A$2:$O$1707,12,0)&amp;"","")))</f>
        <v/>
      </c>
      <c r="L8" s="992"/>
      <c r="M8" s="992"/>
      <c r="N8" s="992"/>
      <c r="O8" s="992"/>
      <c r="P8" s="992"/>
      <c r="Q8" s="992"/>
      <c r="R8" s="992"/>
      <c r="S8" s="992"/>
      <c r="T8" s="992"/>
      <c r="U8" s="993"/>
      <c r="V8" s="990"/>
      <c r="W8" s="990"/>
      <c r="X8" s="990"/>
      <c r="Y8" s="990"/>
      <c r="Z8" s="990"/>
      <c r="AA8" s="990"/>
      <c r="AB8" s="990"/>
      <c r="AC8" s="991"/>
    </row>
    <row r="9" spans="1:42" ht="15" customHeight="1" thickTop="1">
      <c r="A9" s="1000" t="s">
        <v>156</v>
      </c>
      <c r="B9" s="1001"/>
      <c r="C9" s="1001"/>
      <c r="D9" s="1001"/>
      <c r="E9" s="1001"/>
      <c r="F9" s="1001"/>
      <c r="G9" s="1001"/>
      <c r="H9" s="1001"/>
      <c r="I9" s="1001" t="s">
        <v>157</v>
      </c>
      <c r="J9" s="1001"/>
      <c r="K9" s="1002"/>
      <c r="L9" s="1002"/>
      <c r="M9" s="1002"/>
      <c r="N9" s="1002"/>
      <c r="O9" s="1002"/>
      <c r="P9" s="1002"/>
      <c r="Q9" s="1002"/>
      <c r="R9" s="1002"/>
      <c r="S9" s="898" t="s">
        <v>158</v>
      </c>
      <c r="T9" s="899"/>
      <c r="U9" s="899"/>
      <c r="V9" s="899"/>
      <c r="W9" s="899"/>
      <c r="X9" s="899"/>
      <c r="Y9" s="899"/>
      <c r="Z9" s="899"/>
      <c r="AA9" s="899"/>
      <c r="AB9" s="899"/>
      <c r="AC9" s="1003"/>
      <c r="AD9" s="151"/>
    </row>
    <row r="10" spans="1:42" ht="12.75" customHeight="1">
      <c r="A10" s="1004" t="str">
        <f>IF(A7="","",(IF(EXACT(A7,VLOOKUP($A$7,予算詳細コード!$A$2:$O$1707,1,0)),VLOOKUP($A$7,予算詳細コード!$A$2:$O$1707,13,0)&amp;"","")))</f>
        <v/>
      </c>
      <c r="B10" s="1005"/>
      <c r="C10" s="1005"/>
      <c r="D10" s="1005"/>
      <c r="E10" s="1005"/>
      <c r="F10" s="1005"/>
      <c r="G10" s="1005"/>
      <c r="H10" s="1006"/>
      <c r="I10" s="1010" t="str">
        <f>IF(A7="","",(IF(EXACT(A7,VLOOKUP($A$7,予算詳細コード!$A$2:$O$1707,1,0)),VLOOKUP($A$7,予算詳細コード!$A$2:$O$1707,14,0)&amp;"","")))</f>
        <v/>
      </c>
      <c r="J10" s="1010"/>
      <c r="K10" s="1010"/>
      <c r="L10" s="1010"/>
      <c r="M10" s="1010"/>
      <c r="N10" s="1010"/>
      <c r="O10" s="1010"/>
      <c r="P10" s="1010"/>
      <c r="Q10" s="1010"/>
      <c r="R10" s="1010"/>
      <c r="S10" s="1012"/>
      <c r="T10" s="1013"/>
      <c r="U10" s="1013"/>
      <c r="V10" s="1013"/>
      <c r="W10" s="1013"/>
      <c r="X10" s="1013"/>
      <c r="Y10" s="1013"/>
      <c r="Z10" s="1013"/>
      <c r="AA10" s="1013"/>
      <c r="AB10" s="1013"/>
      <c r="AC10" s="1014"/>
    </row>
    <row r="11" spans="1:42" ht="12.75" customHeight="1" thickBot="1">
      <c r="A11" s="1007"/>
      <c r="B11" s="1008"/>
      <c r="C11" s="1008"/>
      <c r="D11" s="1008"/>
      <c r="E11" s="1008"/>
      <c r="F11" s="1008"/>
      <c r="G11" s="1008"/>
      <c r="H11" s="1009"/>
      <c r="I11" s="1011"/>
      <c r="J11" s="1011"/>
      <c r="K11" s="1011"/>
      <c r="L11" s="1011"/>
      <c r="M11" s="1011"/>
      <c r="N11" s="1011"/>
      <c r="O11" s="1011"/>
      <c r="P11" s="1011"/>
      <c r="Q11" s="1011"/>
      <c r="R11" s="1011"/>
      <c r="S11" s="1015"/>
      <c r="T11" s="1015"/>
      <c r="U11" s="1015"/>
      <c r="V11" s="1015"/>
      <c r="W11" s="1015"/>
      <c r="X11" s="1015"/>
      <c r="Y11" s="1015"/>
      <c r="Z11" s="1015"/>
      <c r="AA11" s="1015"/>
      <c r="AB11" s="1015"/>
      <c r="AC11" s="1016"/>
      <c r="AE11" s="152"/>
    </row>
    <row r="12" spans="1:42" ht="32.25" customHeight="1" thickBot="1">
      <c r="A12" s="994" t="s">
        <v>1553</v>
      </c>
      <c r="B12" s="995"/>
      <c r="C12" s="995"/>
      <c r="D12" s="995"/>
      <c r="E12" s="995"/>
      <c r="F12" s="995"/>
      <c r="G12" s="995"/>
      <c r="H12" s="996"/>
      <c r="I12" s="997"/>
      <c r="J12" s="998"/>
      <c r="K12" s="998"/>
      <c r="L12" s="998"/>
      <c r="M12" s="998"/>
      <c r="N12" s="998"/>
      <c r="O12" s="998"/>
      <c r="P12" s="998"/>
      <c r="Q12" s="998"/>
      <c r="R12" s="998"/>
      <c r="S12" s="998"/>
      <c r="T12" s="998"/>
      <c r="U12" s="998"/>
      <c r="V12" s="998"/>
      <c r="W12" s="998"/>
      <c r="X12" s="998"/>
      <c r="Y12" s="998"/>
      <c r="Z12" s="998"/>
      <c r="AA12" s="998"/>
      <c r="AB12" s="998"/>
      <c r="AC12" s="999"/>
    </row>
    <row r="13" spans="1:42" s="147" customFormat="1" ht="17.25" customHeight="1" thickBot="1">
      <c r="A13" s="957" t="s">
        <v>159</v>
      </c>
      <c r="B13" s="957"/>
      <c r="C13" s="957"/>
      <c r="D13" s="957"/>
      <c r="E13" s="153"/>
      <c r="F13" s="153"/>
      <c r="G13" s="153"/>
      <c r="I13" s="145"/>
      <c r="J13" s="139" t="s">
        <v>148</v>
      </c>
      <c r="K13" s="154"/>
      <c r="L13" s="154"/>
      <c r="M13" s="154"/>
      <c r="N13" s="154"/>
      <c r="O13" s="154"/>
      <c r="P13" s="154"/>
      <c r="Q13" s="154"/>
      <c r="R13" s="154"/>
      <c r="S13" s="154"/>
      <c r="T13" s="154"/>
      <c r="U13" s="154"/>
      <c r="V13" s="154"/>
      <c r="W13" s="154"/>
      <c r="X13" s="154"/>
      <c r="Y13" s="154"/>
      <c r="Z13" s="154"/>
      <c r="AA13" s="154"/>
      <c r="AB13" s="154"/>
      <c r="AC13" s="145"/>
      <c r="AD13" s="151"/>
      <c r="AE13" s="142"/>
      <c r="AI13" s="142"/>
      <c r="AJ13" s="142"/>
      <c r="AK13" s="142"/>
      <c r="AL13" s="142"/>
      <c r="AM13" s="142"/>
      <c r="AN13" s="155"/>
      <c r="AP13" s="155"/>
    </row>
    <row r="14" spans="1:42" s="158" customFormat="1" ht="12.75" customHeight="1">
      <c r="A14" s="1042" t="s">
        <v>160</v>
      </c>
      <c r="B14" s="973"/>
      <c r="C14" s="973"/>
      <c r="D14" s="973"/>
      <c r="E14" s="974"/>
      <c r="F14" s="1044" t="s">
        <v>161</v>
      </c>
      <c r="G14" s="1045"/>
      <c r="H14" s="1045"/>
      <c r="I14" s="1045"/>
      <c r="J14" s="1045"/>
      <c r="K14" s="1045"/>
      <c r="L14" s="1045"/>
      <c r="M14" s="1045"/>
      <c r="N14" s="1045"/>
      <c r="O14" s="1045"/>
      <c r="P14" s="1046"/>
      <c r="Q14" s="972" t="s">
        <v>162</v>
      </c>
      <c r="R14" s="973"/>
      <c r="S14" s="973"/>
      <c r="T14" s="973"/>
      <c r="U14" s="974"/>
      <c r="V14" s="958"/>
      <c r="W14" s="958"/>
      <c r="X14" s="958" t="s">
        <v>163</v>
      </c>
      <c r="Y14" s="958"/>
      <c r="Z14" s="958"/>
      <c r="AA14" s="958"/>
      <c r="AB14" s="958" t="s">
        <v>140</v>
      </c>
      <c r="AC14" s="960"/>
      <c r="AD14" s="151"/>
      <c r="AE14" s="156"/>
      <c r="AF14" s="157"/>
    </row>
    <row r="15" spans="1:42" s="158" customFormat="1" ht="12.75" customHeight="1" thickBot="1">
      <c r="A15" s="1043"/>
      <c r="B15" s="976"/>
      <c r="C15" s="976"/>
      <c r="D15" s="976"/>
      <c r="E15" s="977"/>
      <c r="F15" s="1047"/>
      <c r="G15" s="1048"/>
      <c r="H15" s="1048"/>
      <c r="I15" s="1048"/>
      <c r="J15" s="1048"/>
      <c r="K15" s="1048"/>
      <c r="L15" s="1048"/>
      <c r="M15" s="1048"/>
      <c r="N15" s="1049"/>
      <c r="O15" s="1049"/>
      <c r="P15" s="1050"/>
      <c r="Q15" s="975"/>
      <c r="R15" s="976"/>
      <c r="S15" s="976"/>
      <c r="T15" s="976"/>
      <c r="U15" s="977"/>
      <c r="V15" s="959"/>
      <c r="W15" s="959"/>
      <c r="X15" s="959"/>
      <c r="Y15" s="959"/>
      <c r="Z15" s="959"/>
      <c r="AA15" s="959"/>
      <c r="AB15" s="959"/>
      <c r="AC15" s="961"/>
      <c r="AD15" s="138"/>
      <c r="AE15" s="138"/>
      <c r="AF15" s="138"/>
      <c r="AG15" s="138"/>
      <c r="AH15" s="138"/>
      <c r="AI15" s="138"/>
      <c r="AJ15" s="138"/>
      <c r="AK15" s="138"/>
      <c r="AL15" s="138"/>
      <c r="AM15" s="138"/>
      <c r="AN15" s="138"/>
      <c r="AO15" s="138"/>
      <c r="AP15" s="138"/>
    </row>
    <row r="16" spans="1:42" ht="15.75" customHeight="1" thickTop="1">
      <c r="A16" s="962" t="str">
        <f>IF(A1="科","総 額（不課税）","総      額")</f>
        <v>総      額</v>
      </c>
      <c r="B16" s="963"/>
      <c r="C16" s="963"/>
      <c r="D16" s="963"/>
      <c r="E16" s="963"/>
      <c r="F16" s="966" t="s">
        <v>164</v>
      </c>
      <c r="G16" s="967"/>
      <c r="H16" s="967"/>
      <c r="I16" s="967"/>
      <c r="J16" s="967"/>
      <c r="K16" s="967"/>
      <c r="L16" s="967"/>
      <c r="M16" s="968"/>
      <c r="N16" s="969" t="s">
        <v>165</v>
      </c>
      <c r="O16" s="969"/>
      <c r="P16" s="969"/>
      <c r="Q16" s="969"/>
      <c r="R16" s="969"/>
      <c r="S16" s="969"/>
      <c r="T16" s="969"/>
      <c r="U16" s="970"/>
      <c r="V16" s="969" t="s">
        <v>166</v>
      </c>
      <c r="W16" s="969"/>
      <c r="X16" s="969"/>
      <c r="Y16" s="969"/>
      <c r="Z16" s="969"/>
      <c r="AA16" s="969"/>
      <c r="AB16" s="969"/>
      <c r="AC16" s="971"/>
    </row>
    <row r="17" spans="1:42" ht="32.25" customHeight="1" thickBot="1">
      <c r="A17" s="964"/>
      <c r="B17" s="965"/>
      <c r="C17" s="965"/>
      <c r="D17" s="965"/>
      <c r="E17" s="965"/>
      <c r="F17" s="159"/>
      <c r="G17" s="160"/>
      <c r="H17" s="161"/>
      <c r="I17" s="160"/>
      <c r="J17" s="162"/>
      <c r="K17" s="160"/>
      <c r="L17" s="160"/>
      <c r="M17" s="163"/>
      <c r="N17" s="164"/>
      <c r="O17" s="164"/>
      <c r="P17" s="165"/>
      <c r="Q17" s="164"/>
      <c r="R17" s="166"/>
      <c r="S17" s="164"/>
      <c r="T17" s="164"/>
      <c r="U17" s="167"/>
      <c r="V17" s="164"/>
      <c r="W17" s="164"/>
      <c r="X17" s="165"/>
      <c r="Y17" s="164"/>
      <c r="Z17" s="166"/>
      <c r="AA17" s="164"/>
      <c r="AB17" s="164"/>
      <c r="AC17" s="168"/>
    </row>
    <row r="18" spans="1:42" ht="18.75" customHeight="1" thickTop="1">
      <c r="A18" s="949" t="s">
        <v>167</v>
      </c>
      <c r="B18" s="950"/>
      <c r="C18" s="953" t="str">
        <f>IF($A$1="科","―","課税")</f>
        <v>課税</v>
      </c>
      <c r="D18" s="953"/>
      <c r="E18" s="954"/>
      <c r="F18" s="169"/>
      <c r="G18" s="170"/>
      <c r="H18" s="171"/>
      <c r="I18" s="170"/>
      <c r="J18" s="172"/>
      <c r="K18" s="170"/>
      <c r="L18" s="170"/>
      <c r="M18" s="173"/>
      <c r="N18" s="174"/>
      <c r="O18" s="174"/>
      <c r="P18" s="175"/>
      <c r="Q18" s="174"/>
      <c r="R18" s="176"/>
      <c r="S18" s="174"/>
      <c r="T18" s="174"/>
      <c r="U18" s="177"/>
      <c r="V18" s="174"/>
      <c r="W18" s="174"/>
      <c r="X18" s="175"/>
      <c r="Y18" s="174"/>
      <c r="Z18" s="176"/>
      <c r="AA18" s="174"/>
      <c r="AB18" s="174"/>
      <c r="AC18" s="178"/>
    </row>
    <row r="19" spans="1:42" ht="18.75" customHeight="1" thickBot="1">
      <c r="A19" s="951"/>
      <c r="B19" s="952"/>
      <c r="C19" s="955" t="str">
        <f>IF($A$1="科","―","不課税")</f>
        <v>不課税</v>
      </c>
      <c r="D19" s="955"/>
      <c r="E19" s="956"/>
      <c r="F19" s="179"/>
      <c r="G19" s="180"/>
      <c r="H19" s="181"/>
      <c r="I19" s="180"/>
      <c r="J19" s="182"/>
      <c r="K19" s="180"/>
      <c r="L19" s="180"/>
      <c r="M19" s="183"/>
      <c r="N19" s="180"/>
      <c r="O19" s="180"/>
      <c r="P19" s="181"/>
      <c r="Q19" s="180"/>
      <c r="R19" s="182"/>
      <c r="S19" s="180"/>
      <c r="T19" s="180"/>
      <c r="U19" s="183"/>
      <c r="V19" s="180"/>
      <c r="W19" s="180"/>
      <c r="X19" s="181"/>
      <c r="Y19" s="180"/>
      <c r="Z19" s="182"/>
      <c r="AA19" s="180"/>
      <c r="AB19" s="180"/>
      <c r="AC19" s="184"/>
    </row>
    <row r="20" spans="1:42" s="147" customFormat="1" ht="25.5" customHeight="1" thickBot="1">
      <c r="A20" s="957" t="s">
        <v>168</v>
      </c>
      <c r="B20" s="957"/>
      <c r="C20" s="957"/>
      <c r="D20" s="957"/>
      <c r="E20" s="153"/>
      <c r="F20" s="153"/>
      <c r="G20" s="153"/>
      <c r="H20" s="145"/>
      <c r="I20" s="145"/>
      <c r="J20" s="154"/>
      <c r="K20" s="154"/>
      <c r="L20" s="154"/>
      <c r="M20" s="154"/>
      <c r="N20" s="154"/>
      <c r="O20" s="154"/>
      <c r="P20" s="154"/>
      <c r="Q20" s="154"/>
      <c r="R20" s="154"/>
      <c r="S20" s="154"/>
      <c r="T20" s="154"/>
      <c r="U20" s="154"/>
      <c r="V20" s="154"/>
      <c r="W20" s="154"/>
      <c r="X20" s="154"/>
      <c r="Y20" s="154"/>
      <c r="Z20" s="154"/>
      <c r="AA20" s="154"/>
      <c r="AB20" s="154"/>
      <c r="AC20" s="145"/>
    </row>
    <row r="21" spans="1:42" ht="25.5" customHeight="1">
      <c r="A21" s="918" t="s">
        <v>1532</v>
      </c>
      <c r="B21" s="919"/>
      <c r="C21" s="919"/>
      <c r="D21" s="919"/>
      <c r="E21" s="921" t="s">
        <v>288</v>
      </c>
      <c r="F21" s="921"/>
      <c r="G21" s="921"/>
      <c r="H21" s="921"/>
      <c r="I21" s="921"/>
      <c r="J21" s="921"/>
      <c r="K21" s="920" t="s">
        <v>1533</v>
      </c>
      <c r="L21" s="920"/>
      <c r="M21" s="940" t="s">
        <v>1665</v>
      </c>
      <c r="N21" s="941"/>
      <c r="O21" s="941"/>
      <c r="P21" s="941"/>
      <c r="Q21" s="941"/>
      <c r="R21" s="941"/>
      <c r="S21" s="941"/>
      <c r="T21" s="943" t="s">
        <v>169</v>
      </c>
      <c r="U21" s="944"/>
      <c r="V21" s="945"/>
      <c r="W21" s="946"/>
      <c r="X21" s="947"/>
      <c r="Y21" s="947"/>
      <c r="Z21" s="947"/>
      <c r="AA21" s="947"/>
      <c r="AB21" s="947"/>
      <c r="AC21" s="948"/>
    </row>
    <row r="22" spans="1:42" ht="25.5" customHeight="1">
      <c r="A22" s="930" t="s">
        <v>1531</v>
      </c>
      <c r="B22" s="931"/>
      <c r="C22" s="931"/>
      <c r="D22" s="931"/>
      <c r="E22" s="937" t="s">
        <v>1535</v>
      </c>
      <c r="F22" s="938"/>
      <c r="G22" s="938"/>
      <c r="H22" s="938"/>
      <c r="I22" s="938"/>
      <c r="J22" s="938"/>
      <c r="K22" s="939" t="s">
        <v>1534</v>
      </c>
      <c r="L22" s="939"/>
      <c r="M22" s="934" t="s">
        <v>1566</v>
      </c>
      <c r="N22" s="936"/>
      <c r="O22" s="932" t="s">
        <v>170</v>
      </c>
      <c r="P22" s="933"/>
      <c r="Q22" s="934" t="s">
        <v>1549</v>
      </c>
      <c r="R22" s="935"/>
      <c r="S22" s="936"/>
      <c r="T22" s="904" t="s">
        <v>1551</v>
      </c>
      <c r="U22" s="905"/>
      <c r="V22" s="906"/>
      <c r="W22" s="942" t="s">
        <v>171</v>
      </c>
      <c r="X22" s="923"/>
      <c r="Y22" s="185" t="s">
        <v>172</v>
      </c>
      <c r="Z22" s="922" t="s">
        <v>1554</v>
      </c>
      <c r="AA22" s="923"/>
      <c r="AB22" s="923"/>
      <c r="AC22" s="186" t="s">
        <v>173</v>
      </c>
    </row>
    <row r="23" spans="1:42" ht="25.5" customHeight="1" thickBot="1">
      <c r="A23" s="924" t="str">
        <f>IF(M22="その他","","定期区間
（通勤経路）")</f>
        <v>定期区間
（通勤経路）</v>
      </c>
      <c r="B23" s="925"/>
      <c r="C23" s="925"/>
      <c r="D23" s="925"/>
      <c r="E23" s="926" t="str">
        <f>IF(M22="その他","","自　宅")</f>
        <v>自　宅</v>
      </c>
      <c r="F23" s="927"/>
      <c r="G23" s="187" t="str">
        <f>IF($M$22="その他","","→")</f>
        <v>→</v>
      </c>
      <c r="H23" s="928"/>
      <c r="I23" s="928"/>
      <c r="J23" s="928"/>
      <c r="K23" s="928"/>
      <c r="L23" s="928"/>
      <c r="M23" s="928"/>
      <c r="N23" s="928"/>
      <c r="O23" s="928"/>
      <c r="P23" s="928"/>
      <c r="Q23" s="928"/>
      <c r="R23" s="928"/>
      <c r="S23" s="928"/>
      <c r="T23" s="928"/>
      <c r="U23" s="928"/>
      <c r="V23" s="928"/>
      <c r="W23" s="928"/>
      <c r="X23" s="928"/>
      <c r="Y23" s="928"/>
      <c r="Z23" s="187" t="str">
        <f>IF($M$22="その他","","→")</f>
        <v>→</v>
      </c>
      <c r="AA23" s="927" t="str">
        <f>IF($M$22="その他","","南大沢（大学）")</f>
        <v>南大沢（大学）</v>
      </c>
      <c r="AB23" s="927"/>
      <c r="AC23" s="929"/>
    </row>
    <row r="24" spans="1:42" s="147" customFormat="1" ht="25.5" customHeight="1" thickBot="1">
      <c r="A24" s="483" t="s">
        <v>1555</v>
      </c>
      <c r="B24" s="483"/>
      <c r="C24" s="483"/>
      <c r="D24" s="483"/>
      <c r="E24" s="514" t="s">
        <v>1550</v>
      </c>
      <c r="G24" s="153"/>
      <c r="H24" s="145"/>
      <c r="I24" s="145"/>
      <c r="J24" s="154"/>
      <c r="K24" s="154"/>
      <c r="L24" s="154"/>
      <c r="O24" s="154"/>
      <c r="P24" s="154"/>
      <c r="Q24" s="154"/>
      <c r="R24" s="154"/>
      <c r="S24" s="154"/>
      <c r="T24" s="154"/>
      <c r="U24" s="154"/>
      <c r="V24" s="154"/>
      <c r="W24" s="154"/>
      <c r="X24" s="154"/>
      <c r="Y24" s="154"/>
      <c r="Z24" s="154"/>
      <c r="AA24" s="154"/>
      <c r="AB24" s="154"/>
      <c r="AC24" s="145"/>
      <c r="AD24" s="151"/>
      <c r="AE24" s="142"/>
      <c r="AF24" s="142"/>
      <c r="AG24" s="142"/>
      <c r="AH24" s="142"/>
      <c r="AI24" s="142"/>
      <c r="AJ24" s="142"/>
      <c r="AK24" s="142"/>
      <c r="AL24" s="142"/>
      <c r="AM24" s="142"/>
      <c r="AN24" s="155"/>
      <c r="AP24" s="155"/>
    </row>
    <row r="25" spans="1:42" ht="25.5" customHeight="1">
      <c r="A25" s="864" t="s">
        <v>174</v>
      </c>
      <c r="B25" s="865"/>
      <c r="C25" s="865"/>
      <c r="D25" s="865"/>
      <c r="E25" s="867" t="s">
        <v>1656</v>
      </c>
      <c r="F25" s="868"/>
      <c r="G25" s="869">
        <v>43556</v>
      </c>
      <c r="H25" s="870"/>
      <c r="I25" s="870"/>
      <c r="J25" s="870"/>
      <c r="K25" s="870"/>
      <c r="L25" s="870"/>
      <c r="M25" s="866" t="str">
        <f>IF(E25="宿泊","～","・")</f>
        <v>～</v>
      </c>
      <c r="N25" s="866"/>
      <c r="O25" s="870">
        <v>43560</v>
      </c>
      <c r="P25" s="870"/>
      <c r="Q25" s="870"/>
      <c r="R25" s="870"/>
      <c r="S25" s="870"/>
      <c r="T25" s="870"/>
      <c r="U25" s="515">
        <f>IF(E25="宿泊",O25-G25,"")</f>
        <v>4</v>
      </c>
      <c r="V25" s="188" t="s">
        <v>139</v>
      </c>
      <c r="W25" s="515">
        <f>IF(E25="宿泊",U25+1,"")</f>
        <v>5</v>
      </c>
      <c r="X25" s="188" t="s">
        <v>140</v>
      </c>
      <c r="Y25" s="516" t="s">
        <v>1556</v>
      </c>
      <c r="Z25" s="516"/>
      <c r="AA25" s="516"/>
      <c r="AB25" s="517"/>
      <c r="AC25" s="189" t="s">
        <v>1557</v>
      </c>
    </row>
    <row r="26" spans="1:42" s="190" customFormat="1" ht="25.5" customHeight="1" thickBot="1">
      <c r="A26" s="1051" t="s">
        <v>1657</v>
      </c>
      <c r="B26" s="1052"/>
      <c r="C26" s="1052"/>
      <c r="D26" s="1052"/>
      <c r="E26" s="1062" t="s">
        <v>178</v>
      </c>
      <c r="F26" s="856"/>
      <c r="G26" s="856"/>
      <c r="H26" s="857"/>
      <c r="I26" s="1063"/>
      <c r="J26" s="1064"/>
      <c r="K26" s="1064"/>
      <c r="L26" s="1065"/>
      <c r="M26" s="1058" t="s">
        <v>179</v>
      </c>
      <c r="N26" s="1059"/>
      <c r="O26" s="1060"/>
      <c r="P26" s="1063"/>
      <c r="Q26" s="1064"/>
      <c r="R26" s="1064"/>
      <c r="S26" s="1065"/>
      <c r="T26" s="522"/>
      <c r="U26" s="521"/>
      <c r="V26" s="521"/>
      <c r="W26" s="521"/>
      <c r="X26" s="521"/>
      <c r="Y26" s="521"/>
      <c r="Z26" s="522"/>
      <c r="AA26" s="523"/>
      <c r="AB26" s="522"/>
      <c r="AC26" s="524"/>
      <c r="AD26" s="138"/>
      <c r="AE26" s="138"/>
      <c r="AF26" s="138"/>
    </row>
    <row r="27" spans="1:42" ht="22.5" customHeight="1">
      <c r="A27" s="883" t="s">
        <v>1558</v>
      </c>
      <c r="B27" s="884"/>
      <c r="C27" s="884"/>
      <c r="D27" s="885"/>
      <c r="E27" s="1068" t="s">
        <v>1662</v>
      </c>
      <c r="F27" s="1069"/>
      <c r="G27" s="1070"/>
      <c r="H27" s="1061">
        <v>43556</v>
      </c>
      <c r="I27" s="916"/>
      <c r="J27" s="916"/>
      <c r="K27" s="916"/>
      <c r="L27" s="916"/>
      <c r="M27" s="555" t="s">
        <v>1663</v>
      </c>
      <c r="N27" s="916">
        <v>43557</v>
      </c>
      <c r="O27" s="916"/>
      <c r="P27" s="916"/>
      <c r="Q27" s="916"/>
      <c r="R27" s="917"/>
      <c r="S27" s="895" t="s">
        <v>1562</v>
      </c>
      <c r="T27" s="896"/>
      <c r="U27" s="897"/>
      <c r="V27" s="901"/>
      <c r="W27" s="902"/>
      <c r="X27" s="902"/>
      <c r="Y27" s="902"/>
      <c r="Z27" s="902"/>
      <c r="AA27" s="902"/>
      <c r="AB27" s="902"/>
      <c r="AC27" s="903"/>
    </row>
    <row r="28" spans="1:42" ht="22.5" customHeight="1">
      <c r="A28" s="886"/>
      <c r="B28" s="887"/>
      <c r="C28" s="887"/>
      <c r="D28" s="888"/>
      <c r="E28" s="904" t="s">
        <v>1561</v>
      </c>
      <c r="F28" s="905"/>
      <c r="G28" s="906"/>
      <c r="H28" s="1071" t="s">
        <v>1666</v>
      </c>
      <c r="I28" s="1072"/>
      <c r="J28" s="1073"/>
      <c r="K28" s="1074" t="s">
        <v>1669</v>
      </c>
      <c r="L28" s="1075"/>
      <c r="M28" s="1075"/>
      <c r="N28" s="1075"/>
      <c r="O28" s="1075"/>
      <c r="P28" s="1075"/>
      <c r="Q28" s="1075"/>
      <c r="R28" s="1076"/>
      <c r="S28" s="898" t="s">
        <v>176</v>
      </c>
      <c r="T28" s="899"/>
      <c r="U28" s="900"/>
      <c r="V28" s="892" t="s">
        <v>1671</v>
      </c>
      <c r="W28" s="893"/>
      <c r="X28" s="893"/>
      <c r="Y28" s="893"/>
      <c r="Z28" s="893"/>
      <c r="AA28" s="893"/>
      <c r="AB28" s="893"/>
      <c r="AC28" s="894"/>
    </row>
    <row r="29" spans="1:42" ht="22.5" customHeight="1" thickBot="1">
      <c r="A29" s="889"/>
      <c r="B29" s="890"/>
      <c r="C29" s="890"/>
      <c r="D29" s="891"/>
      <c r="E29" s="913" t="s">
        <v>177</v>
      </c>
      <c r="F29" s="914"/>
      <c r="G29" s="915"/>
      <c r="H29" s="1056" t="s">
        <v>1683</v>
      </c>
      <c r="I29" s="1056"/>
      <c r="J29" s="1056"/>
      <c r="K29" s="1056"/>
      <c r="L29" s="1056"/>
      <c r="M29" s="1056"/>
      <c r="N29" s="1056"/>
      <c r="O29" s="1056"/>
      <c r="P29" s="1056"/>
      <c r="Q29" s="1056"/>
      <c r="R29" s="1057"/>
      <c r="S29" s="1053" t="s">
        <v>1552</v>
      </c>
      <c r="T29" s="1054"/>
      <c r="U29" s="1055"/>
      <c r="V29" s="907" t="s">
        <v>1672</v>
      </c>
      <c r="W29" s="908"/>
      <c r="X29" s="908"/>
      <c r="Y29" s="908"/>
      <c r="Z29" s="908"/>
      <c r="AA29" s="908"/>
      <c r="AB29" s="908"/>
      <c r="AC29" s="909"/>
    </row>
    <row r="30" spans="1:42" ht="22.5" customHeight="1">
      <c r="A30" s="883" t="s">
        <v>1559</v>
      </c>
      <c r="B30" s="884"/>
      <c r="C30" s="884"/>
      <c r="D30" s="885"/>
      <c r="E30" s="1068" t="s">
        <v>1662</v>
      </c>
      <c r="F30" s="1069"/>
      <c r="G30" s="1070"/>
      <c r="H30" s="1061">
        <v>43558</v>
      </c>
      <c r="I30" s="916"/>
      <c r="J30" s="916"/>
      <c r="K30" s="916"/>
      <c r="L30" s="916"/>
      <c r="M30" s="555" t="s">
        <v>1663</v>
      </c>
      <c r="N30" s="916">
        <v>43559</v>
      </c>
      <c r="O30" s="916"/>
      <c r="P30" s="916"/>
      <c r="Q30" s="916"/>
      <c r="R30" s="917"/>
      <c r="S30" s="895" t="s">
        <v>1562</v>
      </c>
      <c r="T30" s="896"/>
      <c r="U30" s="897"/>
      <c r="V30" s="901"/>
      <c r="W30" s="902"/>
      <c r="X30" s="902"/>
      <c r="Y30" s="902"/>
      <c r="Z30" s="902"/>
      <c r="AA30" s="902"/>
      <c r="AB30" s="902"/>
      <c r="AC30" s="903"/>
    </row>
    <row r="31" spans="1:42" ht="22.5" customHeight="1">
      <c r="A31" s="886"/>
      <c r="B31" s="887"/>
      <c r="C31" s="887"/>
      <c r="D31" s="888"/>
      <c r="E31" s="904" t="s">
        <v>1561</v>
      </c>
      <c r="F31" s="905"/>
      <c r="G31" s="906"/>
      <c r="H31" s="1071" t="s">
        <v>1667</v>
      </c>
      <c r="I31" s="1072"/>
      <c r="J31" s="1073"/>
      <c r="K31" s="1074" t="s">
        <v>1670</v>
      </c>
      <c r="L31" s="1075"/>
      <c r="M31" s="1075"/>
      <c r="N31" s="1075"/>
      <c r="O31" s="1075"/>
      <c r="P31" s="1075"/>
      <c r="Q31" s="1075"/>
      <c r="R31" s="1076"/>
      <c r="S31" s="898" t="s">
        <v>176</v>
      </c>
      <c r="T31" s="899"/>
      <c r="U31" s="900"/>
      <c r="V31" s="892" t="s">
        <v>1673</v>
      </c>
      <c r="W31" s="893"/>
      <c r="X31" s="893"/>
      <c r="Y31" s="893"/>
      <c r="Z31" s="893"/>
      <c r="AA31" s="893"/>
      <c r="AB31" s="893"/>
      <c r="AC31" s="894"/>
    </row>
    <row r="32" spans="1:42" ht="22.5" customHeight="1" thickBot="1">
      <c r="A32" s="889"/>
      <c r="B32" s="890"/>
      <c r="C32" s="890"/>
      <c r="D32" s="891"/>
      <c r="E32" s="913" t="s">
        <v>177</v>
      </c>
      <c r="F32" s="914"/>
      <c r="G32" s="915"/>
      <c r="H32" s="1077" t="s">
        <v>1676</v>
      </c>
      <c r="I32" s="1056"/>
      <c r="J32" s="1056"/>
      <c r="K32" s="1056"/>
      <c r="L32" s="1056"/>
      <c r="M32" s="1056"/>
      <c r="N32" s="1056"/>
      <c r="O32" s="1056"/>
      <c r="P32" s="1056"/>
      <c r="Q32" s="1056"/>
      <c r="R32" s="1057"/>
      <c r="S32" s="1053" t="s">
        <v>1552</v>
      </c>
      <c r="T32" s="1054"/>
      <c r="U32" s="1055"/>
      <c r="V32" s="907" t="s">
        <v>1674</v>
      </c>
      <c r="W32" s="908"/>
      <c r="X32" s="908"/>
      <c r="Y32" s="908"/>
      <c r="Z32" s="908"/>
      <c r="AA32" s="908"/>
      <c r="AB32" s="908"/>
      <c r="AC32" s="909"/>
    </row>
    <row r="33" spans="1:42" ht="22.5" customHeight="1">
      <c r="A33" s="883" t="s">
        <v>1560</v>
      </c>
      <c r="B33" s="884"/>
      <c r="C33" s="884"/>
      <c r="D33" s="885"/>
      <c r="E33" s="1068" t="s">
        <v>1662</v>
      </c>
      <c r="F33" s="1069"/>
      <c r="G33" s="1070"/>
      <c r="H33" s="1061">
        <v>43560</v>
      </c>
      <c r="I33" s="916"/>
      <c r="J33" s="916"/>
      <c r="K33" s="916"/>
      <c r="L33" s="916"/>
      <c r="M33" s="555" t="s">
        <v>1663</v>
      </c>
      <c r="N33" s="916"/>
      <c r="O33" s="916"/>
      <c r="P33" s="916"/>
      <c r="Q33" s="916"/>
      <c r="R33" s="917"/>
      <c r="S33" s="895" t="s">
        <v>1562</v>
      </c>
      <c r="T33" s="896"/>
      <c r="U33" s="897"/>
      <c r="V33" s="901"/>
      <c r="W33" s="902"/>
      <c r="X33" s="902"/>
      <c r="Y33" s="902"/>
      <c r="Z33" s="902"/>
      <c r="AA33" s="902"/>
      <c r="AB33" s="902"/>
      <c r="AC33" s="903"/>
    </row>
    <row r="34" spans="1:42" ht="22.5" customHeight="1">
      <c r="A34" s="886"/>
      <c r="B34" s="887"/>
      <c r="C34" s="887"/>
      <c r="D34" s="888"/>
      <c r="E34" s="904" t="s">
        <v>1561</v>
      </c>
      <c r="F34" s="905"/>
      <c r="G34" s="906"/>
      <c r="H34" s="1071" t="s">
        <v>1668</v>
      </c>
      <c r="I34" s="1072"/>
      <c r="J34" s="1073"/>
      <c r="K34" s="1074" t="s">
        <v>1675</v>
      </c>
      <c r="L34" s="1075"/>
      <c r="M34" s="1075"/>
      <c r="N34" s="1075"/>
      <c r="O34" s="1075"/>
      <c r="P34" s="1075"/>
      <c r="Q34" s="1075"/>
      <c r="R34" s="1076"/>
      <c r="S34" s="898" t="s">
        <v>176</v>
      </c>
      <c r="T34" s="899"/>
      <c r="U34" s="900"/>
      <c r="V34" s="892" t="s">
        <v>1681</v>
      </c>
      <c r="W34" s="893"/>
      <c r="X34" s="893"/>
      <c r="Y34" s="893"/>
      <c r="Z34" s="893"/>
      <c r="AA34" s="893"/>
      <c r="AB34" s="893"/>
      <c r="AC34" s="894"/>
    </row>
    <row r="35" spans="1:42" ht="22.5" customHeight="1" thickBot="1">
      <c r="A35" s="889"/>
      <c r="B35" s="890"/>
      <c r="C35" s="890"/>
      <c r="D35" s="891"/>
      <c r="E35" s="913" t="s">
        <v>177</v>
      </c>
      <c r="F35" s="914"/>
      <c r="G35" s="915"/>
      <c r="H35" s="1077" t="s">
        <v>1682</v>
      </c>
      <c r="I35" s="1056"/>
      <c r="J35" s="1056"/>
      <c r="K35" s="1056"/>
      <c r="L35" s="1056"/>
      <c r="M35" s="1056"/>
      <c r="N35" s="1056"/>
      <c r="O35" s="1056"/>
      <c r="P35" s="1056"/>
      <c r="Q35" s="1056"/>
      <c r="R35" s="1057"/>
      <c r="S35" s="1053" t="s">
        <v>1552</v>
      </c>
      <c r="T35" s="1054"/>
      <c r="U35" s="1055"/>
      <c r="V35" s="907" t="s">
        <v>1680</v>
      </c>
      <c r="W35" s="908"/>
      <c r="X35" s="908"/>
      <c r="Y35" s="908"/>
      <c r="Z35" s="908"/>
      <c r="AA35" s="908"/>
      <c r="AB35" s="908"/>
      <c r="AC35" s="909"/>
    </row>
    <row r="36" spans="1:42" s="147" customFormat="1" ht="22.5" customHeight="1" thickBot="1">
      <c r="A36" s="556" t="s">
        <v>180</v>
      </c>
      <c r="B36" s="525"/>
      <c r="C36" s="525"/>
      <c r="D36" s="525"/>
      <c r="E36" s="1066" t="s">
        <v>1678</v>
      </c>
      <c r="F36" s="1066"/>
      <c r="G36" s="1066"/>
      <c r="H36" s="1067" t="str">
        <f>IF(E37="減額","↓減額後の支給額をご記入ください。","")</f>
        <v>↓減額後の支給額をご記入ください。</v>
      </c>
      <c r="I36" s="1067"/>
      <c r="J36" s="1067"/>
      <c r="K36" s="1067"/>
      <c r="L36" s="1067"/>
      <c r="M36" s="1067"/>
      <c r="N36" s="1067"/>
      <c r="O36" s="156"/>
      <c r="P36" s="156"/>
      <c r="Q36" s="156"/>
      <c r="R36" s="557"/>
      <c r="S36" s="557"/>
      <c r="T36" s="1066" t="s">
        <v>1678</v>
      </c>
      <c r="U36" s="1066"/>
      <c r="V36" s="1066"/>
      <c r="W36" s="1067" t="str">
        <f>IF(T37="減額","↓減額後の支給額をご記入ください。","")</f>
        <v/>
      </c>
      <c r="X36" s="1067"/>
      <c r="Y36" s="1067"/>
      <c r="Z36" s="1067"/>
      <c r="AA36" s="1067"/>
      <c r="AB36" s="1067"/>
      <c r="AC36" s="1067"/>
    </row>
    <row r="37" spans="1:42" ht="19.5" customHeight="1">
      <c r="A37" s="871" t="s">
        <v>181</v>
      </c>
      <c r="B37" s="872"/>
      <c r="C37" s="872"/>
      <c r="D37" s="873"/>
      <c r="E37" s="874" t="s">
        <v>1677</v>
      </c>
      <c r="F37" s="875"/>
      <c r="G37" s="876"/>
      <c r="H37" s="877"/>
      <c r="I37" s="878"/>
      <c r="J37" s="878"/>
      <c r="K37" s="878"/>
      <c r="L37" s="878"/>
      <c r="M37" s="878"/>
      <c r="N37" s="878"/>
      <c r="O37" s="879"/>
      <c r="P37" s="880" t="s">
        <v>182</v>
      </c>
      <c r="Q37" s="881"/>
      <c r="R37" s="881"/>
      <c r="S37" s="882"/>
      <c r="T37" s="874" t="s">
        <v>1567</v>
      </c>
      <c r="U37" s="875"/>
      <c r="V37" s="875"/>
      <c r="W37" s="910"/>
      <c r="X37" s="911"/>
      <c r="Y37" s="911"/>
      <c r="Z37" s="911"/>
      <c r="AA37" s="911"/>
      <c r="AB37" s="911"/>
      <c r="AC37" s="912"/>
      <c r="AG37" s="190"/>
      <c r="AH37" s="190"/>
      <c r="AI37" s="190"/>
      <c r="AJ37" s="190"/>
      <c r="AK37" s="190"/>
      <c r="AL37" s="190"/>
      <c r="AM37" s="190"/>
      <c r="AN37" s="190"/>
      <c r="AO37" s="190"/>
      <c r="AP37" s="190"/>
    </row>
    <row r="38" spans="1:42" ht="19.5" customHeight="1">
      <c r="A38" s="805" t="s">
        <v>1546</v>
      </c>
      <c r="B38" s="806"/>
      <c r="C38" s="806"/>
      <c r="D38" s="807"/>
      <c r="E38" s="808" t="s">
        <v>1661</v>
      </c>
      <c r="F38" s="809"/>
      <c r="G38" s="810"/>
      <c r="H38" s="811"/>
      <c r="I38" s="812"/>
      <c r="J38" s="812"/>
      <c r="K38" s="812"/>
      <c r="L38" s="812"/>
      <c r="M38" s="812"/>
      <c r="N38" s="812"/>
      <c r="O38" s="812"/>
      <c r="P38" s="812"/>
      <c r="Q38" s="812"/>
      <c r="R38" s="812"/>
      <c r="S38" s="812"/>
      <c r="T38" s="812"/>
      <c r="U38" s="812"/>
      <c r="V38" s="812"/>
      <c r="W38" s="812"/>
      <c r="X38" s="813" t="str">
        <f>IF(E38="なし","","←支給内容をご記入ください。")</f>
        <v/>
      </c>
      <c r="Y38" s="813"/>
      <c r="Z38" s="813"/>
      <c r="AA38" s="813"/>
      <c r="AB38" s="813"/>
      <c r="AC38" s="814"/>
      <c r="AG38" s="190"/>
      <c r="AH38" s="190"/>
      <c r="AI38" s="190"/>
      <c r="AJ38" s="190"/>
      <c r="AK38" s="190"/>
      <c r="AL38" s="190"/>
      <c r="AM38" s="190"/>
      <c r="AN38" s="190"/>
      <c r="AO38" s="190"/>
      <c r="AP38" s="190"/>
    </row>
    <row r="39" spans="1:42" ht="19.5" customHeight="1">
      <c r="A39" s="855" t="s">
        <v>175</v>
      </c>
      <c r="B39" s="856"/>
      <c r="C39" s="856"/>
      <c r="D39" s="857"/>
      <c r="E39" s="815"/>
      <c r="F39" s="815"/>
      <c r="G39" s="815"/>
      <c r="H39" s="815"/>
      <c r="I39" s="815"/>
      <c r="J39" s="815"/>
      <c r="K39" s="815"/>
      <c r="L39" s="815"/>
      <c r="M39" s="815"/>
      <c r="N39" s="815"/>
      <c r="O39" s="815"/>
      <c r="P39" s="815"/>
      <c r="Q39" s="815"/>
      <c r="R39" s="815"/>
      <c r="S39" s="815"/>
      <c r="T39" s="815"/>
      <c r="U39" s="815"/>
      <c r="V39" s="815"/>
      <c r="W39" s="815"/>
      <c r="X39" s="815"/>
      <c r="Y39" s="815"/>
      <c r="Z39" s="815"/>
      <c r="AA39" s="815"/>
      <c r="AB39" s="815"/>
      <c r="AC39" s="816"/>
      <c r="AD39" s="147"/>
      <c r="AE39" s="147"/>
      <c r="AF39" s="147"/>
      <c r="AG39" s="190"/>
      <c r="AH39" s="190"/>
    </row>
    <row r="40" spans="1:42" ht="19.5" customHeight="1" thickBot="1">
      <c r="A40" s="858"/>
      <c r="B40" s="859"/>
      <c r="C40" s="859"/>
      <c r="D40" s="860"/>
      <c r="E40" s="843"/>
      <c r="F40" s="843"/>
      <c r="G40" s="843"/>
      <c r="H40" s="843"/>
      <c r="I40" s="843"/>
      <c r="J40" s="843"/>
      <c r="K40" s="843"/>
      <c r="L40" s="843"/>
      <c r="M40" s="843"/>
      <c r="N40" s="843"/>
      <c r="O40" s="843"/>
      <c r="P40" s="843"/>
      <c r="Q40" s="843"/>
      <c r="R40" s="843"/>
      <c r="S40" s="843"/>
      <c r="T40" s="843"/>
      <c r="U40" s="843"/>
      <c r="V40" s="843"/>
      <c r="W40" s="843"/>
      <c r="X40" s="843"/>
      <c r="Y40" s="843"/>
      <c r="Z40" s="843"/>
      <c r="AA40" s="843"/>
      <c r="AB40" s="843"/>
      <c r="AC40" s="844"/>
      <c r="AD40" s="147"/>
      <c r="AE40" s="147"/>
      <c r="AF40" s="147"/>
      <c r="AG40" s="190"/>
      <c r="AH40" s="190"/>
    </row>
    <row r="41" spans="1:42" s="147" customFormat="1" ht="17.25" customHeight="1" thickBot="1">
      <c r="A41" s="845" t="s">
        <v>183</v>
      </c>
      <c r="B41" s="845"/>
      <c r="C41" s="845"/>
      <c r="D41" s="845"/>
      <c r="E41" s="518"/>
      <c r="F41" s="518"/>
      <c r="G41" s="518"/>
      <c r="H41" s="519"/>
      <c r="I41" s="519"/>
      <c r="J41" s="520"/>
      <c r="K41" s="520"/>
      <c r="L41" s="520"/>
      <c r="M41" s="520"/>
      <c r="N41" s="520"/>
      <c r="O41" s="520"/>
      <c r="T41" s="520"/>
      <c r="U41" s="520"/>
      <c r="V41" s="520"/>
      <c r="W41" s="520"/>
      <c r="X41" s="520"/>
      <c r="AB41" s="154"/>
      <c r="AI41" s="142"/>
      <c r="AJ41" s="142"/>
      <c r="AK41" s="142"/>
      <c r="AL41" s="142"/>
      <c r="AM41" s="142"/>
      <c r="AN41" s="155"/>
      <c r="AP41" s="155"/>
    </row>
    <row r="42" spans="1:42" ht="5.0999999999999996" customHeight="1">
      <c r="A42" s="191"/>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846" t="str">
        <f>IF(A1="科","科研費","")</f>
        <v/>
      </c>
      <c r="AB42" s="846"/>
      <c r="AC42" s="847"/>
      <c r="AD42" s="147"/>
    </row>
    <row r="43" spans="1:42" ht="16.5" customHeight="1">
      <c r="A43" s="193"/>
      <c r="B43" s="194"/>
      <c r="C43" s="194"/>
      <c r="D43" s="194"/>
      <c r="E43" s="194"/>
      <c r="F43" s="194"/>
      <c r="G43" s="194"/>
      <c r="H43" s="194"/>
      <c r="I43" s="836" t="s">
        <v>184</v>
      </c>
      <c r="J43" s="837"/>
      <c r="K43" s="195"/>
      <c r="L43" s="196"/>
      <c r="M43" s="196"/>
      <c r="N43" s="196"/>
      <c r="O43" s="196"/>
      <c r="P43" s="197"/>
      <c r="Q43" s="839" t="s">
        <v>185</v>
      </c>
      <c r="R43" s="839"/>
      <c r="S43" s="839"/>
      <c r="T43" s="821" t="str">
        <f>IF($A$1="科",IF(COUNTIF($E$3,"概算*")&gt;0,IF($E$3="概算払(国内)","301：国内旅費","302：国外旅費"),"***********"),"")</f>
        <v/>
      </c>
      <c r="U43" s="821"/>
      <c r="V43" s="821"/>
      <c r="W43" s="821"/>
      <c r="X43" s="821"/>
      <c r="Y43" s="821"/>
      <c r="Z43" s="821"/>
      <c r="AA43" s="848"/>
      <c r="AB43" s="848"/>
      <c r="AC43" s="849"/>
      <c r="AD43" s="147"/>
    </row>
    <row r="44" spans="1:42" ht="16.5" customHeight="1">
      <c r="A44" s="193"/>
      <c r="B44" s="850" t="s">
        <v>186</v>
      </c>
      <c r="C44" s="851"/>
      <c r="D44" s="851"/>
      <c r="E44" s="851"/>
      <c r="F44" s="852" t="str">
        <f>IF(ISERROR(VLOOKUP($A$7,予算詳細コード!$A$2:$I$1636,5,0))=TRUE,"",VLOOKUP($A$7,予算詳細コード!$A$2:$I$1636,5,0))</f>
        <v/>
      </c>
      <c r="G44" s="853"/>
      <c r="H44" s="854"/>
      <c r="I44" s="838"/>
      <c r="J44" s="837"/>
      <c r="K44" s="198"/>
      <c r="L44" s="198"/>
      <c r="M44" s="199" t="s">
        <v>187</v>
      </c>
      <c r="N44" s="200" t="s">
        <v>188</v>
      </c>
      <c r="P44" s="201"/>
      <c r="Q44" s="822" t="s">
        <v>189</v>
      </c>
      <c r="R44" s="822"/>
      <c r="S44" s="822"/>
      <c r="T44" s="823" t="str">
        <f>IF($A$1="科","***********","605旅費交通費")</f>
        <v>605旅費交通費</v>
      </c>
      <c r="U44" s="823"/>
      <c r="V44" s="823"/>
      <c r="W44" s="823"/>
      <c r="X44" s="823"/>
      <c r="Y44" s="823"/>
      <c r="Z44" s="823"/>
      <c r="AC44" s="202"/>
    </row>
    <row r="45" spans="1:42" ht="16.5" customHeight="1">
      <c r="A45" s="193"/>
      <c r="B45" s="826" t="s">
        <v>190</v>
      </c>
      <c r="C45" s="827"/>
      <c r="D45" s="827"/>
      <c r="E45" s="827"/>
      <c r="F45" s="828" t="str">
        <f>IF(ISERROR(VLOOKUP($A$7,予算詳細コード!$A$2:$I$1636,7,0))=TRUE,"",VLOOKUP($A$7,予算詳細コード!$A$2:$I$1636,7,0))</f>
        <v/>
      </c>
      <c r="G45" s="829"/>
      <c r="H45" s="830"/>
      <c r="I45" s="838"/>
      <c r="J45" s="837"/>
      <c r="K45" s="203"/>
      <c r="L45" s="204"/>
      <c r="M45" s="199" t="s">
        <v>191</v>
      </c>
      <c r="N45" s="200" t="s">
        <v>188</v>
      </c>
      <c r="P45" s="205"/>
      <c r="Q45" s="824" t="s">
        <v>192</v>
      </c>
      <c r="R45" s="824"/>
      <c r="S45" s="824"/>
      <c r="T45" s="825" t="str">
        <f>IF($A$1="科",IF(COUNTIF($E$3,"概算*")&gt;0,"200：旅費","***********"),"")</f>
        <v/>
      </c>
      <c r="U45" s="825"/>
      <c r="V45" s="825"/>
      <c r="W45" s="825"/>
      <c r="X45" s="825"/>
      <c r="Y45" s="825"/>
      <c r="Z45" s="825"/>
      <c r="AC45" s="202"/>
    </row>
    <row r="46" spans="1:42" ht="16.5" customHeight="1">
      <c r="A46" s="193"/>
      <c r="B46" s="826" t="s">
        <v>193</v>
      </c>
      <c r="C46" s="827"/>
      <c r="D46" s="827"/>
      <c r="E46" s="827"/>
      <c r="F46" s="861" t="str">
        <f>IF(A7="","",A7)</f>
        <v/>
      </c>
      <c r="G46" s="862"/>
      <c r="H46" s="863"/>
      <c r="I46" s="838"/>
      <c r="J46" s="837"/>
      <c r="K46" s="203"/>
      <c r="L46" s="204"/>
      <c r="M46" s="199" t="s">
        <v>194</v>
      </c>
      <c r="N46" s="200" t="s">
        <v>188</v>
      </c>
      <c r="P46" s="205"/>
      <c r="Q46" s="842" t="s">
        <v>195</v>
      </c>
      <c r="R46" s="842"/>
      <c r="S46" s="842"/>
      <c r="T46" s="842"/>
      <c r="U46" s="842"/>
      <c r="V46" s="842" t="s">
        <v>196</v>
      </c>
      <c r="W46" s="842"/>
      <c r="X46" s="842"/>
      <c r="Y46" s="842"/>
      <c r="Z46" s="842"/>
      <c r="AC46" s="202"/>
    </row>
    <row r="47" spans="1:42" ht="16.5" customHeight="1">
      <c r="A47" s="193"/>
      <c r="B47" s="826" t="s">
        <v>197</v>
      </c>
      <c r="C47" s="827"/>
      <c r="D47" s="827"/>
      <c r="E47" s="827"/>
      <c r="F47" s="828" t="str">
        <f>IF(ISERROR(VLOOKUP($A$7,予算詳細コード!$A$2:$I$1636,6,0))=TRUE,"",VLOOKUP($A$7,予算詳細コード!$A$2:$I$1636,6,0))</f>
        <v/>
      </c>
      <c r="G47" s="829"/>
      <c r="H47" s="830"/>
      <c r="I47" s="838"/>
      <c r="J47" s="837"/>
      <c r="K47" s="206"/>
      <c r="L47" s="207"/>
      <c r="M47" s="207"/>
      <c r="N47" s="207"/>
      <c r="O47" s="207"/>
      <c r="P47" s="208"/>
      <c r="Q47" s="817" t="str">
        <f>IF($A$1="科",IF(COUNTIF($E$3,"概算*")&gt;0,"41510：預り科研費補助金","***********"),"")</f>
        <v/>
      </c>
      <c r="R47" s="817"/>
      <c r="S47" s="817"/>
      <c r="T47" s="817"/>
      <c r="U47" s="817"/>
      <c r="V47" s="818" t="str">
        <f>IF($A$1="科",IF(COUNTIF($E$3,"概算*")&gt;0,"41194：未払金（預り科研）","***********"),"")</f>
        <v/>
      </c>
      <c r="W47" s="819"/>
      <c r="X47" s="819"/>
      <c r="Y47" s="819"/>
      <c r="Z47" s="820"/>
      <c r="AC47" s="209"/>
    </row>
    <row r="48" spans="1:42" ht="16.5" customHeight="1">
      <c r="A48" s="193"/>
      <c r="B48" s="826" t="s">
        <v>198</v>
      </c>
      <c r="C48" s="827"/>
      <c r="D48" s="827"/>
      <c r="E48" s="827"/>
      <c r="F48" s="828" t="str">
        <f>IF(ISERROR(VLOOKUP($A$7,予算詳細コード!$A$2:$I$1636,8,0))=TRUE,"",VLOOKUP($A$7,予算詳細コード!$A$2:$I$1636,8,0))</f>
        <v/>
      </c>
      <c r="G48" s="829"/>
      <c r="H48" s="830"/>
      <c r="I48" s="149"/>
      <c r="J48" s="149"/>
      <c r="L48" s="149"/>
      <c r="M48" s="145"/>
      <c r="N48" s="149"/>
      <c r="O48" s="149"/>
      <c r="P48" s="145"/>
      <c r="Q48" s="210"/>
      <c r="R48" s="210"/>
      <c r="S48" s="210"/>
      <c r="T48" s="210"/>
      <c r="U48" s="210"/>
      <c r="V48" s="210"/>
      <c r="W48" s="211"/>
      <c r="X48" s="204"/>
      <c r="Y48" s="211"/>
      <c r="Z48" s="211"/>
      <c r="AC48" s="209"/>
    </row>
    <row r="49" spans="1:29" ht="16.5" customHeight="1">
      <c r="A49" s="193"/>
      <c r="B49" s="831" t="s">
        <v>199</v>
      </c>
      <c r="C49" s="832"/>
      <c r="D49" s="832"/>
      <c r="E49" s="832"/>
      <c r="F49" s="833" t="str">
        <f>IF(ISERROR(VLOOKUP($A$7,予算詳細コード!$A$2:$J$1651,10,0))=TRUE,"",VLOOKUP($A$7,予算詳細コード!$A$2:$J$1651,10,0))</f>
        <v/>
      </c>
      <c r="G49" s="834"/>
      <c r="H49" s="835"/>
      <c r="I49" s="836" t="s">
        <v>200</v>
      </c>
      <c r="J49" s="837"/>
      <c r="K49" s="196"/>
      <c r="L49" s="196"/>
      <c r="M49" s="196"/>
      <c r="N49" s="196"/>
      <c r="O49" s="196"/>
      <c r="P49" s="197"/>
      <c r="Q49" s="839" t="s">
        <v>185</v>
      </c>
      <c r="R49" s="839"/>
      <c r="S49" s="839"/>
      <c r="T49" s="821" t="str">
        <f>IF($A$1="科",IF(COUNTIF($E$3,"確定*")&gt;0,IF($E$3="確定払(国内)","301：国内旅費","302：国外旅費"),""),"")</f>
        <v/>
      </c>
      <c r="U49" s="821"/>
      <c r="V49" s="821"/>
      <c r="W49" s="821"/>
      <c r="X49" s="821"/>
      <c r="Y49" s="821"/>
      <c r="Z49" s="821"/>
      <c r="AC49" s="209"/>
    </row>
    <row r="50" spans="1:29" ht="16.5" customHeight="1">
      <c r="A50" s="193"/>
      <c r="B50" s="211"/>
      <c r="C50" s="142"/>
      <c r="D50" s="212"/>
      <c r="E50" s="212"/>
      <c r="F50" s="212"/>
      <c r="G50" s="212"/>
      <c r="H50" s="212"/>
      <c r="I50" s="838"/>
      <c r="J50" s="837"/>
      <c r="K50" s="198"/>
      <c r="L50" s="198"/>
      <c r="M50" s="199" t="s">
        <v>187</v>
      </c>
      <c r="N50" s="200" t="s">
        <v>201</v>
      </c>
      <c r="P50" s="201"/>
      <c r="Q50" s="822" t="s">
        <v>189</v>
      </c>
      <c r="R50" s="822"/>
      <c r="S50" s="822"/>
      <c r="T50" s="823" t="str">
        <f>IF($A$1="科","***********","605旅費交通費")</f>
        <v>605旅費交通費</v>
      </c>
      <c r="U50" s="823"/>
      <c r="V50" s="823"/>
      <c r="W50" s="823"/>
      <c r="X50" s="823"/>
      <c r="Y50" s="823"/>
      <c r="Z50" s="823"/>
      <c r="AC50" s="209"/>
    </row>
    <row r="51" spans="1:29" ht="16.5" customHeight="1">
      <c r="A51" s="193"/>
      <c r="B51" s="211"/>
      <c r="C51" s="142"/>
      <c r="D51" s="212"/>
      <c r="E51" s="212"/>
      <c r="F51" s="212"/>
      <c r="G51" s="212"/>
      <c r="H51" s="212"/>
      <c r="I51" s="838"/>
      <c r="J51" s="837"/>
      <c r="K51" s="204"/>
      <c r="L51" s="204"/>
      <c r="M51" s="199" t="s">
        <v>191</v>
      </c>
      <c r="N51" s="200" t="str">
        <f>IF($A$1="科","旅行最終日","旅行初日")</f>
        <v>旅行初日</v>
      </c>
      <c r="P51" s="201"/>
      <c r="Q51" s="824" t="s">
        <v>192</v>
      </c>
      <c r="R51" s="824"/>
      <c r="S51" s="824"/>
      <c r="T51" s="825" t="str">
        <f>IF($A$1="科",IF(COUNTIF($E$3,"確定*")&gt;0,"200：旅費",""),"")</f>
        <v/>
      </c>
      <c r="U51" s="825"/>
      <c r="V51" s="825"/>
      <c r="W51" s="825"/>
      <c r="X51" s="825"/>
      <c r="Y51" s="825"/>
      <c r="Z51" s="825"/>
      <c r="AC51" s="209"/>
    </row>
    <row r="52" spans="1:29" ht="16.5" customHeight="1" thickBot="1">
      <c r="A52" s="840" t="s">
        <v>202</v>
      </c>
      <c r="B52" s="841"/>
      <c r="C52" s="841"/>
      <c r="D52" s="841"/>
      <c r="E52" s="213"/>
      <c r="F52" s="213"/>
      <c r="G52" s="213"/>
      <c r="H52" s="213"/>
      <c r="I52" s="838"/>
      <c r="J52" s="837"/>
      <c r="K52" s="204"/>
      <c r="L52" s="204"/>
      <c r="M52" s="199" t="s">
        <v>194</v>
      </c>
      <c r="N52" s="200" t="s">
        <v>201</v>
      </c>
      <c r="P52" s="205"/>
      <c r="Q52" s="842" t="s">
        <v>195</v>
      </c>
      <c r="R52" s="842"/>
      <c r="S52" s="842"/>
      <c r="T52" s="842"/>
      <c r="U52" s="842"/>
      <c r="V52" s="842" t="s">
        <v>196</v>
      </c>
      <c r="W52" s="842"/>
      <c r="X52" s="842"/>
      <c r="Y52" s="842"/>
      <c r="Z52" s="842"/>
      <c r="AC52" s="209"/>
    </row>
    <row r="53" spans="1:29" ht="16.5" customHeight="1">
      <c r="A53" s="193"/>
      <c r="B53" s="210"/>
      <c r="C53" s="142"/>
      <c r="D53" s="212"/>
      <c r="E53" s="212"/>
      <c r="F53" s="212"/>
      <c r="G53" s="212"/>
      <c r="H53" s="212"/>
      <c r="I53" s="838"/>
      <c r="J53" s="837"/>
      <c r="K53" s="207"/>
      <c r="L53" s="207"/>
      <c r="M53" s="207"/>
      <c r="N53" s="207"/>
      <c r="O53" s="207"/>
      <c r="P53" s="208"/>
      <c r="Q53" s="817" t="str">
        <f>IF($A$1="科",IF(COUNTIF($E$3,"確定*")&gt;0,"41510：預り科研費補助金",""),"")</f>
        <v/>
      </c>
      <c r="R53" s="817"/>
      <c r="S53" s="817"/>
      <c r="T53" s="817"/>
      <c r="U53" s="817"/>
      <c r="V53" s="818" t="str">
        <f>IF($A$1="科",IF(COUNTIF($E$3,"確定*")&gt;0,"41194：未払金（預り科研）",""),"")</f>
        <v/>
      </c>
      <c r="W53" s="819"/>
      <c r="X53" s="819"/>
      <c r="Y53" s="819"/>
      <c r="Z53" s="820"/>
      <c r="AC53" s="209"/>
    </row>
    <row r="54" spans="1:29" ht="5.25" customHeight="1" thickBot="1">
      <c r="A54" s="214"/>
      <c r="B54" s="215"/>
      <c r="C54" s="215"/>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6"/>
    </row>
    <row r="55" spans="1:29" s="217" customFormat="1" ht="25.5" customHeight="1" thickTop="1">
      <c r="R55" s="217" t="s">
        <v>203</v>
      </c>
      <c r="Y55" s="217" t="s">
        <v>204</v>
      </c>
    </row>
    <row r="56" spans="1:29" ht="13.5" customHeight="1">
      <c r="A56" s="218"/>
      <c r="B56" s="218"/>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row>
    <row r="57" spans="1:29">
      <c r="A57" s="218"/>
      <c r="AC57" s="218"/>
    </row>
  </sheetData>
  <sheetProtection formatCells="0"/>
  <dataConsolidate/>
  <mergeCells count="176">
    <mergeCell ref="E36:G36"/>
    <mergeCell ref="H36:N36"/>
    <mergeCell ref="T36:V36"/>
    <mergeCell ref="W36:AC36"/>
    <mergeCell ref="H33:L33"/>
    <mergeCell ref="E27:G27"/>
    <mergeCell ref="E30:G30"/>
    <mergeCell ref="E33:G33"/>
    <mergeCell ref="H28:J28"/>
    <mergeCell ref="K28:R28"/>
    <mergeCell ref="H31:J31"/>
    <mergeCell ref="K31:R31"/>
    <mergeCell ref="H34:J34"/>
    <mergeCell ref="K34:R34"/>
    <mergeCell ref="H30:L30"/>
    <mergeCell ref="H32:R32"/>
    <mergeCell ref="H35:R35"/>
    <mergeCell ref="V34:AC34"/>
    <mergeCell ref="V35:AC35"/>
    <mergeCell ref="S32:U32"/>
    <mergeCell ref="S33:U33"/>
    <mergeCell ref="V33:AC33"/>
    <mergeCell ref="S34:U34"/>
    <mergeCell ref="S35:U35"/>
    <mergeCell ref="A26:D26"/>
    <mergeCell ref="S27:U27"/>
    <mergeCell ref="V27:AC27"/>
    <mergeCell ref="S28:U28"/>
    <mergeCell ref="S29:U29"/>
    <mergeCell ref="E28:G28"/>
    <mergeCell ref="E29:G29"/>
    <mergeCell ref="H29:R29"/>
    <mergeCell ref="M26:O26"/>
    <mergeCell ref="H27:L27"/>
    <mergeCell ref="E26:H26"/>
    <mergeCell ref="I26:L26"/>
    <mergeCell ref="P26:S26"/>
    <mergeCell ref="E32:G32"/>
    <mergeCell ref="N27:R27"/>
    <mergeCell ref="N30:R30"/>
    <mergeCell ref="A1:C2"/>
    <mergeCell ref="D1:F1"/>
    <mergeCell ref="J1:S1"/>
    <mergeCell ref="Y1:Z1"/>
    <mergeCell ref="AA1:AC1"/>
    <mergeCell ref="A3:D3"/>
    <mergeCell ref="E3:J3"/>
    <mergeCell ref="O3:Q4"/>
    <mergeCell ref="R3:S4"/>
    <mergeCell ref="T3:U4"/>
    <mergeCell ref="V3:W4"/>
    <mergeCell ref="X3:Y4"/>
    <mergeCell ref="Z3:AA4"/>
    <mergeCell ref="AB3:AC4"/>
    <mergeCell ref="A5:D5"/>
    <mergeCell ref="E5:W5"/>
    <mergeCell ref="X5:AC5"/>
    <mergeCell ref="A13:D13"/>
    <mergeCell ref="A14:E15"/>
    <mergeCell ref="F14:P15"/>
    <mergeCell ref="A27:D29"/>
    <mergeCell ref="A6:J6"/>
    <mergeCell ref="K6:U6"/>
    <mergeCell ref="V6:AC6"/>
    <mergeCell ref="A7:J8"/>
    <mergeCell ref="K7:U7"/>
    <mergeCell ref="V7:AC8"/>
    <mergeCell ref="K8:U8"/>
    <mergeCell ref="A12:H12"/>
    <mergeCell ref="I12:AC12"/>
    <mergeCell ref="A9:H9"/>
    <mergeCell ref="I9:R9"/>
    <mergeCell ref="S9:AC9"/>
    <mergeCell ref="A10:H11"/>
    <mergeCell ref="I10:R11"/>
    <mergeCell ref="S10:AC11"/>
    <mergeCell ref="A18:B19"/>
    <mergeCell ref="C18:E18"/>
    <mergeCell ref="C19:E19"/>
    <mergeCell ref="A20:D20"/>
    <mergeCell ref="Z14:AA15"/>
    <mergeCell ref="AB14:AC15"/>
    <mergeCell ref="A16:E17"/>
    <mergeCell ref="F16:M16"/>
    <mergeCell ref="N16:U16"/>
    <mergeCell ref="V16:AC16"/>
    <mergeCell ref="Q14:U15"/>
    <mergeCell ref="V14:W15"/>
    <mergeCell ref="X14:Y15"/>
    <mergeCell ref="A21:D21"/>
    <mergeCell ref="K21:L21"/>
    <mergeCell ref="E21:J21"/>
    <mergeCell ref="Z22:AB22"/>
    <mergeCell ref="A23:D23"/>
    <mergeCell ref="E23:F23"/>
    <mergeCell ref="H23:Y23"/>
    <mergeCell ref="AA23:AC23"/>
    <mergeCell ref="A22:D22"/>
    <mergeCell ref="O22:P22"/>
    <mergeCell ref="Q22:S22"/>
    <mergeCell ref="M22:N22"/>
    <mergeCell ref="E22:J22"/>
    <mergeCell ref="K22:L22"/>
    <mergeCell ref="M21:S21"/>
    <mergeCell ref="W22:X22"/>
    <mergeCell ref="T21:V21"/>
    <mergeCell ref="T22:V22"/>
    <mergeCell ref="W21:AC21"/>
    <mergeCell ref="A25:D25"/>
    <mergeCell ref="M25:N25"/>
    <mergeCell ref="E25:F25"/>
    <mergeCell ref="G25:L25"/>
    <mergeCell ref="O25:T25"/>
    <mergeCell ref="A37:D37"/>
    <mergeCell ref="E37:G37"/>
    <mergeCell ref="H37:O37"/>
    <mergeCell ref="P37:S37"/>
    <mergeCell ref="T37:V37"/>
    <mergeCell ref="A30:D32"/>
    <mergeCell ref="A33:D35"/>
    <mergeCell ref="V31:AC31"/>
    <mergeCell ref="S30:U30"/>
    <mergeCell ref="S31:U31"/>
    <mergeCell ref="V30:AC30"/>
    <mergeCell ref="E31:G31"/>
    <mergeCell ref="V32:AC32"/>
    <mergeCell ref="W37:AC37"/>
    <mergeCell ref="V28:AC28"/>
    <mergeCell ref="V29:AC29"/>
    <mergeCell ref="E34:G34"/>
    <mergeCell ref="E35:G35"/>
    <mergeCell ref="N33:R33"/>
    <mergeCell ref="AA42:AC43"/>
    <mergeCell ref="I43:J47"/>
    <mergeCell ref="Q43:S43"/>
    <mergeCell ref="T43:Z43"/>
    <mergeCell ref="B44:E44"/>
    <mergeCell ref="F44:H44"/>
    <mergeCell ref="A39:D40"/>
    <mergeCell ref="F46:H46"/>
    <mergeCell ref="Q46:U46"/>
    <mergeCell ref="V46:Z46"/>
    <mergeCell ref="B47:E47"/>
    <mergeCell ref="F47:H47"/>
    <mergeCell ref="Q47:U47"/>
    <mergeCell ref="V47:Z47"/>
    <mergeCell ref="Q44:S44"/>
    <mergeCell ref="T44:Z44"/>
    <mergeCell ref="B45:E45"/>
    <mergeCell ref="F45:H45"/>
    <mergeCell ref="Q45:S45"/>
    <mergeCell ref="T45:Z45"/>
    <mergeCell ref="A38:D38"/>
    <mergeCell ref="E38:G38"/>
    <mergeCell ref="H38:W38"/>
    <mergeCell ref="X38:AC38"/>
    <mergeCell ref="E39:AC39"/>
    <mergeCell ref="Q53:U53"/>
    <mergeCell ref="V53:Z53"/>
    <mergeCell ref="T49:Z49"/>
    <mergeCell ref="Q50:S50"/>
    <mergeCell ref="T50:Z50"/>
    <mergeCell ref="Q51:S51"/>
    <mergeCell ref="T51:Z51"/>
    <mergeCell ref="B48:E48"/>
    <mergeCell ref="F48:H48"/>
    <mergeCell ref="B49:E49"/>
    <mergeCell ref="F49:H49"/>
    <mergeCell ref="I49:J53"/>
    <mergeCell ref="Q49:S49"/>
    <mergeCell ref="A52:D52"/>
    <mergeCell ref="Q52:U52"/>
    <mergeCell ref="V52:Z52"/>
    <mergeCell ref="B46:E46"/>
    <mergeCell ref="E40:AC40"/>
    <mergeCell ref="A41:D41"/>
  </mergeCells>
  <phoneticPr fontId="20"/>
  <conditionalFormatting sqref="D1 G1 AA42">
    <cfRule type="cellIs" dxfId="16" priority="1" stopIfTrue="1" operator="equal">
      <formula>"科研費"</formula>
    </cfRule>
  </conditionalFormatting>
  <conditionalFormatting sqref="V7">
    <cfRule type="expression" dxfId="15" priority="2" stopIfTrue="1">
      <formula>ISERROR+$L$11</formula>
    </cfRule>
  </conditionalFormatting>
  <dataValidations count="20">
    <dataValidation type="list" allowBlank="1" showInputMessage="1"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8 JO65548 TK65548 ADG65548 ANC65548 AWY65548 BGU65548 BQQ65548 CAM65548 CKI65548 CUE65548 DEA65548 DNW65548 DXS65548 EHO65548 ERK65548 FBG65548 FLC65548 FUY65548 GEU65548 GOQ65548 GYM65548 HII65548 HSE65548 ICA65548 ILW65548 IVS65548 JFO65548 JPK65548 JZG65548 KJC65548 KSY65548 LCU65548 LMQ65548 LWM65548 MGI65548 MQE65548 NAA65548 NJW65548 NTS65548 ODO65548 ONK65548 OXG65548 PHC65548 PQY65548 QAU65548 QKQ65548 QUM65548 REI65548 ROE65548 RYA65548 SHW65548 SRS65548 TBO65548 TLK65548 TVG65548 UFC65548 UOY65548 UYU65548 VIQ65548 VSM65548 WCI65548 WME65548 WWA65548 S131084 JO131084 TK131084 ADG131084 ANC131084 AWY131084 BGU131084 BQQ131084 CAM131084 CKI131084 CUE131084 DEA131084 DNW131084 DXS131084 EHO131084 ERK131084 FBG131084 FLC131084 FUY131084 GEU131084 GOQ131084 GYM131084 HII131084 HSE131084 ICA131084 ILW131084 IVS131084 JFO131084 JPK131084 JZG131084 KJC131084 KSY131084 LCU131084 LMQ131084 LWM131084 MGI131084 MQE131084 NAA131084 NJW131084 NTS131084 ODO131084 ONK131084 OXG131084 PHC131084 PQY131084 QAU131084 QKQ131084 QUM131084 REI131084 ROE131084 RYA131084 SHW131084 SRS131084 TBO131084 TLK131084 TVG131084 UFC131084 UOY131084 UYU131084 VIQ131084 VSM131084 WCI131084 WME131084 WWA131084 S196620 JO196620 TK196620 ADG196620 ANC196620 AWY196620 BGU196620 BQQ196620 CAM196620 CKI196620 CUE196620 DEA196620 DNW196620 DXS196620 EHO196620 ERK196620 FBG196620 FLC196620 FUY196620 GEU196620 GOQ196620 GYM196620 HII196620 HSE196620 ICA196620 ILW196620 IVS196620 JFO196620 JPK196620 JZG196620 KJC196620 KSY196620 LCU196620 LMQ196620 LWM196620 MGI196620 MQE196620 NAA196620 NJW196620 NTS196620 ODO196620 ONK196620 OXG196620 PHC196620 PQY196620 QAU196620 QKQ196620 QUM196620 REI196620 ROE196620 RYA196620 SHW196620 SRS196620 TBO196620 TLK196620 TVG196620 UFC196620 UOY196620 UYU196620 VIQ196620 VSM196620 WCI196620 WME196620 WWA196620 S262156 JO262156 TK262156 ADG262156 ANC262156 AWY262156 BGU262156 BQQ262156 CAM262156 CKI262156 CUE262156 DEA262156 DNW262156 DXS262156 EHO262156 ERK262156 FBG262156 FLC262156 FUY262156 GEU262156 GOQ262156 GYM262156 HII262156 HSE262156 ICA262156 ILW262156 IVS262156 JFO262156 JPK262156 JZG262156 KJC262156 KSY262156 LCU262156 LMQ262156 LWM262156 MGI262156 MQE262156 NAA262156 NJW262156 NTS262156 ODO262156 ONK262156 OXG262156 PHC262156 PQY262156 QAU262156 QKQ262156 QUM262156 REI262156 ROE262156 RYA262156 SHW262156 SRS262156 TBO262156 TLK262156 TVG262156 UFC262156 UOY262156 UYU262156 VIQ262156 VSM262156 WCI262156 WME262156 WWA262156 S327692 JO327692 TK327692 ADG327692 ANC327692 AWY327692 BGU327692 BQQ327692 CAM327692 CKI327692 CUE327692 DEA327692 DNW327692 DXS327692 EHO327692 ERK327692 FBG327692 FLC327692 FUY327692 GEU327692 GOQ327692 GYM327692 HII327692 HSE327692 ICA327692 ILW327692 IVS327692 JFO327692 JPK327692 JZG327692 KJC327692 KSY327692 LCU327692 LMQ327692 LWM327692 MGI327692 MQE327692 NAA327692 NJW327692 NTS327692 ODO327692 ONK327692 OXG327692 PHC327692 PQY327692 QAU327692 QKQ327692 QUM327692 REI327692 ROE327692 RYA327692 SHW327692 SRS327692 TBO327692 TLK327692 TVG327692 UFC327692 UOY327692 UYU327692 VIQ327692 VSM327692 WCI327692 WME327692 WWA327692 S393228 JO393228 TK393228 ADG393228 ANC393228 AWY393228 BGU393228 BQQ393228 CAM393228 CKI393228 CUE393228 DEA393228 DNW393228 DXS393228 EHO393228 ERK393228 FBG393228 FLC393228 FUY393228 GEU393228 GOQ393228 GYM393228 HII393228 HSE393228 ICA393228 ILW393228 IVS393228 JFO393228 JPK393228 JZG393228 KJC393228 KSY393228 LCU393228 LMQ393228 LWM393228 MGI393228 MQE393228 NAA393228 NJW393228 NTS393228 ODO393228 ONK393228 OXG393228 PHC393228 PQY393228 QAU393228 QKQ393228 QUM393228 REI393228 ROE393228 RYA393228 SHW393228 SRS393228 TBO393228 TLK393228 TVG393228 UFC393228 UOY393228 UYU393228 VIQ393228 VSM393228 WCI393228 WME393228 WWA393228 S458764 JO458764 TK458764 ADG458764 ANC458764 AWY458764 BGU458764 BQQ458764 CAM458764 CKI458764 CUE458764 DEA458764 DNW458764 DXS458764 EHO458764 ERK458764 FBG458764 FLC458764 FUY458764 GEU458764 GOQ458764 GYM458764 HII458764 HSE458764 ICA458764 ILW458764 IVS458764 JFO458764 JPK458764 JZG458764 KJC458764 KSY458764 LCU458764 LMQ458764 LWM458764 MGI458764 MQE458764 NAA458764 NJW458764 NTS458764 ODO458764 ONK458764 OXG458764 PHC458764 PQY458764 QAU458764 QKQ458764 QUM458764 REI458764 ROE458764 RYA458764 SHW458764 SRS458764 TBO458764 TLK458764 TVG458764 UFC458764 UOY458764 UYU458764 VIQ458764 VSM458764 WCI458764 WME458764 WWA458764 S524300 JO524300 TK524300 ADG524300 ANC524300 AWY524300 BGU524300 BQQ524300 CAM524300 CKI524300 CUE524300 DEA524300 DNW524300 DXS524300 EHO524300 ERK524300 FBG524300 FLC524300 FUY524300 GEU524300 GOQ524300 GYM524300 HII524300 HSE524300 ICA524300 ILW524300 IVS524300 JFO524300 JPK524300 JZG524300 KJC524300 KSY524300 LCU524300 LMQ524300 LWM524300 MGI524300 MQE524300 NAA524300 NJW524300 NTS524300 ODO524300 ONK524300 OXG524300 PHC524300 PQY524300 QAU524300 QKQ524300 QUM524300 REI524300 ROE524300 RYA524300 SHW524300 SRS524300 TBO524300 TLK524300 TVG524300 UFC524300 UOY524300 UYU524300 VIQ524300 VSM524300 WCI524300 WME524300 WWA524300 S589836 JO589836 TK589836 ADG589836 ANC589836 AWY589836 BGU589836 BQQ589836 CAM589836 CKI589836 CUE589836 DEA589836 DNW589836 DXS589836 EHO589836 ERK589836 FBG589836 FLC589836 FUY589836 GEU589836 GOQ589836 GYM589836 HII589836 HSE589836 ICA589836 ILW589836 IVS589836 JFO589836 JPK589836 JZG589836 KJC589836 KSY589836 LCU589836 LMQ589836 LWM589836 MGI589836 MQE589836 NAA589836 NJW589836 NTS589836 ODO589836 ONK589836 OXG589836 PHC589836 PQY589836 QAU589836 QKQ589836 QUM589836 REI589836 ROE589836 RYA589836 SHW589836 SRS589836 TBO589836 TLK589836 TVG589836 UFC589836 UOY589836 UYU589836 VIQ589836 VSM589836 WCI589836 WME589836 WWA589836 S655372 JO655372 TK655372 ADG655372 ANC655372 AWY655372 BGU655372 BQQ655372 CAM655372 CKI655372 CUE655372 DEA655372 DNW655372 DXS655372 EHO655372 ERK655372 FBG655372 FLC655372 FUY655372 GEU655372 GOQ655372 GYM655372 HII655372 HSE655372 ICA655372 ILW655372 IVS655372 JFO655372 JPK655372 JZG655372 KJC655372 KSY655372 LCU655372 LMQ655372 LWM655372 MGI655372 MQE655372 NAA655372 NJW655372 NTS655372 ODO655372 ONK655372 OXG655372 PHC655372 PQY655372 QAU655372 QKQ655372 QUM655372 REI655372 ROE655372 RYA655372 SHW655372 SRS655372 TBO655372 TLK655372 TVG655372 UFC655372 UOY655372 UYU655372 VIQ655372 VSM655372 WCI655372 WME655372 WWA655372 S720908 JO720908 TK720908 ADG720908 ANC720908 AWY720908 BGU720908 BQQ720908 CAM720908 CKI720908 CUE720908 DEA720908 DNW720908 DXS720908 EHO720908 ERK720908 FBG720908 FLC720908 FUY720908 GEU720908 GOQ720908 GYM720908 HII720908 HSE720908 ICA720908 ILW720908 IVS720908 JFO720908 JPK720908 JZG720908 KJC720908 KSY720908 LCU720908 LMQ720908 LWM720908 MGI720908 MQE720908 NAA720908 NJW720908 NTS720908 ODO720908 ONK720908 OXG720908 PHC720908 PQY720908 QAU720908 QKQ720908 QUM720908 REI720908 ROE720908 RYA720908 SHW720908 SRS720908 TBO720908 TLK720908 TVG720908 UFC720908 UOY720908 UYU720908 VIQ720908 VSM720908 WCI720908 WME720908 WWA720908 S786444 JO786444 TK786444 ADG786444 ANC786444 AWY786444 BGU786444 BQQ786444 CAM786444 CKI786444 CUE786444 DEA786444 DNW786444 DXS786444 EHO786444 ERK786444 FBG786444 FLC786444 FUY786444 GEU786444 GOQ786444 GYM786444 HII786444 HSE786444 ICA786444 ILW786444 IVS786444 JFO786444 JPK786444 JZG786444 KJC786444 KSY786444 LCU786444 LMQ786444 LWM786444 MGI786444 MQE786444 NAA786444 NJW786444 NTS786444 ODO786444 ONK786444 OXG786444 PHC786444 PQY786444 QAU786444 QKQ786444 QUM786444 REI786444 ROE786444 RYA786444 SHW786444 SRS786444 TBO786444 TLK786444 TVG786444 UFC786444 UOY786444 UYU786444 VIQ786444 VSM786444 WCI786444 WME786444 WWA786444 S851980 JO851980 TK851980 ADG851980 ANC851980 AWY851980 BGU851980 BQQ851980 CAM851980 CKI851980 CUE851980 DEA851980 DNW851980 DXS851980 EHO851980 ERK851980 FBG851980 FLC851980 FUY851980 GEU851980 GOQ851980 GYM851980 HII851980 HSE851980 ICA851980 ILW851980 IVS851980 JFO851980 JPK851980 JZG851980 KJC851980 KSY851980 LCU851980 LMQ851980 LWM851980 MGI851980 MQE851980 NAA851980 NJW851980 NTS851980 ODO851980 ONK851980 OXG851980 PHC851980 PQY851980 QAU851980 QKQ851980 QUM851980 REI851980 ROE851980 RYA851980 SHW851980 SRS851980 TBO851980 TLK851980 TVG851980 UFC851980 UOY851980 UYU851980 VIQ851980 VSM851980 WCI851980 WME851980 WWA851980 S917516 JO917516 TK917516 ADG917516 ANC917516 AWY917516 BGU917516 BQQ917516 CAM917516 CKI917516 CUE917516 DEA917516 DNW917516 DXS917516 EHO917516 ERK917516 FBG917516 FLC917516 FUY917516 GEU917516 GOQ917516 GYM917516 HII917516 HSE917516 ICA917516 ILW917516 IVS917516 JFO917516 JPK917516 JZG917516 KJC917516 KSY917516 LCU917516 LMQ917516 LWM917516 MGI917516 MQE917516 NAA917516 NJW917516 NTS917516 ODO917516 ONK917516 OXG917516 PHC917516 PQY917516 QAU917516 QKQ917516 QUM917516 REI917516 ROE917516 RYA917516 SHW917516 SRS917516 TBO917516 TLK917516 TVG917516 UFC917516 UOY917516 UYU917516 VIQ917516 VSM917516 WCI917516 WME917516 WWA917516 S983052 JO983052 TK983052 ADG983052 ANC983052 AWY983052 BGU983052 BQQ983052 CAM983052 CKI983052 CUE983052 DEA983052 DNW983052 DXS983052 EHO983052 ERK983052 FBG983052 FLC983052 FUY983052 GEU983052 GOQ983052 GYM983052 HII983052 HSE983052 ICA983052 ILW983052 IVS983052 JFO983052 JPK983052 JZG983052 KJC983052 KSY983052 LCU983052 LMQ983052 LWM983052 MGI983052 MQE983052 NAA983052 NJW983052 NTS983052 ODO983052 ONK983052 OXG983052 PHC983052 PQY983052 QAU983052 QKQ983052 QUM983052 REI983052 ROE983052 RYA983052 SHW983052 SRS983052 TBO983052 TLK983052 TVG983052 UFC983052 UOY983052 UYU983052 VIQ983052 VSM983052 WCI983052 WME983052 WWA983052">
      <formula1>INDIRECT(A10)</formula1>
    </dataValidation>
    <dataValidation type="list" allowBlank="1" showInputMessage="1" sqref="E65560:N65560 JA65560:JJ65560 SW65560:TF65560 ACS65560:ADB65560 AMO65560:AMX65560 AWK65560:AWT65560 BGG65560:BGP65560 BQC65560:BQL65560 BZY65560:CAH65560 CJU65560:CKD65560 CTQ65560:CTZ65560 DDM65560:DDV65560 DNI65560:DNR65560 DXE65560:DXN65560 EHA65560:EHJ65560 EQW65560:ERF65560 FAS65560:FBB65560 FKO65560:FKX65560 FUK65560:FUT65560 GEG65560:GEP65560 GOC65560:GOL65560 GXY65560:GYH65560 HHU65560:HID65560 HRQ65560:HRZ65560 IBM65560:IBV65560 ILI65560:ILR65560 IVE65560:IVN65560 JFA65560:JFJ65560 JOW65560:JPF65560 JYS65560:JZB65560 KIO65560:KIX65560 KSK65560:KST65560 LCG65560:LCP65560 LMC65560:LML65560 LVY65560:LWH65560 MFU65560:MGD65560 MPQ65560:MPZ65560 MZM65560:MZV65560 NJI65560:NJR65560 NTE65560:NTN65560 ODA65560:ODJ65560 OMW65560:ONF65560 OWS65560:OXB65560 PGO65560:PGX65560 PQK65560:PQT65560 QAG65560:QAP65560 QKC65560:QKL65560 QTY65560:QUH65560 RDU65560:RED65560 RNQ65560:RNZ65560 RXM65560:RXV65560 SHI65560:SHR65560 SRE65560:SRN65560 TBA65560:TBJ65560 TKW65560:TLF65560 TUS65560:TVB65560 UEO65560:UEX65560 UOK65560:UOT65560 UYG65560:UYP65560 VIC65560:VIL65560 VRY65560:VSH65560 WBU65560:WCD65560 WLQ65560:WLZ65560 WVM65560:WVV65560 E131096:N131096 JA131096:JJ131096 SW131096:TF131096 ACS131096:ADB131096 AMO131096:AMX131096 AWK131096:AWT131096 BGG131096:BGP131096 BQC131096:BQL131096 BZY131096:CAH131096 CJU131096:CKD131096 CTQ131096:CTZ131096 DDM131096:DDV131096 DNI131096:DNR131096 DXE131096:DXN131096 EHA131096:EHJ131096 EQW131096:ERF131096 FAS131096:FBB131096 FKO131096:FKX131096 FUK131096:FUT131096 GEG131096:GEP131096 GOC131096:GOL131096 GXY131096:GYH131096 HHU131096:HID131096 HRQ131096:HRZ131096 IBM131096:IBV131096 ILI131096:ILR131096 IVE131096:IVN131096 JFA131096:JFJ131096 JOW131096:JPF131096 JYS131096:JZB131096 KIO131096:KIX131096 KSK131096:KST131096 LCG131096:LCP131096 LMC131096:LML131096 LVY131096:LWH131096 MFU131096:MGD131096 MPQ131096:MPZ131096 MZM131096:MZV131096 NJI131096:NJR131096 NTE131096:NTN131096 ODA131096:ODJ131096 OMW131096:ONF131096 OWS131096:OXB131096 PGO131096:PGX131096 PQK131096:PQT131096 QAG131096:QAP131096 QKC131096:QKL131096 QTY131096:QUH131096 RDU131096:RED131096 RNQ131096:RNZ131096 RXM131096:RXV131096 SHI131096:SHR131096 SRE131096:SRN131096 TBA131096:TBJ131096 TKW131096:TLF131096 TUS131096:TVB131096 UEO131096:UEX131096 UOK131096:UOT131096 UYG131096:UYP131096 VIC131096:VIL131096 VRY131096:VSH131096 WBU131096:WCD131096 WLQ131096:WLZ131096 WVM131096:WVV131096 E196632:N196632 JA196632:JJ196632 SW196632:TF196632 ACS196632:ADB196632 AMO196632:AMX196632 AWK196632:AWT196632 BGG196632:BGP196632 BQC196632:BQL196632 BZY196632:CAH196632 CJU196632:CKD196632 CTQ196632:CTZ196632 DDM196632:DDV196632 DNI196632:DNR196632 DXE196632:DXN196632 EHA196632:EHJ196632 EQW196632:ERF196632 FAS196632:FBB196632 FKO196632:FKX196632 FUK196632:FUT196632 GEG196632:GEP196632 GOC196632:GOL196632 GXY196632:GYH196632 HHU196632:HID196632 HRQ196632:HRZ196632 IBM196632:IBV196632 ILI196632:ILR196632 IVE196632:IVN196632 JFA196632:JFJ196632 JOW196632:JPF196632 JYS196632:JZB196632 KIO196632:KIX196632 KSK196632:KST196632 LCG196632:LCP196632 LMC196632:LML196632 LVY196632:LWH196632 MFU196632:MGD196632 MPQ196632:MPZ196632 MZM196632:MZV196632 NJI196632:NJR196632 NTE196632:NTN196632 ODA196632:ODJ196632 OMW196632:ONF196632 OWS196632:OXB196632 PGO196632:PGX196632 PQK196632:PQT196632 QAG196632:QAP196632 QKC196632:QKL196632 QTY196632:QUH196632 RDU196632:RED196632 RNQ196632:RNZ196632 RXM196632:RXV196632 SHI196632:SHR196632 SRE196632:SRN196632 TBA196632:TBJ196632 TKW196632:TLF196632 TUS196632:TVB196632 UEO196632:UEX196632 UOK196632:UOT196632 UYG196632:UYP196632 VIC196632:VIL196632 VRY196632:VSH196632 WBU196632:WCD196632 WLQ196632:WLZ196632 WVM196632:WVV196632 E262168:N262168 JA262168:JJ262168 SW262168:TF262168 ACS262168:ADB262168 AMO262168:AMX262168 AWK262168:AWT262168 BGG262168:BGP262168 BQC262168:BQL262168 BZY262168:CAH262168 CJU262168:CKD262168 CTQ262168:CTZ262168 DDM262168:DDV262168 DNI262168:DNR262168 DXE262168:DXN262168 EHA262168:EHJ262168 EQW262168:ERF262168 FAS262168:FBB262168 FKO262168:FKX262168 FUK262168:FUT262168 GEG262168:GEP262168 GOC262168:GOL262168 GXY262168:GYH262168 HHU262168:HID262168 HRQ262168:HRZ262168 IBM262168:IBV262168 ILI262168:ILR262168 IVE262168:IVN262168 JFA262168:JFJ262168 JOW262168:JPF262168 JYS262168:JZB262168 KIO262168:KIX262168 KSK262168:KST262168 LCG262168:LCP262168 LMC262168:LML262168 LVY262168:LWH262168 MFU262168:MGD262168 MPQ262168:MPZ262168 MZM262168:MZV262168 NJI262168:NJR262168 NTE262168:NTN262168 ODA262168:ODJ262168 OMW262168:ONF262168 OWS262168:OXB262168 PGO262168:PGX262168 PQK262168:PQT262168 QAG262168:QAP262168 QKC262168:QKL262168 QTY262168:QUH262168 RDU262168:RED262168 RNQ262168:RNZ262168 RXM262168:RXV262168 SHI262168:SHR262168 SRE262168:SRN262168 TBA262168:TBJ262168 TKW262168:TLF262168 TUS262168:TVB262168 UEO262168:UEX262168 UOK262168:UOT262168 UYG262168:UYP262168 VIC262168:VIL262168 VRY262168:VSH262168 WBU262168:WCD262168 WLQ262168:WLZ262168 WVM262168:WVV262168 E327704:N327704 JA327704:JJ327704 SW327704:TF327704 ACS327704:ADB327704 AMO327704:AMX327704 AWK327704:AWT327704 BGG327704:BGP327704 BQC327704:BQL327704 BZY327704:CAH327704 CJU327704:CKD327704 CTQ327704:CTZ327704 DDM327704:DDV327704 DNI327704:DNR327704 DXE327704:DXN327704 EHA327704:EHJ327704 EQW327704:ERF327704 FAS327704:FBB327704 FKO327704:FKX327704 FUK327704:FUT327704 GEG327704:GEP327704 GOC327704:GOL327704 GXY327704:GYH327704 HHU327704:HID327704 HRQ327704:HRZ327704 IBM327704:IBV327704 ILI327704:ILR327704 IVE327704:IVN327704 JFA327704:JFJ327704 JOW327704:JPF327704 JYS327704:JZB327704 KIO327704:KIX327704 KSK327704:KST327704 LCG327704:LCP327704 LMC327704:LML327704 LVY327704:LWH327704 MFU327704:MGD327704 MPQ327704:MPZ327704 MZM327704:MZV327704 NJI327704:NJR327704 NTE327704:NTN327704 ODA327704:ODJ327704 OMW327704:ONF327704 OWS327704:OXB327704 PGO327704:PGX327704 PQK327704:PQT327704 QAG327704:QAP327704 QKC327704:QKL327704 QTY327704:QUH327704 RDU327704:RED327704 RNQ327704:RNZ327704 RXM327704:RXV327704 SHI327704:SHR327704 SRE327704:SRN327704 TBA327704:TBJ327704 TKW327704:TLF327704 TUS327704:TVB327704 UEO327704:UEX327704 UOK327704:UOT327704 UYG327704:UYP327704 VIC327704:VIL327704 VRY327704:VSH327704 WBU327704:WCD327704 WLQ327704:WLZ327704 WVM327704:WVV327704 E393240:N393240 JA393240:JJ393240 SW393240:TF393240 ACS393240:ADB393240 AMO393240:AMX393240 AWK393240:AWT393240 BGG393240:BGP393240 BQC393240:BQL393240 BZY393240:CAH393240 CJU393240:CKD393240 CTQ393240:CTZ393240 DDM393240:DDV393240 DNI393240:DNR393240 DXE393240:DXN393240 EHA393240:EHJ393240 EQW393240:ERF393240 FAS393240:FBB393240 FKO393240:FKX393240 FUK393240:FUT393240 GEG393240:GEP393240 GOC393240:GOL393240 GXY393240:GYH393240 HHU393240:HID393240 HRQ393240:HRZ393240 IBM393240:IBV393240 ILI393240:ILR393240 IVE393240:IVN393240 JFA393240:JFJ393240 JOW393240:JPF393240 JYS393240:JZB393240 KIO393240:KIX393240 KSK393240:KST393240 LCG393240:LCP393240 LMC393240:LML393240 LVY393240:LWH393240 MFU393240:MGD393240 MPQ393240:MPZ393240 MZM393240:MZV393240 NJI393240:NJR393240 NTE393240:NTN393240 ODA393240:ODJ393240 OMW393240:ONF393240 OWS393240:OXB393240 PGO393240:PGX393240 PQK393240:PQT393240 QAG393240:QAP393240 QKC393240:QKL393240 QTY393240:QUH393240 RDU393240:RED393240 RNQ393240:RNZ393240 RXM393240:RXV393240 SHI393240:SHR393240 SRE393240:SRN393240 TBA393240:TBJ393240 TKW393240:TLF393240 TUS393240:TVB393240 UEO393240:UEX393240 UOK393240:UOT393240 UYG393240:UYP393240 VIC393240:VIL393240 VRY393240:VSH393240 WBU393240:WCD393240 WLQ393240:WLZ393240 WVM393240:WVV393240 E458776:N458776 JA458776:JJ458776 SW458776:TF458776 ACS458776:ADB458776 AMO458776:AMX458776 AWK458776:AWT458776 BGG458776:BGP458776 BQC458776:BQL458776 BZY458776:CAH458776 CJU458776:CKD458776 CTQ458776:CTZ458776 DDM458776:DDV458776 DNI458776:DNR458776 DXE458776:DXN458776 EHA458776:EHJ458776 EQW458776:ERF458776 FAS458776:FBB458776 FKO458776:FKX458776 FUK458776:FUT458776 GEG458776:GEP458776 GOC458776:GOL458776 GXY458776:GYH458776 HHU458776:HID458776 HRQ458776:HRZ458776 IBM458776:IBV458776 ILI458776:ILR458776 IVE458776:IVN458776 JFA458776:JFJ458776 JOW458776:JPF458776 JYS458776:JZB458776 KIO458776:KIX458776 KSK458776:KST458776 LCG458776:LCP458776 LMC458776:LML458776 LVY458776:LWH458776 MFU458776:MGD458776 MPQ458776:MPZ458776 MZM458776:MZV458776 NJI458776:NJR458776 NTE458776:NTN458776 ODA458776:ODJ458776 OMW458776:ONF458776 OWS458776:OXB458776 PGO458776:PGX458776 PQK458776:PQT458776 QAG458776:QAP458776 QKC458776:QKL458776 QTY458776:QUH458776 RDU458776:RED458776 RNQ458776:RNZ458776 RXM458776:RXV458776 SHI458776:SHR458776 SRE458776:SRN458776 TBA458776:TBJ458776 TKW458776:TLF458776 TUS458776:TVB458776 UEO458776:UEX458776 UOK458776:UOT458776 UYG458776:UYP458776 VIC458776:VIL458776 VRY458776:VSH458776 WBU458776:WCD458776 WLQ458776:WLZ458776 WVM458776:WVV458776 E524312:N524312 JA524312:JJ524312 SW524312:TF524312 ACS524312:ADB524312 AMO524312:AMX524312 AWK524312:AWT524312 BGG524312:BGP524312 BQC524312:BQL524312 BZY524312:CAH524312 CJU524312:CKD524312 CTQ524312:CTZ524312 DDM524312:DDV524312 DNI524312:DNR524312 DXE524312:DXN524312 EHA524312:EHJ524312 EQW524312:ERF524312 FAS524312:FBB524312 FKO524312:FKX524312 FUK524312:FUT524312 GEG524312:GEP524312 GOC524312:GOL524312 GXY524312:GYH524312 HHU524312:HID524312 HRQ524312:HRZ524312 IBM524312:IBV524312 ILI524312:ILR524312 IVE524312:IVN524312 JFA524312:JFJ524312 JOW524312:JPF524312 JYS524312:JZB524312 KIO524312:KIX524312 KSK524312:KST524312 LCG524312:LCP524312 LMC524312:LML524312 LVY524312:LWH524312 MFU524312:MGD524312 MPQ524312:MPZ524312 MZM524312:MZV524312 NJI524312:NJR524312 NTE524312:NTN524312 ODA524312:ODJ524312 OMW524312:ONF524312 OWS524312:OXB524312 PGO524312:PGX524312 PQK524312:PQT524312 QAG524312:QAP524312 QKC524312:QKL524312 QTY524312:QUH524312 RDU524312:RED524312 RNQ524312:RNZ524312 RXM524312:RXV524312 SHI524312:SHR524312 SRE524312:SRN524312 TBA524312:TBJ524312 TKW524312:TLF524312 TUS524312:TVB524312 UEO524312:UEX524312 UOK524312:UOT524312 UYG524312:UYP524312 VIC524312:VIL524312 VRY524312:VSH524312 WBU524312:WCD524312 WLQ524312:WLZ524312 WVM524312:WVV524312 E589848:N589848 JA589848:JJ589848 SW589848:TF589848 ACS589848:ADB589848 AMO589848:AMX589848 AWK589848:AWT589848 BGG589848:BGP589848 BQC589848:BQL589848 BZY589848:CAH589848 CJU589848:CKD589848 CTQ589848:CTZ589848 DDM589848:DDV589848 DNI589848:DNR589848 DXE589848:DXN589848 EHA589848:EHJ589848 EQW589848:ERF589848 FAS589848:FBB589848 FKO589848:FKX589848 FUK589848:FUT589848 GEG589848:GEP589848 GOC589848:GOL589848 GXY589848:GYH589848 HHU589848:HID589848 HRQ589848:HRZ589848 IBM589848:IBV589848 ILI589848:ILR589848 IVE589848:IVN589848 JFA589848:JFJ589848 JOW589848:JPF589848 JYS589848:JZB589848 KIO589848:KIX589848 KSK589848:KST589848 LCG589848:LCP589848 LMC589848:LML589848 LVY589848:LWH589848 MFU589848:MGD589848 MPQ589848:MPZ589848 MZM589848:MZV589848 NJI589848:NJR589848 NTE589848:NTN589848 ODA589848:ODJ589848 OMW589848:ONF589848 OWS589848:OXB589848 PGO589848:PGX589848 PQK589848:PQT589848 QAG589848:QAP589848 QKC589848:QKL589848 QTY589848:QUH589848 RDU589848:RED589848 RNQ589848:RNZ589848 RXM589848:RXV589848 SHI589848:SHR589848 SRE589848:SRN589848 TBA589848:TBJ589848 TKW589848:TLF589848 TUS589848:TVB589848 UEO589848:UEX589848 UOK589848:UOT589848 UYG589848:UYP589848 VIC589848:VIL589848 VRY589848:VSH589848 WBU589848:WCD589848 WLQ589848:WLZ589848 WVM589848:WVV589848 E655384:N655384 JA655384:JJ655384 SW655384:TF655384 ACS655384:ADB655384 AMO655384:AMX655384 AWK655384:AWT655384 BGG655384:BGP655384 BQC655384:BQL655384 BZY655384:CAH655384 CJU655384:CKD655384 CTQ655384:CTZ655384 DDM655384:DDV655384 DNI655384:DNR655384 DXE655384:DXN655384 EHA655384:EHJ655384 EQW655384:ERF655384 FAS655384:FBB655384 FKO655384:FKX655384 FUK655384:FUT655384 GEG655384:GEP655384 GOC655384:GOL655384 GXY655384:GYH655384 HHU655384:HID655384 HRQ655384:HRZ655384 IBM655384:IBV655384 ILI655384:ILR655384 IVE655384:IVN655384 JFA655384:JFJ655384 JOW655384:JPF655384 JYS655384:JZB655384 KIO655384:KIX655384 KSK655384:KST655384 LCG655384:LCP655384 LMC655384:LML655384 LVY655384:LWH655384 MFU655384:MGD655384 MPQ655384:MPZ655384 MZM655384:MZV655384 NJI655384:NJR655384 NTE655384:NTN655384 ODA655384:ODJ655384 OMW655384:ONF655384 OWS655384:OXB655384 PGO655384:PGX655384 PQK655384:PQT655384 QAG655384:QAP655384 QKC655384:QKL655384 QTY655384:QUH655384 RDU655384:RED655384 RNQ655384:RNZ655384 RXM655384:RXV655384 SHI655384:SHR655384 SRE655384:SRN655384 TBA655384:TBJ655384 TKW655384:TLF655384 TUS655384:TVB655384 UEO655384:UEX655384 UOK655384:UOT655384 UYG655384:UYP655384 VIC655384:VIL655384 VRY655384:VSH655384 WBU655384:WCD655384 WLQ655384:WLZ655384 WVM655384:WVV655384 E720920:N720920 JA720920:JJ720920 SW720920:TF720920 ACS720920:ADB720920 AMO720920:AMX720920 AWK720920:AWT720920 BGG720920:BGP720920 BQC720920:BQL720920 BZY720920:CAH720920 CJU720920:CKD720920 CTQ720920:CTZ720920 DDM720920:DDV720920 DNI720920:DNR720920 DXE720920:DXN720920 EHA720920:EHJ720920 EQW720920:ERF720920 FAS720920:FBB720920 FKO720920:FKX720920 FUK720920:FUT720920 GEG720920:GEP720920 GOC720920:GOL720920 GXY720920:GYH720920 HHU720920:HID720920 HRQ720920:HRZ720920 IBM720920:IBV720920 ILI720920:ILR720920 IVE720920:IVN720920 JFA720920:JFJ720920 JOW720920:JPF720920 JYS720920:JZB720920 KIO720920:KIX720920 KSK720920:KST720920 LCG720920:LCP720920 LMC720920:LML720920 LVY720920:LWH720920 MFU720920:MGD720920 MPQ720920:MPZ720920 MZM720920:MZV720920 NJI720920:NJR720920 NTE720920:NTN720920 ODA720920:ODJ720920 OMW720920:ONF720920 OWS720920:OXB720920 PGO720920:PGX720920 PQK720920:PQT720920 QAG720920:QAP720920 QKC720920:QKL720920 QTY720920:QUH720920 RDU720920:RED720920 RNQ720920:RNZ720920 RXM720920:RXV720920 SHI720920:SHR720920 SRE720920:SRN720920 TBA720920:TBJ720920 TKW720920:TLF720920 TUS720920:TVB720920 UEO720920:UEX720920 UOK720920:UOT720920 UYG720920:UYP720920 VIC720920:VIL720920 VRY720920:VSH720920 WBU720920:WCD720920 WLQ720920:WLZ720920 WVM720920:WVV720920 E786456:N786456 JA786456:JJ786456 SW786456:TF786456 ACS786456:ADB786456 AMO786456:AMX786456 AWK786456:AWT786456 BGG786456:BGP786456 BQC786456:BQL786456 BZY786456:CAH786456 CJU786456:CKD786456 CTQ786456:CTZ786456 DDM786456:DDV786456 DNI786456:DNR786456 DXE786456:DXN786456 EHA786456:EHJ786456 EQW786456:ERF786456 FAS786456:FBB786456 FKO786456:FKX786456 FUK786456:FUT786456 GEG786456:GEP786456 GOC786456:GOL786456 GXY786456:GYH786456 HHU786456:HID786456 HRQ786456:HRZ786456 IBM786456:IBV786456 ILI786456:ILR786456 IVE786456:IVN786456 JFA786456:JFJ786456 JOW786456:JPF786456 JYS786456:JZB786456 KIO786456:KIX786456 KSK786456:KST786456 LCG786456:LCP786456 LMC786456:LML786456 LVY786456:LWH786456 MFU786456:MGD786456 MPQ786456:MPZ786456 MZM786456:MZV786456 NJI786456:NJR786456 NTE786456:NTN786456 ODA786456:ODJ786456 OMW786456:ONF786456 OWS786456:OXB786456 PGO786456:PGX786456 PQK786456:PQT786456 QAG786456:QAP786456 QKC786456:QKL786456 QTY786456:QUH786456 RDU786456:RED786456 RNQ786456:RNZ786456 RXM786456:RXV786456 SHI786456:SHR786456 SRE786456:SRN786456 TBA786456:TBJ786456 TKW786456:TLF786456 TUS786456:TVB786456 UEO786456:UEX786456 UOK786456:UOT786456 UYG786456:UYP786456 VIC786456:VIL786456 VRY786456:VSH786456 WBU786456:WCD786456 WLQ786456:WLZ786456 WVM786456:WVV786456 E851992:N851992 JA851992:JJ851992 SW851992:TF851992 ACS851992:ADB851992 AMO851992:AMX851992 AWK851992:AWT851992 BGG851992:BGP851992 BQC851992:BQL851992 BZY851992:CAH851992 CJU851992:CKD851992 CTQ851992:CTZ851992 DDM851992:DDV851992 DNI851992:DNR851992 DXE851992:DXN851992 EHA851992:EHJ851992 EQW851992:ERF851992 FAS851992:FBB851992 FKO851992:FKX851992 FUK851992:FUT851992 GEG851992:GEP851992 GOC851992:GOL851992 GXY851992:GYH851992 HHU851992:HID851992 HRQ851992:HRZ851992 IBM851992:IBV851992 ILI851992:ILR851992 IVE851992:IVN851992 JFA851992:JFJ851992 JOW851992:JPF851992 JYS851992:JZB851992 KIO851992:KIX851992 KSK851992:KST851992 LCG851992:LCP851992 LMC851992:LML851992 LVY851992:LWH851992 MFU851992:MGD851992 MPQ851992:MPZ851992 MZM851992:MZV851992 NJI851992:NJR851992 NTE851992:NTN851992 ODA851992:ODJ851992 OMW851992:ONF851992 OWS851992:OXB851992 PGO851992:PGX851992 PQK851992:PQT851992 QAG851992:QAP851992 QKC851992:QKL851992 QTY851992:QUH851992 RDU851992:RED851992 RNQ851992:RNZ851992 RXM851992:RXV851992 SHI851992:SHR851992 SRE851992:SRN851992 TBA851992:TBJ851992 TKW851992:TLF851992 TUS851992:TVB851992 UEO851992:UEX851992 UOK851992:UOT851992 UYG851992:UYP851992 VIC851992:VIL851992 VRY851992:VSH851992 WBU851992:WCD851992 WLQ851992:WLZ851992 WVM851992:WVV851992 E917528:N917528 JA917528:JJ917528 SW917528:TF917528 ACS917528:ADB917528 AMO917528:AMX917528 AWK917528:AWT917528 BGG917528:BGP917528 BQC917528:BQL917528 BZY917528:CAH917528 CJU917528:CKD917528 CTQ917528:CTZ917528 DDM917528:DDV917528 DNI917528:DNR917528 DXE917528:DXN917528 EHA917528:EHJ917528 EQW917528:ERF917528 FAS917528:FBB917528 FKO917528:FKX917528 FUK917528:FUT917528 GEG917528:GEP917528 GOC917528:GOL917528 GXY917528:GYH917528 HHU917528:HID917528 HRQ917528:HRZ917528 IBM917528:IBV917528 ILI917528:ILR917528 IVE917528:IVN917528 JFA917528:JFJ917528 JOW917528:JPF917528 JYS917528:JZB917528 KIO917528:KIX917528 KSK917528:KST917528 LCG917528:LCP917528 LMC917528:LML917528 LVY917528:LWH917528 MFU917528:MGD917528 MPQ917528:MPZ917528 MZM917528:MZV917528 NJI917528:NJR917528 NTE917528:NTN917528 ODA917528:ODJ917528 OMW917528:ONF917528 OWS917528:OXB917528 PGO917528:PGX917528 PQK917528:PQT917528 QAG917528:QAP917528 QKC917528:QKL917528 QTY917528:QUH917528 RDU917528:RED917528 RNQ917528:RNZ917528 RXM917528:RXV917528 SHI917528:SHR917528 SRE917528:SRN917528 TBA917528:TBJ917528 TKW917528:TLF917528 TUS917528:TVB917528 UEO917528:UEX917528 UOK917528:UOT917528 UYG917528:UYP917528 VIC917528:VIL917528 VRY917528:VSH917528 WBU917528:WCD917528 WLQ917528:WLZ917528 WVM917528:WVV917528 E983064:N983064 JA983064:JJ983064 SW983064:TF983064 ACS983064:ADB983064 AMO983064:AMX983064 AWK983064:AWT983064 BGG983064:BGP983064 BQC983064:BQL983064 BZY983064:CAH983064 CJU983064:CKD983064 CTQ983064:CTZ983064 DDM983064:DDV983064 DNI983064:DNR983064 DXE983064:DXN983064 EHA983064:EHJ983064 EQW983064:ERF983064 FAS983064:FBB983064 FKO983064:FKX983064 FUK983064:FUT983064 GEG983064:GEP983064 GOC983064:GOL983064 GXY983064:GYH983064 HHU983064:HID983064 HRQ983064:HRZ983064 IBM983064:IBV983064 ILI983064:ILR983064 IVE983064:IVN983064 JFA983064:JFJ983064 JOW983064:JPF983064 JYS983064:JZB983064 KIO983064:KIX983064 KSK983064:KST983064 LCG983064:LCP983064 LMC983064:LML983064 LVY983064:LWH983064 MFU983064:MGD983064 MPQ983064:MPZ983064 MZM983064:MZV983064 NJI983064:NJR983064 NTE983064:NTN983064 ODA983064:ODJ983064 OMW983064:ONF983064 OWS983064:OXB983064 PGO983064:PGX983064 PQK983064:PQT983064 QAG983064:QAP983064 QKC983064:QKL983064 QTY983064:QUH983064 RDU983064:RED983064 RNQ983064:RNZ983064 RXM983064:RXV983064 SHI983064:SHR983064 SRE983064:SRN983064 TBA983064:TBJ983064 TKW983064:TLF983064 TUS983064:TVB983064 UEO983064:UEX983064 UOK983064:UOT983064 UYG983064:UYP983064 VIC983064:VIL983064 VRY983064:VSH983064 WBU983064:WCD983064 WLQ983064:WLZ983064 WVM983064:WVV983064">
      <formula1>INDIRECT(A65548)</formula1>
    </dataValidation>
    <dataValidation type="list" allowBlank="1" showInputMessage="1" sqref="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AA65568 JW65568 TS65568 ADO65568 ANK65568 AXG65568 BHC65568 BQY65568 CAU65568 CKQ65568 CUM65568 DEI65568 DOE65568 DYA65568 EHW65568 ERS65568 FBO65568 FLK65568 FVG65568 GFC65568 GOY65568 GYU65568 HIQ65568 HSM65568 ICI65568 IME65568 IWA65568 JFW65568 JPS65568 JZO65568 KJK65568 KTG65568 LDC65568 LMY65568 LWU65568 MGQ65568 MQM65568 NAI65568 NKE65568 NUA65568 ODW65568 ONS65568 OXO65568 PHK65568 PRG65568 QBC65568 QKY65568 QUU65568 REQ65568 ROM65568 RYI65568 SIE65568 SSA65568 TBW65568 TLS65568 TVO65568 UFK65568 UPG65568 UZC65568 VIY65568 VSU65568 WCQ65568 WMM65568 WWI65568 AA131104 JW131104 TS131104 ADO131104 ANK131104 AXG131104 BHC131104 BQY131104 CAU131104 CKQ131104 CUM131104 DEI131104 DOE131104 DYA131104 EHW131104 ERS131104 FBO131104 FLK131104 FVG131104 GFC131104 GOY131104 GYU131104 HIQ131104 HSM131104 ICI131104 IME131104 IWA131104 JFW131104 JPS131104 JZO131104 KJK131104 KTG131104 LDC131104 LMY131104 LWU131104 MGQ131104 MQM131104 NAI131104 NKE131104 NUA131104 ODW131104 ONS131104 OXO131104 PHK131104 PRG131104 QBC131104 QKY131104 QUU131104 REQ131104 ROM131104 RYI131104 SIE131104 SSA131104 TBW131104 TLS131104 TVO131104 UFK131104 UPG131104 UZC131104 VIY131104 VSU131104 WCQ131104 WMM131104 WWI131104 AA196640 JW196640 TS196640 ADO196640 ANK196640 AXG196640 BHC196640 BQY196640 CAU196640 CKQ196640 CUM196640 DEI196640 DOE196640 DYA196640 EHW196640 ERS196640 FBO196640 FLK196640 FVG196640 GFC196640 GOY196640 GYU196640 HIQ196640 HSM196640 ICI196640 IME196640 IWA196640 JFW196640 JPS196640 JZO196640 KJK196640 KTG196640 LDC196640 LMY196640 LWU196640 MGQ196640 MQM196640 NAI196640 NKE196640 NUA196640 ODW196640 ONS196640 OXO196640 PHK196640 PRG196640 QBC196640 QKY196640 QUU196640 REQ196640 ROM196640 RYI196640 SIE196640 SSA196640 TBW196640 TLS196640 TVO196640 UFK196640 UPG196640 UZC196640 VIY196640 VSU196640 WCQ196640 WMM196640 WWI196640 AA262176 JW262176 TS262176 ADO262176 ANK262176 AXG262176 BHC262176 BQY262176 CAU262176 CKQ262176 CUM262176 DEI262176 DOE262176 DYA262176 EHW262176 ERS262176 FBO262176 FLK262176 FVG262176 GFC262176 GOY262176 GYU262176 HIQ262176 HSM262176 ICI262176 IME262176 IWA262176 JFW262176 JPS262176 JZO262176 KJK262176 KTG262176 LDC262176 LMY262176 LWU262176 MGQ262176 MQM262176 NAI262176 NKE262176 NUA262176 ODW262176 ONS262176 OXO262176 PHK262176 PRG262176 QBC262176 QKY262176 QUU262176 REQ262176 ROM262176 RYI262176 SIE262176 SSA262176 TBW262176 TLS262176 TVO262176 UFK262176 UPG262176 UZC262176 VIY262176 VSU262176 WCQ262176 WMM262176 WWI262176 AA327712 JW327712 TS327712 ADO327712 ANK327712 AXG327712 BHC327712 BQY327712 CAU327712 CKQ327712 CUM327712 DEI327712 DOE327712 DYA327712 EHW327712 ERS327712 FBO327712 FLK327712 FVG327712 GFC327712 GOY327712 GYU327712 HIQ327712 HSM327712 ICI327712 IME327712 IWA327712 JFW327712 JPS327712 JZO327712 KJK327712 KTG327712 LDC327712 LMY327712 LWU327712 MGQ327712 MQM327712 NAI327712 NKE327712 NUA327712 ODW327712 ONS327712 OXO327712 PHK327712 PRG327712 QBC327712 QKY327712 QUU327712 REQ327712 ROM327712 RYI327712 SIE327712 SSA327712 TBW327712 TLS327712 TVO327712 UFK327712 UPG327712 UZC327712 VIY327712 VSU327712 WCQ327712 WMM327712 WWI327712 AA393248 JW393248 TS393248 ADO393248 ANK393248 AXG393248 BHC393248 BQY393248 CAU393248 CKQ393248 CUM393248 DEI393248 DOE393248 DYA393248 EHW393248 ERS393248 FBO393248 FLK393248 FVG393248 GFC393248 GOY393248 GYU393248 HIQ393248 HSM393248 ICI393248 IME393248 IWA393248 JFW393248 JPS393248 JZO393248 KJK393248 KTG393248 LDC393248 LMY393248 LWU393248 MGQ393248 MQM393248 NAI393248 NKE393248 NUA393248 ODW393248 ONS393248 OXO393248 PHK393248 PRG393248 QBC393248 QKY393248 QUU393248 REQ393248 ROM393248 RYI393248 SIE393248 SSA393248 TBW393248 TLS393248 TVO393248 UFK393248 UPG393248 UZC393248 VIY393248 VSU393248 WCQ393248 WMM393248 WWI393248 AA458784 JW458784 TS458784 ADO458784 ANK458784 AXG458784 BHC458784 BQY458784 CAU458784 CKQ458784 CUM458784 DEI458784 DOE458784 DYA458784 EHW458784 ERS458784 FBO458784 FLK458784 FVG458784 GFC458784 GOY458784 GYU458784 HIQ458784 HSM458784 ICI458784 IME458784 IWA458784 JFW458784 JPS458784 JZO458784 KJK458784 KTG458784 LDC458784 LMY458784 LWU458784 MGQ458784 MQM458784 NAI458784 NKE458784 NUA458784 ODW458784 ONS458784 OXO458784 PHK458784 PRG458784 QBC458784 QKY458784 QUU458784 REQ458784 ROM458784 RYI458784 SIE458784 SSA458784 TBW458784 TLS458784 TVO458784 UFK458784 UPG458784 UZC458784 VIY458784 VSU458784 WCQ458784 WMM458784 WWI458784 AA524320 JW524320 TS524320 ADO524320 ANK524320 AXG524320 BHC524320 BQY524320 CAU524320 CKQ524320 CUM524320 DEI524320 DOE524320 DYA524320 EHW524320 ERS524320 FBO524320 FLK524320 FVG524320 GFC524320 GOY524320 GYU524320 HIQ524320 HSM524320 ICI524320 IME524320 IWA524320 JFW524320 JPS524320 JZO524320 KJK524320 KTG524320 LDC524320 LMY524320 LWU524320 MGQ524320 MQM524320 NAI524320 NKE524320 NUA524320 ODW524320 ONS524320 OXO524320 PHK524320 PRG524320 QBC524320 QKY524320 QUU524320 REQ524320 ROM524320 RYI524320 SIE524320 SSA524320 TBW524320 TLS524320 TVO524320 UFK524320 UPG524320 UZC524320 VIY524320 VSU524320 WCQ524320 WMM524320 WWI524320 AA589856 JW589856 TS589856 ADO589856 ANK589856 AXG589856 BHC589856 BQY589856 CAU589856 CKQ589856 CUM589856 DEI589856 DOE589856 DYA589856 EHW589856 ERS589856 FBO589856 FLK589856 FVG589856 GFC589856 GOY589856 GYU589856 HIQ589856 HSM589856 ICI589856 IME589856 IWA589856 JFW589856 JPS589856 JZO589856 KJK589856 KTG589856 LDC589856 LMY589856 LWU589856 MGQ589856 MQM589856 NAI589856 NKE589856 NUA589856 ODW589856 ONS589856 OXO589856 PHK589856 PRG589856 QBC589856 QKY589856 QUU589856 REQ589856 ROM589856 RYI589856 SIE589856 SSA589856 TBW589856 TLS589856 TVO589856 UFK589856 UPG589856 UZC589856 VIY589856 VSU589856 WCQ589856 WMM589856 WWI589856 AA655392 JW655392 TS655392 ADO655392 ANK655392 AXG655392 BHC655392 BQY655392 CAU655392 CKQ655392 CUM655392 DEI655392 DOE655392 DYA655392 EHW655392 ERS655392 FBO655392 FLK655392 FVG655392 GFC655392 GOY655392 GYU655392 HIQ655392 HSM655392 ICI655392 IME655392 IWA655392 JFW655392 JPS655392 JZO655392 KJK655392 KTG655392 LDC655392 LMY655392 LWU655392 MGQ655392 MQM655392 NAI655392 NKE655392 NUA655392 ODW655392 ONS655392 OXO655392 PHK655392 PRG655392 QBC655392 QKY655392 QUU655392 REQ655392 ROM655392 RYI655392 SIE655392 SSA655392 TBW655392 TLS655392 TVO655392 UFK655392 UPG655392 UZC655392 VIY655392 VSU655392 WCQ655392 WMM655392 WWI655392 AA720928 JW720928 TS720928 ADO720928 ANK720928 AXG720928 BHC720928 BQY720928 CAU720928 CKQ720928 CUM720928 DEI720928 DOE720928 DYA720928 EHW720928 ERS720928 FBO720928 FLK720928 FVG720928 GFC720928 GOY720928 GYU720928 HIQ720928 HSM720928 ICI720928 IME720928 IWA720928 JFW720928 JPS720928 JZO720928 KJK720928 KTG720928 LDC720928 LMY720928 LWU720928 MGQ720928 MQM720928 NAI720928 NKE720928 NUA720928 ODW720928 ONS720928 OXO720928 PHK720928 PRG720928 QBC720928 QKY720928 QUU720928 REQ720928 ROM720928 RYI720928 SIE720928 SSA720928 TBW720928 TLS720928 TVO720928 UFK720928 UPG720928 UZC720928 VIY720928 VSU720928 WCQ720928 WMM720928 WWI720928 AA786464 JW786464 TS786464 ADO786464 ANK786464 AXG786464 BHC786464 BQY786464 CAU786464 CKQ786464 CUM786464 DEI786464 DOE786464 DYA786464 EHW786464 ERS786464 FBO786464 FLK786464 FVG786464 GFC786464 GOY786464 GYU786464 HIQ786464 HSM786464 ICI786464 IME786464 IWA786464 JFW786464 JPS786464 JZO786464 KJK786464 KTG786464 LDC786464 LMY786464 LWU786464 MGQ786464 MQM786464 NAI786464 NKE786464 NUA786464 ODW786464 ONS786464 OXO786464 PHK786464 PRG786464 QBC786464 QKY786464 QUU786464 REQ786464 ROM786464 RYI786464 SIE786464 SSA786464 TBW786464 TLS786464 TVO786464 UFK786464 UPG786464 UZC786464 VIY786464 VSU786464 WCQ786464 WMM786464 WWI786464 AA852000 JW852000 TS852000 ADO852000 ANK852000 AXG852000 BHC852000 BQY852000 CAU852000 CKQ852000 CUM852000 DEI852000 DOE852000 DYA852000 EHW852000 ERS852000 FBO852000 FLK852000 FVG852000 GFC852000 GOY852000 GYU852000 HIQ852000 HSM852000 ICI852000 IME852000 IWA852000 JFW852000 JPS852000 JZO852000 KJK852000 KTG852000 LDC852000 LMY852000 LWU852000 MGQ852000 MQM852000 NAI852000 NKE852000 NUA852000 ODW852000 ONS852000 OXO852000 PHK852000 PRG852000 QBC852000 QKY852000 QUU852000 REQ852000 ROM852000 RYI852000 SIE852000 SSA852000 TBW852000 TLS852000 TVO852000 UFK852000 UPG852000 UZC852000 VIY852000 VSU852000 WCQ852000 WMM852000 WWI852000 AA917536 JW917536 TS917536 ADO917536 ANK917536 AXG917536 BHC917536 BQY917536 CAU917536 CKQ917536 CUM917536 DEI917536 DOE917536 DYA917536 EHW917536 ERS917536 FBO917536 FLK917536 FVG917536 GFC917536 GOY917536 GYU917536 HIQ917536 HSM917536 ICI917536 IME917536 IWA917536 JFW917536 JPS917536 JZO917536 KJK917536 KTG917536 LDC917536 LMY917536 LWU917536 MGQ917536 MQM917536 NAI917536 NKE917536 NUA917536 ODW917536 ONS917536 OXO917536 PHK917536 PRG917536 QBC917536 QKY917536 QUU917536 REQ917536 ROM917536 RYI917536 SIE917536 SSA917536 TBW917536 TLS917536 TVO917536 UFK917536 UPG917536 UZC917536 VIY917536 VSU917536 WCQ917536 WMM917536 WWI917536 AA983072 JW983072 TS983072 ADO983072 ANK983072 AXG983072 BHC983072 BQY983072 CAU983072 CKQ983072 CUM983072 DEI983072 DOE983072 DYA983072 EHW983072 ERS983072 FBO983072 FLK983072 FVG983072 GFC983072 GOY983072 GYU983072 HIQ983072 HSM983072 ICI983072 IME983072 IWA983072 JFW983072 JPS983072 JZO983072 KJK983072 KTG983072 LDC983072 LMY983072 LWU983072 MGQ983072 MQM983072 NAI983072 NKE983072 NUA983072 ODW983072 ONS983072 OXO983072 PHK983072 PRG983072 QBC983072 QKY983072 QUU983072 REQ983072 ROM983072 RYI983072 SIE983072 SSA983072 TBW983072 TLS983072 TVO983072 UFK983072 UPG983072 UZC983072 VIY983072 VSU983072 WCQ983072 WMM983072 WWI983072 P26 I26">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70:V65570 JP65570:JR65570 TL65570:TN65570 ADH65570:ADJ65570 AND65570:ANF65570 AWZ65570:AXB65570 BGV65570:BGX65570 BQR65570:BQT65570 CAN65570:CAP65570 CKJ65570:CKL65570 CUF65570:CUH65570 DEB65570:DED65570 DNX65570:DNZ65570 DXT65570:DXV65570 EHP65570:EHR65570 ERL65570:ERN65570 FBH65570:FBJ65570 FLD65570:FLF65570 FUZ65570:FVB65570 GEV65570:GEX65570 GOR65570:GOT65570 GYN65570:GYP65570 HIJ65570:HIL65570 HSF65570:HSH65570 ICB65570:ICD65570 ILX65570:ILZ65570 IVT65570:IVV65570 JFP65570:JFR65570 JPL65570:JPN65570 JZH65570:JZJ65570 KJD65570:KJF65570 KSZ65570:KTB65570 LCV65570:LCX65570 LMR65570:LMT65570 LWN65570:LWP65570 MGJ65570:MGL65570 MQF65570:MQH65570 NAB65570:NAD65570 NJX65570:NJZ65570 NTT65570:NTV65570 ODP65570:ODR65570 ONL65570:ONN65570 OXH65570:OXJ65570 PHD65570:PHF65570 PQZ65570:PRB65570 QAV65570:QAX65570 QKR65570:QKT65570 QUN65570:QUP65570 REJ65570:REL65570 ROF65570:ROH65570 RYB65570:RYD65570 SHX65570:SHZ65570 SRT65570:SRV65570 TBP65570:TBR65570 TLL65570:TLN65570 TVH65570:TVJ65570 UFD65570:UFF65570 UOZ65570:UPB65570 UYV65570:UYX65570 VIR65570:VIT65570 VSN65570:VSP65570 WCJ65570:WCL65570 WMF65570:WMH65570 WWB65570:WWD65570 T131106:V131106 JP131106:JR131106 TL131106:TN131106 ADH131106:ADJ131106 AND131106:ANF131106 AWZ131106:AXB131106 BGV131106:BGX131106 BQR131106:BQT131106 CAN131106:CAP131106 CKJ131106:CKL131106 CUF131106:CUH131106 DEB131106:DED131106 DNX131106:DNZ131106 DXT131106:DXV131106 EHP131106:EHR131106 ERL131106:ERN131106 FBH131106:FBJ131106 FLD131106:FLF131106 FUZ131106:FVB131106 GEV131106:GEX131106 GOR131106:GOT131106 GYN131106:GYP131106 HIJ131106:HIL131106 HSF131106:HSH131106 ICB131106:ICD131106 ILX131106:ILZ131106 IVT131106:IVV131106 JFP131106:JFR131106 JPL131106:JPN131106 JZH131106:JZJ131106 KJD131106:KJF131106 KSZ131106:KTB131106 LCV131106:LCX131106 LMR131106:LMT131106 LWN131106:LWP131106 MGJ131106:MGL131106 MQF131106:MQH131106 NAB131106:NAD131106 NJX131106:NJZ131106 NTT131106:NTV131106 ODP131106:ODR131106 ONL131106:ONN131106 OXH131106:OXJ131106 PHD131106:PHF131106 PQZ131106:PRB131106 QAV131106:QAX131106 QKR131106:QKT131106 QUN131106:QUP131106 REJ131106:REL131106 ROF131106:ROH131106 RYB131106:RYD131106 SHX131106:SHZ131106 SRT131106:SRV131106 TBP131106:TBR131106 TLL131106:TLN131106 TVH131106:TVJ131106 UFD131106:UFF131106 UOZ131106:UPB131106 UYV131106:UYX131106 VIR131106:VIT131106 VSN131106:VSP131106 WCJ131106:WCL131106 WMF131106:WMH131106 WWB131106:WWD131106 T196642:V196642 JP196642:JR196642 TL196642:TN196642 ADH196642:ADJ196642 AND196642:ANF196642 AWZ196642:AXB196642 BGV196642:BGX196642 BQR196642:BQT196642 CAN196642:CAP196642 CKJ196642:CKL196642 CUF196642:CUH196642 DEB196642:DED196642 DNX196642:DNZ196642 DXT196642:DXV196642 EHP196642:EHR196642 ERL196642:ERN196642 FBH196642:FBJ196642 FLD196642:FLF196642 FUZ196642:FVB196642 GEV196642:GEX196642 GOR196642:GOT196642 GYN196642:GYP196642 HIJ196642:HIL196642 HSF196642:HSH196642 ICB196642:ICD196642 ILX196642:ILZ196642 IVT196642:IVV196642 JFP196642:JFR196642 JPL196642:JPN196642 JZH196642:JZJ196642 KJD196642:KJF196642 KSZ196642:KTB196642 LCV196642:LCX196642 LMR196642:LMT196642 LWN196642:LWP196642 MGJ196642:MGL196642 MQF196642:MQH196642 NAB196642:NAD196642 NJX196642:NJZ196642 NTT196642:NTV196642 ODP196642:ODR196642 ONL196642:ONN196642 OXH196642:OXJ196642 PHD196642:PHF196642 PQZ196642:PRB196642 QAV196642:QAX196642 QKR196642:QKT196642 QUN196642:QUP196642 REJ196642:REL196642 ROF196642:ROH196642 RYB196642:RYD196642 SHX196642:SHZ196642 SRT196642:SRV196642 TBP196642:TBR196642 TLL196642:TLN196642 TVH196642:TVJ196642 UFD196642:UFF196642 UOZ196642:UPB196642 UYV196642:UYX196642 VIR196642:VIT196642 VSN196642:VSP196642 WCJ196642:WCL196642 WMF196642:WMH196642 WWB196642:WWD196642 T262178:V262178 JP262178:JR262178 TL262178:TN262178 ADH262178:ADJ262178 AND262178:ANF262178 AWZ262178:AXB262178 BGV262178:BGX262178 BQR262178:BQT262178 CAN262178:CAP262178 CKJ262178:CKL262178 CUF262178:CUH262178 DEB262178:DED262178 DNX262178:DNZ262178 DXT262178:DXV262178 EHP262178:EHR262178 ERL262178:ERN262178 FBH262178:FBJ262178 FLD262178:FLF262178 FUZ262178:FVB262178 GEV262178:GEX262178 GOR262178:GOT262178 GYN262178:GYP262178 HIJ262178:HIL262178 HSF262178:HSH262178 ICB262178:ICD262178 ILX262178:ILZ262178 IVT262178:IVV262178 JFP262178:JFR262178 JPL262178:JPN262178 JZH262178:JZJ262178 KJD262178:KJF262178 KSZ262178:KTB262178 LCV262178:LCX262178 LMR262178:LMT262178 LWN262178:LWP262178 MGJ262178:MGL262178 MQF262178:MQH262178 NAB262178:NAD262178 NJX262178:NJZ262178 NTT262178:NTV262178 ODP262178:ODR262178 ONL262178:ONN262178 OXH262178:OXJ262178 PHD262178:PHF262178 PQZ262178:PRB262178 QAV262178:QAX262178 QKR262178:QKT262178 QUN262178:QUP262178 REJ262178:REL262178 ROF262178:ROH262178 RYB262178:RYD262178 SHX262178:SHZ262178 SRT262178:SRV262178 TBP262178:TBR262178 TLL262178:TLN262178 TVH262178:TVJ262178 UFD262178:UFF262178 UOZ262178:UPB262178 UYV262178:UYX262178 VIR262178:VIT262178 VSN262178:VSP262178 WCJ262178:WCL262178 WMF262178:WMH262178 WWB262178:WWD262178 T327714:V327714 JP327714:JR327714 TL327714:TN327714 ADH327714:ADJ327714 AND327714:ANF327714 AWZ327714:AXB327714 BGV327714:BGX327714 BQR327714:BQT327714 CAN327714:CAP327714 CKJ327714:CKL327714 CUF327714:CUH327714 DEB327714:DED327714 DNX327714:DNZ327714 DXT327714:DXV327714 EHP327714:EHR327714 ERL327714:ERN327714 FBH327714:FBJ327714 FLD327714:FLF327714 FUZ327714:FVB327714 GEV327714:GEX327714 GOR327714:GOT327714 GYN327714:GYP327714 HIJ327714:HIL327714 HSF327714:HSH327714 ICB327714:ICD327714 ILX327714:ILZ327714 IVT327714:IVV327714 JFP327714:JFR327714 JPL327714:JPN327714 JZH327714:JZJ327714 KJD327714:KJF327714 KSZ327714:KTB327714 LCV327714:LCX327714 LMR327714:LMT327714 LWN327714:LWP327714 MGJ327714:MGL327714 MQF327714:MQH327714 NAB327714:NAD327714 NJX327714:NJZ327714 NTT327714:NTV327714 ODP327714:ODR327714 ONL327714:ONN327714 OXH327714:OXJ327714 PHD327714:PHF327714 PQZ327714:PRB327714 QAV327714:QAX327714 QKR327714:QKT327714 QUN327714:QUP327714 REJ327714:REL327714 ROF327714:ROH327714 RYB327714:RYD327714 SHX327714:SHZ327714 SRT327714:SRV327714 TBP327714:TBR327714 TLL327714:TLN327714 TVH327714:TVJ327714 UFD327714:UFF327714 UOZ327714:UPB327714 UYV327714:UYX327714 VIR327714:VIT327714 VSN327714:VSP327714 WCJ327714:WCL327714 WMF327714:WMH327714 WWB327714:WWD327714 T393250:V393250 JP393250:JR393250 TL393250:TN393250 ADH393250:ADJ393250 AND393250:ANF393250 AWZ393250:AXB393250 BGV393250:BGX393250 BQR393250:BQT393250 CAN393250:CAP393250 CKJ393250:CKL393250 CUF393250:CUH393250 DEB393250:DED393250 DNX393250:DNZ393250 DXT393250:DXV393250 EHP393250:EHR393250 ERL393250:ERN393250 FBH393250:FBJ393250 FLD393250:FLF393250 FUZ393250:FVB393250 GEV393250:GEX393250 GOR393250:GOT393250 GYN393250:GYP393250 HIJ393250:HIL393250 HSF393250:HSH393250 ICB393250:ICD393250 ILX393250:ILZ393250 IVT393250:IVV393250 JFP393250:JFR393250 JPL393250:JPN393250 JZH393250:JZJ393250 KJD393250:KJF393250 KSZ393250:KTB393250 LCV393250:LCX393250 LMR393250:LMT393250 LWN393250:LWP393250 MGJ393250:MGL393250 MQF393250:MQH393250 NAB393250:NAD393250 NJX393250:NJZ393250 NTT393250:NTV393250 ODP393250:ODR393250 ONL393250:ONN393250 OXH393250:OXJ393250 PHD393250:PHF393250 PQZ393250:PRB393250 QAV393250:QAX393250 QKR393250:QKT393250 QUN393250:QUP393250 REJ393250:REL393250 ROF393250:ROH393250 RYB393250:RYD393250 SHX393250:SHZ393250 SRT393250:SRV393250 TBP393250:TBR393250 TLL393250:TLN393250 TVH393250:TVJ393250 UFD393250:UFF393250 UOZ393250:UPB393250 UYV393250:UYX393250 VIR393250:VIT393250 VSN393250:VSP393250 WCJ393250:WCL393250 WMF393250:WMH393250 WWB393250:WWD393250 T458786:V458786 JP458786:JR458786 TL458786:TN458786 ADH458786:ADJ458786 AND458786:ANF458786 AWZ458786:AXB458786 BGV458786:BGX458786 BQR458786:BQT458786 CAN458786:CAP458786 CKJ458786:CKL458786 CUF458786:CUH458786 DEB458786:DED458786 DNX458786:DNZ458786 DXT458786:DXV458786 EHP458786:EHR458786 ERL458786:ERN458786 FBH458786:FBJ458786 FLD458786:FLF458786 FUZ458786:FVB458786 GEV458786:GEX458786 GOR458786:GOT458786 GYN458786:GYP458786 HIJ458786:HIL458786 HSF458786:HSH458786 ICB458786:ICD458786 ILX458786:ILZ458786 IVT458786:IVV458786 JFP458786:JFR458786 JPL458786:JPN458786 JZH458786:JZJ458786 KJD458786:KJF458786 KSZ458786:KTB458786 LCV458786:LCX458786 LMR458786:LMT458786 LWN458786:LWP458786 MGJ458786:MGL458786 MQF458786:MQH458786 NAB458786:NAD458786 NJX458786:NJZ458786 NTT458786:NTV458786 ODP458786:ODR458786 ONL458786:ONN458786 OXH458786:OXJ458786 PHD458786:PHF458786 PQZ458786:PRB458786 QAV458786:QAX458786 QKR458786:QKT458786 QUN458786:QUP458786 REJ458786:REL458786 ROF458786:ROH458786 RYB458786:RYD458786 SHX458786:SHZ458786 SRT458786:SRV458786 TBP458786:TBR458786 TLL458786:TLN458786 TVH458786:TVJ458786 UFD458786:UFF458786 UOZ458786:UPB458786 UYV458786:UYX458786 VIR458786:VIT458786 VSN458786:VSP458786 WCJ458786:WCL458786 WMF458786:WMH458786 WWB458786:WWD458786 T524322:V524322 JP524322:JR524322 TL524322:TN524322 ADH524322:ADJ524322 AND524322:ANF524322 AWZ524322:AXB524322 BGV524322:BGX524322 BQR524322:BQT524322 CAN524322:CAP524322 CKJ524322:CKL524322 CUF524322:CUH524322 DEB524322:DED524322 DNX524322:DNZ524322 DXT524322:DXV524322 EHP524322:EHR524322 ERL524322:ERN524322 FBH524322:FBJ524322 FLD524322:FLF524322 FUZ524322:FVB524322 GEV524322:GEX524322 GOR524322:GOT524322 GYN524322:GYP524322 HIJ524322:HIL524322 HSF524322:HSH524322 ICB524322:ICD524322 ILX524322:ILZ524322 IVT524322:IVV524322 JFP524322:JFR524322 JPL524322:JPN524322 JZH524322:JZJ524322 KJD524322:KJF524322 KSZ524322:KTB524322 LCV524322:LCX524322 LMR524322:LMT524322 LWN524322:LWP524322 MGJ524322:MGL524322 MQF524322:MQH524322 NAB524322:NAD524322 NJX524322:NJZ524322 NTT524322:NTV524322 ODP524322:ODR524322 ONL524322:ONN524322 OXH524322:OXJ524322 PHD524322:PHF524322 PQZ524322:PRB524322 QAV524322:QAX524322 QKR524322:QKT524322 QUN524322:QUP524322 REJ524322:REL524322 ROF524322:ROH524322 RYB524322:RYD524322 SHX524322:SHZ524322 SRT524322:SRV524322 TBP524322:TBR524322 TLL524322:TLN524322 TVH524322:TVJ524322 UFD524322:UFF524322 UOZ524322:UPB524322 UYV524322:UYX524322 VIR524322:VIT524322 VSN524322:VSP524322 WCJ524322:WCL524322 WMF524322:WMH524322 WWB524322:WWD524322 T589858:V589858 JP589858:JR589858 TL589858:TN589858 ADH589858:ADJ589858 AND589858:ANF589858 AWZ589858:AXB589858 BGV589858:BGX589858 BQR589858:BQT589858 CAN589858:CAP589858 CKJ589858:CKL589858 CUF589858:CUH589858 DEB589858:DED589858 DNX589858:DNZ589858 DXT589858:DXV589858 EHP589858:EHR589858 ERL589858:ERN589858 FBH589858:FBJ589858 FLD589858:FLF589858 FUZ589858:FVB589858 GEV589858:GEX589858 GOR589858:GOT589858 GYN589858:GYP589858 HIJ589858:HIL589858 HSF589858:HSH589858 ICB589858:ICD589858 ILX589858:ILZ589858 IVT589858:IVV589858 JFP589858:JFR589858 JPL589858:JPN589858 JZH589858:JZJ589858 KJD589858:KJF589858 KSZ589858:KTB589858 LCV589858:LCX589858 LMR589858:LMT589858 LWN589858:LWP589858 MGJ589858:MGL589858 MQF589858:MQH589858 NAB589858:NAD589858 NJX589858:NJZ589858 NTT589858:NTV589858 ODP589858:ODR589858 ONL589858:ONN589858 OXH589858:OXJ589858 PHD589858:PHF589858 PQZ589858:PRB589858 QAV589858:QAX589858 QKR589858:QKT589858 QUN589858:QUP589858 REJ589858:REL589858 ROF589858:ROH589858 RYB589858:RYD589858 SHX589858:SHZ589858 SRT589858:SRV589858 TBP589858:TBR589858 TLL589858:TLN589858 TVH589858:TVJ589858 UFD589858:UFF589858 UOZ589858:UPB589858 UYV589858:UYX589858 VIR589858:VIT589858 VSN589858:VSP589858 WCJ589858:WCL589858 WMF589858:WMH589858 WWB589858:WWD589858 T655394:V655394 JP655394:JR655394 TL655394:TN655394 ADH655394:ADJ655394 AND655394:ANF655394 AWZ655394:AXB655394 BGV655394:BGX655394 BQR655394:BQT655394 CAN655394:CAP655394 CKJ655394:CKL655394 CUF655394:CUH655394 DEB655394:DED655394 DNX655394:DNZ655394 DXT655394:DXV655394 EHP655394:EHR655394 ERL655394:ERN655394 FBH655394:FBJ655394 FLD655394:FLF655394 FUZ655394:FVB655394 GEV655394:GEX655394 GOR655394:GOT655394 GYN655394:GYP655394 HIJ655394:HIL655394 HSF655394:HSH655394 ICB655394:ICD655394 ILX655394:ILZ655394 IVT655394:IVV655394 JFP655394:JFR655394 JPL655394:JPN655394 JZH655394:JZJ655394 KJD655394:KJF655394 KSZ655394:KTB655394 LCV655394:LCX655394 LMR655394:LMT655394 LWN655394:LWP655394 MGJ655394:MGL655394 MQF655394:MQH655394 NAB655394:NAD655394 NJX655394:NJZ655394 NTT655394:NTV655394 ODP655394:ODR655394 ONL655394:ONN655394 OXH655394:OXJ655394 PHD655394:PHF655394 PQZ655394:PRB655394 QAV655394:QAX655394 QKR655394:QKT655394 QUN655394:QUP655394 REJ655394:REL655394 ROF655394:ROH655394 RYB655394:RYD655394 SHX655394:SHZ655394 SRT655394:SRV655394 TBP655394:TBR655394 TLL655394:TLN655394 TVH655394:TVJ655394 UFD655394:UFF655394 UOZ655394:UPB655394 UYV655394:UYX655394 VIR655394:VIT655394 VSN655394:VSP655394 WCJ655394:WCL655394 WMF655394:WMH655394 WWB655394:WWD655394 T720930:V720930 JP720930:JR720930 TL720930:TN720930 ADH720930:ADJ720930 AND720930:ANF720930 AWZ720930:AXB720930 BGV720930:BGX720930 BQR720930:BQT720930 CAN720930:CAP720930 CKJ720930:CKL720930 CUF720930:CUH720930 DEB720930:DED720930 DNX720930:DNZ720930 DXT720930:DXV720930 EHP720930:EHR720930 ERL720930:ERN720930 FBH720930:FBJ720930 FLD720930:FLF720930 FUZ720930:FVB720930 GEV720930:GEX720930 GOR720930:GOT720930 GYN720930:GYP720930 HIJ720930:HIL720930 HSF720930:HSH720930 ICB720930:ICD720930 ILX720930:ILZ720930 IVT720930:IVV720930 JFP720930:JFR720930 JPL720930:JPN720930 JZH720930:JZJ720930 KJD720930:KJF720930 KSZ720930:KTB720930 LCV720930:LCX720930 LMR720930:LMT720930 LWN720930:LWP720930 MGJ720930:MGL720930 MQF720930:MQH720930 NAB720930:NAD720930 NJX720930:NJZ720930 NTT720930:NTV720930 ODP720930:ODR720930 ONL720930:ONN720930 OXH720930:OXJ720930 PHD720930:PHF720930 PQZ720930:PRB720930 QAV720930:QAX720930 QKR720930:QKT720930 QUN720930:QUP720930 REJ720930:REL720930 ROF720930:ROH720930 RYB720930:RYD720930 SHX720930:SHZ720930 SRT720930:SRV720930 TBP720930:TBR720930 TLL720930:TLN720930 TVH720930:TVJ720930 UFD720930:UFF720930 UOZ720930:UPB720930 UYV720930:UYX720930 VIR720930:VIT720930 VSN720930:VSP720930 WCJ720930:WCL720930 WMF720930:WMH720930 WWB720930:WWD720930 T786466:V786466 JP786466:JR786466 TL786466:TN786466 ADH786466:ADJ786466 AND786466:ANF786466 AWZ786466:AXB786466 BGV786466:BGX786466 BQR786466:BQT786466 CAN786466:CAP786466 CKJ786466:CKL786466 CUF786466:CUH786466 DEB786466:DED786466 DNX786466:DNZ786466 DXT786466:DXV786466 EHP786466:EHR786466 ERL786466:ERN786466 FBH786466:FBJ786466 FLD786466:FLF786466 FUZ786466:FVB786466 GEV786466:GEX786466 GOR786466:GOT786466 GYN786466:GYP786466 HIJ786466:HIL786466 HSF786466:HSH786466 ICB786466:ICD786466 ILX786466:ILZ786466 IVT786466:IVV786466 JFP786466:JFR786466 JPL786466:JPN786466 JZH786466:JZJ786466 KJD786466:KJF786466 KSZ786466:KTB786466 LCV786466:LCX786466 LMR786466:LMT786466 LWN786466:LWP786466 MGJ786466:MGL786466 MQF786466:MQH786466 NAB786466:NAD786466 NJX786466:NJZ786466 NTT786466:NTV786466 ODP786466:ODR786466 ONL786466:ONN786466 OXH786466:OXJ786466 PHD786466:PHF786466 PQZ786466:PRB786466 QAV786466:QAX786466 QKR786466:QKT786466 QUN786466:QUP786466 REJ786466:REL786466 ROF786466:ROH786466 RYB786466:RYD786466 SHX786466:SHZ786466 SRT786466:SRV786466 TBP786466:TBR786466 TLL786466:TLN786466 TVH786466:TVJ786466 UFD786466:UFF786466 UOZ786466:UPB786466 UYV786466:UYX786466 VIR786466:VIT786466 VSN786466:VSP786466 WCJ786466:WCL786466 WMF786466:WMH786466 WWB786466:WWD786466 T852002:V852002 JP852002:JR852002 TL852002:TN852002 ADH852002:ADJ852002 AND852002:ANF852002 AWZ852002:AXB852002 BGV852002:BGX852002 BQR852002:BQT852002 CAN852002:CAP852002 CKJ852002:CKL852002 CUF852002:CUH852002 DEB852002:DED852002 DNX852002:DNZ852002 DXT852002:DXV852002 EHP852002:EHR852002 ERL852002:ERN852002 FBH852002:FBJ852002 FLD852002:FLF852002 FUZ852002:FVB852002 GEV852002:GEX852002 GOR852002:GOT852002 GYN852002:GYP852002 HIJ852002:HIL852002 HSF852002:HSH852002 ICB852002:ICD852002 ILX852002:ILZ852002 IVT852002:IVV852002 JFP852002:JFR852002 JPL852002:JPN852002 JZH852002:JZJ852002 KJD852002:KJF852002 KSZ852002:KTB852002 LCV852002:LCX852002 LMR852002:LMT852002 LWN852002:LWP852002 MGJ852002:MGL852002 MQF852002:MQH852002 NAB852002:NAD852002 NJX852002:NJZ852002 NTT852002:NTV852002 ODP852002:ODR852002 ONL852002:ONN852002 OXH852002:OXJ852002 PHD852002:PHF852002 PQZ852002:PRB852002 QAV852002:QAX852002 QKR852002:QKT852002 QUN852002:QUP852002 REJ852002:REL852002 ROF852002:ROH852002 RYB852002:RYD852002 SHX852002:SHZ852002 SRT852002:SRV852002 TBP852002:TBR852002 TLL852002:TLN852002 TVH852002:TVJ852002 UFD852002:UFF852002 UOZ852002:UPB852002 UYV852002:UYX852002 VIR852002:VIT852002 VSN852002:VSP852002 WCJ852002:WCL852002 WMF852002:WMH852002 WWB852002:WWD852002 T917538:V917538 JP917538:JR917538 TL917538:TN917538 ADH917538:ADJ917538 AND917538:ANF917538 AWZ917538:AXB917538 BGV917538:BGX917538 BQR917538:BQT917538 CAN917538:CAP917538 CKJ917538:CKL917538 CUF917538:CUH917538 DEB917538:DED917538 DNX917538:DNZ917538 DXT917538:DXV917538 EHP917538:EHR917538 ERL917538:ERN917538 FBH917538:FBJ917538 FLD917538:FLF917538 FUZ917538:FVB917538 GEV917538:GEX917538 GOR917538:GOT917538 GYN917538:GYP917538 HIJ917538:HIL917538 HSF917538:HSH917538 ICB917538:ICD917538 ILX917538:ILZ917538 IVT917538:IVV917538 JFP917538:JFR917538 JPL917538:JPN917538 JZH917538:JZJ917538 KJD917538:KJF917538 KSZ917538:KTB917538 LCV917538:LCX917538 LMR917538:LMT917538 LWN917538:LWP917538 MGJ917538:MGL917538 MQF917538:MQH917538 NAB917538:NAD917538 NJX917538:NJZ917538 NTT917538:NTV917538 ODP917538:ODR917538 ONL917538:ONN917538 OXH917538:OXJ917538 PHD917538:PHF917538 PQZ917538:PRB917538 QAV917538:QAX917538 QKR917538:QKT917538 QUN917538:QUP917538 REJ917538:REL917538 ROF917538:ROH917538 RYB917538:RYD917538 SHX917538:SHZ917538 SRT917538:SRV917538 TBP917538:TBR917538 TLL917538:TLN917538 TVH917538:TVJ917538 UFD917538:UFF917538 UOZ917538:UPB917538 UYV917538:UYX917538 VIR917538:VIT917538 VSN917538:VSP917538 WCJ917538:WCL917538 WMF917538:WMH917538 WWB917538:WWD917538 T983074:V983074 JP983074:JR983074 TL983074:TN983074 ADH983074:ADJ983074 AND983074:ANF983074 AWZ983074:AXB983074 BGV983074:BGX983074 BQR983074:BQT983074 CAN983074:CAP983074 CKJ983074:CKL983074 CUF983074:CUH983074 DEB983074:DED983074 DNX983074:DNZ983074 DXT983074:DXV983074 EHP983074:EHR983074 ERL983074:ERN983074 FBH983074:FBJ983074 FLD983074:FLF983074 FUZ983074:FVB983074 GEV983074:GEX983074 GOR983074:GOT983074 GYN983074:GYP983074 HIJ983074:HIL983074 HSF983074:HSH983074 ICB983074:ICD983074 ILX983074:ILZ983074 IVT983074:IVV983074 JFP983074:JFR983074 JPL983074:JPN983074 JZH983074:JZJ983074 KJD983074:KJF983074 KSZ983074:KTB983074 LCV983074:LCX983074 LMR983074:LMT983074 LWN983074:LWP983074 MGJ983074:MGL983074 MQF983074:MQH983074 NAB983074:NAD983074 NJX983074:NJZ983074 NTT983074:NTV983074 ODP983074:ODR983074 ONL983074:ONN983074 OXH983074:OXJ983074 PHD983074:PHF983074 PQZ983074:PRB983074 QAV983074:QAX983074 QKR983074:QKT983074 QUN983074:QUP983074 REJ983074:REL983074 ROF983074:ROH983074 RYB983074:RYD983074 SHX983074:SHZ983074 SRT983074:SRV983074 TBP983074:TBR983074 TLL983074:TLN983074 TVH983074:TVJ983074 UFD983074:UFF983074 UOZ983074:UPB983074 UYV983074:UYX983074 VIR983074:VIT983074 VSN983074:VSP983074 WCJ983074:WCL983074 WMF983074:WMH983074 WWB983074:WWD983074 T37:V37">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70:G65570 JA65570:JC65570 SW65570:SY65570 ACS65570:ACU65570 AMO65570:AMQ65570 AWK65570:AWM65570 BGG65570:BGI65570 BQC65570:BQE65570 BZY65570:CAA65570 CJU65570:CJW65570 CTQ65570:CTS65570 DDM65570:DDO65570 DNI65570:DNK65570 DXE65570:DXG65570 EHA65570:EHC65570 EQW65570:EQY65570 FAS65570:FAU65570 FKO65570:FKQ65570 FUK65570:FUM65570 GEG65570:GEI65570 GOC65570:GOE65570 GXY65570:GYA65570 HHU65570:HHW65570 HRQ65570:HRS65570 IBM65570:IBO65570 ILI65570:ILK65570 IVE65570:IVG65570 JFA65570:JFC65570 JOW65570:JOY65570 JYS65570:JYU65570 KIO65570:KIQ65570 KSK65570:KSM65570 LCG65570:LCI65570 LMC65570:LME65570 LVY65570:LWA65570 MFU65570:MFW65570 MPQ65570:MPS65570 MZM65570:MZO65570 NJI65570:NJK65570 NTE65570:NTG65570 ODA65570:ODC65570 OMW65570:OMY65570 OWS65570:OWU65570 PGO65570:PGQ65570 PQK65570:PQM65570 QAG65570:QAI65570 QKC65570:QKE65570 QTY65570:QUA65570 RDU65570:RDW65570 RNQ65570:RNS65570 RXM65570:RXO65570 SHI65570:SHK65570 SRE65570:SRG65570 TBA65570:TBC65570 TKW65570:TKY65570 TUS65570:TUU65570 UEO65570:UEQ65570 UOK65570:UOM65570 UYG65570:UYI65570 VIC65570:VIE65570 VRY65570:VSA65570 WBU65570:WBW65570 WLQ65570:WLS65570 WVM65570:WVO65570 E131106:G131106 JA131106:JC131106 SW131106:SY131106 ACS131106:ACU131106 AMO131106:AMQ131106 AWK131106:AWM131106 BGG131106:BGI131106 BQC131106:BQE131106 BZY131106:CAA131106 CJU131106:CJW131106 CTQ131106:CTS131106 DDM131106:DDO131106 DNI131106:DNK131106 DXE131106:DXG131106 EHA131106:EHC131106 EQW131106:EQY131106 FAS131106:FAU131106 FKO131106:FKQ131106 FUK131106:FUM131106 GEG131106:GEI131106 GOC131106:GOE131106 GXY131106:GYA131106 HHU131106:HHW131106 HRQ131106:HRS131106 IBM131106:IBO131106 ILI131106:ILK131106 IVE131106:IVG131106 JFA131106:JFC131106 JOW131106:JOY131106 JYS131106:JYU131106 KIO131106:KIQ131106 KSK131106:KSM131106 LCG131106:LCI131106 LMC131106:LME131106 LVY131106:LWA131106 MFU131106:MFW131106 MPQ131106:MPS131106 MZM131106:MZO131106 NJI131106:NJK131106 NTE131106:NTG131106 ODA131106:ODC131106 OMW131106:OMY131106 OWS131106:OWU131106 PGO131106:PGQ131106 PQK131106:PQM131106 QAG131106:QAI131106 QKC131106:QKE131106 QTY131106:QUA131106 RDU131106:RDW131106 RNQ131106:RNS131106 RXM131106:RXO131106 SHI131106:SHK131106 SRE131106:SRG131106 TBA131106:TBC131106 TKW131106:TKY131106 TUS131106:TUU131106 UEO131106:UEQ131106 UOK131106:UOM131106 UYG131106:UYI131106 VIC131106:VIE131106 VRY131106:VSA131106 WBU131106:WBW131106 WLQ131106:WLS131106 WVM131106:WVO131106 E196642:G196642 JA196642:JC196642 SW196642:SY196642 ACS196642:ACU196642 AMO196642:AMQ196642 AWK196642:AWM196642 BGG196642:BGI196642 BQC196642:BQE196642 BZY196642:CAA196642 CJU196642:CJW196642 CTQ196642:CTS196642 DDM196642:DDO196642 DNI196642:DNK196642 DXE196642:DXG196642 EHA196642:EHC196642 EQW196642:EQY196642 FAS196642:FAU196642 FKO196642:FKQ196642 FUK196642:FUM196642 GEG196642:GEI196642 GOC196642:GOE196642 GXY196642:GYA196642 HHU196642:HHW196642 HRQ196642:HRS196642 IBM196642:IBO196642 ILI196642:ILK196642 IVE196642:IVG196642 JFA196642:JFC196642 JOW196642:JOY196642 JYS196642:JYU196642 KIO196642:KIQ196642 KSK196642:KSM196642 LCG196642:LCI196642 LMC196642:LME196642 LVY196642:LWA196642 MFU196642:MFW196642 MPQ196642:MPS196642 MZM196642:MZO196642 NJI196642:NJK196642 NTE196642:NTG196642 ODA196642:ODC196642 OMW196642:OMY196642 OWS196642:OWU196642 PGO196642:PGQ196642 PQK196642:PQM196642 QAG196642:QAI196642 QKC196642:QKE196642 QTY196642:QUA196642 RDU196642:RDW196642 RNQ196642:RNS196642 RXM196642:RXO196642 SHI196642:SHK196642 SRE196642:SRG196642 TBA196642:TBC196642 TKW196642:TKY196642 TUS196642:TUU196642 UEO196642:UEQ196642 UOK196642:UOM196642 UYG196642:UYI196642 VIC196642:VIE196642 VRY196642:VSA196642 WBU196642:WBW196642 WLQ196642:WLS196642 WVM196642:WVO196642 E262178:G262178 JA262178:JC262178 SW262178:SY262178 ACS262178:ACU262178 AMO262178:AMQ262178 AWK262178:AWM262178 BGG262178:BGI262178 BQC262178:BQE262178 BZY262178:CAA262178 CJU262178:CJW262178 CTQ262178:CTS262178 DDM262178:DDO262178 DNI262178:DNK262178 DXE262178:DXG262178 EHA262178:EHC262178 EQW262178:EQY262178 FAS262178:FAU262178 FKO262178:FKQ262178 FUK262178:FUM262178 GEG262178:GEI262178 GOC262178:GOE262178 GXY262178:GYA262178 HHU262178:HHW262178 HRQ262178:HRS262178 IBM262178:IBO262178 ILI262178:ILK262178 IVE262178:IVG262178 JFA262178:JFC262178 JOW262178:JOY262178 JYS262178:JYU262178 KIO262178:KIQ262178 KSK262178:KSM262178 LCG262178:LCI262178 LMC262178:LME262178 LVY262178:LWA262178 MFU262178:MFW262178 MPQ262178:MPS262178 MZM262178:MZO262178 NJI262178:NJK262178 NTE262178:NTG262178 ODA262178:ODC262178 OMW262178:OMY262178 OWS262178:OWU262178 PGO262178:PGQ262178 PQK262178:PQM262178 QAG262178:QAI262178 QKC262178:QKE262178 QTY262178:QUA262178 RDU262178:RDW262178 RNQ262178:RNS262178 RXM262178:RXO262178 SHI262178:SHK262178 SRE262178:SRG262178 TBA262178:TBC262178 TKW262178:TKY262178 TUS262178:TUU262178 UEO262178:UEQ262178 UOK262178:UOM262178 UYG262178:UYI262178 VIC262178:VIE262178 VRY262178:VSA262178 WBU262178:WBW262178 WLQ262178:WLS262178 WVM262178:WVO262178 E327714:G327714 JA327714:JC327714 SW327714:SY327714 ACS327714:ACU327714 AMO327714:AMQ327714 AWK327714:AWM327714 BGG327714:BGI327714 BQC327714:BQE327714 BZY327714:CAA327714 CJU327714:CJW327714 CTQ327714:CTS327714 DDM327714:DDO327714 DNI327714:DNK327714 DXE327714:DXG327714 EHA327714:EHC327714 EQW327714:EQY327714 FAS327714:FAU327714 FKO327714:FKQ327714 FUK327714:FUM327714 GEG327714:GEI327714 GOC327714:GOE327714 GXY327714:GYA327714 HHU327714:HHW327714 HRQ327714:HRS327714 IBM327714:IBO327714 ILI327714:ILK327714 IVE327714:IVG327714 JFA327714:JFC327714 JOW327714:JOY327714 JYS327714:JYU327714 KIO327714:KIQ327714 KSK327714:KSM327714 LCG327714:LCI327714 LMC327714:LME327714 LVY327714:LWA327714 MFU327714:MFW327714 MPQ327714:MPS327714 MZM327714:MZO327714 NJI327714:NJK327714 NTE327714:NTG327714 ODA327714:ODC327714 OMW327714:OMY327714 OWS327714:OWU327714 PGO327714:PGQ327714 PQK327714:PQM327714 QAG327714:QAI327714 QKC327714:QKE327714 QTY327714:QUA327714 RDU327714:RDW327714 RNQ327714:RNS327714 RXM327714:RXO327714 SHI327714:SHK327714 SRE327714:SRG327714 TBA327714:TBC327714 TKW327714:TKY327714 TUS327714:TUU327714 UEO327714:UEQ327714 UOK327714:UOM327714 UYG327714:UYI327714 VIC327714:VIE327714 VRY327714:VSA327714 WBU327714:WBW327714 WLQ327714:WLS327714 WVM327714:WVO327714 E393250:G393250 JA393250:JC393250 SW393250:SY393250 ACS393250:ACU393250 AMO393250:AMQ393250 AWK393250:AWM393250 BGG393250:BGI393250 BQC393250:BQE393250 BZY393250:CAA393250 CJU393250:CJW393250 CTQ393250:CTS393250 DDM393250:DDO393250 DNI393250:DNK393250 DXE393250:DXG393250 EHA393250:EHC393250 EQW393250:EQY393250 FAS393250:FAU393250 FKO393250:FKQ393250 FUK393250:FUM393250 GEG393250:GEI393250 GOC393250:GOE393250 GXY393250:GYA393250 HHU393250:HHW393250 HRQ393250:HRS393250 IBM393250:IBO393250 ILI393250:ILK393250 IVE393250:IVG393250 JFA393250:JFC393250 JOW393250:JOY393250 JYS393250:JYU393250 KIO393250:KIQ393250 KSK393250:KSM393250 LCG393250:LCI393250 LMC393250:LME393250 LVY393250:LWA393250 MFU393250:MFW393250 MPQ393250:MPS393250 MZM393250:MZO393250 NJI393250:NJK393250 NTE393250:NTG393250 ODA393250:ODC393250 OMW393250:OMY393250 OWS393250:OWU393250 PGO393250:PGQ393250 PQK393250:PQM393250 QAG393250:QAI393250 QKC393250:QKE393250 QTY393250:QUA393250 RDU393250:RDW393250 RNQ393250:RNS393250 RXM393250:RXO393250 SHI393250:SHK393250 SRE393250:SRG393250 TBA393250:TBC393250 TKW393250:TKY393250 TUS393250:TUU393250 UEO393250:UEQ393250 UOK393250:UOM393250 UYG393250:UYI393250 VIC393250:VIE393250 VRY393250:VSA393250 WBU393250:WBW393250 WLQ393250:WLS393250 WVM393250:WVO393250 E458786:G458786 JA458786:JC458786 SW458786:SY458786 ACS458786:ACU458786 AMO458786:AMQ458786 AWK458786:AWM458786 BGG458786:BGI458786 BQC458786:BQE458786 BZY458786:CAA458786 CJU458786:CJW458786 CTQ458786:CTS458786 DDM458786:DDO458786 DNI458786:DNK458786 DXE458786:DXG458786 EHA458786:EHC458786 EQW458786:EQY458786 FAS458786:FAU458786 FKO458786:FKQ458786 FUK458786:FUM458786 GEG458786:GEI458786 GOC458786:GOE458786 GXY458786:GYA458786 HHU458786:HHW458786 HRQ458786:HRS458786 IBM458786:IBO458786 ILI458786:ILK458786 IVE458786:IVG458786 JFA458786:JFC458786 JOW458786:JOY458786 JYS458786:JYU458786 KIO458786:KIQ458786 KSK458786:KSM458786 LCG458786:LCI458786 LMC458786:LME458786 LVY458786:LWA458786 MFU458786:MFW458786 MPQ458786:MPS458786 MZM458786:MZO458786 NJI458786:NJK458786 NTE458786:NTG458786 ODA458786:ODC458786 OMW458786:OMY458786 OWS458786:OWU458786 PGO458786:PGQ458786 PQK458786:PQM458786 QAG458786:QAI458786 QKC458786:QKE458786 QTY458786:QUA458786 RDU458786:RDW458786 RNQ458786:RNS458786 RXM458786:RXO458786 SHI458786:SHK458786 SRE458786:SRG458786 TBA458786:TBC458786 TKW458786:TKY458786 TUS458786:TUU458786 UEO458786:UEQ458786 UOK458786:UOM458786 UYG458786:UYI458786 VIC458786:VIE458786 VRY458786:VSA458786 WBU458786:WBW458786 WLQ458786:WLS458786 WVM458786:WVO458786 E524322:G524322 JA524322:JC524322 SW524322:SY524322 ACS524322:ACU524322 AMO524322:AMQ524322 AWK524322:AWM524322 BGG524322:BGI524322 BQC524322:BQE524322 BZY524322:CAA524322 CJU524322:CJW524322 CTQ524322:CTS524322 DDM524322:DDO524322 DNI524322:DNK524322 DXE524322:DXG524322 EHA524322:EHC524322 EQW524322:EQY524322 FAS524322:FAU524322 FKO524322:FKQ524322 FUK524322:FUM524322 GEG524322:GEI524322 GOC524322:GOE524322 GXY524322:GYA524322 HHU524322:HHW524322 HRQ524322:HRS524322 IBM524322:IBO524322 ILI524322:ILK524322 IVE524322:IVG524322 JFA524322:JFC524322 JOW524322:JOY524322 JYS524322:JYU524322 KIO524322:KIQ524322 KSK524322:KSM524322 LCG524322:LCI524322 LMC524322:LME524322 LVY524322:LWA524322 MFU524322:MFW524322 MPQ524322:MPS524322 MZM524322:MZO524322 NJI524322:NJK524322 NTE524322:NTG524322 ODA524322:ODC524322 OMW524322:OMY524322 OWS524322:OWU524322 PGO524322:PGQ524322 PQK524322:PQM524322 QAG524322:QAI524322 QKC524322:QKE524322 QTY524322:QUA524322 RDU524322:RDW524322 RNQ524322:RNS524322 RXM524322:RXO524322 SHI524322:SHK524322 SRE524322:SRG524322 TBA524322:TBC524322 TKW524322:TKY524322 TUS524322:TUU524322 UEO524322:UEQ524322 UOK524322:UOM524322 UYG524322:UYI524322 VIC524322:VIE524322 VRY524322:VSA524322 WBU524322:WBW524322 WLQ524322:WLS524322 WVM524322:WVO524322 E589858:G589858 JA589858:JC589858 SW589858:SY589858 ACS589858:ACU589858 AMO589858:AMQ589858 AWK589858:AWM589858 BGG589858:BGI589858 BQC589858:BQE589858 BZY589858:CAA589858 CJU589858:CJW589858 CTQ589858:CTS589858 DDM589858:DDO589858 DNI589858:DNK589858 DXE589858:DXG589858 EHA589858:EHC589858 EQW589858:EQY589858 FAS589858:FAU589858 FKO589858:FKQ589858 FUK589858:FUM589858 GEG589858:GEI589858 GOC589858:GOE589858 GXY589858:GYA589858 HHU589858:HHW589858 HRQ589858:HRS589858 IBM589858:IBO589858 ILI589858:ILK589858 IVE589858:IVG589858 JFA589858:JFC589858 JOW589858:JOY589858 JYS589858:JYU589858 KIO589858:KIQ589858 KSK589858:KSM589858 LCG589858:LCI589858 LMC589858:LME589858 LVY589858:LWA589858 MFU589858:MFW589858 MPQ589858:MPS589858 MZM589858:MZO589858 NJI589858:NJK589858 NTE589858:NTG589858 ODA589858:ODC589858 OMW589858:OMY589858 OWS589858:OWU589858 PGO589858:PGQ589858 PQK589858:PQM589858 QAG589858:QAI589858 QKC589858:QKE589858 QTY589858:QUA589858 RDU589858:RDW589858 RNQ589858:RNS589858 RXM589858:RXO589858 SHI589858:SHK589858 SRE589858:SRG589858 TBA589858:TBC589858 TKW589858:TKY589858 TUS589858:TUU589858 UEO589858:UEQ589858 UOK589858:UOM589858 UYG589858:UYI589858 VIC589858:VIE589858 VRY589858:VSA589858 WBU589858:WBW589858 WLQ589858:WLS589858 WVM589858:WVO589858 E655394:G655394 JA655394:JC655394 SW655394:SY655394 ACS655394:ACU655394 AMO655394:AMQ655394 AWK655394:AWM655394 BGG655394:BGI655394 BQC655394:BQE655394 BZY655394:CAA655394 CJU655394:CJW655394 CTQ655394:CTS655394 DDM655394:DDO655394 DNI655394:DNK655394 DXE655394:DXG655394 EHA655394:EHC655394 EQW655394:EQY655394 FAS655394:FAU655394 FKO655394:FKQ655394 FUK655394:FUM655394 GEG655394:GEI655394 GOC655394:GOE655394 GXY655394:GYA655394 HHU655394:HHW655394 HRQ655394:HRS655394 IBM655394:IBO655394 ILI655394:ILK655394 IVE655394:IVG655394 JFA655394:JFC655394 JOW655394:JOY655394 JYS655394:JYU655394 KIO655394:KIQ655394 KSK655394:KSM655394 LCG655394:LCI655394 LMC655394:LME655394 LVY655394:LWA655394 MFU655394:MFW655394 MPQ655394:MPS655394 MZM655394:MZO655394 NJI655394:NJK655394 NTE655394:NTG655394 ODA655394:ODC655394 OMW655394:OMY655394 OWS655394:OWU655394 PGO655394:PGQ655394 PQK655394:PQM655394 QAG655394:QAI655394 QKC655394:QKE655394 QTY655394:QUA655394 RDU655394:RDW655394 RNQ655394:RNS655394 RXM655394:RXO655394 SHI655394:SHK655394 SRE655394:SRG655394 TBA655394:TBC655394 TKW655394:TKY655394 TUS655394:TUU655394 UEO655394:UEQ655394 UOK655394:UOM655394 UYG655394:UYI655394 VIC655394:VIE655394 VRY655394:VSA655394 WBU655394:WBW655394 WLQ655394:WLS655394 WVM655394:WVO655394 E720930:G720930 JA720930:JC720930 SW720930:SY720930 ACS720930:ACU720930 AMO720930:AMQ720930 AWK720930:AWM720930 BGG720930:BGI720930 BQC720930:BQE720930 BZY720930:CAA720930 CJU720930:CJW720930 CTQ720930:CTS720930 DDM720930:DDO720930 DNI720930:DNK720930 DXE720930:DXG720930 EHA720930:EHC720930 EQW720930:EQY720930 FAS720930:FAU720930 FKO720930:FKQ720930 FUK720930:FUM720930 GEG720930:GEI720930 GOC720930:GOE720930 GXY720930:GYA720930 HHU720930:HHW720930 HRQ720930:HRS720930 IBM720930:IBO720930 ILI720930:ILK720930 IVE720930:IVG720930 JFA720930:JFC720930 JOW720930:JOY720930 JYS720930:JYU720930 KIO720930:KIQ720930 KSK720930:KSM720930 LCG720930:LCI720930 LMC720930:LME720930 LVY720930:LWA720930 MFU720930:MFW720930 MPQ720930:MPS720930 MZM720930:MZO720930 NJI720930:NJK720930 NTE720930:NTG720930 ODA720930:ODC720930 OMW720930:OMY720930 OWS720930:OWU720930 PGO720930:PGQ720930 PQK720930:PQM720930 QAG720930:QAI720930 QKC720930:QKE720930 QTY720930:QUA720930 RDU720930:RDW720930 RNQ720930:RNS720930 RXM720930:RXO720930 SHI720930:SHK720930 SRE720930:SRG720930 TBA720930:TBC720930 TKW720930:TKY720930 TUS720930:TUU720930 UEO720930:UEQ720930 UOK720930:UOM720930 UYG720930:UYI720930 VIC720930:VIE720930 VRY720930:VSA720930 WBU720930:WBW720930 WLQ720930:WLS720930 WVM720930:WVO720930 E786466:G786466 JA786466:JC786466 SW786466:SY786466 ACS786466:ACU786466 AMO786466:AMQ786466 AWK786466:AWM786466 BGG786466:BGI786466 BQC786466:BQE786466 BZY786466:CAA786466 CJU786466:CJW786466 CTQ786466:CTS786466 DDM786466:DDO786466 DNI786466:DNK786466 DXE786466:DXG786466 EHA786466:EHC786466 EQW786466:EQY786466 FAS786466:FAU786466 FKO786466:FKQ786466 FUK786466:FUM786466 GEG786466:GEI786466 GOC786466:GOE786466 GXY786466:GYA786466 HHU786466:HHW786466 HRQ786466:HRS786466 IBM786466:IBO786466 ILI786466:ILK786466 IVE786466:IVG786466 JFA786466:JFC786466 JOW786466:JOY786466 JYS786466:JYU786466 KIO786466:KIQ786466 KSK786466:KSM786466 LCG786466:LCI786466 LMC786466:LME786466 LVY786466:LWA786466 MFU786466:MFW786466 MPQ786466:MPS786466 MZM786466:MZO786466 NJI786466:NJK786466 NTE786466:NTG786466 ODA786466:ODC786466 OMW786466:OMY786466 OWS786466:OWU786466 PGO786466:PGQ786466 PQK786466:PQM786466 QAG786466:QAI786466 QKC786466:QKE786466 QTY786466:QUA786466 RDU786466:RDW786466 RNQ786466:RNS786466 RXM786466:RXO786466 SHI786466:SHK786466 SRE786466:SRG786466 TBA786466:TBC786466 TKW786466:TKY786466 TUS786466:TUU786466 UEO786466:UEQ786466 UOK786466:UOM786466 UYG786466:UYI786466 VIC786466:VIE786466 VRY786466:VSA786466 WBU786466:WBW786466 WLQ786466:WLS786466 WVM786466:WVO786466 E852002:G852002 JA852002:JC852002 SW852002:SY852002 ACS852002:ACU852002 AMO852002:AMQ852002 AWK852002:AWM852002 BGG852002:BGI852002 BQC852002:BQE852002 BZY852002:CAA852002 CJU852002:CJW852002 CTQ852002:CTS852002 DDM852002:DDO852002 DNI852002:DNK852002 DXE852002:DXG852002 EHA852002:EHC852002 EQW852002:EQY852002 FAS852002:FAU852002 FKO852002:FKQ852002 FUK852002:FUM852002 GEG852002:GEI852002 GOC852002:GOE852002 GXY852002:GYA852002 HHU852002:HHW852002 HRQ852002:HRS852002 IBM852002:IBO852002 ILI852002:ILK852002 IVE852002:IVG852002 JFA852002:JFC852002 JOW852002:JOY852002 JYS852002:JYU852002 KIO852002:KIQ852002 KSK852002:KSM852002 LCG852002:LCI852002 LMC852002:LME852002 LVY852002:LWA852002 MFU852002:MFW852002 MPQ852002:MPS852002 MZM852002:MZO852002 NJI852002:NJK852002 NTE852002:NTG852002 ODA852002:ODC852002 OMW852002:OMY852002 OWS852002:OWU852002 PGO852002:PGQ852002 PQK852002:PQM852002 QAG852002:QAI852002 QKC852002:QKE852002 QTY852002:QUA852002 RDU852002:RDW852002 RNQ852002:RNS852002 RXM852002:RXO852002 SHI852002:SHK852002 SRE852002:SRG852002 TBA852002:TBC852002 TKW852002:TKY852002 TUS852002:TUU852002 UEO852002:UEQ852002 UOK852002:UOM852002 UYG852002:UYI852002 VIC852002:VIE852002 VRY852002:VSA852002 WBU852002:WBW852002 WLQ852002:WLS852002 WVM852002:WVO852002 E917538:G917538 JA917538:JC917538 SW917538:SY917538 ACS917538:ACU917538 AMO917538:AMQ917538 AWK917538:AWM917538 BGG917538:BGI917538 BQC917538:BQE917538 BZY917538:CAA917538 CJU917538:CJW917538 CTQ917538:CTS917538 DDM917538:DDO917538 DNI917538:DNK917538 DXE917538:DXG917538 EHA917538:EHC917538 EQW917538:EQY917538 FAS917538:FAU917538 FKO917538:FKQ917538 FUK917538:FUM917538 GEG917538:GEI917538 GOC917538:GOE917538 GXY917538:GYA917538 HHU917538:HHW917538 HRQ917538:HRS917538 IBM917538:IBO917538 ILI917538:ILK917538 IVE917538:IVG917538 JFA917538:JFC917538 JOW917538:JOY917538 JYS917538:JYU917538 KIO917538:KIQ917538 KSK917538:KSM917538 LCG917538:LCI917538 LMC917538:LME917538 LVY917538:LWA917538 MFU917538:MFW917538 MPQ917538:MPS917538 MZM917538:MZO917538 NJI917538:NJK917538 NTE917538:NTG917538 ODA917538:ODC917538 OMW917538:OMY917538 OWS917538:OWU917538 PGO917538:PGQ917538 PQK917538:PQM917538 QAG917538:QAI917538 QKC917538:QKE917538 QTY917538:QUA917538 RDU917538:RDW917538 RNQ917538:RNS917538 RXM917538:RXO917538 SHI917538:SHK917538 SRE917538:SRG917538 TBA917538:TBC917538 TKW917538:TKY917538 TUS917538:TUU917538 UEO917538:UEQ917538 UOK917538:UOM917538 UYG917538:UYI917538 VIC917538:VIE917538 VRY917538:VSA917538 WBU917538:WBW917538 WLQ917538:WLS917538 WVM917538:WVO917538 E983074:G983074 JA983074:JC983074 SW983074:SY983074 ACS983074:ACU983074 AMO983074:AMQ983074 AWK983074:AWM983074 BGG983074:BGI983074 BQC983074:BQE983074 BZY983074:CAA983074 CJU983074:CJW983074 CTQ983074:CTS983074 DDM983074:DDO983074 DNI983074:DNK983074 DXE983074:DXG983074 EHA983074:EHC983074 EQW983074:EQY983074 FAS983074:FAU983074 FKO983074:FKQ983074 FUK983074:FUM983074 GEG983074:GEI983074 GOC983074:GOE983074 GXY983074:GYA983074 HHU983074:HHW983074 HRQ983074:HRS983074 IBM983074:IBO983074 ILI983074:ILK983074 IVE983074:IVG983074 JFA983074:JFC983074 JOW983074:JOY983074 JYS983074:JYU983074 KIO983074:KIQ983074 KSK983074:KSM983074 LCG983074:LCI983074 LMC983074:LME983074 LVY983074:LWA983074 MFU983074:MFW983074 MPQ983074:MPS983074 MZM983074:MZO983074 NJI983074:NJK983074 NTE983074:NTG983074 ODA983074:ODC983074 OMW983074:OMY983074 OWS983074:OWU983074 PGO983074:PGQ983074 PQK983074:PQM983074 QAG983074:QAI983074 QKC983074:QKE983074 QTY983074:QUA983074 RDU983074:RDW983074 RNQ983074:RNS983074 RXM983074:RXO983074 SHI983074:SHK983074 SRE983074:SRG983074 TBA983074:TBC983074 TKW983074:TKY983074 TUS983074:TUU983074 UEO983074:UEQ983074 UOK983074:UOM983074 UYG983074:UYI983074 VIC983074:VIE983074 VRY983074:VSA983074 WBU983074:WBW983074 WLQ983074:WLS983074 WVM983074:WVO983074 E37:G37">
      <formula1>"定額,減額,不支給"</formula1>
    </dataValidation>
    <dataValidation type="list" allowBlank="1" showInputMessage="1" showErrorMessage="1" sqref="AF65569 KB65569 TX65569 ADT65569 ANP65569 AXL65569 BHH65569 BRD65569 CAZ65569 CKV65569 CUR65569 DEN65569 DOJ65569 DYF65569 EIB65569 ERX65569 FBT65569 FLP65569 FVL65569 GFH65569 GPD65569 GYZ65569 HIV65569 HSR65569 ICN65569 IMJ65569 IWF65569 JGB65569 JPX65569 JZT65569 KJP65569 KTL65569 LDH65569 LND65569 LWZ65569 MGV65569 MQR65569 NAN65569 NKJ65569 NUF65569 OEB65569 ONX65569 OXT65569 PHP65569 PRL65569 QBH65569 QLD65569 QUZ65569 REV65569 ROR65569 RYN65569 SIJ65569 SSF65569 TCB65569 TLX65569 TVT65569 UFP65569 UPL65569 UZH65569 VJD65569 VSZ65569 WCV65569 WMR65569 WWN65569 AF131105 KB131105 TX131105 ADT131105 ANP131105 AXL131105 BHH131105 BRD131105 CAZ131105 CKV131105 CUR131105 DEN131105 DOJ131105 DYF131105 EIB131105 ERX131105 FBT131105 FLP131105 FVL131105 GFH131105 GPD131105 GYZ131105 HIV131105 HSR131105 ICN131105 IMJ131105 IWF131105 JGB131105 JPX131105 JZT131105 KJP131105 KTL131105 LDH131105 LND131105 LWZ131105 MGV131105 MQR131105 NAN131105 NKJ131105 NUF131105 OEB131105 ONX131105 OXT131105 PHP131105 PRL131105 QBH131105 QLD131105 QUZ131105 REV131105 ROR131105 RYN131105 SIJ131105 SSF131105 TCB131105 TLX131105 TVT131105 UFP131105 UPL131105 UZH131105 VJD131105 VSZ131105 WCV131105 WMR131105 WWN131105 AF196641 KB196641 TX196641 ADT196641 ANP196641 AXL196641 BHH196641 BRD196641 CAZ196641 CKV196641 CUR196641 DEN196641 DOJ196641 DYF196641 EIB196641 ERX196641 FBT196641 FLP196641 FVL196641 GFH196641 GPD196641 GYZ196641 HIV196641 HSR196641 ICN196641 IMJ196641 IWF196641 JGB196641 JPX196641 JZT196641 KJP196641 KTL196641 LDH196641 LND196641 LWZ196641 MGV196641 MQR196641 NAN196641 NKJ196641 NUF196641 OEB196641 ONX196641 OXT196641 PHP196641 PRL196641 QBH196641 QLD196641 QUZ196641 REV196641 ROR196641 RYN196641 SIJ196641 SSF196641 TCB196641 TLX196641 TVT196641 UFP196641 UPL196641 UZH196641 VJD196641 VSZ196641 WCV196641 WMR196641 WWN196641 AF262177 KB262177 TX262177 ADT262177 ANP262177 AXL262177 BHH262177 BRD262177 CAZ262177 CKV262177 CUR262177 DEN262177 DOJ262177 DYF262177 EIB262177 ERX262177 FBT262177 FLP262177 FVL262177 GFH262177 GPD262177 GYZ262177 HIV262177 HSR262177 ICN262177 IMJ262177 IWF262177 JGB262177 JPX262177 JZT262177 KJP262177 KTL262177 LDH262177 LND262177 LWZ262177 MGV262177 MQR262177 NAN262177 NKJ262177 NUF262177 OEB262177 ONX262177 OXT262177 PHP262177 PRL262177 QBH262177 QLD262177 QUZ262177 REV262177 ROR262177 RYN262177 SIJ262177 SSF262177 TCB262177 TLX262177 TVT262177 UFP262177 UPL262177 UZH262177 VJD262177 VSZ262177 WCV262177 WMR262177 WWN262177 AF327713 KB327713 TX327713 ADT327713 ANP327713 AXL327713 BHH327713 BRD327713 CAZ327713 CKV327713 CUR327713 DEN327713 DOJ327713 DYF327713 EIB327713 ERX327713 FBT327713 FLP327713 FVL327713 GFH327713 GPD327713 GYZ327713 HIV327713 HSR327713 ICN327713 IMJ327713 IWF327713 JGB327713 JPX327713 JZT327713 KJP327713 KTL327713 LDH327713 LND327713 LWZ327713 MGV327713 MQR327713 NAN327713 NKJ327713 NUF327713 OEB327713 ONX327713 OXT327713 PHP327713 PRL327713 QBH327713 QLD327713 QUZ327713 REV327713 ROR327713 RYN327713 SIJ327713 SSF327713 TCB327713 TLX327713 TVT327713 UFP327713 UPL327713 UZH327713 VJD327713 VSZ327713 WCV327713 WMR327713 WWN327713 AF393249 KB393249 TX393249 ADT393249 ANP393249 AXL393249 BHH393249 BRD393249 CAZ393249 CKV393249 CUR393249 DEN393249 DOJ393249 DYF393249 EIB393249 ERX393249 FBT393249 FLP393249 FVL393249 GFH393249 GPD393249 GYZ393249 HIV393249 HSR393249 ICN393249 IMJ393249 IWF393249 JGB393249 JPX393249 JZT393249 KJP393249 KTL393249 LDH393249 LND393249 LWZ393249 MGV393249 MQR393249 NAN393249 NKJ393249 NUF393249 OEB393249 ONX393249 OXT393249 PHP393249 PRL393249 QBH393249 QLD393249 QUZ393249 REV393249 ROR393249 RYN393249 SIJ393249 SSF393249 TCB393249 TLX393249 TVT393249 UFP393249 UPL393249 UZH393249 VJD393249 VSZ393249 WCV393249 WMR393249 WWN393249 AF458785 KB458785 TX458785 ADT458785 ANP458785 AXL458785 BHH458785 BRD458785 CAZ458785 CKV458785 CUR458785 DEN458785 DOJ458785 DYF458785 EIB458785 ERX458785 FBT458785 FLP458785 FVL458785 GFH458785 GPD458785 GYZ458785 HIV458785 HSR458785 ICN458785 IMJ458785 IWF458785 JGB458785 JPX458785 JZT458785 KJP458785 KTL458785 LDH458785 LND458785 LWZ458785 MGV458785 MQR458785 NAN458785 NKJ458785 NUF458785 OEB458785 ONX458785 OXT458785 PHP458785 PRL458785 QBH458785 QLD458785 QUZ458785 REV458785 ROR458785 RYN458785 SIJ458785 SSF458785 TCB458785 TLX458785 TVT458785 UFP458785 UPL458785 UZH458785 VJD458785 VSZ458785 WCV458785 WMR458785 WWN458785 AF524321 KB524321 TX524321 ADT524321 ANP524321 AXL524321 BHH524321 BRD524321 CAZ524321 CKV524321 CUR524321 DEN524321 DOJ524321 DYF524321 EIB524321 ERX524321 FBT524321 FLP524321 FVL524321 GFH524321 GPD524321 GYZ524321 HIV524321 HSR524321 ICN524321 IMJ524321 IWF524321 JGB524321 JPX524321 JZT524321 KJP524321 KTL524321 LDH524321 LND524321 LWZ524321 MGV524321 MQR524321 NAN524321 NKJ524321 NUF524321 OEB524321 ONX524321 OXT524321 PHP524321 PRL524321 QBH524321 QLD524321 QUZ524321 REV524321 ROR524321 RYN524321 SIJ524321 SSF524321 TCB524321 TLX524321 TVT524321 UFP524321 UPL524321 UZH524321 VJD524321 VSZ524321 WCV524321 WMR524321 WWN524321 AF589857 KB589857 TX589857 ADT589857 ANP589857 AXL589857 BHH589857 BRD589857 CAZ589857 CKV589857 CUR589857 DEN589857 DOJ589857 DYF589857 EIB589857 ERX589857 FBT589857 FLP589857 FVL589857 GFH589857 GPD589857 GYZ589857 HIV589857 HSR589857 ICN589857 IMJ589857 IWF589857 JGB589857 JPX589857 JZT589857 KJP589857 KTL589857 LDH589857 LND589857 LWZ589857 MGV589857 MQR589857 NAN589857 NKJ589857 NUF589857 OEB589857 ONX589857 OXT589857 PHP589857 PRL589857 QBH589857 QLD589857 QUZ589857 REV589857 ROR589857 RYN589857 SIJ589857 SSF589857 TCB589857 TLX589857 TVT589857 UFP589857 UPL589857 UZH589857 VJD589857 VSZ589857 WCV589857 WMR589857 WWN589857 AF655393 KB655393 TX655393 ADT655393 ANP655393 AXL655393 BHH655393 BRD655393 CAZ655393 CKV655393 CUR655393 DEN655393 DOJ655393 DYF655393 EIB655393 ERX655393 FBT655393 FLP655393 FVL655393 GFH655393 GPD655393 GYZ655393 HIV655393 HSR655393 ICN655393 IMJ655393 IWF655393 JGB655393 JPX655393 JZT655393 KJP655393 KTL655393 LDH655393 LND655393 LWZ655393 MGV655393 MQR655393 NAN655393 NKJ655393 NUF655393 OEB655393 ONX655393 OXT655393 PHP655393 PRL655393 QBH655393 QLD655393 QUZ655393 REV655393 ROR655393 RYN655393 SIJ655393 SSF655393 TCB655393 TLX655393 TVT655393 UFP655393 UPL655393 UZH655393 VJD655393 VSZ655393 WCV655393 WMR655393 WWN655393 AF720929 KB720929 TX720929 ADT720929 ANP720929 AXL720929 BHH720929 BRD720929 CAZ720929 CKV720929 CUR720929 DEN720929 DOJ720929 DYF720929 EIB720929 ERX720929 FBT720929 FLP720929 FVL720929 GFH720929 GPD720929 GYZ720929 HIV720929 HSR720929 ICN720929 IMJ720929 IWF720929 JGB720929 JPX720929 JZT720929 KJP720929 KTL720929 LDH720929 LND720929 LWZ720929 MGV720929 MQR720929 NAN720929 NKJ720929 NUF720929 OEB720929 ONX720929 OXT720929 PHP720929 PRL720929 QBH720929 QLD720929 QUZ720929 REV720929 ROR720929 RYN720929 SIJ720929 SSF720929 TCB720929 TLX720929 TVT720929 UFP720929 UPL720929 UZH720929 VJD720929 VSZ720929 WCV720929 WMR720929 WWN720929 AF786465 KB786465 TX786465 ADT786465 ANP786465 AXL786465 BHH786465 BRD786465 CAZ786465 CKV786465 CUR786465 DEN786465 DOJ786465 DYF786465 EIB786465 ERX786465 FBT786465 FLP786465 FVL786465 GFH786465 GPD786465 GYZ786465 HIV786465 HSR786465 ICN786465 IMJ786465 IWF786465 JGB786465 JPX786465 JZT786465 KJP786465 KTL786465 LDH786465 LND786465 LWZ786465 MGV786465 MQR786465 NAN786465 NKJ786465 NUF786465 OEB786465 ONX786465 OXT786465 PHP786465 PRL786465 QBH786465 QLD786465 QUZ786465 REV786465 ROR786465 RYN786465 SIJ786465 SSF786465 TCB786465 TLX786465 TVT786465 UFP786465 UPL786465 UZH786465 VJD786465 VSZ786465 WCV786465 WMR786465 WWN786465 AF852001 KB852001 TX852001 ADT852001 ANP852001 AXL852001 BHH852001 BRD852001 CAZ852001 CKV852001 CUR852001 DEN852001 DOJ852001 DYF852001 EIB852001 ERX852001 FBT852001 FLP852001 FVL852001 GFH852001 GPD852001 GYZ852001 HIV852001 HSR852001 ICN852001 IMJ852001 IWF852001 JGB852001 JPX852001 JZT852001 KJP852001 KTL852001 LDH852001 LND852001 LWZ852001 MGV852001 MQR852001 NAN852001 NKJ852001 NUF852001 OEB852001 ONX852001 OXT852001 PHP852001 PRL852001 QBH852001 QLD852001 QUZ852001 REV852001 ROR852001 RYN852001 SIJ852001 SSF852001 TCB852001 TLX852001 TVT852001 UFP852001 UPL852001 UZH852001 VJD852001 VSZ852001 WCV852001 WMR852001 WWN852001 AF917537 KB917537 TX917537 ADT917537 ANP917537 AXL917537 BHH917537 BRD917537 CAZ917537 CKV917537 CUR917537 DEN917537 DOJ917537 DYF917537 EIB917537 ERX917537 FBT917537 FLP917537 FVL917537 GFH917537 GPD917537 GYZ917537 HIV917537 HSR917537 ICN917537 IMJ917537 IWF917537 JGB917537 JPX917537 JZT917537 KJP917537 KTL917537 LDH917537 LND917537 LWZ917537 MGV917537 MQR917537 NAN917537 NKJ917537 NUF917537 OEB917537 ONX917537 OXT917537 PHP917537 PRL917537 QBH917537 QLD917537 QUZ917537 REV917537 ROR917537 RYN917537 SIJ917537 SSF917537 TCB917537 TLX917537 TVT917537 UFP917537 UPL917537 UZH917537 VJD917537 VSZ917537 WCV917537 WMR917537 WWN917537 AF983073 KB983073 TX983073 ADT983073 ANP983073 AXL983073 BHH983073 BRD983073 CAZ983073 CKV983073 CUR983073 DEN983073 DOJ983073 DYF983073 EIB983073 ERX983073 FBT983073 FLP983073 FVL983073 GFH983073 GPD983073 GYZ983073 HIV983073 HSR983073 ICN983073 IMJ983073 IWF983073 JGB983073 JPX983073 JZT983073 KJP983073 KTL983073 LDH983073 LND983073 LWZ983073 MGV983073 MQR983073 NAN983073 NKJ983073 NUF983073 OEB983073 ONX983073 OXT983073 PHP983073 PRL983073 QBH983073 QLD983073 QUZ983073 REV983073 ROR983073 RYN983073 SIJ983073 SSF983073 TCB983073 TLX983073 TVT983073 UFP983073 UPL983073 UZH983073 VJD983073 VSZ983073 WCV983073 WMR983073 WWN983073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63 KB65563 TX65563 ADT65563 ANP65563 AXL65563 BHH65563 BRD65563 CAZ65563 CKV65563 CUR65563 DEN65563 DOJ65563 DYF65563 EIB65563 ERX65563 FBT65563 FLP65563 FVL65563 GFH65563 GPD65563 GYZ65563 HIV65563 HSR65563 ICN65563 IMJ65563 IWF65563 JGB65563 JPX65563 JZT65563 KJP65563 KTL65563 LDH65563 LND65563 LWZ65563 MGV65563 MQR65563 NAN65563 NKJ65563 NUF65563 OEB65563 ONX65563 OXT65563 PHP65563 PRL65563 QBH65563 QLD65563 QUZ65563 REV65563 ROR65563 RYN65563 SIJ65563 SSF65563 TCB65563 TLX65563 TVT65563 UFP65563 UPL65563 UZH65563 VJD65563 VSZ65563 WCV65563 WMR65563 WWN65563 AF131099 KB131099 TX131099 ADT131099 ANP131099 AXL131099 BHH131099 BRD131099 CAZ131099 CKV131099 CUR131099 DEN131099 DOJ131099 DYF131099 EIB131099 ERX131099 FBT131099 FLP131099 FVL131099 GFH131099 GPD131099 GYZ131099 HIV131099 HSR131099 ICN131099 IMJ131099 IWF131099 JGB131099 JPX131099 JZT131099 KJP131099 KTL131099 LDH131099 LND131099 LWZ131099 MGV131099 MQR131099 NAN131099 NKJ131099 NUF131099 OEB131099 ONX131099 OXT131099 PHP131099 PRL131099 QBH131099 QLD131099 QUZ131099 REV131099 ROR131099 RYN131099 SIJ131099 SSF131099 TCB131099 TLX131099 TVT131099 UFP131099 UPL131099 UZH131099 VJD131099 VSZ131099 WCV131099 WMR131099 WWN131099 AF196635 KB196635 TX196635 ADT196635 ANP196635 AXL196635 BHH196635 BRD196635 CAZ196635 CKV196635 CUR196635 DEN196635 DOJ196635 DYF196635 EIB196635 ERX196635 FBT196635 FLP196635 FVL196635 GFH196635 GPD196635 GYZ196635 HIV196635 HSR196635 ICN196635 IMJ196635 IWF196635 JGB196635 JPX196635 JZT196635 KJP196635 KTL196635 LDH196635 LND196635 LWZ196635 MGV196635 MQR196635 NAN196635 NKJ196635 NUF196635 OEB196635 ONX196635 OXT196635 PHP196635 PRL196635 QBH196635 QLD196635 QUZ196635 REV196635 ROR196635 RYN196635 SIJ196635 SSF196635 TCB196635 TLX196635 TVT196635 UFP196635 UPL196635 UZH196635 VJD196635 VSZ196635 WCV196635 WMR196635 WWN196635 AF262171 KB262171 TX262171 ADT262171 ANP262171 AXL262171 BHH262171 BRD262171 CAZ262171 CKV262171 CUR262171 DEN262171 DOJ262171 DYF262171 EIB262171 ERX262171 FBT262171 FLP262171 FVL262171 GFH262171 GPD262171 GYZ262171 HIV262171 HSR262171 ICN262171 IMJ262171 IWF262171 JGB262171 JPX262171 JZT262171 KJP262171 KTL262171 LDH262171 LND262171 LWZ262171 MGV262171 MQR262171 NAN262171 NKJ262171 NUF262171 OEB262171 ONX262171 OXT262171 PHP262171 PRL262171 QBH262171 QLD262171 QUZ262171 REV262171 ROR262171 RYN262171 SIJ262171 SSF262171 TCB262171 TLX262171 TVT262171 UFP262171 UPL262171 UZH262171 VJD262171 VSZ262171 WCV262171 WMR262171 WWN262171 AF327707 KB327707 TX327707 ADT327707 ANP327707 AXL327707 BHH327707 BRD327707 CAZ327707 CKV327707 CUR327707 DEN327707 DOJ327707 DYF327707 EIB327707 ERX327707 FBT327707 FLP327707 FVL327707 GFH327707 GPD327707 GYZ327707 HIV327707 HSR327707 ICN327707 IMJ327707 IWF327707 JGB327707 JPX327707 JZT327707 KJP327707 KTL327707 LDH327707 LND327707 LWZ327707 MGV327707 MQR327707 NAN327707 NKJ327707 NUF327707 OEB327707 ONX327707 OXT327707 PHP327707 PRL327707 QBH327707 QLD327707 QUZ327707 REV327707 ROR327707 RYN327707 SIJ327707 SSF327707 TCB327707 TLX327707 TVT327707 UFP327707 UPL327707 UZH327707 VJD327707 VSZ327707 WCV327707 WMR327707 WWN327707 AF393243 KB393243 TX393243 ADT393243 ANP393243 AXL393243 BHH393243 BRD393243 CAZ393243 CKV393243 CUR393243 DEN393243 DOJ393243 DYF393243 EIB393243 ERX393243 FBT393243 FLP393243 FVL393243 GFH393243 GPD393243 GYZ393243 HIV393243 HSR393243 ICN393243 IMJ393243 IWF393243 JGB393243 JPX393243 JZT393243 KJP393243 KTL393243 LDH393243 LND393243 LWZ393243 MGV393243 MQR393243 NAN393243 NKJ393243 NUF393243 OEB393243 ONX393243 OXT393243 PHP393243 PRL393243 QBH393243 QLD393243 QUZ393243 REV393243 ROR393243 RYN393243 SIJ393243 SSF393243 TCB393243 TLX393243 TVT393243 UFP393243 UPL393243 UZH393243 VJD393243 VSZ393243 WCV393243 WMR393243 WWN393243 AF458779 KB458779 TX458779 ADT458779 ANP458779 AXL458779 BHH458779 BRD458779 CAZ458779 CKV458779 CUR458779 DEN458779 DOJ458779 DYF458779 EIB458779 ERX458779 FBT458779 FLP458779 FVL458779 GFH458779 GPD458779 GYZ458779 HIV458779 HSR458779 ICN458779 IMJ458779 IWF458779 JGB458779 JPX458779 JZT458779 KJP458779 KTL458779 LDH458779 LND458779 LWZ458779 MGV458779 MQR458779 NAN458779 NKJ458779 NUF458779 OEB458779 ONX458779 OXT458779 PHP458779 PRL458779 QBH458779 QLD458779 QUZ458779 REV458779 ROR458779 RYN458779 SIJ458779 SSF458779 TCB458779 TLX458779 TVT458779 UFP458779 UPL458779 UZH458779 VJD458779 VSZ458779 WCV458779 WMR458779 WWN458779 AF524315 KB524315 TX524315 ADT524315 ANP524315 AXL524315 BHH524315 BRD524315 CAZ524315 CKV524315 CUR524315 DEN524315 DOJ524315 DYF524315 EIB524315 ERX524315 FBT524315 FLP524315 FVL524315 GFH524315 GPD524315 GYZ524315 HIV524315 HSR524315 ICN524315 IMJ524315 IWF524315 JGB524315 JPX524315 JZT524315 KJP524315 KTL524315 LDH524315 LND524315 LWZ524315 MGV524315 MQR524315 NAN524315 NKJ524315 NUF524315 OEB524315 ONX524315 OXT524315 PHP524315 PRL524315 QBH524315 QLD524315 QUZ524315 REV524315 ROR524315 RYN524315 SIJ524315 SSF524315 TCB524315 TLX524315 TVT524315 UFP524315 UPL524315 UZH524315 VJD524315 VSZ524315 WCV524315 WMR524315 WWN524315 AF589851 KB589851 TX589851 ADT589851 ANP589851 AXL589851 BHH589851 BRD589851 CAZ589851 CKV589851 CUR589851 DEN589851 DOJ589851 DYF589851 EIB589851 ERX589851 FBT589851 FLP589851 FVL589851 GFH589851 GPD589851 GYZ589851 HIV589851 HSR589851 ICN589851 IMJ589851 IWF589851 JGB589851 JPX589851 JZT589851 KJP589851 KTL589851 LDH589851 LND589851 LWZ589851 MGV589851 MQR589851 NAN589851 NKJ589851 NUF589851 OEB589851 ONX589851 OXT589851 PHP589851 PRL589851 QBH589851 QLD589851 QUZ589851 REV589851 ROR589851 RYN589851 SIJ589851 SSF589851 TCB589851 TLX589851 TVT589851 UFP589851 UPL589851 UZH589851 VJD589851 VSZ589851 WCV589851 WMR589851 WWN589851 AF655387 KB655387 TX655387 ADT655387 ANP655387 AXL655387 BHH655387 BRD655387 CAZ655387 CKV655387 CUR655387 DEN655387 DOJ655387 DYF655387 EIB655387 ERX655387 FBT655387 FLP655387 FVL655387 GFH655387 GPD655387 GYZ655387 HIV655387 HSR655387 ICN655387 IMJ655387 IWF655387 JGB655387 JPX655387 JZT655387 KJP655387 KTL655387 LDH655387 LND655387 LWZ655387 MGV655387 MQR655387 NAN655387 NKJ655387 NUF655387 OEB655387 ONX655387 OXT655387 PHP655387 PRL655387 QBH655387 QLD655387 QUZ655387 REV655387 ROR655387 RYN655387 SIJ655387 SSF655387 TCB655387 TLX655387 TVT655387 UFP655387 UPL655387 UZH655387 VJD655387 VSZ655387 WCV655387 WMR655387 WWN655387 AF720923 KB720923 TX720923 ADT720923 ANP720923 AXL720923 BHH720923 BRD720923 CAZ720923 CKV720923 CUR720923 DEN720923 DOJ720923 DYF720923 EIB720923 ERX720923 FBT720923 FLP720923 FVL720923 GFH720923 GPD720923 GYZ720923 HIV720923 HSR720923 ICN720923 IMJ720923 IWF720923 JGB720923 JPX720923 JZT720923 KJP720923 KTL720923 LDH720923 LND720923 LWZ720923 MGV720923 MQR720923 NAN720923 NKJ720923 NUF720923 OEB720923 ONX720923 OXT720923 PHP720923 PRL720923 QBH720923 QLD720923 QUZ720923 REV720923 ROR720923 RYN720923 SIJ720923 SSF720923 TCB720923 TLX720923 TVT720923 UFP720923 UPL720923 UZH720923 VJD720923 VSZ720923 WCV720923 WMR720923 WWN720923 AF786459 KB786459 TX786459 ADT786459 ANP786459 AXL786459 BHH786459 BRD786459 CAZ786459 CKV786459 CUR786459 DEN786459 DOJ786459 DYF786459 EIB786459 ERX786459 FBT786459 FLP786459 FVL786459 GFH786459 GPD786459 GYZ786459 HIV786459 HSR786459 ICN786459 IMJ786459 IWF786459 JGB786459 JPX786459 JZT786459 KJP786459 KTL786459 LDH786459 LND786459 LWZ786459 MGV786459 MQR786459 NAN786459 NKJ786459 NUF786459 OEB786459 ONX786459 OXT786459 PHP786459 PRL786459 QBH786459 QLD786459 QUZ786459 REV786459 ROR786459 RYN786459 SIJ786459 SSF786459 TCB786459 TLX786459 TVT786459 UFP786459 UPL786459 UZH786459 VJD786459 VSZ786459 WCV786459 WMR786459 WWN786459 AF851995 KB851995 TX851995 ADT851995 ANP851995 AXL851995 BHH851995 BRD851995 CAZ851995 CKV851995 CUR851995 DEN851995 DOJ851995 DYF851995 EIB851995 ERX851995 FBT851995 FLP851995 FVL851995 GFH851995 GPD851995 GYZ851995 HIV851995 HSR851995 ICN851995 IMJ851995 IWF851995 JGB851995 JPX851995 JZT851995 KJP851995 KTL851995 LDH851995 LND851995 LWZ851995 MGV851995 MQR851995 NAN851995 NKJ851995 NUF851995 OEB851995 ONX851995 OXT851995 PHP851995 PRL851995 QBH851995 QLD851995 QUZ851995 REV851995 ROR851995 RYN851995 SIJ851995 SSF851995 TCB851995 TLX851995 TVT851995 UFP851995 UPL851995 UZH851995 VJD851995 VSZ851995 WCV851995 WMR851995 WWN851995 AF917531 KB917531 TX917531 ADT917531 ANP917531 AXL917531 BHH917531 BRD917531 CAZ917531 CKV917531 CUR917531 DEN917531 DOJ917531 DYF917531 EIB917531 ERX917531 FBT917531 FLP917531 FVL917531 GFH917531 GPD917531 GYZ917531 HIV917531 HSR917531 ICN917531 IMJ917531 IWF917531 JGB917531 JPX917531 JZT917531 KJP917531 KTL917531 LDH917531 LND917531 LWZ917531 MGV917531 MQR917531 NAN917531 NKJ917531 NUF917531 OEB917531 ONX917531 OXT917531 PHP917531 PRL917531 QBH917531 QLD917531 QUZ917531 REV917531 ROR917531 RYN917531 SIJ917531 SSF917531 TCB917531 TLX917531 TVT917531 UFP917531 UPL917531 UZH917531 VJD917531 VSZ917531 WCV917531 WMR917531 WWN917531 AF983067 KB983067 TX983067 ADT983067 ANP983067 AXL983067 BHH983067 BRD983067 CAZ983067 CKV983067 CUR983067 DEN983067 DOJ983067 DYF983067 EIB983067 ERX983067 FBT983067 FLP983067 FVL983067 GFH983067 GPD983067 GYZ983067 HIV983067 HSR983067 ICN983067 IMJ983067 IWF983067 JGB983067 JPX983067 JZT983067 KJP983067 KTL983067 LDH983067 LND983067 LWZ983067 MGV983067 MQR983067 NAN983067 NKJ983067 NUF983067 OEB983067 ONX983067 OXT983067 PHP983067 PRL983067 QBH983067 QLD983067 QUZ983067 REV983067 ROR983067 RYN983067 SIJ983067 SSF983067 TCB983067 TLX983067 TVT983067 UFP983067 UPL983067 UZH983067 VJD983067 VSZ983067 WCV983067 WMR983067 WWN983067">
      <formula1>"現金等による立替払い,法人カード(個人決裁型）"</formula1>
    </dataValidation>
    <dataValidation imeMode="halfAlpha" allowBlank="1" showInputMessage="1" showErrorMessage="1" sqref="F65564:L65564 JB65564:JH65564 SX65564:TD65564 ACT65564:ACZ65564 AMP65564:AMV65564 AWL65564:AWR65564 BGH65564:BGN65564 BQD65564:BQJ65564 BZZ65564:CAF65564 CJV65564:CKB65564 CTR65564:CTX65564 DDN65564:DDT65564 DNJ65564:DNP65564 DXF65564:DXL65564 EHB65564:EHH65564 EQX65564:ERD65564 FAT65564:FAZ65564 FKP65564:FKV65564 FUL65564:FUR65564 GEH65564:GEN65564 GOD65564:GOJ65564 GXZ65564:GYF65564 HHV65564:HIB65564 HRR65564:HRX65564 IBN65564:IBT65564 ILJ65564:ILP65564 IVF65564:IVL65564 JFB65564:JFH65564 JOX65564:JPD65564 JYT65564:JYZ65564 KIP65564:KIV65564 KSL65564:KSR65564 LCH65564:LCN65564 LMD65564:LMJ65564 LVZ65564:LWF65564 MFV65564:MGB65564 MPR65564:MPX65564 MZN65564:MZT65564 NJJ65564:NJP65564 NTF65564:NTL65564 ODB65564:ODH65564 OMX65564:OND65564 OWT65564:OWZ65564 PGP65564:PGV65564 PQL65564:PQR65564 QAH65564:QAN65564 QKD65564:QKJ65564 QTZ65564:QUF65564 RDV65564:REB65564 RNR65564:RNX65564 RXN65564:RXT65564 SHJ65564:SHP65564 SRF65564:SRL65564 TBB65564:TBH65564 TKX65564:TLD65564 TUT65564:TUZ65564 UEP65564:UEV65564 UOL65564:UOR65564 UYH65564:UYN65564 VID65564:VIJ65564 VRZ65564:VSF65564 WBV65564:WCB65564 WLR65564:WLX65564 WVN65564:WVT65564 F131100:L131100 JB131100:JH131100 SX131100:TD131100 ACT131100:ACZ131100 AMP131100:AMV131100 AWL131100:AWR131100 BGH131100:BGN131100 BQD131100:BQJ131100 BZZ131100:CAF131100 CJV131100:CKB131100 CTR131100:CTX131100 DDN131100:DDT131100 DNJ131100:DNP131100 DXF131100:DXL131100 EHB131100:EHH131100 EQX131100:ERD131100 FAT131100:FAZ131100 FKP131100:FKV131100 FUL131100:FUR131100 GEH131100:GEN131100 GOD131100:GOJ131100 GXZ131100:GYF131100 HHV131100:HIB131100 HRR131100:HRX131100 IBN131100:IBT131100 ILJ131100:ILP131100 IVF131100:IVL131100 JFB131100:JFH131100 JOX131100:JPD131100 JYT131100:JYZ131100 KIP131100:KIV131100 KSL131100:KSR131100 LCH131100:LCN131100 LMD131100:LMJ131100 LVZ131100:LWF131100 MFV131100:MGB131100 MPR131100:MPX131100 MZN131100:MZT131100 NJJ131100:NJP131100 NTF131100:NTL131100 ODB131100:ODH131100 OMX131100:OND131100 OWT131100:OWZ131100 PGP131100:PGV131100 PQL131100:PQR131100 QAH131100:QAN131100 QKD131100:QKJ131100 QTZ131100:QUF131100 RDV131100:REB131100 RNR131100:RNX131100 RXN131100:RXT131100 SHJ131100:SHP131100 SRF131100:SRL131100 TBB131100:TBH131100 TKX131100:TLD131100 TUT131100:TUZ131100 UEP131100:UEV131100 UOL131100:UOR131100 UYH131100:UYN131100 VID131100:VIJ131100 VRZ131100:VSF131100 WBV131100:WCB131100 WLR131100:WLX131100 WVN131100:WVT131100 F196636:L196636 JB196636:JH196636 SX196636:TD196636 ACT196636:ACZ196636 AMP196636:AMV196636 AWL196636:AWR196636 BGH196636:BGN196636 BQD196636:BQJ196636 BZZ196636:CAF196636 CJV196636:CKB196636 CTR196636:CTX196636 DDN196636:DDT196636 DNJ196636:DNP196636 DXF196636:DXL196636 EHB196636:EHH196636 EQX196636:ERD196636 FAT196636:FAZ196636 FKP196636:FKV196636 FUL196636:FUR196636 GEH196636:GEN196636 GOD196636:GOJ196636 GXZ196636:GYF196636 HHV196636:HIB196636 HRR196636:HRX196636 IBN196636:IBT196636 ILJ196636:ILP196636 IVF196636:IVL196636 JFB196636:JFH196636 JOX196636:JPD196636 JYT196636:JYZ196636 KIP196636:KIV196636 KSL196636:KSR196636 LCH196636:LCN196636 LMD196636:LMJ196636 LVZ196636:LWF196636 MFV196636:MGB196636 MPR196636:MPX196636 MZN196636:MZT196636 NJJ196636:NJP196636 NTF196636:NTL196636 ODB196636:ODH196636 OMX196636:OND196636 OWT196636:OWZ196636 PGP196636:PGV196636 PQL196636:PQR196636 QAH196636:QAN196636 QKD196636:QKJ196636 QTZ196636:QUF196636 RDV196636:REB196636 RNR196636:RNX196636 RXN196636:RXT196636 SHJ196636:SHP196636 SRF196636:SRL196636 TBB196636:TBH196636 TKX196636:TLD196636 TUT196636:TUZ196636 UEP196636:UEV196636 UOL196636:UOR196636 UYH196636:UYN196636 VID196636:VIJ196636 VRZ196636:VSF196636 WBV196636:WCB196636 WLR196636:WLX196636 WVN196636:WVT196636 F262172:L262172 JB262172:JH262172 SX262172:TD262172 ACT262172:ACZ262172 AMP262172:AMV262172 AWL262172:AWR262172 BGH262172:BGN262172 BQD262172:BQJ262172 BZZ262172:CAF262172 CJV262172:CKB262172 CTR262172:CTX262172 DDN262172:DDT262172 DNJ262172:DNP262172 DXF262172:DXL262172 EHB262172:EHH262172 EQX262172:ERD262172 FAT262172:FAZ262172 FKP262172:FKV262172 FUL262172:FUR262172 GEH262172:GEN262172 GOD262172:GOJ262172 GXZ262172:GYF262172 HHV262172:HIB262172 HRR262172:HRX262172 IBN262172:IBT262172 ILJ262172:ILP262172 IVF262172:IVL262172 JFB262172:JFH262172 JOX262172:JPD262172 JYT262172:JYZ262172 KIP262172:KIV262172 KSL262172:KSR262172 LCH262172:LCN262172 LMD262172:LMJ262172 LVZ262172:LWF262172 MFV262172:MGB262172 MPR262172:MPX262172 MZN262172:MZT262172 NJJ262172:NJP262172 NTF262172:NTL262172 ODB262172:ODH262172 OMX262172:OND262172 OWT262172:OWZ262172 PGP262172:PGV262172 PQL262172:PQR262172 QAH262172:QAN262172 QKD262172:QKJ262172 QTZ262172:QUF262172 RDV262172:REB262172 RNR262172:RNX262172 RXN262172:RXT262172 SHJ262172:SHP262172 SRF262172:SRL262172 TBB262172:TBH262172 TKX262172:TLD262172 TUT262172:TUZ262172 UEP262172:UEV262172 UOL262172:UOR262172 UYH262172:UYN262172 VID262172:VIJ262172 VRZ262172:VSF262172 WBV262172:WCB262172 WLR262172:WLX262172 WVN262172:WVT262172 F327708:L327708 JB327708:JH327708 SX327708:TD327708 ACT327708:ACZ327708 AMP327708:AMV327708 AWL327708:AWR327708 BGH327708:BGN327708 BQD327708:BQJ327708 BZZ327708:CAF327708 CJV327708:CKB327708 CTR327708:CTX327708 DDN327708:DDT327708 DNJ327708:DNP327708 DXF327708:DXL327708 EHB327708:EHH327708 EQX327708:ERD327708 FAT327708:FAZ327708 FKP327708:FKV327708 FUL327708:FUR327708 GEH327708:GEN327708 GOD327708:GOJ327708 GXZ327708:GYF327708 HHV327708:HIB327708 HRR327708:HRX327708 IBN327708:IBT327708 ILJ327708:ILP327708 IVF327708:IVL327708 JFB327708:JFH327708 JOX327708:JPD327708 JYT327708:JYZ327708 KIP327708:KIV327708 KSL327708:KSR327708 LCH327708:LCN327708 LMD327708:LMJ327708 LVZ327708:LWF327708 MFV327708:MGB327708 MPR327708:MPX327708 MZN327708:MZT327708 NJJ327708:NJP327708 NTF327708:NTL327708 ODB327708:ODH327708 OMX327708:OND327708 OWT327708:OWZ327708 PGP327708:PGV327708 PQL327708:PQR327708 QAH327708:QAN327708 QKD327708:QKJ327708 QTZ327708:QUF327708 RDV327708:REB327708 RNR327708:RNX327708 RXN327708:RXT327708 SHJ327708:SHP327708 SRF327708:SRL327708 TBB327708:TBH327708 TKX327708:TLD327708 TUT327708:TUZ327708 UEP327708:UEV327708 UOL327708:UOR327708 UYH327708:UYN327708 VID327708:VIJ327708 VRZ327708:VSF327708 WBV327708:WCB327708 WLR327708:WLX327708 WVN327708:WVT327708 F393244:L393244 JB393244:JH393244 SX393244:TD393244 ACT393244:ACZ393244 AMP393244:AMV393244 AWL393244:AWR393244 BGH393244:BGN393244 BQD393244:BQJ393244 BZZ393244:CAF393244 CJV393244:CKB393244 CTR393244:CTX393244 DDN393244:DDT393244 DNJ393244:DNP393244 DXF393244:DXL393244 EHB393244:EHH393244 EQX393244:ERD393244 FAT393244:FAZ393244 FKP393244:FKV393244 FUL393244:FUR393244 GEH393244:GEN393244 GOD393244:GOJ393244 GXZ393244:GYF393244 HHV393244:HIB393244 HRR393244:HRX393244 IBN393244:IBT393244 ILJ393244:ILP393244 IVF393244:IVL393244 JFB393244:JFH393244 JOX393244:JPD393244 JYT393244:JYZ393244 KIP393244:KIV393244 KSL393244:KSR393244 LCH393244:LCN393244 LMD393244:LMJ393244 LVZ393244:LWF393244 MFV393244:MGB393244 MPR393244:MPX393244 MZN393244:MZT393244 NJJ393244:NJP393244 NTF393244:NTL393244 ODB393244:ODH393244 OMX393244:OND393244 OWT393244:OWZ393244 PGP393244:PGV393244 PQL393244:PQR393244 QAH393244:QAN393244 QKD393244:QKJ393244 QTZ393244:QUF393244 RDV393244:REB393244 RNR393244:RNX393244 RXN393244:RXT393244 SHJ393244:SHP393244 SRF393244:SRL393244 TBB393244:TBH393244 TKX393244:TLD393244 TUT393244:TUZ393244 UEP393244:UEV393244 UOL393244:UOR393244 UYH393244:UYN393244 VID393244:VIJ393244 VRZ393244:VSF393244 WBV393244:WCB393244 WLR393244:WLX393244 WVN393244:WVT393244 F458780:L458780 JB458780:JH458780 SX458780:TD458780 ACT458780:ACZ458780 AMP458780:AMV458780 AWL458780:AWR458780 BGH458780:BGN458780 BQD458780:BQJ458780 BZZ458780:CAF458780 CJV458780:CKB458780 CTR458780:CTX458780 DDN458780:DDT458780 DNJ458780:DNP458780 DXF458780:DXL458780 EHB458780:EHH458780 EQX458780:ERD458780 FAT458780:FAZ458780 FKP458780:FKV458780 FUL458780:FUR458780 GEH458780:GEN458780 GOD458780:GOJ458780 GXZ458780:GYF458780 HHV458780:HIB458780 HRR458780:HRX458780 IBN458780:IBT458780 ILJ458780:ILP458780 IVF458780:IVL458780 JFB458780:JFH458780 JOX458780:JPD458780 JYT458780:JYZ458780 KIP458780:KIV458780 KSL458780:KSR458780 LCH458780:LCN458780 LMD458780:LMJ458780 LVZ458780:LWF458780 MFV458780:MGB458780 MPR458780:MPX458780 MZN458780:MZT458780 NJJ458780:NJP458780 NTF458780:NTL458780 ODB458780:ODH458780 OMX458780:OND458780 OWT458780:OWZ458780 PGP458780:PGV458780 PQL458780:PQR458780 QAH458780:QAN458780 QKD458780:QKJ458780 QTZ458780:QUF458780 RDV458780:REB458780 RNR458780:RNX458780 RXN458780:RXT458780 SHJ458780:SHP458780 SRF458780:SRL458780 TBB458780:TBH458780 TKX458780:TLD458780 TUT458780:TUZ458780 UEP458780:UEV458780 UOL458780:UOR458780 UYH458780:UYN458780 VID458780:VIJ458780 VRZ458780:VSF458780 WBV458780:WCB458780 WLR458780:WLX458780 WVN458780:WVT458780 F524316:L524316 JB524316:JH524316 SX524316:TD524316 ACT524316:ACZ524316 AMP524316:AMV524316 AWL524316:AWR524316 BGH524316:BGN524316 BQD524316:BQJ524316 BZZ524316:CAF524316 CJV524316:CKB524316 CTR524316:CTX524316 DDN524316:DDT524316 DNJ524316:DNP524316 DXF524316:DXL524316 EHB524316:EHH524316 EQX524316:ERD524316 FAT524316:FAZ524316 FKP524316:FKV524316 FUL524316:FUR524316 GEH524316:GEN524316 GOD524316:GOJ524316 GXZ524316:GYF524316 HHV524316:HIB524316 HRR524316:HRX524316 IBN524316:IBT524316 ILJ524316:ILP524316 IVF524316:IVL524316 JFB524316:JFH524316 JOX524316:JPD524316 JYT524316:JYZ524316 KIP524316:KIV524316 KSL524316:KSR524316 LCH524316:LCN524316 LMD524316:LMJ524316 LVZ524316:LWF524316 MFV524316:MGB524316 MPR524316:MPX524316 MZN524316:MZT524316 NJJ524316:NJP524316 NTF524316:NTL524316 ODB524316:ODH524316 OMX524316:OND524316 OWT524316:OWZ524316 PGP524316:PGV524316 PQL524316:PQR524316 QAH524316:QAN524316 QKD524316:QKJ524316 QTZ524316:QUF524316 RDV524316:REB524316 RNR524316:RNX524316 RXN524316:RXT524316 SHJ524316:SHP524316 SRF524316:SRL524316 TBB524316:TBH524316 TKX524316:TLD524316 TUT524316:TUZ524316 UEP524316:UEV524316 UOL524316:UOR524316 UYH524316:UYN524316 VID524316:VIJ524316 VRZ524316:VSF524316 WBV524316:WCB524316 WLR524316:WLX524316 WVN524316:WVT524316 F589852:L589852 JB589852:JH589852 SX589852:TD589852 ACT589852:ACZ589852 AMP589852:AMV589852 AWL589852:AWR589852 BGH589852:BGN589852 BQD589852:BQJ589852 BZZ589852:CAF589852 CJV589852:CKB589852 CTR589852:CTX589852 DDN589852:DDT589852 DNJ589852:DNP589852 DXF589852:DXL589852 EHB589852:EHH589852 EQX589852:ERD589852 FAT589852:FAZ589852 FKP589852:FKV589852 FUL589852:FUR589852 GEH589852:GEN589852 GOD589852:GOJ589852 GXZ589852:GYF589852 HHV589852:HIB589852 HRR589852:HRX589852 IBN589852:IBT589852 ILJ589852:ILP589852 IVF589852:IVL589852 JFB589852:JFH589852 JOX589852:JPD589852 JYT589852:JYZ589852 KIP589852:KIV589852 KSL589852:KSR589852 LCH589852:LCN589852 LMD589852:LMJ589852 LVZ589852:LWF589852 MFV589852:MGB589852 MPR589852:MPX589852 MZN589852:MZT589852 NJJ589852:NJP589852 NTF589852:NTL589852 ODB589852:ODH589852 OMX589852:OND589852 OWT589852:OWZ589852 PGP589852:PGV589852 PQL589852:PQR589852 QAH589852:QAN589852 QKD589852:QKJ589852 QTZ589852:QUF589852 RDV589852:REB589852 RNR589852:RNX589852 RXN589852:RXT589852 SHJ589852:SHP589852 SRF589852:SRL589852 TBB589852:TBH589852 TKX589852:TLD589852 TUT589852:TUZ589852 UEP589852:UEV589852 UOL589852:UOR589852 UYH589852:UYN589852 VID589852:VIJ589852 VRZ589852:VSF589852 WBV589852:WCB589852 WLR589852:WLX589852 WVN589852:WVT589852 F655388:L655388 JB655388:JH655388 SX655388:TD655388 ACT655388:ACZ655388 AMP655388:AMV655388 AWL655388:AWR655388 BGH655388:BGN655388 BQD655388:BQJ655388 BZZ655388:CAF655388 CJV655388:CKB655388 CTR655388:CTX655388 DDN655388:DDT655388 DNJ655388:DNP655388 DXF655388:DXL655388 EHB655388:EHH655388 EQX655388:ERD655388 FAT655388:FAZ655388 FKP655388:FKV655388 FUL655388:FUR655388 GEH655388:GEN655388 GOD655388:GOJ655388 GXZ655388:GYF655388 HHV655388:HIB655388 HRR655388:HRX655388 IBN655388:IBT655388 ILJ655388:ILP655388 IVF655388:IVL655388 JFB655388:JFH655388 JOX655388:JPD655388 JYT655388:JYZ655388 KIP655388:KIV655388 KSL655388:KSR655388 LCH655388:LCN655388 LMD655388:LMJ655388 LVZ655388:LWF655388 MFV655388:MGB655388 MPR655388:MPX655388 MZN655388:MZT655388 NJJ655388:NJP655388 NTF655388:NTL655388 ODB655388:ODH655388 OMX655388:OND655388 OWT655388:OWZ655388 PGP655388:PGV655388 PQL655388:PQR655388 QAH655388:QAN655388 QKD655388:QKJ655388 QTZ655388:QUF655388 RDV655388:REB655388 RNR655388:RNX655388 RXN655388:RXT655388 SHJ655388:SHP655388 SRF655388:SRL655388 TBB655388:TBH655388 TKX655388:TLD655388 TUT655388:TUZ655388 UEP655388:UEV655388 UOL655388:UOR655388 UYH655388:UYN655388 VID655388:VIJ655388 VRZ655388:VSF655388 WBV655388:WCB655388 WLR655388:WLX655388 WVN655388:WVT655388 F720924:L720924 JB720924:JH720924 SX720924:TD720924 ACT720924:ACZ720924 AMP720924:AMV720924 AWL720924:AWR720924 BGH720924:BGN720924 BQD720924:BQJ720924 BZZ720924:CAF720924 CJV720924:CKB720924 CTR720924:CTX720924 DDN720924:DDT720924 DNJ720924:DNP720924 DXF720924:DXL720924 EHB720924:EHH720924 EQX720924:ERD720924 FAT720924:FAZ720924 FKP720924:FKV720924 FUL720924:FUR720924 GEH720924:GEN720924 GOD720924:GOJ720924 GXZ720924:GYF720924 HHV720924:HIB720924 HRR720924:HRX720924 IBN720924:IBT720924 ILJ720924:ILP720924 IVF720924:IVL720924 JFB720924:JFH720924 JOX720924:JPD720924 JYT720924:JYZ720924 KIP720924:KIV720924 KSL720924:KSR720924 LCH720924:LCN720924 LMD720924:LMJ720924 LVZ720924:LWF720924 MFV720924:MGB720924 MPR720924:MPX720924 MZN720924:MZT720924 NJJ720924:NJP720924 NTF720924:NTL720924 ODB720924:ODH720924 OMX720924:OND720924 OWT720924:OWZ720924 PGP720924:PGV720924 PQL720924:PQR720924 QAH720924:QAN720924 QKD720924:QKJ720924 QTZ720924:QUF720924 RDV720924:REB720924 RNR720924:RNX720924 RXN720924:RXT720924 SHJ720924:SHP720924 SRF720924:SRL720924 TBB720924:TBH720924 TKX720924:TLD720924 TUT720924:TUZ720924 UEP720924:UEV720924 UOL720924:UOR720924 UYH720924:UYN720924 VID720924:VIJ720924 VRZ720924:VSF720924 WBV720924:WCB720924 WLR720924:WLX720924 WVN720924:WVT720924 F786460:L786460 JB786460:JH786460 SX786460:TD786460 ACT786460:ACZ786460 AMP786460:AMV786460 AWL786460:AWR786460 BGH786460:BGN786460 BQD786460:BQJ786460 BZZ786460:CAF786460 CJV786460:CKB786460 CTR786460:CTX786460 DDN786460:DDT786460 DNJ786460:DNP786460 DXF786460:DXL786460 EHB786460:EHH786460 EQX786460:ERD786460 FAT786460:FAZ786460 FKP786460:FKV786460 FUL786460:FUR786460 GEH786460:GEN786460 GOD786460:GOJ786460 GXZ786460:GYF786460 HHV786460:HIB786460 HRR786460:HRX786460 IBN786460:IBT786460 ILJ786460:ILP786460 IVF786460:IVL786460 JFB786460:JFH786460 JOX786460:JPD786460 JYT786460:JYZ786460 KIP786460:KIV786460 KSL786460:KSR786460 LCH786460:LCN786460 LMD786460:LMJ786460 LVZ786460:LWF786460 MFV786460:MGB786460 MPR786460:MPX786460 MZN786460:MZT786460 NJJ786460:NJP786460 NTF786460:NTL786460 ODB786460:ODH786460 OMX786460:OND786460 OWT786460:OWZ786460 PGP786460:PGV786460 PQL786460:PQR786460 QAH786460:QAN786460 QKD786460:QKJ786460 QTZ786460:QUF786460 RDV786460:REB786460 RNR786460:RNX786460 RXN786460:RXT786460 SHJ786460:SHP786460 SRF786460:SRL786460 TBB786460:TBH786460 TKX786460:TLD786460 TUT786460:TUZ786460 UEP786460:UEV786460 UOL786460:UOR786460 UYH786460:UYN786460 VID786460:VIJ786460 VRZ786460:VSF786460 WBV786460:WCB786460 WLR786460:WLX786460 WVN786460:WVT786460 F851996:L851996 JB851996:JH851996 SX851996:TD851996 ACT851996:ACZ851996 AMP851996:AMV851996 AWL851996:AWR851996 BGH851996:BGN851996 BQD851996:BQJ851996 BZZ851996:CAF851996 CJV851996:CKB851996 CTR851996:CTX851996 DDN851996:DDT851996 DNJ851996:DNP851996 DXF851996:DXL851996 EHB851996:EHH851996 EQX851996:ERD851996 FAT851996:FAZ851996 FKP851996:FKV851996 FUL851996:FUR851996 GEH851996:GEN851996 GOD851996:GOJ851996 GXZ851996:GYF851996 HHV851996:HIB851996 HRR851996:HRX851996 IBN851996:IBT851996 ILJ851996:ILP851996 IVF851996:IVL851996 JFB851996:JFH851996 JOX851996:JPD851996 JYT851996:JYZ851996 KIP851996:KIV851996 KSL851996:KSR851996 LCH851996:LCN851996 LMD851996:LMJ851996 LVZ851996:LWF851996 MFV851996:MGB851996 MPR851996:MPX851996 MZN851996:MZT851996 NJJ851996:NJP851996 NTF851996:NTL851996 ODB851996:ODH851996 OMX851996:OND851996 OWT851996:OWZ851996 PGP851996:PGV851996 PQL851996:PQR851996 QAH851996:QAN851996 QKD851996:QKJ851996 QTZ851996:QUF851996 RDV851996:REB851996 RNR851996:RNX851996 RXN851996:RXT851996 SHJ851996:SHP851996 SRF851996:SRL851996 TBB851996:TBH851996 TKX851996:TLD851996 TUT851996:TUZ851996 UEP851996:UEV851996 UOL851996:UOR851996 UYH851996:UYN851996 VID851996:VIJ851996 VRZ851996:VSF851996 WBV851996:WCB851996 WLR851996:WLX851996 WVN851996:WVT851996 F917532:L917532 JB917532:JH917532 SX917532:TD917532 ACT917532:ACZ917532 AMP917532:AMV917532 AWL917532:AWR917532 BGH917532:BGN917532 BQD917532:BQJ917532 BZZ917532:CAF917532 CJV917532:CKB917532 CTR917532:CTX917532 DDN917532:DDT917532 DNJ917532:DNP917532 DXF917532:DXL917532 EHB917532:EHH917532 EQX917532:ERD917532 FAT917532:FAZ917532 FKP917532:FKV917532 FUL917532:FUR917532 GEH917532:GEN917532 GOD917532:GOJ917532 GXZ917532:GYF917532 HHV917532:HIB917532 HRR917532:HRX917532 IBN917532:IBT917532 ILJ917532:ILP917532 IVF917532:IVL917532 JFB917532:JFH917532 JOX917532:JPD917532 JYT917532:JYZ917532 KIP917532:KIV917532 KSL917532:KSR917532 LCH917532:LCN917532 LMD917532:LMJ917532 LVZ917532:LWF917532 MFV917532:MGB917532 MPR917532:MPX917532 MZN917532:MZT917532 NJJ917532:NJP917532 NTF917532:NTL917532 ODB917532:ODH917532 OMX917532:OND917532 OWT917532:OWZ917532 PGP917532:PGV917532 PQL917532:PQR917532 QAH917532:QAN917532 QKD917532:QKJ917532 QTZ917532:QUF917532 RDV917532:REB917532 RNR917532:RNX917532 RXN917532:RXT917532 SHJ917532:SHP917532 SRF917532:SRL917532 TBB917532:TBH917532 TKX917532:TLD917532 TUT917532:TUZ917532 UEP917532:UEV917532 UOL917532:UOR917532 UYH917532:UYN917532 VID917532:VIJ917532 VRZ917532:VSF917532 WBV917532:WCB917532 WLR917532:WLX917532 WVN917532:WVT917532 F983068:L983068 JB983068:JH983068 SX983068:TD983068 ACT983068:ACZ983068 AMP983068:AMV983068 AWL983068:AWR983068 BGH983068:BGN983068 BQD983068:BQJ983068 BZZ983068:CAF983068 CJV983068:CKB983068 CTR983068:CTX983068 DDN983068:DDT983068 DNJ983068:DNP983068 DXF983068:DXL983068 EHB983068:EHH983068 EQX983068:ERD983068 FAT983068:FAZ983068 FKP983068:FKV983068 FUL983068:FUR983068 GEH983068:GEN983068 GOD983068:GOJ983068 GXZ983068:GYF983068 HHV983068:HIB983068 HRR983068:HRX983068 IBN983068:IBT983068 ILJ983068:ILP983068 IVF983068:IVL983068 JFB983068:JFH983068 JOX983068:JPD983068 JYT983068:JYZ983068 KIP983068:KIV983068 KSL983068:KSR983068 LCH983068:LCN983068 LMD983068:LMJ983068 LVZ983068:LWF983068 MFV983068:MGB983068 MPR983068:MPX983068 MZN983068:MZT983068 NJJ983068:NJP983068 NTF983068:NTL983068 ODB983068:ODH983068 OMX983068:OND983068 OWT983068:OWZ983068 PGP983068:PGV983068 PQL983068:PQR983068 QAH983068:QAN983068 QKD983068:QKJ983068 QTZ983068:QUF983068 RDV983068:REB983068 RNR983068:RNX983068 RXN983068:RXT983068 SHJ983068:SHP983068 SRF983068:SRL983068 TBB983068:TBH983068 TKX983068:TLD983068 TUT983068:TUZ983068 UEP983068:UEV983068 UOL983068:UOR983068 UYH983068:UYN983068 VID983068:VIJ983068 VRZ983068:VSF983068 WBV983068:WCB983068 WLR983068:WLX983068 WVN983068:WVT983068 A7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H27 O65564:V65564 JK65564:JR65564 TG65564:TN65564 ADC65564:ADJ65564 AMY65564:ANF65564 AWU65564:AXB65564 BGQ65564:BGX65564 BQM65564:BQT65564 CAI65564:CAP65564 CKE65564:CKL65564 CUA65564:CUH65564 DDW65564:DED65564 DNS65564:DNZ65564 DXO65564:DXV65564 EHK65564:EHR65564 ERG65564:ERN65564 FBC65564:FBJ65564 FKY65564:FLF65564 FUU65564:FVB65564 GEQ65564:GEX65564 GOM65564:GOT65564 GYI65564:GYP65564 HIE65564:HIL65564 HSA65564:HSH65564 IBW65564:ICD65564 ILS65564:ILZ65564 IVO65564:IVV65564 JFK65564:JFR65564 JPG65564:JPN65564 JZC65564:JZJ65564 KIY65564:KJF65564 KSU65564:KTB65564 LCQ65564:LCX65564 LMM65564:LMT65564 LWI65564:LWP65564 MGE65564:MGL65564 MQA65564:MQH65564 MZW65564:NAD65564 NJS65564:NJZ65564 NTO65564:NTV65564 ODK65564:ODR65564 ONG65564:ONN65564 OXC65564:OXJ65564 PGY65564:PHF65564 PQU65564:PRB65564 QAQ65564:QAX65564 QKM65564:QKT65564 QUI65564:QUP65564 REE65564:REL65564 ROA65564:ROH65564 RXW65564:RYD65564 SHS65564:SHZ65564 SRO65564:SRV65564 TBK65564:TBR65564 TLG65564:TLN65564 TVC65564:TVJ65564 UEY65564:UFF65564 UOU65564:UPB65564 UYQ65564:UYX65564 VIM65564:VIT65564 VSI65564:VSP65564 WCE65564:WCL65564 WMA65564:WMH65564 WVW65564:WWD65564 O131100:V131100 JK131100:JR131100 TG131100:TN131100 ADC131100:ADJ131100 AMY131100:ANF131100 AWU131100:AXB131100 BGQ131100:BGX131100 BQM131100:BQT131100 CAI131100:CAP131100 CKE131100:CKL131100 CUA131100:CUH131100 DDW131100:DED131100 DNS131100:DNZ131100 DXO131100:DXV131100 EHK131100:EHR131100 ERG131100:ERN131100 FBC131100:FBJ131100 FKY131100:FLF131100 FUU131100:FVB131100 GEQ131100:GEX131100 GOM131100:GOT131100 GYI131100:GYP131100 HIE131100:HIL131100 HSA131100:HSH131100 IBW131100:ICD131100 ILS131100:ILZ131100 IVO131100:IVV131100 JFK131100:JFR131100 JPG131100:JPN131100 JZC131100:JZJ131100 KIY131100:KJF131100 KSU131100:KTB131100 LCQ131100:LCX131100 LMM131100:LMT131100 LWI131100:LWP131100 MGE131100:MGL131100 MQA131100:MQH131100 MZW131100:NAD131100 NJS131100:NJZ131100 NTO131100:NTV131100 ODK131100:ODR131100 ONG131100:ONN131100 OXC131100:OXJ131100 PGY131100:PHF131100 PQU131100:PRB131100 QAQ131100:QAX131100 QKM131100:QKT131100 QUI131100:QUP131100 REE131100:REL131100 ROA131100:ROH131100 RXW131100:RYD131100 SHS131100:SHZ131100 SRO131100:SRV131100 TBK131100:TBR131100 TLG131100:TLN131100 TVC131100:TVJ131100 UEY131100:UFF131100 UOU131100:UPB131100 UYQ131100:UYX131100 VIM131100:VIT131100 VSI131100:VSP131100 WCE131100:WCL131100 WMA131100:WMH131100 WVW131100:WWD131100 O196636:V196636 JK196636:JR196636 TG196636:TN196636 ADC196636:ADJ196636 AMY196636:ANF196636 AWU196636:AXB196636 BGQ196636:BGX196636 BQM196636:BQT196636 CAI196636:CAP196636 CKE196636:CKL196636 CUA196636:CUH196636 DDW196636:DED196636 DNS196636:DNZ196636 DXO196636:DXV196636 EHK196636:EHR196636 ERG196636:ERN196636 FBC196636:FBJ196636 FKY196636:FLF196636 FUU196636:FVB196636 GEQ196636:GEX196636 GOM196636:GOT196636 GYI196636:GYP196636 HIE196636:HIL196636 HSA196636:HSH196636 IBW196636:ICD196636 ILS196636:ILZ196636 IVO196636:IVV196636 JFK196636:JFR196636 JPG196636:JPN196636 JZC196636:JZJ196636 KIY196636:KJF196636 KSU196636:KTB196636 LCQ196636:LCX196636 LMM196636:LMT196636 LWI196636:LWP196636 MGE196636:MGL196636 MQA196636:MQH196636 MZW196636:NAD196636 NJS196636:NJZ196636 NTO196636:NTV196636 ODK196636:ODR196636 ONG196636:ONN196636 OXC196636:OXJ196636 PGY196636:PHF196636 PQU196636:PRB196636 QAQ196636:QAX196636 QKM196636:QKT196636 QUI196636:QUP196636 REE196636:REL196636 ROA196636:ROH196636 RXW196636:RYD196636 SHS196636:SHZ196636 SRO196636:SRV196636 TBK196636:TBR196636 TLG196636:TLN196636 TVC196636:TVJ196636 UEY196636:UFF196636 UOU196636:UPB196636 UYQ196636:UYX196636 VIM196636:VIT196636 VSI196636:VSP196636 WCE196636:WCL196636 WMA196636:WMH196636 WVW196636:WWD196636 O262172:V262172 JK262172:JR262172 TG262172:TN262172 ADC262172:ADJ262172 AMY262172:ANF262172 AWU262172:AXB262172 BGQ262172:BGX262172 BQM262172:BQT262172 CAI262172:CAP262172 CKE262172:CKL262172 CUA262172:CUH262172 DDW262172:DED262172 DNS262172:DNZ262172 DXO262172:DXV262172 EHK262172:EHR262172 ERG262172:ERN262172 FBC262172:FBJ262172 FKY262172:FLF262172 FUU262172:FVB262172 GEQ262172:GEX262172 GOM262172:GOT262172 GYI262172:GYP262172 HIE262172:HIL262172 HSA262172:HSH262172 IBW262172:ICD262172 ILS262172:ILZ262172 IVO262172:IVV262172 JFK262172:JFR262172 JPG262172:JPN262172 JZC262172:JZJ262172 KIY262172:KJF262172 KSU262172:KTB262172 LCQ262172:LCX262172 LMM262172:LMT262172 LWI262172:LWP262172 MGE262172:MGL262172 MQA262172:MQH262172 MZW262172:NAD262172 NJS262172:NJZ262172 NTO262172:NTV262172 ODK262172:ODR262172 ONG262172:ONN262172 OXC262172:OXJ262172 PGY262172:PHF262172 PQU262172:PRB262172 QAQ262172:QAX262172 QKM262172:QKT262172 QUI262172:QUP262172 REE262172:REL262172 ROA262172:ROH262172 RXW262172:RYD262172 SHS262172:SHZ262172 SRO262172:SRV262172 TBK262172:TBR262172 TLG262172:TLN262172 TVC262172:TVJ262172 UEY262172:UFF262172 UOU262172:UPB262172 UYQ262172:UYX262172 VIM262172:VIT262172 VSI262172:VSP262172 WCE262172:WCL262172 WMA262172:WMH262172 WVW262172:WWD262172 O327708:V327708 JK327708:JR327708 TG327708:TN327708 ADC327708:ADJ327708 AMY327708:ANF327708 AWU327708:AXB327708 BGQ327708:BGX327708 BQM327708:BQT327708 CAI327708:CAP327708 CKE327708:CKL327708 CUA327708:CUH327708 DDW327708:DED327708 DNS327708:DNZ327708 DXO327708:DXV327708 EHK327708:EHR327708 ERG327708:ERN327708 FBC327708:FBJ327708 FKY327708:FLF327708 FUU327708:FVB327708 GEQ327708:GEX327708 GOM327708:GOT327708 GYI327708:GYP327708 HIE327708:HIL327708 HSA327708:HSH327708 IBW327708:ICD327708 ILS327708:ILZ327708 IVO327708:IVV327708 JFK327708:JFR327708 JPG327708:JPN327708 JZC327708:JZJ327708 KIY327708:KJF327708 KSU327708:KTB327708 LCQ327708:LCX327708 LMM327708:LMT327708 LWI327708:LWP327708 MGE327708:MGL327708 MQA327708:MQH327708 MZW327708:NAD327708 NJS327708:NJZ327708 NTO327708:NTV327708 ODK327708:ODR327708 ONG327708:ONN327708 OXC327708:OXJ327708 PGY327708:PHF327708 PQU327708:PRB327708 QAQ327708:QAX327708 QKM327708:QKT327708 QUI327708:QUP327708 REE327708:REL327708 ROA327708:ROH327708 RXW327708:RYD327708 SHS327708:SHZ327708 SRO327708:SRV327708 TBK327708:TBR327708 TLG327708:TLN327708 TVC327708:TVJ327708 UEY327708:UFF327708 UOU327708:UPB327708 UYQ327708:UYX327708 VIM327708:VIT327708 VSI327708:VSP327708 WCE327708:WCL327708 WMA327708:WMH327708 WVW327708:WWD327708 O393244:V393244 JK393244:JR393244 TG393244:TN393244 ADC393244:ADJ393244 AMY393244:ANF393244 AWU393244:AXB393244 BGQ393244:BGX393244 BQM393244:BQT393244 CAI393244:CAP393244 CKE393244:CKL393244 CUA393244:CUH393244 DDW393244:DED393244 DNS393244:DNZ393244 DXO393244:DXV393244 EHK393244:EHR393244 ERG393244:ERN393244 FBC393244:FBJ393244 FKY393244:FLF393244 FUU393244:FVB393244 GEQ393244:GEX393244 GOM393244:GOT393244 GYI393244:GYP393244 HIE393244:HIL393244 HSA393244:HSH393244 IBW393244:ICD393244 ILS393244:ILZ393244 IVO393244:IVV393244 JFK393244:JFR393244 JPG393244:JPN393244 JZC393244:JZJ393244 KIY393244:KJF393244 KSU393244:KTB393244 LCQ393244:LCX393244 LMM393244:LMT393244 LWI393244:LWP393244 MGE393244:MGL393244 MQA393244:MQH393244 MZW393244:NAD393244 NJS393244:NJZ393244 NTO393244:NTV393244 ODK393244:ODR393244 ONG393244:ONN393244 OXC393244:OXJ393244 PGY393244:PHF393244 PQU393244:PRB393244 QAQ393244:QAX393244 QKM393244:QKT393244 QUI393244:QUP393244 REE393244:REL393244 ROA393244:ROH393244 RXW393244:RYD393244 SHS393244:SHZ393244 SRO393244:SRV393244 TBK393244:TBR393244 TLG393244:TLN393244 TVC393244:TVJ393244 UEY393244:UFF393244 UOU393244:UPB393244 UYQ393244:UYX393244 VIM393244:VIT393244 VSI393244:VSP393244 WCE393244:WCL393244 WMA393244:WMH393244 WVW393244:WWD393244 O458780:V458780 JK458780:JR458780 TG458780:TN458780 ADC458780:ADJ458780 AMY458780:ANF458780 AWU458780:AXB458780 BGQ458780:BGX458780 BQM458780:BQT458780 CAI458780:CAP458780 CKE458780:CKL458780 CUA458780:CUH458780 DDW458780:DED458780 DNS458780:DNZ458780 DXO458780:DXV458780 EHK458780:EHR458780 ERG458780:ERN458780 FBC458780:FBJ458780 FKY458780:FLF458780 FUU458780:FVB458780 GEQ458780:GEX458780 GOM458780:GOT458780 GYI458780:GYP458780 HIE458780:HIL458780 HSA458780:HSH458780 IBW458780:ICD458780 ILS458780:ILZ458780 IVO458780:IVV458780 JFK458780:JFR458780 JPG458780:JPN458780 JZC458780:JZJ458780 KIY458780:KJF458780 KSU458780:KTB458780 LCQ458780:LCX458780 LMM458780:LMT458780 LWI458780:LWP458780 MGE458780:MGL458780 MQA458780:MQH458780 MZW458780:NAD458780 NJS458780:NJZ458780 NTO458780:NTV458780 ODK458780:ODR458780 ONG458780:ONN458780 OXC458780:OXJ458780 PGY458780:PHF458780 PQU458780:PRB458780 QAQ458780:QAX458780 QKM458780:QKT458780 QUI458780:QUP458780 REE458780:REL458780 ROA458780:ROH458780 RXW458780:RYD458780 SHS458780:SHZ458780 SRO458780:SRV458780 TBK458780:TBR458780 TLG458780:TLN458780 TVC458780:TVJ458780 UEY458780:UFF458780 UOU458780:UPB458780 UYQ458780:UYX458780 VIM458780:VIT458780 VSI458780:VSP458780 WCE458780:WCL458780 WMA458780:WMH458780 WVW458780:WWD458780 O524316:V524316 JK524316:JR524316 TG524316:TN524316 ADC524316:ADJ524316 AMY524316:ANF524316 AWU524316:AXB524316 BGQ524316:BGX524316 BQM524316:BQT524316 CAI524316:CAP524316 CKE524316:CKL524316 CUA524316:CUH524316 DDW524316:DED524316 DNS524316:DNZ524316 DXO524316:DXV524316 EHK524316:EHR524316 ERG524316:ERN524316 FBC524316:FBJ524316 FKY524316:FLF524316 FUU524316:FVB524316 GEQ524316:GEX524316 GOM524316:GOT524316 GYI524316:GYP524316 HIE524316:HIL524316 HSA524316:HSH524316 IBW524316:ICD524316 ILS524316:ILZ524316 IVO524316:IVV524316 JFK524316:JFR524316 JPG524316:JPN524316 JZC524316:JZJ524316 KIY524316:KJF524316 KSU524316:KTB524316 LCQ524316:LCX524316 LMM524316:LMT524316 LWI524316:LWP524316 MGE524316:MGL524316 MQA524316:MQH524316 MZW524316:NAD524316 NJS524316:NJZ524316 NTO524316:NTV524316 ODK524316:ODR524316 ONG524316:ONN524316 OXC524316:OXJ524316 PGY524316:PHF524316 PQU524316:PRB524316 QAQ524316:QAX524316 QKM524316:QKT524316 QUI524316:QUP524316 REE524316:REL524316 ROA524316:ROH524316 RXW524316:RYD524316 SHS524316:SHZ524316 SRO524316:SRV524316 TBK524316:TBR524316 TLG524316:TLN524316 TVC524316:TVJ524316 UEY524316:UFF524316 UOU524316:UPB524316 UYQ524316:UYX524316 VIM524316:VIT524316 VSI524316:VSP524316 WCE524316:WCL524316 WMA524316:WMH524316 WVW524316:WWD524316 O589852:V589852 JK589852:JR589852 TG589852:TN589852 ADC589852:ADJ589852 AMY589852:ANF589852 AWU589852:AXB589852 BGQ589852:BGX589852 BQM589852:BQT589852 CAI589852:CAP589852 CKE589852:CKL589852 CUA589852:CUH589852 DDW589852:DED589852 DNS589852:DNZ589852 DXO589852:DXV589852 EHK589852:EHR589852 ERG589852:ERN589852 FBC589852:FBJ589852 FKY589852:FLF589852 FUU589852:FVB589852 GEQ589852:GEX589852 GOM589852:GOT589852 GYI589852:GYP589852 HIE589852:HIL589852 HSA589852:HSH589852 IBW589852:ICD589852 ILS589852:ILZ589852 IVO589852:IVV589852 JFK589852:JFR589852 JPG589852:JPN589852 JZC589852:JZJ589852 KIY589852:KJF589852 KSU589852:KTB589852 LCQ589852:LCX589852 LMM589852:LMT589852 LWI589852:LWP589852 MGE589852:MGL589852 MQA589852:MQH589852 MZW589852:NAD589852 NJS589852:NJZ589852 NTO589852:NTV589852 ODK589852:ODR589852 ONG589852:ONN589852 OXC589852:OXJ589852 PGY589852:PHF589852 PQU589852:PRB589852 QAQ589852:QAX589852 QKM589852:QKT589852 QUI589852:QUP589852 REE589852:REL589852 ROA589852:ROH589852 RXW589852:RYD589852 SHS589852:SHZ589852 SRO589852:SRV589852 TBK589852:TBR589852 TLG589852:TLN589852 TVC589852:TVJ589852 UEY589852:UFF589852 UOU589852:UPB589852 UYQ589852:UYX589852 VIM589852:VIT589852 VSI589852:VSP589852 WCE589852:WCL589852 WMA589852:WMH589852 WVW589852:WWD589852 O655388:V655388 JK655388:JR655388 TG655388:TN655388 ADC655388:ADJ655388 AMY655388:ANF655388 AWU655388:AXB655388 BGQ655388:BGX655388 BQM655388:BQT655388 CAI655388:CAP655388 CKE655388:CKL655388 CUA655388:CUH655388 DDW655388:DED655388 DNS655388:DNZ655388 DXO655388:DXV655388 EHK655388:EHR655388 ERG655388:ERN655388 FBC655388:FBJ655388 FKY655388:FLF655388 FUU655388:FVB655388 GEQ655388:GEX655388 GOM655388:GOT655388 GYI655388:GYP655388 HIE655388:HIL655388 HSA655388:HSH655388 IBW655388:ICD655388 ILS655388:ILZ655388 IVO655388:IVV655388 JFK655388:JFR655388 JPG655388:JPN655388 JZC655388:JZJ655388 KIY655388:KJF655388 KSU655388:KTB655388 LCQ655388:LCX655388 LMM655388:LMT655388 LWI655388:LWP655388 MGE655388:MGL655388 MQA655388:MQH655388 MZW655388:NAD655388 NJS655388:NJZ655388 NTO655388:NTV655388 ODK655388:ODR655388 ONG655388:ONN655388 OXC655388:OXJ655388 PGY655388:PHF655388 PQU655388:PRB655388 QAQ655388:QAX655388 QKM655388:QKT655388 QUI655388:QUP655388 REE655388:REL655388 ROA655388:ROH655388 RXW655388:RYD655388 SHS655388:SHZ655388 SRO655388:SRV655388 TBK655388:TBR655388 TLG655388:TLN655388 TVC655388:TVJ655388 UEY655388:UFF655388 UOU655388:UPB655388 UYQ655388:UYX655388 VIM655388:VIT655388 VSI655388:VSP655388 WCE655388:WCL655388 WMA655388:WMH655388 WVW655388:WWD655388 O720924:V720924 JK720924:JR720924 TG720924:TN720924 ADC720924:ADJ720924 AMY720924:ANF720924 AWU720924:AXB720924 BGQ720924:BGX720924 BQM720924:BQT720924 CAI720924:CAP720924 CKE720924:CKL720924 CUA720924:CUH720924 DDW720924:DED720924 DNS720924:DNZ720924 DXO720924:DXV720924 EHK720924:EHR720924 ERG720924:ERN720924 FBC720924:FBJ720924 FKY720924:FLF720924 FUU720924:FVB720924 GEQ720924:GEX720924 GOM720924:GOT720924 GYI720924:GYP720924 HIE720924:HIL720924 HSA720924:HSH720924 IBW720924:ICD720924 ILS720924:ILZ720924 IVO720924:IVV720924 JFK720924:JFR720924 JPG720924:JPN720924 JZC720924:JZJ720924 KIY720924:KJF720924 KSU720924:KTB720924 LCQ720924:LCX720924 LMM720924:LMT720924 LWI720924:LWP720924 MGE720924:MGL720924 MQA720924:MQH720924 MZW720924:NAD720924 NJS720924:NJZ720924 NTO720924:NTV720924 ODK720924:ODR720924 ONG720924:ONN720924 OXC720924:OXJ720924 PGY720924:PHF720924 PQU720924:PRB720924 QAQ720924:QAX720924 QKM720924:QKT720924 QUI720924:QUP720924 REE720924:REL720924 ROA720924:ROH720924 RXW720924:RYD720924 SHS720924:SHZ720924 SRO720924:SRV720924 TBK720924:TBR720924 TLG720924:TLN720924 TVC720924:TVJ720924 UEY720924:UFF720924 UOU720924:UPB720924 UYQ720924:UYX720924 VIM720924:VIT720924 VSI720924:VSP720924 WCE720924:WCL720924 WMA720924:WMH720924 WVW720924:WWD720924 O786460:V786460 JK786460:JR786460 TG786460:TN786460 ADC786460:ADJ786460 AMY786460:ANF786460 AWU786460:AXB786460 BGQ786460:BGX786460 BQM786460:BQT786460 CAI786460:CAP786460 CKE786460:CKL786460 CUA786460:CUH786460 DDW786460:DED786460 DNS786460:DNZ786460 DXO786460:DXV786460 EHK786460:EHR786460 ERG786460:ERN786460 FBC786460:FBJ786460 FKY786460:FLF786460 FUU786460:FVB786460 GEQ786460:GEX786460 GOM786460:GOT786460 GYI786460:GYP786460 HIE786460:HIL786460 HSA786460:HSH786460 IBW786460:ICD786460 ILS786460:ILZ786460 IVO786460:IVV786460 JFK786460:JFR786460 JPG786460:JPN786460 JZC786460:JZJ786460 KIY786460:KJF786460 KSU786460:KTB786460 LCQ786460:LCX786460 LMM786460:LMT786460 LWI786460:LWP786460 MGE786460:MGL786460 MQA786460:MQH786460 MZW786460:NAD786460 NJS786460:NJZ786460 NTO786460:NTV786460 ODK786460:ODR786460 ONG786460:ONN786460 OXC786460:OXJ786460 PGY786460:PHF786460 PQU786460:PRB786460 QAQ786460:QAX786460 QKM786460:QKT786460 QUI786460:QUP786460 REE786460:REL786460 ROA786460:ROH786460 RXW786460:RYD786460 SHS786460:SHZ786460 SRO786460:SRV786460 TBK786460:TBR786460 TLG786460:TLN786460 TVC786460:TVJ786460 UEY786460:UFF786460 UOU786460:UPB786460 UYQ786460:UYX786460 VIM786460:VIT786460 VSI786460:VSP786460 WCE786460:WCL786460 WMA786460:WMH786460 WVW786460:WWD786460 O851996:V851996 JK851996:JR851996 TG851996:TN851996 ADC851996:ADJ851996 AMY851996:ANF851996 AWU851996:AXB851996 BGQ851996:BGX851996 BQM851996:BQT851996 CAI851996:CAP851996 CKE851996:CKL851996 CUA851996:CUH851996 DDW851996:DED851996 DNS851996:DNZ851996 DXO851996:DXV851996 EHK851996:EHR851996 ERG851996:ERN851996 FBC851996:FBJ851996 FKY851996:FLF851996 FUU851996:FVB851996 GEQ851996:GEX851996 GOM851996:GOT851996 GYI851996:GYP851996 HIE851996:HIL851996 HSA851996:HSH851996 IBW851996:ICD851996 ILS851996:ILZ851996 IVO851996:IVV851996 JFK851996:JFR851996 JPG851996:JPN851996 JZC851996:JZJ851996 KIY851996:KJF851996 KSU851996:KTB851996 LCQ851996:LCX851996 LMM851996:LMT851996 LWI851996:LWP851996 MGE851996:MGL851996 MQA851996:MQH851996 MZW851996:NAD851996 NJS851996:NJZ851996 NTO851996:NTV851996 ODK851996:ODR851996 ONG851996:ONN851996 OXC851996:OXJ851996 PGY851996:PHF851996 PQU851996:PRB851996 QAQ851996:QAX851996 QKM851996:QKT851996 QUI851996:QUP851996 REE851996:REL851996 ROA851996:ROH851996 RXW851996:RYD851996 SHS851996:SHZ851996 SRO851996:SRV851996 TBK851996:TBR851996 TLG851996:TLN851996 TVC851996:TVJ851996 UEY851996:UFF851996 UOU851996:UPB851996 UYQ851996:UYX851996 VIM851996:VIT851996 VSI851996:VSP851996 WCE851996:WCL851996 WMA851996:WMH851996 WVW851996:WWD851996 O917532:V917532 JK917532:JR917532 TG917532:TN917532 ADC917532:ADJ917532 AMY917532:ANF917532 AWU917532:AXB917532 BGQ917532:BGX917532 BQM917532:BQT917532 CAI917532:CAP917532 CKE917532:CKL917532 CUA917532:CUH917532 DDW917532:DED917532 DNS917532:DNZ917532 DXO917532:DXV917532 EHK917532:EHR917532 ERG917532:ERN917532 FBC917532:FBJ917532 FKY917532:FLF917532 FUU917532:FVB917532 GEQ917532:GEX917532 GOM917532:GOT917532 GYI917532:GYP917532 HIE917532:HIL917532 HSA917532:HSH917532 IBW917532:ICD917532 ILS917532:ILZ917532 IVO917532:IVV917532 JFK917532:JFR917532 JPG917532:JPN917532 JZC917532:JZJ917532 KIY917532:KJF917532 KSU917532:KTB917532 LCQ917532:LCX917532 LMM917532:LMT917532 LWI917532:LWP917532 MGE917532:MGL917532 MQA917532:MQH917532 MZW917532:NAD917532 NJS917532:NJZ917532 NTO917532:NTV917532 ODK917532:ODR917532 ONG917532:ONN917532 OXC917532:OXJ917532 PGY917532:PHF917532 PQU917532:PRB917532 QAQ917532:QAX917532 QKM917532:QKT917532 QUI917532:QUP917532 REE917532:REL917532 ROA917532:ROH917532 RXW917532:RYD917532 SHS917532:SHZ917532 SRO917532:SRV917532 TBK917532:TBR917532 TLG917532:TLN917532 TVC917532:TVJ917532 UEY917532:UFF917532 UOU917532:UPB917532 UYQ917532:UYX917532 VIM917532:VIT917532 VSI917532:VSP917532 WCE917532:WCL917532 WMA917532:WMH917532 WVW917532:WWD917532 O983068:V983068 JK983068:JR983068 TG983068:TN983068 ADC983068:ADJ983068 AMY983068:ANF983068 AWU983068:AXB983068 BGQ983068:BGX983068 BQM983068:BQT983068 CAI983068:CAP983068 CKE983068:CKL983068 CUA983068:CUH983068 DDW983068:DED983068 DNS983068:DNZ983068 DXO983068:DXV983068 EHK983068:EHR983068 ERG983068:ERN983068 FBC983068:FBJ983068 FKY983068:FLF983068 FUU983068:FVB983068 GEQ983068:GEX983068 GOM983068:GOT983068 GYI983068:GYP983068 HIE983068:HIL983068 HSA983068:HSH983068 IBW983068:ICD983068 ILS983068:ILZ983068 IVO983068:IVV983068 JFK983068:JFR983068 JPG983068:JPN983068 JZC983068:JZJ983068 KIY983068:KJF983068 KSU983068:KTB983068 LCQ983068:LCX983068 LMM983068:LMT983068 LWI983068:LWP983068 MGE983068:MGL983068 MQA983068:MQH983068 MZW983068:NAD983068 NJS983068:NJZ983068 NTO983068:NTV983068 ODK983068:ODR983068 ONG983068:ONN983068 OXC983068:OXJ983068 PGY983068:PHF983068 PQU983068:PRB983068 QAQ983068:QAX983068 QKM983068:QKT983068 QUI983068:QUP983068 REE983068:REL983068 ROA983068:ROH983068 RXW983068:RYD983068 SHS983068:SHZ983068 SRO983068:SRV983068 TBK983068:TBR983068 TLG983068:TLN983068 TVC983068:TVJ983068 UEY983068:UFF983068 UOU983068:UPB983068 UYQ983068:UYX983068 VIM983068:VIT983068 VSI983068:VSP983068 WCE983068:WCL983068 WMA983068:WMH983068 WVW983068:WWD983068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V33"/>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41:J65541 JA65541:JF65541 SW65541:TB65541 ACS65541:ACX65541 AMO65541:AMT65541 AWK65541:AWP65541 BGG65541:BGL65541 BQC65541:BQH65541 BZY65541:CAD65541 CJU65541:CJZ65541 CTQ65541:CTV65541 DDM65541:DDR65541 DNI65541:DNN65541 DXE65541:DXJ65541 EHA65541:EHF65541 EQW65541:ERB65541 FAS65541:FAX65541 FKO65541:FKT65541 FUK65541:FUP65541 GEG65541:GEL65541 GOC65541:GOH65541 GXY65541:GYD65541 HHU65541:HHZ65541 HRQ65541:HRV65541 IBM65541:IBR65541 ILI65541:ILN65541 IVE65541:IVJ65541 JFA65541:JFF65541 JOW65541:JPB65541 JYS65541:JYX65541 KIO65541:KIT65541 KSK65541:KSP65541 LCG65541:LCL65541 LMC65541:LMH65541 LVY65541:LWD65541 MFU65541:MFZ65541 MPQ65541:MPV65541 MZM65541:MZR65541 NJI65541:NJN65541 NTE65541:NTJ65541 ODA65541:ODF65541 OMW65541:ONB65541 OWS65541:OWX65541 PGO65541:PGT65541 PQK65541:PQP65541 QAG65541:QAL65541 QKC65541:QKH65541 QTY65541:QUD65541 RDU65541:RDZ65541 RNQ65541:RNV65541 RXM65541:RXR65541 SHI65541:SHN65541 SRE65541:SRJ65541 TBA65541:TBF65541 TKW65541:TLB65541 TUS65541:TUX65541 UEO65541:UET65541 UOK65541:UOP65541 UYG65541:UYL65541 VIC65541:VIH65541 VRY65541:VSD65541 WBU65541:WBZ65541 WLQ65541:WLV65541 WVM65541:WVR65541 E131077:J131077 JA131077:JF131077 SW131077:TB131077 ACS131077:ACX131077 AMO131077:AMT131077 AWK131077:AWP131077 BGG131077:BGL131077 BQC131077:BQH131077 BZY131077:CAD131077 CJU131077:CJZ131077 CTQ131077:CTV131077 DDM131077:DDR131077 DNI131077:DNN131077 DXE131077:DXJ131077 EHA131077:EHF131077 EQW131077:ERB131077 FAS131077:FAX131077 FKO131077:FKT131077 FUK131077:FUP131077 GEG131077:GEL131077 GOC131077:GOH131077 GXY131077:GYD131077 HHU131077:HHZ131077 HRQ131077:HRV131077 IBM131077:IBR131077 ILI131077:ILN131077 IVE131077:IVJ131077 JFA131077:JFF131077 JOW131077:JPB131077 JYS131077:JYX131077 KIO131077:KIT131077 KSK131077:KSP131077 LCG131077:LCL131077 LMC131077:LMH131077 LVY131077:LWD131077 MFU131077:MFZ131077 MPQ131077:MPV131077 MZM131077:MZR131077 NJI131077:NJN131077 NTE131077:NTJ131077 ODA131077:ODF131077 OMW131077:ONB131077 OWS131077:OWX131077 PGO131077:PGT131077 PQK131077:PQP131077 QAG131077:QAL131077 QKC131077:QKH131077 QTY131077:QUD131077 RDU131077:RDZ131077 RNQ131077:RNV131077 RXM131077:RXR131077 SHI131077:SHN131077 SRE131077:SRJ131077 TBA131077:TBF131077 TKW131077:TLB131077 TUS131077:TUX131077 UEO131077:UET131077 UOK131077:UOP131077 UYG131077:UYL131077 VIC131077:VIH131077 VRY131077:VSD131077 WBU131077:WBZ131077 WLQ131077:WLV131077 WVM131077:WVR131077 E196613:J196613 JA196613:JF196613 SW196613:TB196613 ACS196613:ACX196613 AMO196613:AMT196613 AWK196613:AWP196613 BGG196613:BGL196613 BQC196613:BQH196613 BZY196613:CAD196613 CJU196613:CJZ196613 CTQ196613:CTV196613 DDM196613:DDR196613 DNI196613:DNN196613 DXE196613:DXJ196613 EHA196613:EHF196613 EQW196613:ERB196613 FAS196613:FAX196613 FKO196613:FKT196613 FUK196613:FUP196613 GEG196613:GEL196613 GOC196613:GOH196613 GXY196613:GYD196613 HHU196613:HHZ196613 HRQ196613:HRV196613 IBM196613:IBR196613 ILI196613:ILN196613 IVE196613:IVJ196613 JFA196613:JFF196613 JOW196613:JPB196613 JYS196613:JYX196613 KIO196613:KIT196613 KSK196613:KSP196613 LCG196613:LCL196613 LMC196613:LMH196613 LVY196613:LWD196613 MFU196613:MFZ196613 MPQ196613:MPV196613 MZM196613:MZR196613 NJI196613:NJN196613 NTE196613:NTJ196613 ODA196613:ODF196613 OMW196613:ONB196613 OWS196613:OWX196613 PGO196613:PGT196613 PQK196613:PQP196613 QAG196613:QAL196613 QKC196613:QKH196613 QTY196613:QUD196613 RDU196613:RDZ196613 RNQ196613:RNV196613 RXM196613:RXR196613 SHI196613:SHN196613 SRE196613:SRJ196613 TBA196613:TBF196613 TKW196613:TLB196613 TUS196613:TUX196613 UEO196613:UET196613 UOK196613:UOP196613 UYG196613:UYL196613 VIC196613:VIH196613 VRY196613:VSD196613 WBU196613:WBZ196613 WLQ196613:WLV196613 WVM196613:WVR196613 E262149:J262149 JA262149:JF262149 SW262149:TB262149 ACS262149:ACX262149 AMO262149:AMT262149 AWK262149:AWP262149 BGG262149:BGL262149 BQC262149:BQH262149 BZY262149:CAD262149 CJU262149:CJZ262149 CTQ262149:CTV262149 DDM262149:DDR262149 DNI262149:DNN262149 DXE262149:DXJ262149 EHA262149:EHF262149 EQW262149:ERB262149 FAS262149:FAX262149 FKO262149:FKT262149 FUK262149:FUP262149 GEG262149:GEL262149 GOC262149:GOH262149 GXY262149:GYD262149 HHU262149:HHZ262149 HRQ262149:HRV262149 IBM262149:IBR262149 ILI262149:ILN262149 IVE262149:IVJ262149 JFA262149:JFF262149 JOW262149:JPB262149 JYS262149:JYX262149 KIO262149:KIT262149 KSK262149:KSP262149 LCG262149:LCL262149 LMC262149:LMH262149 LVY262149:LWD262149 MFU262149:MFZ262149 MPQ262149:MPV262149 MZM262149:MZR262149 NJI262149:NJN262149 NTE262149:NTJ262149 ODA262149:ODF262149 OMW262149:ONB262149 OWS262149:OWX262149 PGO262149:PGT262149 PQK262149:PQP262149 QAG262149:QAL262149 QKC262149:QKH262149 QTY262149:QUD262149 RDU262149:RDZ262149 RNQ262149:RNV262149 RXM262149:RXR262149 SHI262149:SHN262149 SRE262149:SRJ262149 TBA262149:TBF262149 TKW262149:TLB262149 TUS262149:TUX262149 UEO262149:UET262149 UOK262149:UOP262149 UYG262149:UYL262149 VIC262149:VIH262149 VRY262149:VSD262149 WBU262149:WBZ262149 WLQ262149:WLV262149 WVM262149:WVR262149 E327685:J327685 JA327685:JF327685 SW327685:TB327685 ACS327685:ACX327685 AMO327685:AMT327685 AWK327685:AWP327685 BGG327685:BGL327685 BQC327685:BQH327685 BZY327685:CAD327685 CJU327685:CJZ327685 CTQ327685:CTV327685 DDM327685:DDR327685 DNI327685:DNN327685 DXE327685:DXJ327685 EHA327685:EHF327685 EQW327685:ERB327685 FAS327685:FAX327685 FKO327685:FKT327685 FUK327685:FUP327685 GEG327685:GEL327685 GOC327685:GOH327685 GXY327685:GYD327685 HHU327685:HHZ327685 HRQ327685:HRV327685 IBM327685:IBR327685 ILI327685:ILN327685 IVE327685:IVJ327685 JFA327685:JFF327685 JOW327685:JPB327685 JYS327685:JYX327685 KIO327685:KIT327685 KSK327685:KSP327685 LCG327685:LCL327685 LMC327685:LMH327685 LVY327685:LWD327685 MFU327685:MFZ327685 MPQ327685:MPV327685 MZM327685:MZR327685 NJI327685:NJN327685 NTE327685:NTJ327685 ODA327685:ODF327685 OMW327685:ONB327685 OWS327685:OWX327685 PGO327685:PGT327685 PQK327685:PQP327685 QAG327685:QAL327685 QKC327685:QKH327685 QTY327685:QUD327685 RDU327685:RDZ327685 RNQ327685:RNV327685 RXM327685:RXR327685 SHI327685:SHN327685 SRE327685:SRJ327685 TBA327685:TBF327685 TKW327685:TLB327685 TUS327685:TUX327685 UEO327685:UET327685 UOK327685:UOP327685 UYG327685:UYL327685 VIC327685:VIH327685 VRY327685:VSD327685 WBU327685:WBZ327685 WLQ327685:WLV327685 WVM327685:WVR327685 E393221:J393221 JA393221:JF393221 SW393221:TB393221 ACS393221:ACX393221 AMO393221:AMT393221 AWK393221:AWP393221 BGG393221:BGL393221 BQC393221:BQH393221 BZY393221:CAD393221 CJU393221:CJZ393221 CTQ393221:CTV393221 DDM393221:DDR393221 DNI393221:DNN393221 DXE393221:DXJ393221 EHA393221:EHF393221 EQW393221:ERB393221 FAS393221:FAX393221 FKO393221:FKT393221 FUK393221:FUP393221 GEG393221:GEL393221 GOC393221:GOH393221 GXY393221:GYD393221 HHU393221:HHZ393221 HRQ393221:HRV393221 IBM393221:IBR393221 ILI393221:ILN393221 IVE393221:IVJ393221 JFA393221:JFF393221 JOW393221:JPB393221 JYS393221:JYX393221 KIO393221:KIT393221 KSK393221:KSP393221 LCG393221:LCL393221 LMC393221:LMH393221 LVY393221:LWD393221 MFU393221:MFZ393221 MPQ393221:MPV393221 MZM393221:MZR393221 NJI393221:NJN393221 NTE393221:NTJ393221 ODA393221:ODF393221 OMW393221:ONB393221 OWS393221:OWX393221 PGO393221:PGT393221 PQK393221:PQP393221 QAG393221:QAL393221 QKC393221:QKH393221 QTY393221:QUD393221 RDU393221:RDZ393221 RNQ393221:RNV393221 RXM393221:RXR393221 SHI393221:SHN393221 SRE393221:SRJ393221 TBA393221:TBF393221 TKW393221:TLB393221 TUS393221:TUX393221 UEO393221:UET393221 UOK393221:UOP393221 UYG393221:UYL393221 VIC393221:VIH393221 VRY393221:VSD393221 WBU393221:WBZ393221 WLQ393221:WLV393221 WVM393221:WVR393221 E458757:J458757 JA458757:JF458757 SW458757:TB458757 ACS458757:ACX458757 AMO458757:AMT458757 AWK458757:AWP458757 BGG458757:BGL458757 BQC458757:BQH458757 BZY458757:CAD458757 CJU458757:CJZ458757 CTQ458757:CTV458757 DDM458757:DDR458757 DNI458757:DNN458757 DXE458757:DXJ458757 EHA458757:EHF458757 EQW458757:ERB458757 FAS458757:FAX458757 FKO458757:FKT458757 FUK458757:FUP458757 GEG458757:GEL458757 GOC458757:GOH458757 GXY458757:GYD458757 HHU458757:HHZ458757 HRQ458757:HRV458757 IBM458757:IBR458757 ILI458757:ILN458757 IVE458757:IVJ458757 JFA458757:JFF458757 JOW458757:JPB458757 JYS458757:JYX458757 KIO458757:KIT458757 KSK458757:KSP458757 LCG458757:LCL458757 LMC458757:LMH458757 LVY458757:LWD458757 MFU458757:MFZ458757 MPQ458757:MPV458757 MZM458757:MZR458757 NJI458757:NJN458757 NTE458757:NTJ458757 ODA458757:ODF458757 OMW458757:ONB458757 OWS458757:OWX458757 PGO458757:PGT458757 PQK458757:PQP458757 QAG458757:QAL458757 QKC458757:QKH458757 QTY458757:QUD458757 RDU458757:RDZ458757 RNQ458757:RNV458757 RXM458757:RXR458757 SHI458757:SHN458757 SRE458757:SRJ458757 TBA458757:TBF458757 TKW458757:TLB458757 TUS458757:TUX458757 UEO458757:UET458757 UOK458757:UOP458757 UYG458757:UYL458757 VIC458757:VIH458757 VRY458757:VSD458757 WBU458757:WBZ458757 WLQ458757:WLV458757 WVM458757:WVR458757 E524293:J524293 JA524293:JF524293 SW524293:TB524293 ACS524293:ACX524293 AMO524293:AMT524293 AWK524293:AWP524293 BGG524293:BGL524293 BQC524293:BQH524293 BZY524293:CAD524293 CJU524293:CJZ524293 CTQ524293:CTV524293 DDM524293:DDR524293 DNI524293:DNN524293 DXE524293:DXJ524293 EHA524293:EHF524293 EQW524293:ERB524293 FAS524293:FAX524293 FKO524293:FKT524293 FUK524293:FUP524293 GEG524293:GEL524293 GOC524293:GOH524293 GXY524293:GYD524293 HHU524293:HHZ524293 HRQ524293:HRV524293 IBM524293:IBR524293 ILI524293:ILN524293 IVE524293:IVJ524293 JFA524293:JFF524293 JOW524293:JPB524293 JYS524293:JYX524293 KIO524293:KIT524293 KSK524293:KSP524293 LCG524293:LCL524293 LMC524293:LMH524293 LVY524293:LWD524293 MFU524293:MFZ524293 MPQ524293:MPV524293 MZM524293:MZR524293 NJI524293:NJN524293 NTE524293:NTJ524293 ODA524293:ODF524293 OMW524293:ONB524293 OWS524293:OWX524293 PGO524293:PGT524293 PQK524293:PQP524293 QAG524293:QAL524293 QKC524293:QKH524293 QTY524293:QUD524293 RDU524293:RDZ524293 RNQ524293:RNV524293 RXM524293:RXR524293 SHI524293:SHN524293 SRE524293:SRJ524293 TBA524293:TBF524293 TKW524293:TLB524293 TUS524293:TUX524293 UEO524293:UET524293 UOK524293:UOP524293 UYG524293:UYL524293 VIC524293:VIH524293 VRY524293:VSD524293 WBU524293:WBZ524293 WLQ524293:WLV524293 WVM524293:WVR524293 E589829:J589829 JA589829:JF589829 SW589829:TB589829 ACS589829:ACX589829 AMO589829:AMT589829 AWK589829:AWP589829 BGG589829:BGL589829 BQC589829:BQH589829 BZY589829:CAD589829 CJU589829:CJZ589829 CTQ589829:CTV589829 DDM589829:DDR589829 DNI589829:DNN589829 DXE589829:DXJ589829 EHA589829:EHF589829 EQW589829:ERB589829 FAS589829:FAX589829 FKO589829:FKT589829 FUK589829:FUP589829 GEG589829:GEL589829 GOC589829:GOH589829 GXY589829:GYD589829 HHU589829:HHZ589829 HRQ589829:HRV589829 IBM589829:IBR589829 ILI589829:ILN589829 IVE589829:IVJ589829 JFA589829:JFF589829 JOW589829:JPB589829 JYS589829:JYX589829 KIO589829:KIT589829 KSK589829:KSP589829 LCG589829:LCL589829 LMC589829:LMH589829 LVY589829:LWD589829 MFU589829:MFZ589829 MPQ589829:MPV589829 MZM589829:MZR589829 NJI589829:NJN589829 NTE589829:NTJ589829 ODA589829:ODF589829 OMW589829:ONB589829 OWS589829:OWX589829 PGO589829:PGT589829 PQK589829:PQP589829 QAG589829:QAL589829 QKC589829:QKH589829 QTY589829:QUD589829 RDU589829:RDZ589829 RNQ589829:RNV589829 RXM589829:RXR589829 SHI589829:SHN589829 SRE589829:SRJ589829 TBA589829:TBF589829 TKW589829:TLB589829 TUS589829:TUX589829 UEO589829:UET589829 UOK589829:UOP589829 UYG589829:UYL589829 VIC589829:VIH589829 VRY589829:VSD589829 WBU589829:WBZ589829 WLQ589829:WLV589829 WVM589829:WVR589829 E655365:J655365 JA655365:JF655365 SW655365:TB655365 ACS655365:ACX655365 AMO655365:AMT655365 AWK655365:AWP655365 BGG655365:BGL655365 BQC655365:BQH655365 BZY655365:CAD655365 CJU655365:CJZ655365 CTQ655365:CTV655365 DDM655365:DDR655365 DNI655365:DNN655365 DXE655365:DXJ655365 EHA655365:EHF655365 EQW655365:ERB655365 FAS655365:FAX655365 FKO655365:FKT655365 FUK655365:FUP655365 GEG655365:GEL655365 GOC655365:GOH655365 GXY655365:GYD655365 HHU655365:HHZ655365 HRQ655365:HRV655365 IBM655365:IBR655365 ILI655365:ILN655365 IVE655365:IVJ655365 JFA655365:JFF655365 JOW655365:JPB655365 JYS655365:JYX655365 KIO655365:KIT655365 KSK655365:KSP655365 LCG655365:LCL655365 LMC655365:LMH655365 LVY655365:LWD655365 MFU655365:MFZ655365 MPQ655365:MPV655365 MZM655365:MZR655365 NJI655365:NJN655365 NTE655365:NTJ655365 ODA655365:ODF655365 OMW655365:ONB655365 OWS655365:OWX655365 PGO655365:PGT655365 PQK655365:PQP655365 QAG655365:QAL655365 QKC655365:QKH655365 QTY655365:QUD655365 RDU655365:RDZ655365 RNQ655365:RNV655365 RXM655365:RXR655365 SHI655365:SHN655365 SRE655365:SRJ655365 TBA655365:TBF655365 TKW655365:TLB655365 TUS655365:TUX655365 UEO655365:UET655365 UOK655365:UOP655365 UYG655365:UYL655365 VIC655365:VIH655365 VRY655365:VSD655365 WBU655365:WBZ655365 WLQ655365:WLV655365 WVM655365:WVR655365 E720901:J720901 JA720901:JF720901 SW720901:TB720901 ACS720901:ACX720901 AMO720901:AMT720901 AWK720901:AWP720901 BGG720901:BGL720901 BQC720901:BQH720901 BZY720901:CAD720901 CJU720901:CJZ720901 CTQ720901:CTV720901 DDM720901:DDR720901 DNI720901:DNN720901 DXE720901:DXJ720901 EHA720901:EHF720901 EQW720901:ERB720901 FAS720901:FAX720901 FKO720901:FKT720901 FUK720901:FUP720901 GEG720901:GEL720901 GOC720901:GOH720901 GXY720901:GYD720901 HHU720901:HHZ720901 HRQ720901:HRV720901 IBM720901:IBR720901 ILI720901:ILN720901 IVE720901:IVJ720901 JFA720901:JFF720901 JOW720901:JPB720901 JYS720901:JYX720901 KIO720901:KIT720901 KSK720901:KSP720901 LCG720901:LCL720901 LMC720901:LMH720901 LVY720901:LWD720901 MFU720901:MFZ720901 MPQ720901:MPV720901 MZM720901:MZR720901 NJI720901:NJN720901 NTE720901:NTJ720901 ODA720901:ODF720901 OMW720901:ONB720901 OWS720901:OWX720901 PGO720901:PGT720901 PQK720901:PQP720901 QAG720901:QAL720901 QKC720901:QKH720901 QTY720901:QUD720901 RDU720901:RDZ720901 RNQ720901:RNV720901 RXM720901:RXR720901 SHI720901:SHN720901 SRE720901:SRJ720901 TBA720901:TBF720901 TKW720901:TLB720901 TUS720901:TUX720901 UEO720901:UET720901 UOK720901:UOP720901 UYG720901:UYL720901 VIC720901:VIH720901 VRY720901:VSD720901 WBU720901:WBZ720901 WLQ720901:WLV720901 WVM720901:WVR720901 E786437:J786437 JA786437:JF786437 SW786437:TB786437 ACS786437:ACX786437 AMO786437:AMT786437 AWK786437:AWP786437 BGG786437:BGL786437 BQC786437:BQH786437 BZY786437:CAD786437 CJU786437:CJZ786437 CTQ786437:CTV786437 DDM786437:DDR786437 DNI786437:DNN786437 DXE786437:DXJ786437 EHA786437:EHF786437 EQW786437:ERB786437 FAS786437:FAX786437 FKO786437:FKT786437 FUK786437:FUP786437 GEG786437:GEL786437 GOC786437:GOH786437 GXY786437:GYD786437 HHU786437:HHZ786437 HRQ786437:HRV786437 IBM786437:IBR786437 ILI786437:ILN786437 IVE786437:IVJ786437 JFA786437:JFF786437 JOW786437:JPB786437 JYS786437:JYX786437 KIO786437:KIT786437 KSK786437:KSP786437 LCG786437:LCL786437 LMC786437:LMH786437 LVY786437:LWD786437 MFU786437:MFZ786437 MPQ786437:MPV786437 MZM786437:MZR786437 NJI786437:NJN786437 NTE786437:NTJ786437 ODA786437:ODF786437 OMW786437:ONB786437 OWS786437:OWX786437 PGO786437:PGT786437 PQK786437:PQP786437 QAG786437:QAL786437 QKC786437:QKH786437 QTY786437:QUD786437 RDU786437:RDZ786437 RNQ786437:RNV786437 RXM786437:RXR786437 SHI786437:SHN786437 SRE786437:SRJ786437 TBA786437:TBF786437 TKW786437:TLB786437 TUS786437:TUX786437 UEO786437:UET786437 UOK786437:UOP786437 UYG786437:UYL786437 VIC786437:VIH786437 VRY786437:VSD786437 WBU786437:WBZ786437 WLQ786437:WLV786437 WVM786437:WVR786437 E851973:J851973 JA851973:JF851973 SW851973:TB851973 ACS851973:ACX851973 AMO851973:AMT851973 AWK851973:AWP851973 BGG851973:BGL851973 BQC851973:BQH851973 BZY851973:CAD851973 CJU851973:CJZ851973 CTQ851973:CTV851973 DDM851973:DDR851973 DNI851973:DNN851973 DXE851973:DXJ851973 EHA851973:EHF851973 EQW851973:ERB851973 FAS851973:FAX851973 FKO851973:FKT851973 FUK851973:FUP851973 GEG851973:GEL851973 GOC851973:GOH851973 GXY851973:GYD851973 HHU851973:HHZ851973 HRQ851973:HRV851973 IBM851973:IBR851973 ILI851973:ILN851973 IVE851973:IVJ851973 JFA851973:JFF851973 JOW851973:JPB851973 JYS851973:JYX851973 KIO851973:KIT851973 KSK851973:KSP851973 LCG851973:LCL851973 LMC851973:LMH851973 LVY851973:LWD851973 MFU851973:MFZ851973 MPQ851973:MPV851973 MZM851973:MZR851973 NJI851973:NJN851973 NTE851973:NTJ851973 ODA851973:ODF851973 OMW851973:ONB851973 OWS851973:OWX851973 PGO851973:PGT851973 PQK851973:PQP851973 QAG851973:QAL851973 QKC851973:QKH851973 QTY851973:QUD851973 RDU851973:RDZ851973 RNQ851973:RNV851973 RXM851973:RXR851973 SHI851973:SHN851973 SRE851973:SRJ851973 TBA851973:TBF851973 TKW851973:TLB851973 TUS851973:TUX851973 UEO851973:UET851973 UOK851973:UOP851973 UYG851973:UYL851973 VIC851973:VIH851973 VRY851973:VSD851973 WBU851973:WBZ851973 WLQ851973:WLV851973 WVM851973:WVR851973 E917509:J917509 JA917509:JF917509 SW917509:TB917509 ACS917509:ACX917509 AMO917509:AMT917509 AWK917509:AWP917509 BGG917509:BGL917509 BQC917509:BQH917509 BZY917509:CAD917509 CJU917509:CJZ917509 CTQ917509:CTV917509 DDM917509:DDR917509 DNI917509:DNN917509 DXE917509:DXJ917509 EHA917509:EHF917509 EQW917509:ERB917509 FAS917509:FAX917509 FKO917509:FKT917509 FUK917509:FUP917509 GEG917509:GEL917509 GOC917509:GOH917509 GXY917509:GYD917509 HHU917509:HHZ917509 HRQ917509:HRV917509 IBM917509:IBR917509 ILI917509:ILN917509 IVE917509:IVJ917509 JFA917509:JFF917509 JOW917509:JPB917509 JYS917509:JYX917509 KIO917509:KIT917509 KSK917509:KSP917509 LCG917509:LCL917509 LMC917509:LMH917509 LVY917509:LWD917509 MFU917509:MFZ917509 MPQ917509:MPV917509 MZM917509:MZR917509 NJI917509:NJN917509 NTE917509:NTJ917509 ODA917509:ODF917509 OMW917509:ONB917509 OWS917509:OWX917509 PGO917509:PGT917509 PQK917509:PQP917509 QAG917509:QAL917509 QKC917509:QKH917509 QTY917509:QUD917509 RDU917509:RDZ917509 RNQ917509:RNV917509 RXM917509:RXR917509 SHI917509:SHN917509 SRE917509:SRJ917509 TBA917509:TBF917509 TKW917509:TLB917509 TUS917509:TUX917509 UEO917509:UET917509 UOK917509:UOP917509 UYG917509:UYL917509 VIC917509:VIH917509 VRY917509:VSD917509 WBU917509:WBZ917509 WLQ917509:WLV917509 WVM917509:WVR917509 E983045:J983045 JA983045:JF983045 SW983045:TB983045 ACS983045:ACX983045 AMO983045:AMT983045 AWK983045:AWP983045 BGG983045:BGL983045 BQC983045:BQH983045 BZY983045:CAD983045 CJU983045:CJZ983045 CTQ983045:CTV983045 DDM983045:DDR983045 DNI983045:DNN983045 DXE983045:DXJ983045 EHA983045:EHF983045 EQW983045:ERB983045 FAS983045:FAX983045 FKO983045:FKT983045 FUK983045:FUP983045 GEG983045:GEL983045 GOC983045:GOH983045 GXY983045:GYD983045 HHU983045:HHZ983045 HRQ983045:HRV983045 IBM983045:IBR983045 ILI983045:ILN983045 IVE983045:IVJ983045 JFA983045:JFF983045 JOW983045:JPB983045 JYS983045:JYX983045 KIO983045:KIT983045 KSK983045:KSP983045 LCG983045:LCL983045 LMC983045:LMH983045 LVY983045:LWD983045 MFU983045:MFZ983045 MPQ983045:MPV983045 MZM983045:MZR983045 NJI983045:NJN983045 NTE983045:NTJ983045 ODA983045:ODF983045 OMW983045:ONB983045 OWS983045:OWX983045 PGO983045:PGT983045 PQK983045:PQP983045 QAG983045:QAL983045 QKC983045:QKH983045 QTY983045:QUD983045 RDU983045:RDZ983045 RNQ983045:RNV983045 RXM983045:RXR983045 SHI983045:SHN983045 SRE983045:SRJ983045 TBA983045:TBF983045 TKW983045:TLB983045 TUS983045:TUX983045 UEO983045:UET983045 UOK983045:UOP983045 UYG983045:UYL983045 VIC983045:VIH983045 VRY983045:VSD983045 WBU983045:WBZ983045 WLQ983045:WLV983045 WVM983045:WVR983045">
      <formula1>"確定払(国内),確定(外国),概算払(国内),概算(外国),現金"</formula1>
    </dataValidation>
    <dataValidation type="list" allowBlank="1" showInputMessage="1" showErrorMessage="1" sqref="WVY983065:WWA983065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61:S65561 JM65561:JO65561 TI65561:TK65561 ADE65561:ADG65561 ANA65561:ANC65561 AWW65561:AWY65561 BGS65561:BGU65561 BQO65561:BQQ65561 CAK65561:CAM65561 CKG65561:CKI65561 CUC65561:CUE65561 DDY65561:DEA65561 DNU65561:DNW65561 DXQ65561:DXS65561 EHM65561:EHO65561 ERI65561:ERK65561 FBE65561:FBG65561 FLA65561:FLC65561 FUW65561:FUY65561 GES65561:GEU65561 GOO65561:GOQ65561 GYK65561:GYM65561 HIG65561:HII65561 HSC65561:HSE65561 IBY65561:ICA65561 ILU65561:ILW65561 IVQ65561:IVS65561 JFM65561:JFO65561 JPI65561:JPK65561 JZE65561:JZG65561 KJA65561:KJC65561 KSW65561:KSY65561 LCS65561:LCU65561 LMO65561:LMQ65561 LWK65561:LWM65561 MGG65561:MGI65561 MQC65561:MQE65561 MZY65561:NAA65561 NJU65561:NJW65561 NTQ65561:NTS65561 ODM65561:ODO65561 ONI65561:ONK65561 OXE65561:OXG65561 PHA65561:PHC65561 PQW65561:PQY65561 QAS65561:QAU65561 QKO65561:QKQ65561 QUK65561:QUM65561 REG65561:REI65561 ROC65561:ROE65561 RXY65561:RYA65561 SHU65561:SHW65561 SRQ65561:SRS65561 TBM65561:TBO65561 TLI65561:TLK65561 TVE65561:TVG65561 UFA65561:UFC65561 UOW65561:UOY65561 UYS65561:UYU65561 VIO65561:VIQ65561 VSK65561:VSM65561 WCG65561:WCI65561 WMC65561:WME65561 WVY65561:WWA65561 Q131097:S131097 JM131097:JO131097 TI131097:TK131097 ADE131097:ADG131097 ANA131097:ANC131097 AWW131097:AWY131097 BGS131097:BGU131097 BQO131097:BQQ131097 CAK131097:CAM131097 CKG131097:CKI131097 CUC131097:CUE131097 DDY131097:DEA131097 DNU131097:DNW131097 DXQ131097:DXS131097 EHM131097:EHO131097 ERI131097:ERK131097 FBE131097:FBG131097 FLA131097:FLC131097 FUW131097:FUY131097 GES131097:GEU131097 GOO131097:GOQ131097 GYK131097:GYM131097 HIG131097:HII131097 HSC131097:HSE131097 IBY131097:ICA131097 ILU131097:ILW131097 IVQ131097:IVS131097 JFM131097:JFO131097 JPI131097:JPK131097 JZE131097:JZG131097 KJA131097:KJC131097 KSW131097:KSY131097 LCS131097:LCU131097 LMO131097:LMQ131097 LWK131097:LWM131097 MGG131097:MGI131097 MQC131097:MQE131097 MZY131097:NAA131097 NJU131097:NJW131097 NTQ131097:NTS131097 ODM131097:ODO131097 ONI131097:ONK131097 OXE131097:OXG131097 PHA131097:PHC131097 PQW131097:PQY131097 QAS131097:QAU131097 QKO131097:QKQ131097 QUK131097:QUM131097 REG131097:REI131097 ROC131097:ROE131097 RXY131097:RYA131097 SHU131097:SHW131097 SRQ131097:SRS131097 TBM131097:TBO131097 TLI131097:TLK131097 TVE131097:TVG131097 UFA131097:UFC131097 UOW131097:UOY131097 UYS131097:UYU131097 VIO131097:VIQ131097 VSK131097:VSM131097 WCG131097:WCI131097 WMC131097:WME131097 WVY131097:WWA131097 Q196633:S196633 JM196633:JO196633 TI196633:TK196633 ADE196633:ADG196633 ANA196633:ANC196633 AWW196633:AWY196633 BGS196633:BGU196633 BQO196633:BQQ196633 CAK196633:CAM196633 CKG196633:CKI196633 CUC196633:CUE196633 DDY196633:DEA196633 DNU196633:DNW196633 DXQ196633:DXS196633 EHM196633:EHO196633 ERI196633:ERK196633 FBE196633:FBG196633 FLA196633:FLC196633 FUW196633:FUY196633 GES196633:GEU196633 GOO196633:GOQ196633 GYK196633:GYM196633 HIG196633:HII196633 HSC196633:HSE196633 IBY196633:ICA196633 ILU196633:ILW196633 IVQ196633:IVS196633 JFM196633:JFO196633 JPI196633:JPK196633 JZE196633:JZG196633 KJA196633:KJC196633 KSW196633:KSY196633 LCS196633:LCU196633 LMO196633:LMQ196633 LWK196633:LWM196633 MGG196633:MGI196633 MQC196633:MQE196633 MZY196633:NAA196633 NJU196633:NJW196633 NTQ196633:NTS196633 ODM196633:ODO196633 ONI196633:ONK196633 OXE196633:OXG196633 PHA196633:PHC196633 PQW196633:PQY196633 QAS196633:QAU196633 QKO196633:QKQ196633 QUK196633:QUM196633 REG196633:REI196633 ROC196633:ROE196633 RXY196633:RYA196633 SHU196633:SHW196633 SRQ196633:SRS196633 TBM196633:TBO196633 TLI196633:TLK196633 TVE196633:TVG196633 UFA196633:UFC196633 UOW196633:UOY196633 UYS196633:UYU196633 VIO196633:VIQ196633 VSK196633:VSM196633 WCG196633:WCI196633 WMC196633:WME196633 WVY196633:WWA196633 Q262169:S262169 JM262169:JO262169 TI262169:TK262169 ADE262169:ADG262169 ANA262169:ANC262169 AWW262169:AWY262169 BGS262169:BGU262169 BQO262169:BQQ262169 CAK262169:CAM262169 CKG262169:CKI262169 CUC262169:CUE262169 DDY262169:DEA262169 DNU262169:DNW262169 DXQ262169:DXS262169 EHM262169:EHO262169 ERI262169:ERK262169 FBE262169:FBG262169 FLA262169:FLC262169 FUW262169:FUY262169 GES262169:GEU262169 GOO262169:GOQ262169 GYK262169:GYM262169 HIG262169:HII262169 HSC262169:HSE262169 IBY262169:ICA262169 ILU262169:ILW262169 IVQ262169:IVS262169 JFM262169:JFO262169 JPI262169:JPK262169 JZE262169:JZG262169 KJA262169:KJC262169 KSW262169:KSY262169 LCS262169:LCU262169 LMO262169:LMQ262169 LWK262169:LWM262169 MGG262169:MGI262169 MQC262169:MQE262169 MZY262169:NAA262169 NJU262169:NJW262169 NTQ262169:NTS262169 ODM262169:ODO262169 ONI262169:ONK262169 OXE262169:OXG262169 PHA262169:PHC262169 PQW262169:PQY262169 QAS262169:QAU262169 QKO262169:QKQ262169 QUK262169:QUM262169 REG262169:REI262169 ROC262169:ROE262169 RXY262169:RYA262169 SHU262169:SHW262169 SRQ262169:SRS262169 TBM262169:TBO262169 TLI262169:TLK262169 TVE262169:TVG262169 UFA262169:UFC262169 UOW262169:UOY262169 UYS262169:UYU262169 VIO262169:VIQ262169 VSK262169:VSM262169 WCG262169:WCI262169 WMC262169:WME262169 WVY262169:WWA262169 Q327705:S327705 JM327705:JO327705 TI327705:TK327705 ADE327705:ADG327705 ANA327705:ANC327705 AWW327705:AWY327705 BGS327705:BGU327705 BQO327705:BQQ327705 CAK327705:CAM327705 CKG327705:CKI327705 CUC327705:CUE327705 DDY327705:DEA327705 DNU327705:DNW327705 DXQ327705:DXS327705 EHM327705:EHO327705 ERI327705:ERK327705 FBE327705:FBG327705 FLA327705:FLC327705 FUW327705:FUY327705 GES327705:GEU327705 GOO327705:GOQ327705 GYK327705:GYM327705 HIG327705:HII327705 HSC327705:HSE327705 IBY327705:ICA327705 ILU327705:ILW327705 IVQ327705:IVS327705 JFM327705:JFO327705 JPI327705:JPK327705 JZE327705:JZG327705 KJA327705:KJC327705 KSW327705:KSY327705 LCS327705:LCU327705 LMO327705:LMQ327705 LWK327705:LWM327705 MGG327705:MGI327705 MQC327705:MQE327705 MZY327705:NAA327705 NJU327705:NJW327705 NTQ327705:NTS327705 ODM327705:ODO327705 ONI327705:ONK327705 OXE327705:OXG327705 PHA327705:PHC327705 PQW327705:PQY327705 QAS327705:QAU327705 QKO327705:QKQ327705 QUK327705:QUM327705 REG327705:REI327705 ROC327705:ROE327705 RXY327705:RYA327705 SHU327705:SHW327705 SRQ327705:SRS327705 TBM327705:TBO327705 TLI327705:TLK327705 TVE327705:TVG327705 UFA327705:UFC327705 UOW327705:UOY327705 UYS327705:UYU327705 VIO327705:VIQ327705 VSK327705:VSM327705 WCG327705:WCI327705 WMC327705:WME327705 WVY327705:WWA327705 Q393241:S393241 JM393241:JO393241 TI393241:TK393241 ADE393241:ADG393241 ANA393241:ANC393241 AWW393241:AWY393241 BGS393241:BGU393241 BQO393241:BQQ393241 CAK393241:CAM393241 CKG393241:CKI393241 CUC393241:CUE393241 DDY393241:DEA393241 DNU393241:DNW393241 DXQ393241:DXS393241 EHM393241:EHO393241 ERI393241:ERK393241 FBE393241:FBG393241 FLA393241:FLC393241 FUW393241:FUY393241 GES393241:GEU393241 GOO393241:GOQ393241 GYK393241:GYM393241 HIG393241:HII393241 HSC393241:HSE393241 IBY393241:ICA393241 ILU393241:ILW393241 IVQ393241:IVS393241 JFM393241:JFO393241 JPI393241:JPK393241 JZE393241:JZG393241 KJA393241:KJC393241 KSW393241:KSY393241 LCS393241:LCU393241 LMO393241:LMQ393241 LWK393241:LWM393241 MGG393241:MGI393241 MQC393241:MQE393241 MZY393241:NAA393241 NJU393241:NJW393241 NTQ393241:NTS393241 ODM393241:ODO393241 ONI393241:ONK393241 OXE393241:OXG393241 PHA393241:PHC393241 PQW393241:PQY393241 QAS393241:QAU393241 QKO393241:QKQ393241 QUK393241:QUM393241 REG393241:REI393241 ROC393241:ROE393241 RXY393241:RYA393241 SHU393241:SHW393241 SRQ393241:SRS393241 TBM393241:TBO393241 TLI393241:TLK393241 TVE393241:TVG393241 UFA393241:UFC393241 UOW393241:UOY393241 UYS393241:UYU393241 VIO393241:VIQ393241 VSK393241:VSM393241 WCG393241:WCI393241 WMC393241:WME393241 WVY393241:WWA393241 Q458777:S458777 JM458777:JO458777 TI458777:TK458777 ADE458777:ADG458777 ANA458777:ANC458777 AWW458777:AWY458777 BGS458777:BGU458777 BQO458777:BQQ458777 CAK458777:CAM458777 CKG458777:CKI458777 CUC458777:CUE458777 DDY458777:DEA458777 DNU458777:DNW458777 DXQ458777:DXS458777 EHM458777:EHO458777 ERI458777:ERK458777 FBE458777:FBG458777 FLA458777:FLC458777 FUW458777:FUY458777 GES458777:GEU458777 GOO458777:GOQ458777 GYK458777:GYM458777 HIG458777:HII458777 HSC458777:HSE458777 IBY458777:ICA458777 ILU458777:ILW458777 IVQ458777:IVS458777 JFM458777:JFO458777 JPI458777:JPK458777 JZE458777:JZG458777 KJA458777:KJC458777 KSW458777:KSY458777 LCS458777:LCU458777 LMO458777:LMQ458777 LWK458777:LWM458777 MGG458777:MGI458777 MQC458777:MQE458777 MZY458777:NAA458777 NJU458777:NJW458777 NTQ458777:NTS458777 ODM458777:ODO458777 ONI458777:ONK458777 OXE458777:OXG458777 PHA458777:PHC458777 PQW458777:PQY458777 QAS458777:QAU458777 QKO458777:QKQ458777 QUK458777:QUM458777 REG458777:REI458777 ROC458777:ROE458777 RXY458777:RYA458777 SHU458777:SHW458777 SRQ458777:SRS458777 TBM458777:TBO458777 TLI458777:TLK458777 TVE458777:TVG458777 UFA458777:UFC458777 UOW458777:UOY458777 UYS458777:UYU458777 VIO458777:VIQ458777 VSK458777:VSM458777 WCG458777:WCI458777 WMC458777:WME458777 WVY458777:WWA458777 Q524313:S524313 JM524313:JO524313 TI524313:TK524313 ADE524313:ADG524313 ANA524313:ANC524313 AWW524313:AWY524313 BGS524313:BGU524313 BQO524313:BQQ524313 CAK524313:CAM524313 CKG524313:CKI524313 CUC524313:CUE524313 DDY524313:DEA524313 DNU524313:DNW524313 DXQ524313:DXS524313 EHM524313:EHO524313 ERI524313:ERK524313 FBE524313:FBG524313 FLA524313:FLC524313 FUW524313:FUY524313 GES524313:GEU524313 GOO524313:GOQ524313 GYK524313:GYM524313 HIG524313:HII524313 HSC524313:HSE524313 IBY524313:ICA524313 ILU524313:ILW524313 IVQ524313:IVS524313 JFM524313:JFO524313 JPI524313:JPK524313 JZE524313:JZG524313 KJA524313:KJC524313 KSW524313:KSY524313 LCS524313:LCU524313 LMO524313:LMQ524313 LWK524313:LWM524313 MGG524313:MGI524313 MQC524313:MQE524313 MZY524313:NAA524313 NJU524313:NJW524313 NTQ524313:NTS524313 ODM524313:ODO524313 ONI524313:ONK524313 OXE524313:OXG524313 PHA524313:PHC524313 PQW524313:PQY524313 QAS524313:QAU524313 QKO524313:QKQ524313 QUK524313:QUM524313 REG524313:REI524313 ROC524313:ROE524313 RXY524313:RYA524313 SHU524313:SHW524313 SRQ524313:SRS524313 TBM524313:TBO524313 TLI524313:TLK524313 TVE524313:TVG524313 UFA524313:UFC524313 UOW524313:UOY524313 UYS524313:UYU524313 VIO524313:VIQ524313 VSK524313:VSM524313 WCG524313:WCI524313 WMC524313:WME524313 WVY524313:WWA524313 Q589849:S589849 JM589849:JO589849 TI589849:TK589849 ADE589849:ADG589849 ANA589849:ANC589849 AWW589849:AWY589849 BGS589849:BGU589849 BQO589849:BQQ589849 CAK589849:CAM589849 CKG589849:CKI589849 CUC589849:CUE589849 DDY589849:DEA589849 DNU589849:DNW589849 DXQ589849:DXS589849 EHM589849:EHO589849 ERI589849:ERK589849 FBE589849:FBG589849 FLA589849:FLC589849 FUW589849:FUY589849 GES589849:GEU589849 GOO589849:GOQ589849 GYK589849:GYM589849 HIG589849:HII589849 HSC589849:HSE589849 IBY589849:ICA589849 ILU589849:ILW589849 IVQ589849:IVS589849 JFM589849:JFO589849 JPI589849:JPK589849 JZE589849:JZG589849 KJA589849:KJC589849 KSW589849:KSY589849 LCS589849:LCU589849 LMO589849:LMQ589849 LWK589849:LWM589849 MGG589849:MGI589849 MQC589849:MQE589849 MZY589849:NAA589849 NJU589849:NJW589849 NTQ589849:NTS589849 ODM589849:ODO589849 ONI589849:ONK589849 OXE589849:OXG589849 PHA589849:PHC589849 PQW589849:PQY589849 QAS589849:QAU589849 QKO589849:QKQ589849 QUK589849:QUM589849 REG589849:REI589849 ROC589849:ROE589849 RXY589849:RYA589849 SHU589849:SHW589849 SRQ589849:SRS589849 TBM589849:TBO589849 TLI589849:TLK589849 TVE589849:TVG589849 UFA589849:UFC589849 UOW589849:UOY589849 UYS589849:UYU589849 VIO589849:VIQ589849 VSK589849:VSM589849 WCG589849:WCI589849 WMC589849:WME589849 WVY589849:WWA589849 Q655385:S655385 JM655385:JO655385 TI655385:TK655385 ADE655385:ADG655385 ANA655385:ANC655385 AWW655385:AWY655385 BGS655385:BGU655385 BQO655385:BQQ655385 CAK655385:CAM655385 CKG655385:CKI655385 CUC655385:CUE655385 DDY655385:DEA655385 DNU655385:DNW655385 DXQ655385:DXS655385 EHM655385:EHO655385 ERI655385:ERK655385 FBE655385:FBG655385 FLA655385:FLC655385 FUW655385:FUY655385 GES655385:GEU655385 GOO655385:GOQ655385 GYK655385:GYM655385 HIG655385:HII655385 HSC655385:HSE655385 IBY655385:ICA655385 ILU655385:ILW655385 IVQ655385:IVS655385 JFM655385:JFO655385 JPI655385:JPK655385 JZE655385:JZG655385 KJA655385:KJC655385 KSW655385:KSY655385 LCS655385:LCU655385 LMO655385:LMQ655385 LWK655385:LWM655385 MGG655385:MGI655385 MQC655385:MQE655385 MZY655385:NAA655385 NJU655385:NJW655385 NTQ655385:NTS655385 ODM655385:ODO655385 ONI655385:ONK655385 OXE655385:OXG655385 PHA655385:PHC655385 PQW655385:PQY655385 QAS655385:QAU655385 QKO655385:QKQ655385 QUK655385:QUM655385 REG655385:REI655385 ROC655385:ROE655385 RXY655385:RYA655385 SHU655385:SHW655385 SRQ655385:SRS655385 TBM655385:TBO655385 TLI655385:TLK655385 TVE655385:TVG655385 UFA655385:UFC655385 UOW655385:UOY655385 UYS655385:UYU655385 VIO655385:VIQ655385 VSK655385:VSM655385 WCG655385:WCI655385 WMC655385:WME655385 WVY655385:WWA655385 Q720921:S720921 JM720921:JO720921 TI720921:TK720921 ADE720921:ADG720921 ANA720921:ANC720921 AWW720921:AWY720921 BGS720921:BGU720921 BQO720921:BQQ720921 CAK720921:CAM720921 CKG720921:CKI720921 CUC720921:CUE720921 DDY720921:DEA720921 DNU720921:DNW720921 DXQ720921:DXS720921 EHM720921:EHO720921 ERI720921:ERK720921 FBE720921:FBG720921 FLA720921:FLC720921 FUW720921:FUY720921 GES720921:GEU720921 GOO720921:GOQ720921 GYK720921:GYM720921 HIG720921:HII720921 HSC720921:HSE720921 IBY720921:ICA720921 ILU720921:ILW720921 IVQ720921:IVS720921 JFM720921:JFO720921 JPI720921:JPK720921 JZE720921:JZG720921 KJA720921:KJC720921 KSW720921:KSY720921 LCS720921:LCU720921 LMO720921:LMQ720921 LWK720921:LWM720921 MGG720921:MGI720921 MQC720921:MQE720921 MZY720921:NAA720921 NJU720921:NJW720921 NTQ720921:NTS720921 ODM720921:ODO720921 ONI720921:ONK720921 OXE720921:OXG720921 PHA720921:PHC720921 PQW720921:PQY720921 QAS720921:QAU720921 QKO720921:QKQ720921 QUK720921:QUM720921 REG720921:REI720921 ROC720921:ROE720921 RXY720921:RYA720921 SHU720921:SHW720921 SRQ720921:SRS720921 TBM720921:TBO720921 TLI720921:TLK720921 TVE720921:TVG720921 UFA720921:UFC720921 UOW720921:UOY720921 UYS720921:UYU720921 VIO720921:VIQ720921 VSK720921:VSM720921 WCG720921:WCI720921 WMC720921:WME720921 WVY720921:WWA720921 Q786457:S786457 JM786457:JO786457 TI786457:TK786457 ADE786457:ADG786457 ANA786457:ANC786457 AWW786457:AWY786457 BGS786457:BGU786457 BQO786457:BQQ786457 CAK786457:CAM786457 CKG786457:CKI786457 CUC786457:CUE786457 DDY786457:DEA786457 DNU786457:DNW786457 DXQ786457:DXS786457 EHM786457:EHO786457 ERI786457:ERK786457 FBE786457:FBG786457 FLA786457:FLC786457 FUW786457:FUY786457 GES786457:GEU786457 GOO786457:GOQ786457 GYK786457:GYM786457 HIG786457:HII786457 HSC786457:HSE786457 IBY786457:ICA786457 ILU786457:ILW786457 IVQ786457:IVS786457 JFM786457:JFO786457 JPI786457:JPK786457 JZE786457:JZG786457 KJA786457:KJC786457 KSW786457:KSY786457 LCS786457:LCU786457 LMO786457:LMQ786457 LWK786457:LWM786457 MGG786457:MGI786457 MQC786457:MQE786457 MZY786457:NAA786457 NJU786457:NJW786457 NTQ786457:NTS786457 ODM786457:ODO786457 ONI786457:ONK786457 OXE786457:OXG786457 PHA786457:PHC786457 PQW786457:PQY786457 QAS786457:QAU786457 QKO786457:QKQ786457 QUK786457:QUM786457 REG786457:REI786457 ROC786457:ROE786457 RXY786457:RYA786457 SHU786457:SHW786457 SRQ786457:SRS786457 TBM786457:TBO786457 TLI786457:TLK786457 TVE786457:TVG786457 UFA786457:UFC786457 UOW786457:UOY786457 UYS786457:UYU786457 VIO786457:VIQ786457 VSK786457:VSM786457 WCG786457:WCI786457 WMC786457:WME786457 WVY786457:WWA786457 Q851993:S851993 JM851993:JO851993 TI851993:TK851993 ADE851993:ADG851993 ANA851993:ANC851993 AWW851993:AWY851993 BGS851993:BGU851993 BQO851993:BQQ851993 CAK851993:CAM851993 CKG851993:CKI851993 CUC851993:CUE851993 DDY851993:DEA851993 DNU851993:DNW851993 DXQ851993:DXS851993 EHM851993:EHO851993 ERI851993:ERK851993 FBE851993:FBG851993 FLA851993:FLC851993 FUW851993:FUY851993 GES851993:GEU851993 GOO851993:GOQ851993 GYK851993:GYM851993 HIG851993:HII851993 HSC851993:HSE851993 IBY851993:ICA851993 ILU851993:ILW851993 IVQ851993:IVS851993 JFM851993:JFO851993 JPI851993:JPK851993 JZE851993:JZG851993 KJA851993:KJC851993 KSW851993:KSY851993 LCS851993:LCU851993 LMO851993:LMQ851993 LWK851993:LWM851993 MGG851993:MGI851993 MQC851993:MQE851993 MZY851993:NAA851993 NJU851993:NJW851993 NTQ851993:NTS851993 ODM851993:ODO851993 ONI851993:ONK851993 OXE851993:OXG851993 PHA851993:PHC851993 PQW851993:PQY851993 QAS851993:QAU851993 QKO851993:QKQ851993 QUK851993:QUM851993 REG851993:REI851993 ROC851993:ROE851993 RXY851993:RYA851993 SHU851993:SHW851993 SRQ851993:SRS851993 TBM851993:TBO851993 TLI851993:TLK851993 TVE851993:TVG851993 UFA851993:UFC851993 UOW851993:UOY851993 UYS851993:UYU851993 VIO851993:VIQ851993 VSK851993:VSM851993 WCG851993:WCI851993 WMC851993:WME851993 WVY851993:WWA851993 Q917529:S917529 JM917529:JO917529 TI917529:TK917529 ADE917529:ADG917529 ANA917529:ANC917529 AWW917529:AWY917529 BGS917529:BGU917529 BQO917529:BQQ917529 CAK917529:CAM917529 CKG917529:CKI917529 CUC917529:CUE917529 DDY917529:DEA917529 DNU917529:DNW917529 DXQ917529:DXS917529 EHM917529:EHO917529 ERI917529:ERK917529 FBE917529:FBG917529 FLA917529:FLC917529 FUW917529:FUY917529 GES917529:GEU917529 GOO917529:GOQ917529 GYK917529:GYM917529 HIG917529:HII917529 HSC917529:HSE917529 IBY917529:ICA917529 ILU917529:ILW917529 IVQ917529:IVS917529 JFM917529:JFO917529 JPI917529:JPK917529 JZE917529:JZG917529 KJA917529:KJC917529 KSW917529:KSY917529 LCS917529:LCU917529 LMO917529:LMQ917529 LWK917529:LWM917529 MGG917529:MGI917529 MQC917529:MQE917529 MZY917529:NAA917529 NJU917529:NJW917529 NTQ917529:NTS917529 ODM917529:ODO917529 ONI917529:ONK917529 OXE917529:OXG917529 PHA917529:PHC917529 PQW917529:PQY917529 QAS917529:QAU917529 QKO917529:QKQ917529 QUK917529:QUM917529 REG917529:REI917529 ROC917529:ROE917529 RXY917529:RYA917529 SHU917529:SHW917529 SRQ917529:SRS917529 TBM917529:TBO917529 TLI917529:TLK917529 TVE917529:TVG917529 UFA917529:UFC917529 UOW917529:UOY917529 UYS917529:UYU917529 VIO917529:VIQ917529 VSK917529:VSM917529 WCG917529:WCI917529 WMC917529:WME917529 WVY917529:WWA917529 Q983065:S983065 JM983065:JO983065 TI983065:TK983065 ADE983065:ADG983065 ANA983065:ANC983065 AWW983065:AWY983065 BGS983065:BGU983065 BQO983065:BQQ983065 CAK983065:CAM983065 CKG983065:CKI983065 CUC983065:CUE983065 DDY983065:DEA983065 DNU983065:DNW983065 DXQ983065:DXS983065 EHM983065:EHO983065 ERI983065:ERK983065 FBE983065:FBG983065 FLA983065:FLC983065 FUW983065:FUY983065 GES983065:GEU983065 GOO983065:GOQ983065 GYK983065:GYM983065 HIG983065:HII983065 HSC983065:HSE983065 IBY983065:ICA983065 ILU983065:ILW983065 IVQ983065:IVS983065 JFM983065:JFO983065 JPI983065:JPK983065 JZE983065:JZG983065 KJA983065:KJC983065 KSW983065:KSY983065 LCS983065:LCU983065 LMO983065:LMQ983065 LWK983065:LWM983065 MGG983065:MGI983065 MQC983065:MQE983065 MZY983065:NAA983065 NJU983065:NJW983065 NTQ983065:NTS983065 ODM983065:ODO983065 ONI983065:ONK983065 OXE983065:OXG983065 PHA983065:PHC983065 PQW983065:PQY983065 QAS983065:QAU983065 QKO983065:QKQ983065 QUK983065:QUM983065 REG983065:REI983065 ROC983065:ROE983065 RXY983065:RYA983065 SHU983065:SHW983065 SRQ983065:SRS983065 TBM983065:TBO983065 TLI983065:TLK983065 TVE983065:TVG983065 UFA983065:UFC983065 UOW983065:UOY983065 UYS983065:UYU983065 VIO983065:VIQ983065 VSK983065:VSM983065 WCG983065:WCI983065 WMC983065:WME983065">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53:P65554 JB65553:JL65554 SX65553:TH65554 ACT65553:ADD65554 AMP65553:AMZ65554 AWL65553:AWV65554 BGH65553:BGR65554 BQD65553:BQN65554 BZZ65553:CAJ65554 CJV65553:CKF65554 CTR65553:CUB65554 DDN65553:DDX65554 DNJ65553:DNT65554 DXF65553:DXP65554 EHB65553:EHL65554 EQX65553:ERH65554 FAT65553:FBD65554 FKP65553:FKZ65554 FUL65553:FUV65554 GEH65553:GER65554 GOD65553:GON65554 GXZ65553:GYJ65554 HHV65553:HIF65554 HRR65553:HSB65554 IBN65553:IBX65554 ILJ65553:ILT65554 IVF65553:IVP65554 JFB65553:JFL65554 JOX65553:JPH65554 JYT65553:JZD65554 KIP65553:KIZ65554 KSL65553:KSV65554 LCH65553:LCR65554 LMD65553:LMN65554 LVZ65553:LWJ65554 MFV65553:MGF65554 MPR65553:MQB65554 MZN65553:MZX65554 NJJ65553:NJT65554 NTF65553:NTP65554 ODB65553:ODL65554 OMX65553:ONH65554 OWT65553:OXD65554 PGP65553:PGZ65554 PQL65553:PQV65554 QAH65553:QAR65554 QKD65553:QKN65554 QTZ65553:QUJ65554 RDV65553:REF65554 RNR65553:ROB65554 RXN65553:RXX65554 SHJ65553:SHT65554 SRF65553:SRP65554 TBB65553:TBL65554 TKX65553:TLH65554 TUT65553:TVD65554 UEP65553:UEZ65554 UOL65553:UOV65554 UYH65553:UYR65554 VID65553:VIN65554 VRZ65553:VSJ65554 WBV65553:WCF65554 WLR65553:WMB65554 WVN65553:WVX65554 F131089:P131090 JB131089:JL131090 SX131089:TH131090 ACT131089:ADD131090 AMP131089:AMZ131090 AWL131089:AWV131090 BGH131089:BGR131090 BQD131089:BQN131090 BZZ131089:CAJ131090 CJV131089:CKF131090 CTR131089:CUB131090 DDN131089:DDX131090 DNJ131089:DNT131090 DXF131089:DXP131090 EHB131089:EHL131090 EQX131089:ERH131090 FAT131089:FBD131090 FKP131089:FKZ131090 FUL131089:FUV131090 GEH131089:GER131090 GOD131089:GON131090 GXZ131089:GYJ131090 HHV131089:HIF131090 HRR131089:HSB131090 IBN131089:IBX131090 ILJ131089:ILT131090 IVF131089:IVP131090 JFB131089:JFL131090 JOX131089:JPH131090 JYT131089:JZD131090 KIP131089:KIZ131090 KSL131089:KSV131090 LCH131089:LCR131090 LMD131089:LMN131090 LVZ131089:LWJ131090 MFV131089:MGF131090 MPR131089:MQB131090 MZN131089:MZX131090 NJJ131089:NJT131090 NTF131089:NTP131090 ODB131089:ODL131090 OMX131089:ONH131090 OWT131089:OXD131090 PGP131089:PGZ131090 PQL131089:PQV131090 QAH131089:QAR131090 QKD131089:QKN131090 QTZ131089:QUJ131090 RDV131089:REF131090 RNR131089:ROB131090 RXN131089:RXX131090 SHJ131089:SHT131090 SRF131089:SRP131090 TBB131089:TBL131090 TKX131089:TLH131090 TUT131089:TVD131090 UEP131089:UEZ131090 UOL131089:UOV131090 UYH131089:UYR131090 VID131089:VIN131090 VRZ131089:VSJ131090 WBV131089:WCF131090 WLR131089:WMB131090 WVN131089:WVX131090 F196625:P196626 JB196625:JL196626 SX196625:TH196626 ACT196625:ADD196626 AMP196625:AMZ196626 AWL196625:AWV196626 BGH196625:BGR196626 BQD196625:BQN196626 BZZ196625:CAJ196626 CJV196625:CKF196626 CTR196625:CUB196626 DDN196625:DDX196626 DNJ196625:DNT196626 DXF196625:DXP196626 EHB196625:EHL196626 EQX196625:ERH196626 FAT196625:FBD196626 FKP196625:FKZ196626 FUL196625:FUV196626 GEH196625:GER196626 GOD196625:GON196626 GXZ196625:GYJ196626 HHV196625:HIF196626 HRR196625:HSB196626 IBN196625:IBX196626 ILJ196625:ILT196626 IVF196625:IVP196626 JFB196625:JFL196626 JOX196625:JPH196626 JYT196625:JZD196626 KIP196625:KIZ196626 KSL196625:KSV196626 LCH196625:LCR196626 LMD196625:LMN196626 LVZ196625:LWJ196626 MFV196625:MGF196626 MPR196625:MQB196626 MZN196625:MZX196626 NJJ196625:NJT196626 NTF196625:NTP196626 ODB196625:ODL196626 OMX196625:ONH196626 OWT196625:OXD196626 PGP196625:PGZ196626 PQL196625:PQV196626 QAH196625:QAR196626 QKD196625:QKN196626 QTZ196625:QUJ196626 RDV196625:REF196626 RNR196625:ROB196626 RXN196625:RXX196626 SHJ196625:SHT196626 SRF196625:SRP196626 TBB196625:TBL196626 TKX196625:TLH196626 TUT196625:TVD196626 UEP196625:UEZ196626 UOL196625:UOV196626 UYH196625:UYR196626 VID196625:VIN196626 VRZ196625:VSJ196626 WBV196625:WCF196626 WLR196625:WMB196626 WVN196625:WVX196626 F262161:P262162 JB262161:JL262162 SX262161:TH262162 ACT262161:ADD262162 AMP262161:AMZ262162 AWL262161:AWV262162 BGH262161:BGR262162 BQD262161:BQN262162 BZZ262161:CAJ262162 CJV262161:CKF262162 CTR262161:CUB262162 DDN262161:DDX262162 DNJ262161:DNT262162 DXF262161:DXP262162 EHB262161:EHL262162 EQX262161:ERH262162 FAT262161:FBD262162 FKP262161:FKZ262162 FUL262161:FUV262162 GEH262161:GER262162 GOD262161:GON262162 GXZ262161:GYJ262162 HHV262161:HIF262162 HRR262161:HSB262162 IBN262161:IBX262162 ILJ262161:ILT262162 IVF262161:IVP262162 JFB262161:JFL262162 JOX262161:JPH262162 JYT262161:JZD262162 KIP262161:KIZ262162 KSL262161:KSV262162 LCH262161:LCR262162 LMD262161:LMN262162 LVZ262161:LWJ262162 MFV262161:MGF262162 MPR262161:MQB262162 MZN262161:MZX262162 NJJ262161:NJT262162 NTF262161:NTP262162 ODB262161:ODL262162 OMX262161:ONH262162 OWT262161:OXD262162 PGP262161:PGZ262162 PQL262161:PQV262162 QAH262161:QAR262162 QKD262161:QKN262162 QTZ262161:QUJ262162 RDV262161:REF262162 RNR262161:ROB262162 RXN262161:RXX262162 SHJ262161:SHT262162 SRF262161:SRP262162 TBB262161:TBL262162 TKX262161:TLH262162 TUT262161:TVD262162 UEP262161:UEZ262162 UOL262161:UOV262162 UYH262161:UYR262162 VID262161:VIN262162 VRZ262161:VSJ262162 WBV262161:WCF262162 WLR262161:WMB262162 WVN262161:WVX262162 F327697:P327698 JB327697:JL327698 SX327697:TH327698 ACT327697:ADD327698 AMP327697:AMZ327698 AWL327697:AWV327698 BGH327697:BGR327698 BQD327697:BQN327698 BZZ327697:CAJ327698 CJV327697:CKF327698 CTR327697:CUB327698 DDN327697:DDX327698 DNJ327697:DNT327698 DXF327697:DXP327698 EHB327697:EHL327698 EQX327697:ERH327698 FAT327697:FBD327698 FKP327697:FKZ327698 FUL327697:FUV327698 GEH327697:GER327698 GOD327697:GON327698 GXZ327697:GYJ327698 HHV327697:HIF327698 HRR327697:HSB327698 IBN327697:IBX327698 ILJ327697:ILT327698 IVF327697:IVP327698 JFB327697:JFL327698 JOX327697:JPH327698 JYT327697:JZD327698 KIP327697:KIZ327698 KSL327697:KSV327698 LCH327697:LCR327698 LMD327697:LMN327698 LVZ327697:LWJ327698 MFV327697:MGF327698 MPR327697:MQB327698 MZN327697:MZX327698 NJJ327697:NJT327698 NTF327697:NTP327698 ODB327697:ODL327698 OMX327697:ONH327698 OWT327697:OXD327698 PGP327697:PGZ327698 PQL327697:PQV327698 QAH327697:QAR327698 QKD327697:QKN327698 QTZ327697:QUJ327698 RDV327697:REF327698 RNR327697:ROB327698 RXN327697:RXX327698 SHJ327697:SHT327698 SRF327697:SRP327698 TBB327697:TBL327698 TKX327697:TLH327698 TUT327697:TVD327698 UEP327697:UEZ327698 UOL327697:UOV327698 UYH327697:UYR327698 VID327697:VIN327698 VRZ327697:VSJ327698 WBV327697:WCF327698 WLR327697:WMB327698 WVN327697:WVX327698 F393233:P393234 JB393233:JL393234 SX393233:TH393234 ACT393233:ADD393234 AMP393233:AMZ393234 AWL393233:AWV393234 BGH393233:BGR393234 BQD393233:BQN393234 BZZ393233:CAJ393234 CJV393233:CKF393234 CTR393233:CUB393234 DDN393233:DDX393234 DNJ393233:DNT393234 DXF393233:DXP393234 EHB393233:EHL393234 EQX393233:ERH393234 FAT393233:FBD393234 FKP393233:FKZ393234 FUL393233:FUV393234 GEH393233:GER393234 GOD393233:GON393234 GXZ393233:GYJ393234 HHV393233:HIF393234 HRR393233:HSB393234 IBN393233:IBX393234 ILJ393233:ILT393234 IVF393233:IVP393234 JFB393233:JFL393234 JOX393233:JPH393234 JYT393233:JZD393234 KIP393233:KIZ393234 KSL393233:KSV393234 LCH393233:LCR393234 LMD393233:LMN393234 LVZ393233:LWJ393234 MFV393233:MGF393234 MPR393233:MQB393234 MZN393233:MZX393234 NJJ393233:NJT393234 NTF393233:NTP393234 ODB393233:ODL393234 OMX393233:ONH393234 OWT393233:OXD393234 PGP393233:PGZ393234 PQL393233:PQV393234 QAH393233:QAR393234 QKD393233:QKN393234 QTZ393233:QUJ393234 RDV393233:REF393234 RNR393233:ROB393234 RXN393233:RXX393234 SHJ393233:SHT393234 SRF393233:SRP393234 TBB393233:TBL393234 TKX393233:TLH393234 TUT393233:TVD393234 UEP393233:UEZ393234 UOL393233:UOV393234 UYH393233:UYR393234 VID393233:VIN393234 VRZ393233:VSJ393234 WBV393233:WCF393234 WLR393233:WMB393234 WVN393233:WVX393234 F458769:P458770 JB458769:JL458770 SX458769:TH458770 ACT458769:ADD458770 AMP458769:AMZ458770 AWL458769:AWV458770 BGH458769:BGR458770 BQD458769:BQN458770 BZZ458769:CAJ458770 CJV458769:CKF458770 CTR458769:CUB458770 DDN458769:DDX458770 DNJ458769:DNT458770 DXF458769:DXP458770 EHB458769:EHL458770 EQX458769:ERH458770 FAT458769:FBD458770 FKP458769:FKZ458770 FUL458769:FUV458770 GEH458769:GER458770 GOD458769:GON458770 GXZ458769:GYJ458770 HHV458769:HIF458770 HRR458769:HSB458770 IBN458769:IBX458770 ILJ458769:ILT458770 IVF458769:IVP458770 JFB458769:JFL458770 JOX458769:JPH458770 JYT458769:JZD458770 KIP458769:KIZ458770 KSL458769:KSV458770 LCH458769:LCR458770 LMD458769:LMN458770 LVZ458769:LWJ458770 MFV458769:MGF458770 MPR458769:MQB458770 MZN458769:MZX458770 NJJ458769:NJT458770 NTF458769:NTP458770 ODB458769:ODL458770 OMX458769:ONH458770 OWT458769:OXD458770 PGP458769:PGZ458770 PQL458769:PQV458770 QAH458769:QAR458770 QKD458769:QKN458770 QTZ458769:QUJ458770 RDV458769:REF458770 RNR458769:ROB458770 RXN458769:RXX458770 SHJ458769:SHT458770 SRF458769:SRP458770 TBB458769:TBL458770 TKX458769:TLH458770 TUT458769:TVD458770 UEP458769:UEZ458770 UOL458769:UOV458770 UYH458769:UYR458770 VID458769:VIN458770 VRZ458769:VSJ458770 WBV458769:WCF458770 WLR458769:WMB458770 WVN458769:WVX458770 F524305:P524306 JB524305:JL524306 SX524305:TH524306 ACT524305:ADD524306 AMP524305:AMZ524306 AWL524305:AWV524306 BGH524305:BGR524306 BQD524305:BQN524306 BZZ524305:CAJ524306 CJV524305:CKF524306 CTR524305:CUB524306 DDN524305:DDX524306 DNJ524305:DNT524306 DXF524305:DXP524306 EHB524305:EHL524306 EQX524305:ERH524306 FAT524305:FBD524306 FKP524305:FKZ524306 FUL524305:FUV524306 GEH524305:GER524306 GOD524305:GON524306 GXZ524305:GYJ524306 HHV524305:HIF524306 HRR524305:HSB524306 IBN524305:IBX524306 ILJ524305:ILT524306 IVF524305:IVP524306 JFB524305:JFL524306 JOX524305:JPH524306 JYT524305:JZD524306 KIP524305:KIZ524306 KSL524305:KSV524306 LCH524305:LCR524306 LMD524305:LMN524306 LVZ524305:LWJ524306 MFV524305:MGF524306 MPR524305:MQB524306 MZN524305:MZX524306 NJJ524305:NJT524306 NTF524305:NTP524306 ODB524305:ODL524306 OMX524305:ONH524306 OWT524305:OXD524306 PGP524305:PGZ524306 PQL524305:PQV524306 QAH524305:QAR524306 QKD524305:QKN524306 QTZ524305:QUJ524306 RDV524305:REF524306 RNR524305:ROB524306 RXN524305:RXX524306 SHJ524305:SHT524306 SRF524305:SRP524306 TBB524305:TBL524306 TKX524305:TLH524306 TUT524305:TVD524306 UEP524305:UEZ524306 UOL524305:UOV524306 UYH524305:UYR524306 VID524305:VIN524306 VRZ524305:VSJ524306 WBV524305:WCF524306 WLR524305:WMB524306 WVN524305:WVX524306 F589841:P589842 JB589841:JL589842 SX589841:TH589842 ACT589841:ADD589842 AMP589841:AMZ589842 AWL589841:AWV589842 BGH589841:BGR589842 BQD589841:BQN589842 BZZ589841:CAJ589842 CJV589841:CKF589842 CTR589841:CUB589842 DDN589841:DDX589842 DNJ589841:DNT589842 DXF589841:DXP589842 EHB589841:EHL589842 EQX589841:ERH589842 FAT589841:FBD589842 FKP589841:FKZ589842 FUL589841:FUV589842 GEH589841:GER589842 GOD589841:GON589842 GXZ589841:GYJ589842 HHV589841:HIF589842 HRR589841:HSB589842 IBN589841:IBX589842 ILJ589841:ILT589842 IVF589841:IVP589842 JFB589841:JFL589842 JOX589841:JPH589842 JYT589841:JZD589842 KIP589841:KIZ589842 KSL589841:KSV589842 LCH589841:LCR589842 LMD589841:LMN589842 LVZ589841:LWJ589842 MFV589841:MGF589842 MPR589841:MQB589842 MZN589841:MZX589842 NJJ589841:NJT589842 NTF589841:NTP589842 ODB589841:ODL589842 OMX589841:ONH589842 OWT589841:OXD589842 PGP589841:PGZ589842 PQL589841:PQV589842 QAH589841:QAR589842 QKD589841:QKN589842 QTZ589841:QUJ589842 RDV589841:REF589842 RNR589841:ROB589842 RXN589841:RXX589842 SHJ589841:SHT589842 SRF589841:SRP589842 TBB589841:TBL589842 TKX589841:TLH589842 TUT589841:TVD589842 UEP589841:UEZ589842 UOL589841:UOV589842 UYH589841:UYR589842 VID589841:VIN589842 VRZ589841:VSJ589842 WBV589841:WCF589842 WLR589841:WMB589842 WVN589841:WVX589842 F655377:P655378 JB655377:JL655378 SX655377:TH655378 ACT655377:ADD655378 AMP655377:AMZ655378 AWL655377:AWV655378 BGH655377:BGR655378 BQD655377:BQN655378 BZZ655377:CAJ655378 CJV655377:CKF655378 CTR655377:CUB655378 DDN655377:DDX655378 DNJ655377:DNT655378 DXF655377:DXP655378 EHB655377:EHL655378 EQX655377:ERH655378 FAT655377:FBD655378 FKP655377:FKZ655378 FUL655377:FUV655378 GEH655377:GER655378 GOD655377:GON655378 GXZ655377:GYJ655378 HHV655377:HIF655378 HRR655377:HSB655378 IBN655377:IBX655378 ILJ655377:ILT655378 IVF655377:IVP655378 JFB655377:JFL655378 JOX655377:JPH655378 JYT655377:JZD655378 KIP655377:KIZ655378 KSL655377:KSV655378 LCH655377:LCR655378 LMD655377:LMN655378 LVZ655377:LWJ655378 MFV655377:MGF655378 MPR655377:MQB655378 MZN655377:MZX655378 NJJ655377:NJT655378 NTF655377:NTP655378 ODB655377:ODL655378 OMX655377:ONH655378 OWT655377:OXD655378 PGP655377:PGZ655378 PQL655377:PQV655378 QAH655377:QAR655378 QKD655377:QKN655378 QTZ655377:QUJ655378 RDV655377:REF655378 RNR655377:ROB655378 RXN655377:RXX655378 SHJ655377:SHT655378 SRF655377:SRP655378 TBB655377:TBL655378 TKX655377:TLH655378 TUT655377:TVD655378 UEP655377:UEZ655378 UOL655377:UOV655378 UYH655377:UYR655378 VID655377:VIN655378 VRZ655377:VSJ655378 WBV655377:WCF655378 WLR655377:WMB655378 WVN655377:WVX655378 F720913:P720914 JB720913:JL720914 SX720913:TH720914 ACT720913:ADD720914 AMP720913:AMZ720914 AWL720913:AWV720914 BGH720913:BGR720914 BQD720913:BQN720914 BZZ720913:CAJ720914 CJV720913:CKF720914 CTR720913:CUB720914 DDN720913:DDX720914 DNJ720913:DNT720914 DXF720913:DXP720914 EHB720913:EHL720914 EQX720913:ERH720914 FAT720913:FBD720914 FKP720913:FKZ720914 FUL720913:FUV720914 GEH720913:GER720914 GOD720913:GON720914 GXZ720913:GYJ720914 HHV720913:HIF720914 HRR720913:HSB720914 IBN720913:IBX720914 ILJ720913:ILT720914 IVF720913:IVP720914 JFB720913:JFL720914 JOX720913:JPH720914 JYT720913:JZD720914 KIP720913:KIZ720914 KSL720913:KSV720914 LCH720913:LCR720914 LMD720913:LMN720914 LVZ720913:LWJ720914 MFV720913:MGF720914 MPR720913:MQB720914 MZN720913:MZX720914 NJJ720913:NJT720914 NTF720913:NTP720914 ODB720913:ODL720914 OMX720913:ONH720914 OWT720913:OXD720914 PGP720913:PGZ720914 PQL720913:PQV720914 QAH720913:QAR720914 QKD720913:QKN720914 QTZ720913:QUJ720914 RDV720913:REF720914 RNR720913:ROB720914 RXN720913:RXX720914 SHJ720913:SHT720914 SRF720913:SRP720914 TBB720913:TBL720914 TKX720913:TLH720914 TUT720913:TVD720914 UEP720913:UEZ720914 UOL720913:UOV720914 UYH720913:UYR720914 VID720913:VIN720914 VRZ720913:VSJ720914 WBV720913:WCF720914 WLR720913:WMB720914 WVN720913:WVX720914 F786449:P786450 JB786449:JL786450 SX786449:TH786450 ACT786449:ADD786450 AMP786449:AMZ786450 AWL786449:AWV786450 BGH786449:BGR786450 BQD786449:BQN786450 BZZ786449:CAJ786450 CJV786449:CKF786450 CTR786449:CUB786450 DDN786449:DDX786450 DNJ786449:DNT786450 DXF786449:DXP786450 EHB786449:EHL786450 EQX786449:ERH786450 FAT786449:FBD786450 FKP786449:FKZ786450 FUL786449:FUV786450 GEH786449:GER786450 GOD786449:GON786450 GXZ786449:GYJ786450 HHV786449:HIF786450 HRR786449:HSB786450 IBN786449:IBX786450 ILJ786449:ILT786450 IVF786449:IVP786450 JFB786449:JFL786450 JOX786449:JPH786450 JYT786449:JZD786450 KIP786449:KIZ786450 KSL786449:KSV786450 LCH786449:LCR786450 LMD786449:LMN786450 LVZ786449:LWJ786450 MFV786449:MGF786450 MPR786449:MQB786450 MZN786449:MZX786450 NJJ786449:NJT786450 NTF786449:NTP786450 ODB786449:ODL786450 OMX786449:ONH786450 OWT786449:OXD786450 PGP786449:PGZ786450 PQL786449:PQV786450 QAH786449:QAR786450 QKD786449:QKN786450 QTZ786449:QUJ786450 RDV786449:REF786450 RNR786449:ROB786450 RXN786449:RXX786450 SHJ786449:SHT786450 SRF786449:SRP786450 TBB786449:TBL786450 TKX786449:TLH786450 TUT786449:TVD786450 UEP786449:UEZ786450 UOL786449:UOV786450 UYH786449:UYR786450 VID786449:VIN786450 VRZ786449:VSJ786450 WBV786449:WCF786450 WLR786449:WMB786450 WVN786449:WVX786450 F851985:P851986 JB851985:JL851986 SX851985:TH851986 ACT851985:ADD851986 AMP851985:AMZ851986 AWL851985:AWV851986 BGH851985:BGR851986 BQD851985:BQN851986 BZZ851985:CAJ851986 CJV851985:CKF851986 CTR851985:CUB851986 DDN851985:DDX851986 DNJ851985:DNT851986 DXF851985:DXP851986 EHB851985:EHL851986 EQX851985:ERH851986 FAT851985:FBD851986 FKP851985:FKZ851986 FUL851985:FUV851986 GEH851985:GER851986 GOD851985:GON851986 GXZ851985:GYJ851986 HHV851985:HIF851986 HRR851985:HSB851986 IBN851985:IBX851986 ILJ851985:ILT851986 IVF851985:IVP851986 JFB851985:JFL851986 JOX851985:JPH851986 JYT851985:JZD851986 KIP851985:KIZ851986 KSL851985:KSV851986 LCH851985:LCR851986 LMD851985:LMN851986 LVZ851985:LWJ851986 MFV851985:MGF851986 MPR851985:MQB851986 MZN851985:MZX851986 NJJ851985:NJT851986 NTF851985:NTP851986 ODB851985:ODL851986 OMX851985:ONH851986 OWT851985:OXD851986 PGP851985:PGZ851986 PQL851985:PQV851986 QAH851985:QAR851986 QKD851985:QKN851986 QTZ851985:QUJ851986 RDV851985:REF851986 RNR851985:ROB851986 RXN851985:RXX851986 SHJ851985:SHT851986 SRF851985:SRP851986 TBB851985:TBL851986 TKX851985:TLH851986 TUT851985:TVD851986 UEP851985:UEZ851986 UOL851985:UOV851986 UYH851985:UYR851986 VID851985:VIN851986 VRZ851985:VSJ851986 WBV851985:WCF851986 WLR851985:WMB851986 WVN851985:WVX851986 F917521:P917522 JB917521:JL917522 SX917521:TH917522 ACT917521:ADD917522 AMP917521:AMZ917522 AWL917521:AWV917522 BGH917521:BGR917522 BQD917521:BQN917522 BZZ917521:CAJ917522 CJV917521:CKF917522 CTR917521:CUB917522 DDN917521:DDX917522 DNJ917521:DNT917522 DXF917521:DXP917522 EHB917521:EHL917522 EQX917521:ERH917522 FAT917521:FBD917522 FKP917521:FKZ917522 FUL917521:FUV917522 GEH917521:GER917522 GOD917521:GON917522 GXZ917521:GYJ917522 HHV917521:HIF917522 HRR917521:HSB917522 IBN917521:IBX917522 ILJ917521:ILT917522 IVF917521:IVP917522 JFB917521:JFL917522 JOX917521:JPH917522 JYT917521:JZD917522 KIP917521:KIZ917522 KSL917521:KSV917522 LCH917521:LCR917522 LMD917521:LMN917522 LVZ917521:LWJ917522 MFV917521:MGF917522 MPR917521:MQB917522 MZN917521:MZX917522 NJJ917521:NJT917522 NTF917521:NTP917522 ODB917521:ODL917522 OMX917521:ONH917522 OWT917521:OXD917522 PGP917521:PGZ917522 PQL917521:PQV917522 QAH917521:QAR917522 QKD917521:QKN917522 QTZ917521:QUJ917522 RDV917521:REF917522 RNR917521:ROB917522 RXN917521:RXX917522 SHJ917521:SHT917522 SRF917521:SRP917522 TBB917521:TBL917522 TKX917521:TLH917522 TUT917521:TVD917522 UEP917521:UEZ917522 UOL917521:UOV917522 UYH917521:UYR917522 VID917521:VIN917522 VRZ917521:VSJ917522 WBV917521:WCF917522 WLR917521:WMB917522 WVN917521:WVX917522 F983057:P983058 JB983057:JL983058 SX983057:TH983058 ACT983057:ADD983058 AMP983057:AMZ983058 AWL983057:AWV983058 BGH983057:BGR983058 BQD983057:BQN983058 BZZ983057:CAJ983058 CJV983057:CKF983058 CTR983057:CUB983058 DDN983057:DDX983058 DNJ983057:DNT983058 DXF983057:DXP983058 EHB983057:EHL983058 EQX983057:ERH983058 FAT983057:FBD983058 FKP983057:FKZ983058 FUL983057:FUV983058 GEH983057:GER983058 GOD983057:GON983058 GXZ983057:GYJ983058 HHV983057:HIF983058 HRR983057:HSB983058 IBN983057:IBX983058 ILJ983057:ILT983058 IVF983057:IVP983058 JFB983057:JFL983058 JOX983057:JPH983058 JYT983057:JZD983058 KIP983057:KIZ983058 KSL983057:KSV983058 LCH983057:LCR983058 LMD983057:LMN983058 LVZ983057:LWJ983058 MFV983057:MGF983058 MPR983057:MQB983058 MZN983057:MZX983058 NJJ983057:NJT983058 NTF983057:NTP983058 ODB983057:ODL983058 OMX983057:ONH983058 OWT983057:OXD983058 PGP983057:PGZ983058 PQL983057:PQV983058 QAH983057:QAR983058 QKD983057:QKN983058 QTZ983057:QUJ983058 RDV983057:REF983058 RNR983057:ROB983058 RXN983057:RXX983058 SHJ983057:SHT983058 SRF983057:SRP983058 TBB983057:TBL983058 TKX983057:TLH983058 TUT983057:TVD983058 UEP983057:UEZ983058 UOL983057:UOV983058 UYH983057:UYR983058 VID983057:VIN983058 VRZ983057:VSJ983058 WBV983057:WCF983058 WLR983057:WMB983058 WVN983057:WVX983058">
      <formula1>"現金,口座振替"</formula1>
    </dataValidation>
    <dataValidation type="list" allowBlank="1" showInputMessage="1" sqref="WVY983064:WWA983064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60:S65560 JM65560:JO65560 TI65560:TK65560 ADE65560:ADG65560 ANA65560:ANC65560 AWW65560:AWY65560 BGS65560:BGU65560 BQO65560:BQQ65560 CAK65560:CAM65560 CKG65560:CKI65560 CUC65560:CUE65560 DDY65560:DEA65560 DNU65560:DNW65560 DXQ65560:DXS65560 EHM65560:EHO65560 ERI65560:ERK65560 FBE65560:FBG65560 FLA65560:FLC65560 FUW65560:FUY65560 GES65560:GEU65560 GOO65560:GOQ65560 GYK65560:GYM65560 HIG65560:HII65560 HSC65560:HSE65560 IBY65560:ICA65560 ILU65560:ILW65560 IVQ65560:IVS65560 JFM65560:JFO65560 JPI65560:JPK65560 JZE65560:JZG65560 KJA65560:KJC65560 KSW65560:KSY65560 LCS65560:LCU65560 LMO65560:LMQ65560 LWK65560:LWM65560 MGG65560:MGI65560 MQC65560:MQE65560 MZY65560:NAA65560 NJU65560:NJW65560 NTQ65560:NTS65560 ODM65560:ODO65560 ONI65560:ONK65560 OXE65560:OXG65560 PHA65560:PHC65560 PQW65560:PQY65560 QAS65560:QAU65560 QKO65560:QKQ65560 QUK65560:QUM65560 REG65560:REI65560 ROC65560:ROE65560 RXY65560:RYA65560 SHU65560:SHW65560 SRQ65560:SRS65560 TBM65560:TBO65560 TLI65560:TLK65560 TVE65560:TVG65560 UFA65560:UFC65560 UOW65560:UOY65560 UYS65560:UYU65560 VIO65560:VIQ65560 VSK65560:VSM65560 WCG65560:WCI65560 WMC65560:WME65560 WVY65560:WWA65560 Q131096:S131096 JM131096:JO131096 TI131096:TK131096 ADE131096:ADG131096 ANA131096:ANC131096 AWW131096:AWY131096 BGS131096:BGU131096 BQO131096:BQQ131096 CAK131096:CAM131096 CKG131096:CKI131096 CUC131096:CUE131096 DDY131096:DEA131096 DNU131096:DNW131096 DXQ131096:DXS131096 EHM131096:EHO131096 ERI131096:ERK131096 FBE131096:FBG131096 FLA131096:FLC131096 FUW131096:FUY131096 GES131096:GEU131096 GOO131096:GOQ131096 GYK131096:GYM131096 HIG131096:HII131096 HSC131096:HSE131096 IBY131096:ICA131096 ILU131096:ILW131096 IVQ131096:IVS131096 JFM131096:JFO131096 JPI131096:JPK131096 JZE131096:JZG131096 KJA131096:KJC131096 KSW131096:KSY131096 LCS131096:LCU131096 LMO131096:LMQ131096 LWK131096:LWM131096 MGG131096:MGI131096 MQC131096:MQE131096 MZY131096:NAA131096 NJU131096:NJW131096 NTQ131096:NTS131096 ODM131096:ODO131096 ONI131096:ONK131096 OXE131096:OXG131096 PHA131096:PHC131096 PQW131096:PQY131096 QAS131096:QAU131096 QKO131096:QKQ131096 QUK131096:QUM131096 REG131096:REI131096 ROC131096:ROE131096 RXY131096:RYA131096 SHU131096:SHW131096 SRQ131096:SRS131096 TBM131096:TBO131096 TLI131096:TLK131096 TVE131096:TVG131096 UFA131096:UFC131096 UOW131096:UOY131096 UYS131096:UYU131096 VIO131096:VIQ131096 VSK131096:VSM131096 WCG131096:WCI131096 WMC131096:WME131096 WVY131096:WWA131096 Q196632:S196632 JM196632:JO196632 TI196632:TK196632 ADE196632:ADG196632 ANA196632:ANC196632 AWW196632:AWY196632 BGS196632:BGU196632 BQO196632:BQQ196632 CAK196632:CAM196632 CKG196632:CKI196632 CUC196632:CUE196632 DDY196632:DEA196632 DNU196632:DNW196632 DXQ196632:DXS196632 EHM196632:EHO196632 ERI196632:ERK196632 FBE196632:FBG196632 FLA196632:FLC196632 FUW196632:FUY196632 GES196632:GEU196632 GOO196632:GOQ196632 GYK196632:GYM196632 HIG196632:HII196632 HSC196632:HSE196632 IBY196632:ICA196632 ILU196632:ILW196632 IVQ196632:IVS196632 JFM196632:JFO196632 JPI196632:JPK196632 JZE196632:JZG196632 KJA196632:KJC196632 KSW196632:KSY196632 LCS196632:LCU196632 LMO196632:LMQ196632 LWK196632:LWM196632 MGG196632:MGI196632 MQC196632:MQE196632 MZY196632:NAA196632 NJU196632:NJW196632 NTQ196632:NTS196632 ODM196632:ODO196632 ONI196632:ONK196632 OXE196632:OXG196632 PHA196632:PHC196632 PQW196632:PQY196632 QAS196632:QAU196632 QKO196632:QKQ196632 QUK196632:QUM196632 REG196632:REI196632 ROC196632:ROE196632 RXY196632:RYA196632 SHU196632:SHW196632 SRQ196632:SRS196632 TBM196632:TBO196632 TLI196632:TLK196632 TVE196632:TVG196632 UFA196632:UFC196632 UOW196632:UOY196632 UYS196632:UYU196632 VIO196632:VIQ196632 VSK196632:VSM196632 WCG196632:WCI196632 WMC196632:WME196632 WVY196632:WWA196632 Q262168:S262168 JM262168:JO262168 TI262168:TK262168 ADE262168:ADG262168 ANA262168:ANC262168 AWW262168:AWY262168 BGS262168:BGU262168 BQO262168:BQQ262168 CAK262168:CAM262168 CKG262168:CKI262168 CUC262168:CUE262168 DDY262168:DEA262168 DNU262168:DNW262168 DXQ262168:DXS262168 EHM262168:EHO262168 ERI262168:ERK262168 FBE262168:FBG262168 FLA262168:FLC262168 FUW262168:FUY262168 GES262168:GEU262168 GOO262168:GOQ262168 GYK262168:GYM262168 HIG262168:HII262168 HSC262168:HSE262168 IBY262168:ICA262168 ILU262168:ILW262168 IVQ262168:IVS262168 JFM262168:JFO262168 JPI262168:JPK262168 JZE262168:JZG262168 KJA262168:KJC262168 KSW262168:KSY262168 LCS262168:LCU262168 LMO262168:LMQ262168 LWK262168:LWM262168 MGG262168:MGI262168 MQC262168:MQE262168 MZY262168:NAA262168 NJU262168:NJW262168 NTQ262168:NTS262168 ODM262168:ODO262168 ONI262168:ONK262168 OXE262168:OXG262168 PHA262168:PHC262168 PQW262168:PQY262168 QAS262168:QAU262168 QKO262168:QKQ262168 QUK262168:QUM262168 REG262168:REI262168 ROC262168:ROE262168 RXY262168:RYA262168 SHU262168:SHW262168 SRQ262168:SRS262168 TBM262168:TBO262168 TLI262168:TLK262168 TVE262168:TVG262168 UFA262168:UFC262168 UOW262168:UOY262168 UYS262168:UYU262168 VIO262168:VIQ262168 VSK262168:VSM262168 WCG262168:WCI262168 WMC262168:WME262168 WVY262168:WWA262168 Q327704:S327704 JM327704:JO327704 TI327704:TK327704 ADE327704:ADG327704 ANA327704:ANC327704 AWW327704:AWY327704 BGS327704:BGU327704 BQO327704:BQQ327704 CAK327704:CAM327704 CKG327704:CKI327704 CUC327704:CUE327704 DDY327704:DEA327704 DNU327704:DNW327704 DXQ327704:DXS327704 EHM327704:EHO327704 ERI327704:ERK327704 FBE327704:FBG327704 FLA327704:FLC327704 FUW327704:FUY327704 GES327704:GEU327704 GOO327704:GOQ327704 GYK327704:GYM327704 HIG327704:HII327704 HSC327704:HSE327704 IBY327704:ICA327704 ILU327704:ILW327704 IVQ327704:IVS327704 JFM327704:JFO327704 JPI327704:JPK327704 JZE327704:JZG327704 KJA327704:KJC327704 KSW327704:KSY327704 LCS327704:LCU327704 LMO327704:LMQ327704 LWK327704:LWM327704 MGG327704:MGI327704 MQC327704:MQE327704 MZY327704:NAA327704 NJU327704:NJW327704 NTQ327704:NTS327704 ODM327704:ODO327704 ONI327704:ONK327704 OXE327704:OXG327704 PHA327704:PHC327704 PQW327704:PQY327704 QAS327704:QAU327704 QKO327704:QKQ327704 QUK327704:QUM327704 REG327704:REI327704 ROC327704:ROE327704 RXY327704:RYA327704 SHU327704:SHW327704 SRQ327704:SRS327704 TBM327704:TBO327704 TLI327704:TLK327704 TVE327704:TVG327704 UFA327704:UFC327704 UOW327704:UOY327704 UYS327704:UYU327704 VIO327704:VIQ327704 VSK327704:VSM327704 WCG327704:WCI327704 WMC327704:WME327704 WVY327704:WWA327704 Q393240:S393240 JM393240:JO393240 TI393240:TK393240 ADE393240:ADG393240 ANA393240:ANC393240 AWW393240:AWY393240 BGS393240:BGU393240 BQO393240:BQQ393240 CAK393240:CAM393240 CKG393240:CKI393240 CUC393240:CUE393240 DDY393240:DEA393240 DNU393240:DNW393240 DXQ393240:DXS393240 EHM393240:EHO393240 ERI393240:ERK393240 FBE393240:FBG393240 FLA393240:FLC393240 FUW393240:FUY393240 GES393240:GEU393240 GOO393240:GOQ393240 GYK393240:GYM393240 HIG393240:HII393240 HSC393240:HSE393240 IBY393240:ICA393240 ILU393240:ILW393240 IVQ393240:IVS393240 JFM393240:JFO393240 JPI393240:JPK393240 JZE393240:JZG393240 KJA393240:KJC393240 KSW393240:KSY393240 LCS393240:LCU393240 LMO393240:LMQ393240 LWK393240:LWM393240 MGG393240:MGI393240 MQC393240:MQE393240 MZY393240:NAA393240 NJU393240:NJW393240 NTQ393240:NTS393240 ODM393240:ODO393240 ONI393240:ONK393240 OXE393240:OXG393240 PHA393240:PHC393240 PQW393240:PQY393240 QAS393240:QAU393240 QKO393240:QKQ393240 QUK393240:QUM393240 REG393240:REI393240 ROC393240:ROE393240 RXY393240:RYA393240 SHU393240:SHW393240 SRQ393240:SRS393240 TBM393240:TBO393240 TLI393240:TLK393240 TVE393240:TVG393240 UFA393240:UFC393240 UOW393240:UOY393240 UYS393240:UYU393240 VIO393240:VIQ393240 VSK393240:VSM393240 WCG393240:WCI393240 WMC393240:WME393240 WVY393240:WWA393240 Q458776:S458776 JM458776:JO458776 TI458776:TK458776 ADE458776:ADG458776 ANA458776:ANC458776 AWW458776:AWY458776 BGS458776:BGU458776 BQO458776:BQQ458776 CAK458776:CAM458776 CKG458776:CKI458776 CUC458776:CUE458776 DDY458776:DEA458776 DNU458776:DNW458776 DXQ458776:DXS458776 EHM458776:EHO458776 ERI458776:ERK458776 FBE458776:FBG458776 FLA458776:FLC458776 FUW458776:FUY458776 GES458776:GEU458776 GOO458776:GOQ458776 GYK458776:GYM458776 HIG458776:HII458776 HSC458776:HSE458776 IBY458776:ICA458776 ILU458776:ILW458776 IVQ458776:IVS458776 JFM458776:JFO458776 JPI458776:JPK458776 JZE458776:JZG458776 KJA458776:KJC458776 KSW458776:KSY458776 LCS458776:LCU458776 LMO458776:LMQ458776 LWK458776:LWM458776 MGG458776:MGI458776 MQC458776:MQE458776 MZY458776:NAA458776 NJU458776:NJW458776 NTQ458776:NTS458776 ODM458776:ODO458776 ONI458776:ONK458776 OXE458776:OXG458776 PHA458776:PHC458776 PQW458776:PQY458776 QAS458776:QAU458776 QKO458776:QKQ458776 QUK458776:QUM458776 REG458776:REI458776 ROC458776:ROE458776 RXY458776:RYA458776 SHU458776:SHW458776 SRQ458776:SRS458776 TBM458776:TBO458776 TLI458776:TLK458776 TVE458776:TVG458776 UFA458776:UFC458776 UOW458776:UOY458776 UYS458776:UYU458776 VIO458776:VIQ458776 VSK458776:VSM458776 WCG458776:WCI458776 WMC458776:WME458776 WVY458776:WWA458776 Q524312:S524312 JM524312:JO524312 TI524312:TK524312 ADE524312:ADG524312 ANA524312:ANC524312 AWW524312:AWY524312 BGS524312:BGU524312 BQO524312:BQQ524312 CAK524312:CAM524312 CKG524312:CKI524312 CUC524312:CUE524312 DDY524312:DEA524312 DNU524312:DNW524312 DXQ524312:DXS524312 EHM524312:EHO524312 ERI524312:ERK524312 FBE524312:FBG524312 FLA524312:FLC524312 FUW524312:FUY524312 GES524312:GEU524312 GOO524312:GOQ524312 GYK524312:GYM524312 HIG524312:HII524312 HSC524312:HSE524312 IBY524312:ICA524312 ILU524312:ILW524312 IVQ524312:IVS524312 JFM524312:JFO524312 JPI524312:JPK524312 JZE524312:JZG524312 KJA524312:KJC524312 KSW524312:KSY524312 LCS524312:LCU524312 LMO524312:LMQ524312 LWK524312:LWM524312 MGG524312:MGI524312 MQC524312:MQE524312 MZY524312:NAA524312 NJU524312:NJW524312 NTQ524312:NTS524312 ODM524312:ODO524312 ONI524312:ONK524312 OXE524312:OXG524312 PHA524312:PHC524312 PQW524312:PQY524312 QAS524312:QAU524312 QKO524312:QKQ524312 QUK524312:QUM524312 REG524312:REI524312 ROC524312:ROE524312 RXY524312:RYA524312 SHU524312:SHW524312 SRQ524312:SRS524312 TBM524312:TBO524312 TLI524312:TLK524312 TVE524312:TVG524312 UFA524312:UFC524312 UOW524312:UOY524312 UYS524312:UYU524312 VIO524312:VIQ524312 VSK524312:VSM524312 WCG524312:WCI524312 WMC524312:WME524312 WVY524312:WWA524312 Q589848:S589848 JM589848:JO589848 TI589848:TK589848 ADE589848:ADG589848 ANA589848:ANC589848 AWW589848:AWY589848 BGS589848:BGU589848 BQO589848:BQQ589848 CAK589848:CAM589848 CKG589848:CKI589848 CUC589848:CUE589848 DDY589848:DEA589848 DNU589848:DNW589848 DXQ589848:DXS589848 EHM589848:EHO589848 ERI589848:ERK589848 FBE589848:FBG589848 FLA589848:FLC589848 FUW589848:FUY589848 GES589848:GEU589848 GOO589848:GOQ589848 GYK589848:GYM589848 HIG589848:HII589848 HSC589848:HSE589848 IBY589848:ICA589848 ILU589848:ILW589848 IVQ589848:IVS589848 JFM589848:JFO589848 JPI589848:JPK589848 JZE589848:JZG589848 KJA589848:KJC589848 KSW589848:KSY589848 LCS589848:LCU589848 LMO589848:LMQ589848 LWK589848:LWM589848 MGG589848:MGI589848 MQC589848:MQE589848 MZY589848:NAA589848 NJU589848:NJW589848 NTQ589848:NTS589848 ODM589848:ODO589848 ONI589848:ONK589848 OXE589848:OXG589848 PHA589848:PHC589848 PQW589848:PQY589848 QAS589848:QAU589848 QKO589848:QKQ589848 QUK589848:QUM589848 REG589848:REI589848 ROC589848:ROE589848 RXY589848:RYA589848 SHU589848:SHW589848 SRQ589848:SRS589848 TBM589848:TBO589848 TLI589848:TLK589848 TVE589848:TVG589848 UFA589848:UFC589848 UOW589848:UOY589848 UYS589848:UYU589848 VIO589848:VIQ589848 VSK589848:VSM589848 WCG589848:WCI589848 WMC589848:WME589848 WVY589848:WWA589848 Q655384:S655384 JM655384:JO655384 TI655384:TK655384 ADE655384:ADG655384 ANA655384:ANC655384 AWW655384:AWY655384 BGS655384:BGU655384 BQO655384:BQQ655384 CAK655384:CAM655384 CKG655384:CKI655384 CUC655384:CUE655384 DDY655384:DEA655384 DNU655384:DNW655384 DXQ655384:DXS655384 EHM655384:EHO655384 ERI655384:ERK655384 FBE655384:FBG655384 FLA655384:FLC655384 FUW655384:FUY655384 GES655384:GEU655384 GOO655384:GOQ655384 GYK655384:GYM655384 HIG655384:HII655384 HSC655384:HSE655384 IBY655384:ICA655384 ILU655384:ILW655384 IVQ655384:IVS655384 JFM655384:JFO655384 JPI655384:JPK655384 JZE655384:JZG655384 KJA655384:KJC655384 KSW655384:KSY655384 LCS655384:LCU655384 LMO655384:LMQ655384 LWK655384:LWM655384 MGG655384:MGI655384 MQC655384:MQE655384 MZY655384:NAA655384 NJU655384:NJW655384 NTQ655384:NTS655384 ODM655384:ODO655384 ONI655384:ONK655384 OXE655384:OXG655384 PHA655384:PHC655384 PQW655384:PQY655384 QAS655384:QAU655384 QKO655384:QKQ655384 QUK655384:QUM655384 REG655384:REI655384 ROC655384:ROE655384 RXY655384:RYA655384 SHU655384:SHW655384 SRQ655384:SRS655384 TBM655384:TBO655384 TLI655384:TLK655384 TVE655384:TVG655384 UFA655384:UFC655384 UOW655384:UOY655384 UYS655384:UYU655384 VIO655384:VIQ655384 VSK655384:VSM655384 WCG655384:WCI655384 WMC655384:WME655384 WVY655384:WWA655384 Q720920:S720920 JM720920:JO720920 TI720920:TK720920 ADE720920:ADG720920 ANA720920:ANC720920 AWW720920:AWY720920 BGS720920:BGU720920 BQO720920:BQQ720920 CAK720920:CAM720920 CKG720920:CKI720920 CUC720920:CUE720920 DDY720920:DEA720920 DNU720920:DNW720920 DXQ720920:DXS720920 EHM720920:EHO720920 ERI720920:ERK720920 FBE720920:FBG720920 FLA720920:FLC720920 FUW720920:FUY720920 GES720920:GEU720920 GOO720920:GOQ720920 GYK720920:GYM720920 HIG720920:HII720920 HSC720920:HSE720920 IBY720920:ICA720920 ILU720920:ILW720920 IVQ720920:IVS720920 JFM720920:JFO720920 JPI720920:JPK720920 JZE720920:JZG720920 KJA720920:KJC720920 KSW720920:KSY720920 LCS720920:LCU720920 LMO720920:LMQ720920 LWK720920:LWM720920 MGG720920:MGI720920 MQC720920:MQE720920 MZY720920:NAA720920 NJU720920:NJW720920 NTQ720920:NTS720920 ODM720920:ODO720920 ONI720920:ONK720920 OXE720920:OXG720920 PHA720920:PHC720920 PQW720920:PQY720920 QAS720920:QAU720920 QKO720920:QKQ720920 QUK720920:QUM720920 REG720920:REI720920 ROC720920:ROE720920 RXY720920:RYA720920 SHU720920:SHW720920 SRQ720920:SRS720920 TBM720920:TBO720920 TLI720920:TLK720920 TVE720920:TVG720920 UFA720920:UFC720920 UOW720920:UOY720920 UYS720920:UYU720920 VIO720920:VIQ720920 VSK720920:VSM720920 WCG720920:WCI720920 WMC720920:WME720920 WVY720920:WWA720920 Q786456:S786456 JM786456:JO786456 TI786456:TK786456 ADE786456:ADG786456 ANA786456:ANC786456 AWW786456:AWY786456 BGS786456:BGU786456 BQO786456:BQQ786456 CAK786456:CAM786456 CKG786456:CKI786456 CUC786456:CUE786456 DDY786456:DEA786456 DNU786456:DNW786456 DXQ786456:DXS786456 EHM786456:EHO786456 ERI786456:ERK786456 FBE786456:FBG786456 FLA786456:FLC786456 FUW786456:FUY786456 GES786456:GEU786456 GOO786456:GOQ786456 GYK786456:GYM786456 HIG786456:HII786456 HSC786456:HSE786456 IBY786456:ICA786456 ILU786456:ILW786456 IVQ786456:IVS786456 JFM786456:JFO786456 JPI786456:JPK786456 JZE786456:JZG786456 KJA786456:KJC786456 KSW786456:KSY786456 LCS786456:LCU786456 LMO786456:LMQ786456 LWK786456:LWM786456 MGG786456:MGI786456 MQC786456:MQE786456 MZY786456:NAA786456 NJU786456:NJW786456 NTQ786456:NTS786456 ODM786456:ODO786456 ONI786456:ONK786456 OXE786456:OXG786456 PHA786456:PHC786456 PQW786456:PQY786456 QAS786456:QAU786456 QKO786456:QKQ786456 QUK786456:QUM786456 REG786456:REI786456 ROC786456:ROE786456 RXY786456:RYA786456 SHU786456:SHW786456 SRQ786456:SRS786456 TBM786456:TBO786456 TLI786456:TLK786456 TVE786456:TVG786456 UFA786456:UFC786456 UOW786456:UOY786456 UYS786456:UYU786456 VIO786456:VIQ786456 VSK786456:VSM786456 WCG786456:WCI786456 WMC786456:WME786456 WVY786456:WWA786456 Q851992:S851992 JM851992:JO851992 TI851992:TK851992 ADE851992:ADG851992 ANA851992:ANC851992 AWW851992:AWY851992 BGS851992:BGU851992 BQO851992:BQQ851992 CAK851992:CAM851992 CKG851992:CKI851992 CUC851992:CUE851992 DDY851992:DEA851992 DNU851992:DNW851992 DXQ851992:DXS851992 EHM851992:EHO851992 ERI851992:ERK851992 FBE851992:FBG851992 FLA851992:FLC851992 FUW851992:FUY851992 GES851992:GEU851992 GOO851992:GOQ851992 GYK851992:GYM851992 HIG851992:HII851992 HSC851992:HSE851992 IBY851992:ICA851992 ILU851992:ILW851992 IVQ851992:IVS851992 JFM851992:JFO851992 JPI851992:JPK851992 JZE851992:JZG851992 KJA851992:KJC851992 KSW851992:KSY851992 LCS851992:LCU851992 LMO851992:LMQ851992 LWK851992:LWM851992 MGG851992:MGI851992 MQC851992:MQE851992 MZY851992:NAA851992 NJU851992:NJW851992 NTQ851992:NTS851992 ODM851992:ODO851992 ONI851992:ONK851992 OXE851992:OXG851992 PHA851992:PHC851992 PQW851992:PQY851992 QAS851992:QAU851992 QKO851992:QKQ851992 QUK851992:QUM851992 REG851992:REI851992 ROC851992:ROE851992 RXY851992:RYA851992 SHU851992:SHW851992 SRQ851992:SRS851992 TBM851992:TBO851992 TLI851992:TLK851992 TVE851992:TVG851992 UFA851992:UFC851992 UOW851992:UOY851992 UYS851992:UYU851992 VIO851992:VIQ851992 VSK851992:VSM851992 WCG851992:WCI851992 WMC851992:WME851992 WVY851992:WWA851992 Q917528:S917528 JM917528:JO917528 TI917528:TK917528 ADE917528:ADG917528 ANA917528:ANC917528 AWW917528:AWY917528 BGS917528:BGU917528 BQO917528:BQQ917528 CAK917528:CAM917528 CKG917528:CKI917528 CUC917528:CUE917528 DDY917528:DEA917528 DNU917528:DNW917528 DXQ917528:DXS917528 EHM917528:EHO917528 ERI917528:ERK917528 FBE917528:FBG917528 FLA917528:FLC917528 FUW917528:FUY917528 GES917528:GEU917528 GOO917528:GOQ917528 GYK917528:GYM917528 HIG917528:HII917528 HSC917528:HSE917528 IBY917528:ICA917528 ILU917528:ILW917528 IVQ917528:IVS917528 JFM917528:JFO917528 JPI917528:JPK917528 JZE917528:JZG917528 KJA917528:KJC917528 KSW917528:KSY917528 LCS917528:LCU917528 LMO917528:LMQ917528 LWK917528:LWM917528 MGG917528:MGI917528 MQC917528:MQE917528 MZY917528:NAA917528 NJU917528:NJW917528 NTQ917528:NTS917528 ODM917528:ODO917528 ONI917528:ONK917528 OXE917528:OXG917528 PHA917528:PHC917528 PQW917528:PQY917528 QAS917528:QAU917528 QKO917528:QKQ917528 QUK917528:QUM917528 REG917528:REI917528 ROC917528:ROE917528 RXY917528:RYA917528 SHU917528:SHW917528 SRQ917528:SRS917528 TBM917528:TBO917528 TLI917528:TLK917528 TVE917528:TVG917528 UFA917528:UFC917528 UOW917528:UOY917528 UYS917528:UYU917528 VIO917528:VIQ917528 VSK917528:VSM917528 WCG917528:WCI917528 WMC917528:WME917528 WVY917528:WWA917528 Q983064:S983064 JM983064:JO983064 TI983064:TK983064 ADE983064:ADG983064 ANA983064:ANC983064 AWW983064:AWY983064 BGS983064:BGU983064 BQO983064:BQQ983064 CAK983064:CAM983064 CKG983064:CKI983064 CUC983064:CUE983064 DDY983064:DEA983064 DNU983064:DNW983064 DXQ983064:DXS983064 EHM983064:EHO983064 ERI983064:ERK983064 FBE983064:FBG983064 FLA983064:FLC983064 FUW983064:FUY983064 GES983064:GEU983064 GOO983064:GOQ983064 GYK983064:GYM983064 HIG983064:HII983064 HSC983064:HSE983064 IBY983064:ICA983064 ILU983064:ILW983064 IVQ983064:IVS983064 JFM983064:JFO983064 JPI983064:JPK983064 JZE983064:JZG983064 KJA983064:KJC983064 KSW983064:KSY983064 LCS983064:LCU983064 LMO983064:LMQ983064 LWK983064:LWM983064 MGG983064:MGI983064 MQC983064:MQE983064 MZY983064:NAA983064 NJU983064:NJW983064 NTQ983064:NTS983064 ODM983064:ODO983064 ONI983064:ONK983064 OXE983064:OXG983064 PHA983064:PHC983064 PQW983064:PQY983064 QAS983064:QAU983064 QKO983064:QKQ983064 QUK983064:QUM983064 REG983064:REI983064 ROC983064:ROE983064 RXY983064:RYA983064 SHU983064:SHW983064 SRQ983064:SRS983064 TBM983064:TBO983064 TLI983064:TLK983064 TVE983064:TVG983064 UFA983064:UFC983064 UOW983064:UOY983064 UYS983064:UYU983064 VIO983064:VIQ983064 VSK983064:VSM983064 WCG983064:WCI983064 WMC983064:WME983064">
      <formula1>"教授,准教授,助教,特任助教,学生"</formula1>
    </dataValidation>
    <dataValidation type="list" allowBlank="1" showInputMessage="1" showErrorMessage="1" sqref="M25:N25 M65564:N65564 JI65564:JJ65564 TE65564:TF65564 ADA65564:ADB65564 AMW65564:AMX65564 AWS65564:AWT65564 BGO65564:BGP65564 BQK65564:BQL65564 CAG65564:CAH65564 CKC65564:CKD65564 CTY65564:CTZ65564 DDU65564:DDV65564 DNQ65564:DNR65564 DXM65564:DXN65564 EHI65564:EHJ65564 ERE65564:ERF65564 FBA65564:FBB65564 FKW65564:FKX65564 FUS65564:FUT65564 GEO65564:GEP65564 GOK65564:GOL65564 GYG65564:GYH65564 HIC65564:HID65564 HRY65564:HRZ65564 IBU65564:IBV65564 ILQ65564:ILR65564 IVM65564:IVN65564 JFI65564:JFJ65564 JPE65564:JPF65564 JZA65564:JZB65564 KIW65564:KIX65564 KSS65564:KST65564 LCO65564:LCP65564 LMK65564:LML65564 LWG65564:LWH65564 MGC65564:MGD65564 MPY65564:MPZ65564 MZU65564:MZV65564 NJQ65564:NJR65564 NTM65564:NTN65564 ODI65564:ODJ65564 ONE65564:ONF65564 OXA65564:OXB65564 PGW65564:PGX65564 PQS65564:PQT65564 QAO65564:QAP65564 QKK65564:QKL65564 QUG65564:QUH65564 REC65564:RED65564 RNY65564:RNZ65564 RXU65564:RXV65564 SHQ65564:SHR65564 SRM65564:SRN65564 TBI65564:TBJ65564 TLE65564:TLF65564 TVA65564:TVB65564 UEW65564:UEX65564 UOS65564:UOT65564 UYO65564:UYP65564 VIK65564:VIL65564 VSG65564:VSH65564 WCC65564:WCD65564 WLY65564:WLZ65564 WVU65564:WVV65564 M131100:N131100 JI131100:JJ131100 TE131100:TF131100 ADA131100:ADB131100 AMW131100:AMX131100 AWS131100:AWT131100 BGO131100:BGP131100 BQK131100:BQL131100 CAG131100:CAH131100 CKC131100:CKD131100 CTY131100:CTZ131100 DDU131100:DDV131100 DNQ131100:DNR131100 DXM131100:DXN131100 EHI131100:EHJ131100 ERE131100:ERF131100 FBA131100:FBB131100 FKW131100:FKX131100 FUS131100:FUT131100 GEO131100:GEP131100 GOK131100:GOL131100 GYG131100:GYH131100 HIC131100:HID131100 HRY131100:HRZ131100 IBU131100:IBV131100 ILQ131100:ILR131100 IVM131100:IVN131100 JFI131100:JFJ131100 JPE131100:JPF131100 JZA131100:JZB131100 KIW131100:KIX131100 KSS131100:KST131100 LCO131100:LCP131100 LMK131100:LML131100 LWG131100:LWH131100 MGC131100:MGD131100 MPY131100:MPZ131100 MZU131100:MZV131100 NJQ131100:NJR131100 NTM131100:NTN131100 ODI131100:ODJ131100 ONE131100:ONF131100 OXA131100:OXB131100 PGW131100:PGX131100 PQS131100:PQT131100 QAO131100:QAP131100 QKK131100:QKL131100 QUG131100:QUH131100 REC131100:RED131100 RNY131100:RNZ131100 RXU131100:RXV131100 SHQ131100:SHR131100 SRM131100:SRN131100 TBI131100:TBJ131100 TLE131100:TLF131100 TVA131100:TVB131100 UEW131100:UEX131100 UOS131100:UOT131100 UYO131100:UYP131100 VIK131100:VIL131100 VSG131100:VSH131100 WCC131100:WCD131100 WLY131100:WLZ131100 WVU131100:WVV131100 M196636:N196636 JI196636:JJ196636 TE196636:TF196636 ADA196636:ADB196636 AMW196636:AMX196636 AWS196636:AWT196636 BGO196636:BGP196636 BQK196636:BQL196636 CAG196636:CAH196636 CKC196636:CKD196636 CTY196636:CTZ196636 DDU196636:DDV196636 DNQ196636:DNR196636 DXM196636:DXN196636 EHI196636:EHJ196636 ERE196636:ERF196636 FBA196636:FBB196636 FKW196636:FKX196636 FUS196636:FUT196636 GEO196636:GEP196636 GOK196636:GOL196636 GYG196636:GYH196636 HIC196636:HID196636 HRY196636:HRZ196636 IBU196636:IBV196636 ILQ196636:ILR196636 IVM196636:IVN196636 JFI196636:JFJ196636 JPE196636:JPF196636 JZA196636:JZB196636 KIW196636:KIX196636 KSS196636:KST196636 LCO196636:LCP196636 LMK196636:LML196636 LWG196636:LWH196636 MGC196636:MGD196636 MPY196636:MPZ196636 MZU196636:MZV196636 NJQ196636:NJR196636 NTM196636:NTN196636 ODI196636:ODJ196636 ONE196636:ONF196636 OXA196636:OXB196636 PGW196636:PGX196636 PQS196636:PQT196636 QAO196636:QAP196636 QKK196636:QKL196636 QUG196636:QUH196636 REC196636:RED196636 RNY196636:RNZ196636 RXU196636:RXV196636 SHQ196636:SHR196636 SRM196636:SRN196636 TBI196636:TBJ196636 TLE196636:TLF196636 TVA196636:TVB196636 UEW196636:UEX196636 UOS196636:UOT196636 UYO196636:UYP196636 VIK196636:VIL196636 VSG196636:VSH196636 WCC196636:WCD196636 WLY196636:WLZ196636 WVU196636:WVV196636 M262172:N262172 JI262172:JJ262172 TE262172:TF262172 ADA262172:ADB262172 AMW262172:AMX262172 AWS262172:AWT262172 BGO262172:BGP262172 BQK262172:BQL262172 CAG262172:CAH262172 CKC262172:CKD262172 CTY262172:CTZ262172 DDU262172:DDV262172 DNQ262172:DNR262172 DXM262172:DXN262172 EHI262172:EHJ262172 ERE262172:ERF262172 FBA262172:FBB262172 FKW262172:FKX262172 FUS262172:FUT262172 GEO262172:GEP262172 GOK262172:GOL262172 GYG262172:GYH262172 HIC262172:HID262172 HRY262172:HRZ262172 IBU262172:IBV262172 ILQ262172:ILR262172 IVM262172:IVN262172 JFI262172:JFJ262172 JPE262172:JPF262172 JZA262172:JZB262172 KIW262172:KIX262172 KSS262172:KST262172 LCO262172:LCP262172 LMK262172:LML262172 LWG262172:LWH262172 MGC262172:MGD262172 MPY262172:MPZ262172 MZU262172:MZV262172 NJQ262172:NJR262172 NTM262172:NTN262172 ODI262172:ODJ262172 ONE262172:ONF262172 OXA262172:OXB262172 PGW262172:PGX262172 PQS262172:PQT262172 QAO262172:QAP262172 QKK262172:QKL262172 QUG262172:QUH262172 REC262172:RED262172 RNY262172:RNZ262172 RXU262172:RXV262172 SHQ262172:SHR262172 SRM262172:SRN262172 TBI262172:TBJ262172 TLE262172:TLF262172 TVA262172:TVB262172 UEW262172:UEX262172 UOS262172:UOT262172 UYO262172:UYP262172 VIK262172:VIL262172 VSG262172:VSH262172 WCC262172:WCD262172 WLY262172:WLZ262172 WVU262172:WVV262172 M327708:N327708 JI327708:JJ327708 TE327708:TF327708 ADA327708:ADB327708 AMW327708:AMX327708 AWS327708:AWT327708 BGO327708:BGP327708 BQK327708:BQL327708 CAG327708:CAH327708 CKC327708:CKD327708 CTY327708:CTZ327708 DDU327708:DDV327708 DNQ327708:DNR327708 DXM327708:DXN327708 EHI327708:EHJ327708 ERE327708:ERF327708 FBA327708:FBB327708 FKW327708:FKX327708 FUS327708:FUT327708 GEO327708:GEP327708 GOK327708:GOL327708 GYG327708:GYH327708 HIC327708:HID327708 HRY327708:HRZ327708 IBU327708:IBV327708 ILQ327708:ILR327708 IVM327708:IVN327708 JFI327708:JFJ327708 JPE327708:JPF327708 JZA327708:JZB327708 KIW327708:KIX327708 KSS327708:KST327708 LCO327708:LCP327708 LMK327708:LML327708 LWG327708:LWH327708 MGC327708:MGD327708 MPY327708:MPZ327708 MZU327708:MZV327708 NJQ327708:NJR327708 NTM327708:NTN327708 ODI327708:ODJ327708 ONE327708:ONF327708 OXA327708:OXB327708 PGW327708:PGX327708 PQS327708:PQT327708 QAO327708:QAP327708 QKK327708:QKL327708 QUG327708:QUH327708 REC327708:RED327708 RNY327708:RNZ327708 RXU327708:RXV327708 SHQ327708:SHR327708 SRM327708:SRN327708 TBI327708:TBJ327708 TLE327708:TLF327708 TVA327708:TVB327708 UEW327708:UEX327708 UOS327708:UOT327708 UYO327708:UYP327708 VIK327708:VIL327708 VSG327708:VSH327708 WCC327708:WCD327708 WLY327708:WLZ327708 WVU327708:WVV327708 M393244:N393244 JI393244:JJ393244 TE393244:TF393244 ADA393244:ADB393244 AMW393244:AMX393244 AWS393244:AWT393244 BGO393244:BGP393244 BQK393244:BQL393244 CAG393244:CAH393244 CKC393244:CKD393244 CTY393244:CTZ393244 DDU393244:DDV393244 DNQ393244:DNR393244 DXM393244:DXN393244 EHI393244:EHJ393244 ERE393244:ERF393244 FBA393244:FBB393244 FKW393244:FKX393244 FUS393244:FUT393244 GEO393244:GEP393244 GOK393244:GOL393244 GYG393244:GYH393244 HIC393244:HID393244 HRY393244:HRZ393244 IBU393244:IBV393244 ILQ393244:ILR393244 IVM393244:IVN393244 JFI393244:JFJ393244 JPE393244:JPF393244 JZA393244:JZB393244 KIW393244:KIX393244 KSS393244:KST393244 LCO393244:LCP393244 LMK393244:LML393244 LWG393244:LWH393244 MGC393244:MGD393244 MPY393244:MPZ393244 MZU393244:MZV393244 NJQ393244:NJR393244 NTM393244:NTN393244 ODI393244:ODJ393244 ONE393244:ONF393244 OXA393244:OXB393244 PGW393244:PGX393244 PQS393244:PQT393244 QAO393244:QAP393244 QKK393244:QKL393244 QUG393244:QUH393244 REC393244:RED393244 RNY393244:RNZ393244 RXU393244:RXV393244 SHQ393244:SHR393244 SRM393244:SRN393244 TBI393244:TBJ393244 TLE393244:TLF393244 TVA393244:TVB393244 UEW393244:UEX393244 UOS393244:UOT393244 UYO393244:UYP393244 VIK393244:VIL393244 VSG393244:VSH393244 WCC393244:WCD393244 WLY393244:WLZ393244 WVU393244:WVV393244 M458780:N458780 JI458780:JJ458780 TE458780:TF458780 ADA458780:ADB458780 AMW458780:AMX458780 AWS458780:AWT458780 BGO458780:BGP458780 BQK458780:BQL458780 CAG458780:CAH458780 CKC458780:CKD458780 CTY458780:CTZ458780 DDU458780:DDV458780 DNQ458780:DNR458780 DXM458780:DXN458780 EHI458780:EHJ458780 ERE458780:ERF458780 FBA458780:FBB458780 FKW458780:FKX458780 FUS458780:FUT458780 GEO458780:GEP458780 GOK458780:GOL458780 GYG458780:GYH458780 HIC458780:HID458780 HRY458780:HRZ458780 IBU458780:IBV458780 ILQ458780:ILR458780 IVM458780:IVN458780 JFI458780:JFJ458780 JPE458780:JPF458780 JZA458780:JZB458780 KIW458780:KIX458780 KSS458780:KST458780 LCO458780:LCP458780 LMK458780:LML458780 LWG458780:LWH458780 MGC458780:MGD458780 MPY458780:MPZ458780 MZU458780:MZV458780 NJQ458780:NJR458780 NTM458780:NTN458780 ODI458780:ODJ458780 ONE458780:ONF458780 OXA458780:OXB458780 PGW458780:PGX458780 PQS458780:PQT458780 QAO458780:QAP458780 QKK458780:QKL458780 QUG458780:QUH458780 REC458780:RED458780 RNY458780:RNZ458780 RXU458780:RXV458780 SHQ458780:SHR458780 SRM458780:SRN458780 TBI458780:TBJ458780 TLE458780:TLF458780 TVA458780:TVB458780 UEW458780:UEX458780 UOS458780:UOT458780 UYO458780:UYP458780 VIK458780:VIL458780 VSG458780:VSH458780 WCC458780:WCD458780 WLY458780:WLZ458780 WVU458780:WVV458780 M524316:N524316 JI524316:JJ524316 TE524316:TF524316 ADA524316:ADB524316 AMW524316:AMX524316 AWS524316:AWT524316 BGO524316:BGP524316 BQK524316:BQL524316 CAG524316:CAH524316 CKC524316:CKD524316 CTY524316:CTZ524316 DDU524316:DDV524316 DNQ524316:DNR524316 DXM524316:DXN524316 EHI524316:EHJ524316 ERE524316:ERF524316 FBA524316:FBB524316 FKW524316:FKX524316 FUS524316:FUT524316 GEO524316:GEP524316 GOK524316:GOL524316 GYG524316:GYH524316 HIC524316:HID524316 HRY524316:HRZ524316 IBU524316:IBV524316 ILQ524316:ILR524316 IVM524316:IVN524316 JFI524316:JFJ524316 JPE524316:JPF524316 JZA524316:JZB524316 KIW524316:KIX524316 KSS524316:KST524316 LCO524316:LCP524316 LMK524316:LML524316 LWG524316:LWH524316 MGC524316:MGD524316 MPY524316:MPZ524316 MZU524316:MZV524316 NJQ524316:NJR524316 NTM524316:NTN524316 ODI524316:ODJ524316 ONE524316:ONF524316 OXA524316:OXB524316 PGW524316:PGX524316 PQS524316:PQT524316 QAO524316:QAP524316 QKK524316:QKL524316 QUG524316:QUH524316 REC524316:RED524316 RNY524316:RNZ524316 RXU524316:RXV524316 SHQ524316:SHR524316 SRM524316:SRN524316 TBI524316:TBJ524316 TLE524316:TLF524316 TVA524316:TVB524316 UEW524316:UEX524316 UOS524316:UOT524316 UYO524316:UYP524316 VIK524316:VIL524316 VSG524316:VSH524316 WCC524316:WCD524316 WLY524316:WLZ524316 WVU524316:WVV524316 M589852:N589852 JI589852:JJ589852 TE589852:TF589852 ADA589852:ADB589852 AMW589852:AMX589852 AWS589852:AWT589852 BGO589852:BGP589852 BQK589852:BQL589852 CAG589852:CAH589852 CKC589852:CKD589852 CTY589852:CTZ589852 DDU589852:DDV589852 DNQ589852:DNR589852 DXM589852:DXN589852 EHI589852:EHJ589852 ERE589852:ERF589852 FBA589852:FBB589852 FKW589852:FKX589852 FUS589852:FUT589852 GEO589852:GEP589852 GOK589852:GOL589852 GYG589852:GYH589852 HIC589852:HID589852 HRY589852:HRZ589852 IBU589852:IBV589852 ILQ589852:ILR589852 IVM589852:IVN589852 JFI589852:JFJ589852 JPE589852:JPF589852 JZA589852:JZB589852 KIW589852:KIX589852 KSS589852:KST589852 LCO589852:LCP589852 LMK589852:LML589852 LWG589852:LWH589852 MGC589852:MGD589852 MPY589852:MPZ589852 MZU589852:MZV589852 NJQ589852:NJR589852 NTM589852:NTN589852 ODI589852:ODJ589852 ONE589852:ONF589852 OXA589852:OXB589852 PGW589852:PGX589852 PQS589852:PQT589852 QAO589852:QAP589852 QKK589852:QKL589852 QUG589852:QUH589852 REC589852:RED589852 RNY589852:RNZ589852 RXU589852:RXV589852 SHQ589852:SHR589852 SRM589852:SRN589852 TBI589852:TBJ589852 TLE589852:TLF589852 TVA589852:TVB589852 UEW589852:UEX589852 UOS589852:UOT589852 UYO589852:UYP589852 VIK589852:VIL589852 VSG589852:VSH589852 WCC589852:WCD589852 WLY589852:WLZ589852 WVU589852:WVV589852 M655388:N655388 JI655388:JJ655388 TE655388:TF655388 ADA655388:ADB655388 AMW655388:AMX655388 AWS655388:AWT655388 BGO655388:BGP655388 BQK655388:BQL655388 CAG655388:CAH655388 CKC655388:CKD655388 CTY655388:CTZ655388 DDU655388:DDV655388 DNQ655388:DNR655388 DXM655388:DXN655388 EHI655388:EHJ655388 ERE655388:ERF655388 FBA655388:FBB655388 FKW655388:FKX655388 FUS655388:FUT655388 GEO655388:GEP655388 GOK655388:GOL655388 GYG655388:GYH655388 HIC655388:HID655388 HRY655388:HRZ655388 IBU655388:IBV655388 ILQ655388:ILR655388 IVM655388:IVN655388 JFI655388:JFJ655388 JPE655388:JPF655388 JZA655388:JZB655388 KIW655388:KIX655388 KSS655388:KST655388 LCO655388:LCP655388 LMK655388:LML655388 LWG655388:LWH655388 MGC655388:MGD655388 MPY655388:MPZ655388 MZU655388:MZV655388 NJQ655388:NJR655388 NTM655388:NTN655388 ODI655388:ODJ655388 ONE655388:ONF655388 OXA655388:OXB655388 PGW655388:PGX655388 PQS655388:PQT655388 QAO655388:QAP655388 QKK655388:QKL655388 QUG655388:QUH655388 REC655388:RED655388 RNY655388:RNZ655388 RXU655388:RXV655388 SHQ655388:SHR655388 SRM655388:SRN655388 TBI655388:TBJ655388 TLE655388:TLF655388 TVA655388:TVB655388 UEW655388:UEX655388 UOS655388:UOT655388 UYO655388:UYP655388 VIK655388:VIL655388 VSG655388:VSH655388 WCC655388:WCD655388 WLY655388:WLZ655388 WVU655388:WVV655388 M720924:N720924 JI720924:JJ720924 TE720924:TF720924 ADA720924:ADB720924 AMW720924:AMX720924 AWS720924:AWT720924 BGO720924:BGP720924 BQK720924:BQL720924 CAG720924:CAH720924 CKC720924:CKD720924 CTY720924:CTZ720924 DDU720924:DDV720924 DNQ720924:DNR720924 DXM720924:DXN720924 EHI720924:EHJ720924 ERE720924:ERF720924 FBA720924:FBB720924 FKW720924:FKX720924 FUS720924:FUT720924 GEO720924:GEP720924 GOK720924:GOL720924 GYG720924:GYH720924 HIC720924:HID720924 HRY720924:HRZ720924 IBU720924:IBV720924 ILQ720924:ILR720924 IVM720924:IVN720924 JFI720924:JFJ720924 JPE720924:JPF720924 JZA720924:JZB720924 KIW720924:KIX720924 KSS720924:KST720924 LCO720924:LCP720924 LMK720924:LML720924 LWG720924:LWH720924 MGC720924:MGD720924 MPY720924:MPZ720924 MZU720924:MZV720924 NJQ720924:NJR720924 NTM720924:NTN720924 ODI720924:ODJ720924 ONE720924:ONF720924 OXA720924:OXB720924 PGW720924:PGX720924 PQS720924:PQT720924 QAO720924:QAP720924 QKK720924:QKL720924 QUG720924:QUH720924 REC720924:RED720924 RNY720924:RNZ720924 RXU720924:RXV720924 SHQ720924:SHR720924 SRM720924:SRN720924 TBI720924:TBJ720924 TLE720924:TLF720924 TVA720924:TVB720924 UEW720924:UEX720924 UOS720924:UOT720924 UYO720924:UYP720924 VIK720924:VIL720924 VSG720924:VSH720924 WCC720924:WCD720924 WLY720924:WLZ720924 WVU720924:WVV720924 M786460:N786460 JI786460:JJ786460 TE786460:TF786460 ADA786460:ADB786460 AMW786460:AMX786460 AWS786460:AWT786460 BGO786460:BGP786460 BQK786460:BQL786460 CAG786460:CAH786460 CKC786460:CKD786460 CTY786460:CTZ786460 DDU786460:DDV786460 DNQ786460:DNR786460 DXM786460:DXN786460 EHI786460:EHJ786460 ERE786460:ERF786460 FBA786460:FBB786460 FKW786460:FKX786460 FUS786460:FUT786460 GEO786460:GEP786460 GOK786460:GOL786460 GYG786460:GYH786460 HIC786460:HID786460 HRY786460:HRZ786460 IBU786460:IBV786460 ILQ786460:ILR786460 IVM786460:IVN786460 JFI786460:JFJ786460 JPE786460:JPF786460 JZA786460:JZB786460 KIW786460:KIX786460 KSS786460:KST786460 LCO786460:LCP786460 LMK786460:LML786460 LWG786460:LWH786460 MGC786460:MGD786460 MPY786460:MPZ786460 MZU786460:MZV786460 NJQ786460:NJR786460 NTM786460:NTN786460 ODI786460:ODJ786460 ONE786460:ONF786460 OXA786460:OXB786460 PGW786460:PGX786460 PQS786460:PQT786460 QAO786460:QAP786460 QKK786460:QKL786460 QUG786460:QUH786460 REC786460:RED786460 RNY786460:RNZ786460 RXU786460:RXV786460 SHQ786460:SHR786460 SRM786460:SRN786460 TBI786460:TBJ786460 TLE786460:TLF786460 TVA786460:TVB786460 UEW786460:UEX786460 UOS786460:UOT786460 UYO786460:UYP786460 VIK786460:VIL786460 VSG786460:VSH786460 WCC786460:WCD786460 WLY786460:WLZ786460 WVU786460:WVV786460 M851996:N851996 JI851996:JJ851996 TE851996:TF851996 ADA851996:ADB851996 AMW851996:AMX851996 AWS851996:AWT851996 BGO851996:BGP851996 BQK851996:BQL851996 CAG851996:CAH851996 CKC851996:CKD851996 CTY851996:CTZ851996 DDU851996:DDV851996 DNQ851996:DNR851996 DXM851996:DXN851996 EHI851996:EHJ851996 ERE851996:ERF851996 FBA851996:FBB851996 FKW851996:FKX851996 FUS851996:FUT851996 GEO851996:GEP851996 GOK851996:GOL851996 GYG851996:GYH851996 HIC851996:HID851996 HRY851996:HRZ851996 IBU851996:IBV851996 ILQ851996:ILR851996 IVM851996:IVN851996 JFI851996:JFJ851996 JPE851996:JPF851996 JZA851996:JZB851996 KIW851996:KIX851996 KSS851996:KST851996 LCO851996:LCP851996 LMK851996:LML851996 LWG851996:LWH851996 MGC851996:MGD851996 MPY851996:MPZ851996 MZU851996:MZV851996 NJQ851996:NJR851996 NTM851996:NTN851996 ODI851996:ODJ851996 ONE851996:ONF851996 OXA851996:OXB851996 PGW851996:PGX851996 PQS851996:PQT851996 QAO851996:QAP851996 QKK851996:QKL851996 QUG851996:QUH851996 REC851996:RED851996 RNY851996:RNZ851996 RXU851996:RXV851996 SHQ851996:SHR851996 SRM851996:SRN851996 TBI851996:TBJ851996 TLE851996:TLF851996 TVA851996:TVB851996 UEW851996:UEX851996 UOS851996:UOT851996 UYO851996:UYP851996 VIK851996:VIL851996 VSG851996:VSH851996 WCC851996:WCD851996 WLY851996:WLZ851996 WVU851996:WVV851996 M917532:N917532 JI917532:JJ917532 TE917532:TF917532 ADA917532:ADB917532 AMW917532:AMX917532 AWS917532:AWT917532 BGO917532:BGP917532 BQK917532:BQL917532 CAG917532:CAH917532 CKC917532:CKD917532 CTY917532:CTZ917532 DDU917532:DDV917532 DNQ917532:DNR917532 DXM917532:DXN917532 EHI917532:EHJ917532 ERE917532:ERF917532 FBA917532:FBB917532 FKW917532:FKX917532 FUS917532:FUT917532 GEO917532:GEP917532 GOK917532:GOL917532 GYG917532:GYH917532 HIC917532:HID917532 HRY917532:HRZ917532 IBU917532:IBV917532 ILQ917532:ILR917532 IVM917532:IVN917532 JFI917532:JFJ917532 JPE917532:JPF917532 JZA917532:JZB917532 KIW917532:KIX917532 KSS917532:KST917532 LCO917532:LCP917532 LMK917532:LML917532 LWG917532:LWH917532 MGC917532:MGD917532 MPY917532:MPZ917532 MZU917532:MZV917532 NJQ917532:NJR917532 NTM917532:NTN917532 ODI917532:ODJ917532 ONE917532:ONF917532 OXA917532:OXB917532 PGW917532:PGX917532 PQS917532:PQT917532 QAO917532:QAP917532 QKK917532:QKL917532 QUG917532:QUH917532 REC917532:RED917532 RNY917532:RNZ917532 RXU917532:RXV917532 SHQ917532:SHR917532 SRM917532:SRN917532 TBI917532:TBJ917532 TLE917532:TLF917532 TVA917532:TVB917532 UEW917532:UEX917532 UOS917532:UOT917532 UYO917532:UYP917532 VIK917532:VIL917532 VSG917532:VSH917532 WCC917532:WCD917532 WLY917532:WLZ917532 WVU917532:WVV917532 M983068:N983068 JI983068:JJ983068 TE983068:TF983068 ADA983068:ADB983068 AMW983068:AMX983068 AWS983068:AWT983068 BGO983068:BGP983068 BQK983068:BQL983068 CAG983068:CAH983068 CKC983068:CKD983068 CTY983068:CTZ983068 DDU983068:DDV983068 DNQ983068:DNR983068 DXM983068:DXN983068 EHI983068:EHJ983068 ERE983068:ERF983068 FBA983068:FBB983068 FKW983068:FKX983068 FUS983068:FUT983068 GEO983068:GEP983068 GOK983068:GOL983068 GYG983068:GYH983068 HIC983068:HID983068 HRY983068:HRZ983068 IBU983068:IBV983068 ILQ983068:ILR983068 IVM983068:IVN983068 JFI983068:JFJ983068 JPE983068:JPF983068 JZA983068:JZB983068 KIW983068:KIX983068 KSS983068:KST983068 LCO983068:LCP983068 LMK983068:LML983068 LWG983068:LWH983068 MGC983068:MGD983068 MPY983068:MPZ983068 MZU983068:MZV983068 NJQ983068:NJR983068 NTM983068:NTN983068 ODI983068:ODJ983068 ONE983068:ONF983068 OXA983068:OXB983068 PGW983068:PGX983068 PQS983068:PQT983068 QAO983068:QAP983068 QKK983068:QKL983068 QUG983068:QUH983068 REC983068:RED983068 RNY983068:RNZ983068 RXU983068:RXV983068 SHQ983068:SHR983068 SRM983068:SRN983068 TBI983068:TBJ983068 TLE983068:TLF983068 TVA983068:TVB983068 UEW983068:UEX983068 UOS983068:UOT983068 UYO983068:UYP983068 VIK983068:VIL983068 VSG983068:VSH983068 WCC983068:WCD983068 WLY983068:WLZ983068 WVU983068:WVV983068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formula1>INDIRECT(IW10)</formula1>
    </dataValidation>
    <dataValidation type="list" allowBlank="1" showInputMessage="1" sqref="M21">
      <formula1>INDIRECT(E21)</formula1>
    </dataValidation>
    <dataValidation type="list" allowBlank="1" sqref="E38:G38">
      <formula1>"なし,一部支給,全額支給"</formula1>
    </dataValidation>
    <dataValidation type="list" allowBlank="1" showInputMessage="1" showErrorMessage="1" sqref="Q22:S22">
      <formula1>"電車,バス・電車,バス,自動車,徒歩,自転車"</formula1>
    </dataValidation>
    <dataValidation type="list" allowBlank="1" showInputMessage="1" showErrorMessage="1" sqref="E25:F25">
      <formula1>"宿泊,日帰り"</formula1>
    </dataValidation>
    <dataValidation type="list" allowBlank="1" showInputMessage="1" sqref="M22:N22">
      <formula1>"教授,准教授,助教,特任教員,RA,学部生,院生,その他"</formula1>
    </dataValidation>
    <dataValidation type="list" allowBlank="1" showInputMessage="1" sqref="H28:J28 H31:J31 H34:J34">
      <formula1>"学会参加,調査視察,情報収集,その他"</formula1>
    </dataValidation>
  </dataValidations>
  <pageMargins left="0.6692913385826772" right="0" top="0.23622047244094491" bottom="0.19685039370078741" header="0.51181102362204722" footer="0.19685039370078741"/>
  <pageSetup paperSize="9" scale="83"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リスト②!$A$1:$F$1</xm:f>
          </x14:formula1>
          <xm:sqref>E21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X25"/>
  <sheetViews>
    <sheetView topLeftCell="A7" workbookViewId="0">
      <selection activeCell="K13" sqref="K13:N13"/>
    </sheetView>
  </sheetViews>
  <sheetFormatPr defaultColWidth="3.75" defaultRowHeight="27" customHeight="1"/>
  <cols>
    <col min="1" max="1" width="1.875" style="495" customWidth="1"/>
    <col min="2" max="3" width="3.75" style="495" customWidth="1"/>
    <col min="4" max="6" width="7.5" style="495" customWidth="1"/>
    <col min="7" max="8" width="3.75" style="495" customWidth="1"/>
    <col min="9" max="10" width="7.5" style="495" customWidth="1"/>
    <col min="11" max="11" width="3.75" style="495" customWidth="1"/>
    <col min="12" max="12" width="5.625" style="495" customWidth="1"/>
    <col min="13" max="14" width="3.75" style="495" customWidth="1"/>
    <col min="15" max="15" width="16.875" style="495" customWidth="1"/>
    <col min="16" max="17" width="3.75" style="495" customWidth="1"/>
    <col min="18" max="18" width="11.75" style="495" customWidth="1"/>
    <col min="19" max="19" width="4.75" style="495" customWidth="1"/>
    <col min="20" max="20" width="3.375" style="495" customWidth="1"/>
    <col min="21" max="21" width="4.125" style="495" customWidth="1"/>
    <col min="22" max="22" width="3.5" style="495" customWidth="1"/>
    <col min="23" max="23" width="5.875" style="495" customWidth="1"/>
    <col min="24" max="24" width="1.875" style="495" customWidth="1"/>
    <col min="25" max="256" width="3.75" style="495"/>
    <col min="257" max="257" width="1.875" style="495" customWidth="1"/>
    <col min="258" max="259" width="3.75" style="495" customWidth="1"/>
    <col min="260" max="262" width="7.5" style="495" customWidth="1"/>
    <col min="263" max="264" width="3.75" style="495" customWidth="1"/>
    <col min="265" max="266" width="7.5" style="495" customWidth="1"/>
    <col min="267" max="267" width="3.75" style="495" customWidth="1"/>
    <col min="268" max="268" width="5.625" style="495" customWidth="1"/>
    <col min="269" max="270" width="3.75" style="495" customWidth="1"/>
    <col min="271" max="271" width="16.875" style="495" customWidth="1"/>
    <col min="272" max="273" width="3.75" style="495" customWidth="1"/>
    <col min="274" max="274" width="11.75" style="495" customWidth="1"/>
    <col min="275" max="275" width="4.75" style="495" customWidth="1"/>
    <col min="276" max="276" width="3.375" style="495" customWidth="1"/>
    <col min="277" max="277" width="4.125" style="495" customWidth="1"/>
    <col min="278" max="278" width="3.5" style="495" customWidth="1"/>
    <col min="279" max="279" width="5.875" style="495" customWidth="1"/>
    <col min="280" max="280" width="1.875" style="495" customWidth="1"/>
    <col min="281" max="512" width="3.75" style="495"/>
    <col min="513" max="513" width="1.875" style="495" customWidth="1"/>
    <col min="514" max="515" width="3.75" style="495" customWidth="1"/>
    <col min="516" max="518" width="7.5" style="495" customWidth="1"/>
    <col min="519" max="520" width="3.75" style="495" customWidth="1"/>
    <col min="521" max="522" width="7.5" style="495" customWidth="1"/>
    <col min="523" max="523" width="3.75" style="495" customWidth="1"/>
    <col min="524" max="524" width="5.625" style="495" customWidth="1"/>
    <col min="525" max="526" width="3.75" style="495" customWidth="1"/>
    <col min="527" max="527" width="16.875" style="495" customWidth="1"/>
    <col min="528" max="529" width="3.75" style="495" customWidth="1"/>
    <col min="530" max="530" width="11.75" style="495" customWidth="1"/>
    <col min="531" max="531" width="4.75" style="495" customWidth="1"/>
    <col min="532" max="532" width="3.375" style="495" customWidth="1"/>
    <col min="533" max="533" width="4.125" style="495" customWidth="1"/>
    <col min="534" max="534" width="3.5" style="495" customWidth="1"/>
    <col min="535" max="535" width="5.875" style="495" customWidth="1"/>
    <col min="536" max="536" width="1.875" style="495" customWidth="1"/>
    <col min="537" max="768" width="3.75" style="495"/>
    <col min="769" max="769" width="1.875" style="495" customWidth="1"/>
    <col min="770" max="771" width="3.75" style="495" customWidth="1"/>
    <col min="772" max="774" width="7.5" style="495" customWidth="1"/>
    <col min="775" max="776" width="3.75" style="495" customWidth="1"/>
    <col min="777" max="778" width="7.5" style="495" customWidth="1"/>
    <col min="779" max="779" width="3.75" style="495" customWidth="1"/>
    <col min="780" max="780" width="5.625" style="495" customWidth="1"/>
    <col min="781" max="782" width="3.75" style="495" customWidth="1"/>
    <col min="783" max="783" width="16.875" style="495" customWidth="1"/>
    <col min="784" max="785" width="3.75" style="495" customWidth="1"/>
    <col min="786" max="786" width="11.75" style="495" customWidth="1"/>
    <col min="787" max="787" width="4.75" style="495" customWidth="1"/>
    <col min="788" max="788" width="3.375" style="495" customWidth="1"/>
    <col min="789" max="789" width="4.125" style="495" customWidth="1"/>
    <col min="790" max="790" width="3.5" style="495" customWidth="1"/>
    <col min="791" max="791" width="5.875" style="495" customWidth="1"/>
    <col min="792" max="792" width="1.875" style="495" customWidth="1"/>
    <col min="793" max="1024" width="3.75" style="495"/>
    <col min="1025" max="1025" width="1.875" style="495" customWidth="1"/>
    <col min="1026" max="1027" width="3.75" style="495" customWidth="1"/>
    <col min="1028" max="1030" width="7.5" style="495" customWidth="1"/>
    <col min="1031" max="1032" width="3.75" style="495" customWidth="1"/>
    <col min="1033" max="1034" width="7.5" style="495" customWidth="1"/>
    <col min="1035" max="1035" width="3.75" style="495" customWidth="1"/>
    <col min="1036" max="1036" width="5.625" style="495" customWidth="1"/>
    <col min="1037" max="1038" width="3.75" style="495" customWidth="1"/>
    <col min="1039" max="1039" width="16.875" style="495" customWidth="1"/>
    <col min="1040" max="1041" width="3.75" style="495" customWidth="1"/>
    <col min="1042" max="1042" width="11.75" style="495" customWidth="1"/>
    <col min="1043" max="1043" width="4.75" style="495" customWidth="1"/>
    <col min="1044" max="1044" width="3.375" style="495" customWidth="1"/>
    <col min="1045" max="1045" width="4.125" style="495" customWidth="1"/>
    <col min="1046" max="1046" width="3.5" style="495" customWidth="1"/>
    <col min="1047" max="1047" width="5.875" style="495" customWidth="1"/>
    <col min="1048" max="1048" width="1.875" style="495" customWidth="1"/>
    <col min="1049" max="1280" width="3.75" style="495"/>
    <col min="1281" max="1281" width="1.875" style="495" customWidth="1"/>
    <col min="1282" max="1283" width="3.75" style="495" customWidth="1"/>
    <col min="1284" max="1286" width="7.5" style="495" customWidth="1"/>
    <col min="1287" max="1288" width="3.75" style="495" customWidth="1"/>
    <col min="1289" max="1290" width="7.5" style="495" customWidth="1"/>
    <col min="1291" max="1291" width="3.75" style="495" customWidth="1"/>
    <col min="1292" max="1292" width="5.625" style="495" customWidth="1"/>
    <col min="1293" max="1294" width="3.75" style="495" customWidth="1"/>
    <col min="1295" max="1295" width="16.875" style="495" customWidth="1"/>
    <col min="1296" max="1297" width="3.75" style="495" customWidth="1"/>
    <col min="1298" max="1298" width="11.75" style="495" customWidth="1"/>
    <col min="1299" max="1299" width="4.75" style="495" customWidth="1"/>
    <col min="1300" max="1300" width="3.375" style="495" customWidth="1"/>
    <col min="1301" max="1301" width="4.125" style="495" customWidth="1"/>
    <col min="1302" max="1302" width="3.5" style="495" customWidth="1"/>
    <col min="1303" max="1303" width="5.875" style="495" customWidth="1"/>
    <col min="1304" max="1304" width="1.875" style="495" customWidth="1"/>
    <col min="1305" max="1536" width="3.75" style="495"/>
    <col min="1537" max="1537" width="1.875" style="495" customWidth="1"/>
    <col min="1538" max="1539" width="3.75" style="495" customWidth="1"/>
    <col min="1540" max="1542" width="7.5" style="495" customWidth="1"/>
    <col min="1543" max="1544" width="3.75" style="495" customWidth="1"/>
    <col min="1545" max="1546" width="7.5" style="495" customWidth="1"/>
    <col min="1547" max="1547" width="3.75" style="495" customWidth="1"/>
    <col min="1548" max="1548" width="5.625" style="495" customWidth="1"/>
    <col min="1549" max="1550" width="3.75" style="495" customWidth="1"/>
    <col min="1551" max="1551" width="16.875" style="495" customWidth="1"/>
    <col min="1552" max="1553" width="3.75" style="495" customWidth="1"/>
    <col min="1554" max="1554" width="11.75" style="495" customWidth="1"/>
    <col min="1555" max="1555" width="4.75" style="495" customWidth="1"/>
    <col min="1556" max="1556" width="3.375" style="495" customWidth="1"/>
    <col min="1557" max="1557" width="4.125" style="495" customWidth="1"/>
    <col min="1558" max="1558" width="3.5" style="495" customWidth="1"/>
    <col min="1559" max="1559" width="5.875" style="495" customWidth="1"/>
    <col min="1560" max="1560" width="1.875" style="495" customWidth="1"/>
    <col min="1561" max="1792" width="3.75" style="495"/>
    <col min="1793" max="1793" width="1.875" style="495" customWidth="1"/>
    <col min="1794" max="1795" width="3.75" style="495" customWidth="1"/>
    <col min="1796" max="1798" width="7.5" style="495" customWidth="1"/>
    <col min="1799" max="1800" width="3.75" style="495" customWidth="1"/>
    <col min="1801" max="1802" width="7.5" style="495" customWidth="1"/>
    <col min="1803" max="1803" width="3.75" style="495" customWidth="1"/>
    <col min="1804" max="1804" width="5.625" style="495" customWidth="1"/>
    <col min="1805" max="1806" width="3.75" style="495" customWidth="1"/>
    <col min="1807" max="1807" width="16.875" style="495" customWidth="1"/>
    <col min="1808" max="1809" width="3.75" style="495" customWidth="1"/>
    <col min="1810" max="1810" width="11.75" style="495" customWidth="1"/>
    <col min="1811" max="1811" width="4.75" style="495" customWidth="1"/>
    <col min="1812" max="1812" width="3.375" style="495" customWidth="1"/>
    <col min="1813" max="1813" width="4.125" style="495" customWidth="1"/>
    <col min="1814" max="1814" width="3.5" style="495" customWidth="1"/>
    <col min="1815" max="1815" width="5.875" style="495" customWidth="1"/>
    <col min="1816" max="1816" width="1.875" style="495" customWidth="1"/>
    <col min="1817" max="2048" width="3.75" style="495"/>
    <col min="2049" max="2049" width="1.875" style="495" customWidth="1"/>
    <col min="2050" max="2051" width="3.75" style="495" customWidth="1"/>
    <col min="2052" max="2054" width="7.5" style="495" customWidth="1"/>
    <col min="2055" max="2056" width="3.75" style="495" customWidth="1"/>
    <col min="2057" max="2058" width="7.5" style="495" customWidth="1"/>
    <col min="2059" max="2059" width="3.75" style="495" customWidth="1"/>
    <col min="2060" max="2060" width="5.625" style="495" customWidth="1"/>
    <col min="2061" max="2062" width="3.75" style="495" customWidth="1"/>
    <col min="2063" max="2063" width="16.875" style="495" customWidth="1"/>
    <col min="2064" max="2065" width="3.75" style="495" customWidth="1"/>
    <col min="2066" max="2066" width="11.75" style="495" customWidth="1"/>
    <col min="2067" max="2067" width="4.75" style="495" customWidth="1"/>
    <col min="2068" max="2068" width="3.375" style="495" customWidth="1"/>
    <col min="2069" max="2069" width="4.125" style="495" customWidth="1"/>
    <col min="2070" max="2070" width="3.5" style="495" customWidth="1"/>
    <col min="2071" max="2071" width="5.875" style="495" customWidth="1"/>
    <col min="2072" max="2072" width="1.875" style="495" customWidth="1"/>
    <col min="2073" max="2304" width="3.75" style="495"/>
    <col min="2305" max="2305" width="1.875" style="495" customWidth="1"/>
    <col min="2306" max="2307" width="3.75" style="495" customWidth="1"/>
    <col min="2308" max="2310" width="7.5" style="495" customWidth="1"/>
    <col min="2311" max="2312" width="3.75" style="495" customWidth="1"/>
    <col min="2313" max="2314" width="7.5" style="495" customWidth="1"/>
    <col min="2315" max="2315" width="3.75" style="495" customWidth="1"/>
    <col min="2316" max="2316" width="5.625" style="495" customWidth="1"/>
    <col min="2317" max="2318" width="3.75" style="495" customWidth="1"/>
    <col min="2319" max="2319" width="16.875" style="495" customWidth="1"/>
    <col min="2320" max="2321" width="3.75" style="495" customWidth="1"/>
    <col min="2322" max="2322" width="11.75" style="495" customWidth="1"/>
    <col min="2323" max="2323" width="4.75" style="495" customWidth="1"/>
    <col min="2324" max="2324" width="3.375" style="495" customWidth="1"/>
    <col min="2325" max="2325" width="4.125" style="495" customWidth="1"/>
    <col min="2326" max="2326" width="3.5" style="495" customWidth="1"/>
    <col min="2327" max="2327" width="5.875" style="495" customWidth="1"/>
    <col min="2328" max="2328" width="1.875" style="495" customWidth="1"/>
    <col min="2329" max="2560" width="3.75" style="495"/>
    <col min="2561" max="2561" width="1.875" style="495" customWidth="1"/>
    <col min="2562" max="2563" width="3.75" style="495" customWidth="1"/>
    <col min="2564" max="2566" width="7.5" style="495" customWidth="1"/>
    <col min="2567" max="2568" width="3.75" style="495" customWidth="1"/>
    <col min="2569" max="2570" width="7.5" style="495" customWidth="1"/>
    <col min="2571" max="2571" width="3.75" style="495" customWidth="1"/>
    <col min="2572" max="2572" width="5.625" style="495" customWidth="1"/>
    <col min="2573" max="2574" width="3.75" style="495" customWidth="1"/>
    <col min="2575" max="2575" width="16.875" style="495" customWidth="1"/>
    <col min="2576" max="2577" width="3.75" style="495" customWidth="1"/>
    <col min="2578" max="2578" width="11.75" style="495" customWidth="1"/>
    <col min="2579" max="2579" width="4.75" style="495" customWidth="1"/>
    <col min="2580" max="2580" width="3.375" style="495" customWidth="1"/>
    <col min="2581" max="2581" width="4.125" style="495" customWidth="1"/>
    <col min="2582" max="2582" width="3.5" style="495" customWidth="1"/>
    <col min="2583" max="2583" width="5.875" style="495" customWidth="1"/>
    <col min="2584" max="2584" width="1.875" style="495" customWidth="1"/>
    <col min="2585" max="2816" width="3.75" style="495"/>
    <col min="2817" max="2817" width="1.875" style="495" customWidth="1"/>
    <col min="2818" max="2819" width="3.75" style="495" customWidth="1"/>
    <col min="2820" max="2822" width="7.5" style="495" customWidth="1"/>
    <col min="2823" max="2824" width="3.75" style="495" customWidth="1"/>
    <col min="2825" max="2826" width="7.5" style="495" customWidth="1"/>
    <col min="2827" max="2827" width="3.75" style="495" customWidth="1"/>
    <col min="2828" max="2828" width="5.625" style="495" customWidth="1"/>
    <col min="2829" max="2830" width="3.75" style="495" customWidth="1"/>
    <col min="2831" max="2831" width="16.875" style="495" customWidth="1"/>
    <col min="2832" max="2833" width="3.75" style="495" customWidth="1"/>
    <col min="2834" max="2834" width="11.75" style="495" customWidth="1"/>
    <col min="2835" max="2835" width="4.75" style="495" customWidth="1"/>
    <col min="2836" max="2836" width="3.375" style="495" customWidth="1"/>
    <col min="2837" max="2837" width="4.125" style="495" customWidth="1"/>
    <col min="2838" max="2838" width="3.5" style="495" customWidth="1"/>
    <col min="2839" max="2839" width="5.875" style="495" customWidth="1"/>
    <col min="2840" max="2840" width="1.875" style="495" customWidth="1"/>
    <col min="2841" max="3072" width="3.75" style="495"/>
    <col min="3073" max="3073" width="1.875" style="495" customWidth="1"/>
    <col min="3074" max="3075" width="3.75" style="495" customWidth="1"/>
    <col min="3076" max="3078" width="7.5" style="495" customWidth="1"/>
    <col min="3079" max="3080" width="3.75" style="495" customWidth="1"/>
    <col min="3081" max="3082" width="7.5" style="495" customWidth="1"/>
    <col min="3083" max="3083" width="3.75" style="495" customWidth="1"/>
    <col min="3084" max="3084" width="5.625" style="495" customWidth="1"/>
    <col min="3085" max="3086" width="3.75" style="495" customWidth="1"/>
    <col min="3087" max="3087" width="16.875" style="495" customWidth="1"/>
    <col min="3088" max="3089" width="3.75" style="495" customWidth="1"/>
    <col min="3090" max="3090" width="11.75" style="495" customWidth="1"/>
    <col min="3091" max="3091" width="4.75" style="495" customWidth="1"/>
    <col min="3092" max="3092" width="3.375" style="495" customWidth="1"/>
    <col min="3093" max="3093" width="4.125" style="495" customWidth="1"/>
    <col min="3094" max="3094" width="3.5" style="495" customWidth="1"/>
    <col min="3095" max="3095" width="5.875" style="495" customWidth="1"/>
    <col min="3096" max="3096" width="1.875" style="495" customWidth="1"/>
    <col min="3097" max="3328" width="3.75" style="495"/>
    <col min="3329" max="3329" width="1.875" style="495" customWidth="1"/>
    <col min="3330" max="3331" width="3.75" style="495" customWidth="1"/>
    <col min="3332" max="3334" width="7.5" style="495" customWidth="1"/>
    <col min="3335" max="3336" width="3.75" style="495" customWidth="1"/>
    <col min="3337" max="3338" width="7.5" style="495" customWidth="1"/>
    <col min="3339" max="3339" width="3.75" style="495" customWidth="1"/>
    <col min="3340" max="3340" width="5.625" style="495" customWidth="1"/>
    <col min="3341" max="3342" width="3.75" style="495" customWidth="1"/>
    <col min="3343" max="3343" width="16.875" style="495" customWidth="1"/>
    <col min="3344" max="3345" width="3.75" style="495" customWidth="1"/>
    <col min="3346" max="3346" width="11.75" style="495" customWidth="1"/>
    <col min="3347" max="3347" width="4.75" style="495" customWidth="1"/>
    <col min="3348" max="3348" width="3.375" style="495" customWidth="1"/>
    <col min="3349" max="3349" width="4.125" style="495" customWidth="1"/>
    <col min="3350" max="3350" width="3.5" style="495" customWidth="1"/>
    <col min="3351" max="3351" width="5.875" style="495" customWidth="1"/>
    <col min="3352" max="3352" width="1.875" style="495" customWidth="1"/>
    <col min="3353" max="3584" width="3.75" style="495"/>
    <col min="3585" max="3585" width="1.875" style="495" customWidth="1"/>
    <col min="3586" max="3587" width="3.75" style="495" customWidth="1"/>
    <col min="3588" max="3590" width="7.5" style="495" customWidth="1"/>
    <col min="3591" max="3592" width="3.75" style="495" customWidth="1"/>
    <col min="3593" max="3594" width="7.5" style="495" customWidth="1"/>
    <col min="3595" max="3595" width="3.75" style="495" customWidth="1"/>
    <col min="3596" max="3596" width="5.625" style="495" customWidth="1"/>
    <col min="3597" max="3598" width="3.75" style="495" customWidth="1"/>
    <col min="3599" max="3599" width="16.875" style="495" customWidth="1"/>
    <col min="3600" max="3601" width="3.75" style="495" customWidth="1"/>
    <col min="3602" max="3602" width="11.75" style="495" customWidth="1"/>
    <col min="3603" max="3603" width="4.75" style="495" customWidth="1"/>
    <col min="3604" max="3604" width="3.375" style="495" customWidth="1"/>
    <col min="3605" max="3605" width="4.125" style="495" customWidth="1"/>
    <col min="3606" max="3606" width="3.5" style="495" customWidth="1"/>
    <col min="3607" max="3607" width="5.875" style="495" customWidth="1"/>
    <col min="3608" max="3608" width="1.875" style="495" customWidth="1"/>
    <col min="3609" max="3840" width="3.75" style="495"/>
    <col min="3841" max="3841" width="1.875" style="495" customWidth="1"/>
    <col min="3842" max="3843" width="3.75" style="495" customWidth="1"/>
    <col min="3844" max="3846" width="7.5" style="495" customWidth="1"/>
    <col min="3847" max="3848" width="3.75" style="495" customWidth="1"/>
    <col min="3849" max="3850" width="7.5" style="495" customWidth="1"/>
    <col min="3851" max="3851" width="3.75" style="495" customWidth="1"/>
    <col min="3852" max="3852" width="5.625" style="495" customWidth="1"/>
    <col min="3853" max="3854" width="3.75" style="495" customWidth="1"/>
    <col min="3855" max="3855" width="16.875" style="495" customWidth="1"/>
    <col min="3856" max="3857" width="3.75" style="495" customWidth="1"/>
    <col min="3858" max="3858" width="11.75" style="495" customWidth="1"/>
    <col min="3859" max="3859" width="4.75" style="495" customWidth="1"/>
    <col min="3860" max="3860" width="3.375" style="495" customWidth="1"/>
    <col min="3861" max="3861" width="4.125" style="495" customWidth="1"/>
    <col min="3862" max="3862" width="3.5" style="495" customWidth="1"/>
    <col min="3863" max="3863" width="5.875" style="495" customWidth="1"/>
    <col min="3864" max="3864" width="1.875" style="495" customWidth="1"/>
    <col min="3865" max="4096" width="3.75" style="495"/>
    <col min="4097" max="4097" width="1.875" style="495" customWidth="1"/>
    <col min="4098" max="4099" width="3.75" style="495" customWidth="1"/>
    <col min="4100" max="4102" width="7.5" style="495" customWidth="1"/>
    <col min="4103" max="4104" width="3.75" style="495" customWidth="1"/>
    <col min="4105" max="4106" width="7.5" style="495" customWidth="1"/>
    <col min="4107" max="4107" width="3.75" style="495" customWidth="1"/>
    <col min="4108" max="4108" width="5.625" style="495" customWidth="1"/>
    <col min="4109" max="4110" width="3.75" style="495" customWidth="1"/>
    <col min="4111" max="4111" width="16.875" style="495" customWidth="1"/>
    <col min="4112" max="4113" width="3.75" style="495" customWidth="1"/>
    <col min="4114" max="4114" width="11.75" style="495" customWidth="1"/>
    <col min="4115" max="4115" width="4.75" style="495" customWidth="1"/>
    <col min="4116" max="4116" width="3.375" style="495" customWidth="1"/>
    <col min="4117" max="4117" width="4.125" style="495" customWidth="1"/>
    <col min="4118" max="4118" width="3.5" style="495" customWidth="1"/>
    <col min="4119" max="4119" width="5.875" style="495" customWidth="1"/>
    <col min="4120" max="4120" width="1.875" style="495" customWidth="1"/>
    <col min="4121" max="4352" width="3.75" style="495"/>
    <col min="4353" max="4353" width="1.875" style="495" customWidth="1"/>
    <col min="4354" max="4355" width="3.75" style="495" customWidth="1"/>
    <col min="4356" max="4358" width="7.5" style="495" customWidth="1"/>
    <col min="4359" max="4360" width="3.75" style="495" customWidth="1"/>
    <col min="4361" max="4362" width="7.5" style="495" customWidth="1"/>
    <col min="4363" max="4363" width="3.75" style="495" customWidth="1"/>
    <col min="4364" max="4364" width="5.625" style="495" customWidth="1"/>
    <col min="4365" max="4366" width="3.75" style="495" customWidth="1"/>
    <col min="4367" max="4367" width="16.875" style="495" customWidth="1"/>
    <col min="4368" max="4369" width="3.75" style="495" customWidth="1"/>
    <col min="4370" max="4370" width="11.75" style="495" customWidth="1"/>
    <col min="4371" max="4371" width="4.75" style="495" customWidth="1"/>
    <col min="4372" max="4372" width="3.375" style="495" customWidth="1"/>
    <col min="4373" max="4373" width="4.125" style="495" customWidth="1"/>
    <col min="4374" max="4374" width="3.5" style="495" customWidth="1"/>
    <col min="4375" max="4375" width="5.875" style="495" customWidth="1"/>
    <col min="4376" max="4376" width="1.875" style="495" customWidth="1"/>
    <col min="4377" max="4608" width="3.75" style="495"/>
    <col min="4609" max="4609" width="1.875" style="495" customWidth="1"/>
    <col min="4610" max="4611" width="3.75" style="495" customWidth="1"/>
    <col min="4612" max="4614" width="7.5" style="495" customWidth="1"/>
    <col min="4615" max="4616" width="3.75" style="495" customWidth="1"/>
    <col min="4617" max="4618" width="7.5" style="495" customWidth="1"/>
    <col min="4619" max="4619" width="3.75" style="495" customWidth="1"/>
    <col min="4620" max="4620" width="5.625" style="495" customWidth="1"/>
    <col min="4621" max="4622" width="3.75" style="495" customWidth="1"/>
    <col min="4623" max="4623" width="16.875" style="495" customWidth="1"/>
    <col min="4624" max="4625" width="3.75" style="495" customWidth="1"/>
    <col min="4626" max="4626" width="11.75" style="495" customWidth="1"/>
    <col min="4627" max="4627" width="4.75" style="495" customWidth="1"/>
    <col min="4628" max="4628" width="3.375" style="495" customWidth="1"/>
    <col min="4629" max="4629" width="4.125" style="495" customWidth="1"/>
    <col min="4630" max="4630" width="3.5" style="495" customWidth="1"/>
    <col min="4631" max="4631" width="5.875" style="495" customWidth="1"/>
    <col min="4632" max="4632" width="1.875" style="495" customWidth="1"/>
    <col min="4633" max="4864" width="3.75" style="495"/>
    <col min="4865" max="4865" width="1.875" style="495" customWidth="1"/>
    <col min="4866" max="4867" width="3.75" style="495" customWidth="1"/>
    <col min="4868" max="4870" width="7.5" style="495" customWidth="1"/>
    <col min="4871" max="4872" width="3.75" style="495" customWidth="1"/>
    <col min="4873" max="4874" width="7.5" style="495" customWidth="1"/>
    <col min="4875" max="4875" width="3.75" style="495" customWidth="1"/>
    <col min="4876" max="4876" width="5.625" style="495" customWidth="1"/>
    <col min="4877" max="4878" width="3.75" style="495" customWidth="1"/>
    <col min="4879" max="4879" width="16.875" style="495" customWidth="1"/>
    <col min="4880" max="4881" width="3.75" style="495" customWidth="1"/>
    <col min="4882" max="4882" width="11.75" style="495" customWidth="1"/>
    <col min="4883" max="4883" width="4.75" style="495" customWidth="1"/>
    <col min="4884" max="4884" width="3.375" style="495" customWidth="1"/>
    <col min="4885" max="4885" width="4.125" style="495" customWidth="1"/>
    <col min="4886" max="4886" width="3.5" style="495" customWidth="1"/>
    <col min="4887" max="4887" width="5.875" style="495" customWidth="1"/>
    <col min="4888" max="4888" width="1.875" style="495" customWidth="1"/>
    <col min="4889" max="5120" width="3.75" style="495"/>
    <col min="5121" max="5121" width="1.875" style="495" customWidth="1"/>
    <col min="5122" max="5123" width="3.75" style="495" customWidth="1"/>
    <col min="5124" max="5126" width="7.5" style="495" customWidth="1"/>
    <col min="5127" max="5128" width="3.75" style="495" customWidth="1"/>
    <col min="5129" max="5130" width="7.5" style="495" customWidth="1"/>
    <col min="5131" max="5131" width="3.75" style="495" customWidth="1"/>
    <col min="5132" max="5132" width="5.625" style="495" customWidth="1"/>
    <col min="5133" max="5134" width="3.75" style="495" customWidth="1"/>
    <col min="5135" max="5135" width="16.875" style="495" customWidth="1"/>
    <col min="5136" max="5137" width="3.75" style="495" customWidth="1"/>
    <col min="5138" max="5138" width="11.75" style="495" customWidth="1"/>
    <col min="5139" max="5139" width="4.75" style="495" customWidth="1"/>
    <col min="5140" max="5140" width="3.375" style="495" customWidth="1"/>
    <col min="5141" max="5141" width="4.125" style="495" customWidth="1"/>
    <col min="5142" max="5142" width="3.5" style="495" customWidth="1"/>
    <col min="5143" max="5143" width="5.875" style="495" customWidth="1"/>
    <col min="5144" max="5144" width="1.875" style="495" customWidth="1"/>
    <col min="5145" max="5376" width="3.75" style="495"/>
    <col min="5377" max="5377" width="1.875" style="495" customWidth="1"/>
    <col min="5378" max="5379" width="3.75" style="495" customWidth="1"/>
    <col min="5380" max="5382" width="7.5" style="495" customWidth="1"/>
    <col min="5383" max="5384" width="3.75" style="495" customWidth="1"/>
    <col min="5385" max="5386" width="7.5" style="495" customWidth="1"/>
    <col min="5387" max="5387" width="3.75" style="495" customWidth="1"/>
    <col min="5388" max="5388" width="5.625" style="495" customWidth="1"/>
    <col min="5389" max="5390" width="3.75" style="495" customWidth="1"/>
    <col min="5391" max="5391" width="16.875" style="495" customWidth="1"/>
    <col min="5392" max="5393" width="3.75" style="495" customWidth="1"/>
    <col min="5394" max="5394" width="11.75" style="495" customWidth="1"/>
    <col min="5395" max="5395" width="4.75" style="495" customWidth="1"/>
    <col min="5396" max="5396" width="3.375" style="495" customWidth="1"/>
    <col min="5397" max="5397" width="4.125" style="495" customWidth="1"/>
    <col min="5398" max="5398" width="3.5" style="495" customWidth="1"/>
    <col min="5399" max="5399" width="5.875" style="495" customWidth="1"/>
    <col min="5400" max="5400" width="1.875" style="495" customWidth="1"/>
    <col min="5401" max="5632" width="3.75" style="495"/>
    <col min="5633" max="5633" width="1.875" style="495" customWidth="1"/>
    <col min="5634" max="5635" width="3.75" style="495" customWidth="1"/>
    <col min="5636" max="5638" width="7.5" style="495" customWidth="1"/>
    <col min="5639" max="5640" width="3.75" style="495" customWidth="1"/>
    <col min="5641" max="5642" width="7.5" style="495" customWidth="1"/>
    <col min="5643" max="5643" width="3.75" style="495" customWidth="1"/>
    <col min="5644" max="5644" width="5.625" style="495" customWidth="1"/>
    <col min="5645" max="5646" width="3.75" style="495" customWidth="1"/>
    <col min="5647" max="5647" width="16.875" style="495" customWidth="1"/>
    <col min="5648" max="5649" width="3.75" style="495" customWidth="1"/>
    <col min="5650" max="5650" width="11.75" style="495" customWidth="1"/>
    <col min="5651" max="5651" width="4.75" style="495" customWidth="1"/>
    <col min="5652" max="5652" width="3.375" style="495" customWidth="1"/>
    <col min="5653" max="5653" width="4.125" style="495" customWidth="1"/>
    <col min="5654" max="5654" width="3.5" style="495" customWidth="1"/>
    <col min="5655" max="5655" width="5.875" style="495" customWidth="1"/>
    <col min="5656" max="5656" width="1.875" style="495" customWidth="1"/>
    <col min="5657" max="5888" width="3.75" style="495"/>
    <col min="5889" max="5889" width="1.875" style="495" customWidth="1"/>
    <col min="5890" max="5891" width="3.75" style="495" customWidth="1"/>
    <col min="5892" max="5894" width="7.5" style="495" customWidth="1"/>
    <col min="5895" max="5896" width="3.75" style="495" customWidth="1"/>
    <col min="5897" max="5898" width="7.5" style="495" customWidth="1"/>
    <col min="5899" max="5899" width="3.75" style="495" customWidth="1"/>
    <col min="5900" max="5900" width="5.625" style="495" customWidth="1"/>
    <col min="5901" max="5902" width="3.75" style="495" customWidth="1"/>
    <col min="5903" max="5903" width="16.875" style="495" customWidth="1"/>
    <col min="5904" max="5905" width="3.75" style="495" customWidth="1"/>
    <col min="5906" max="5906" width="11.75" style="495" customWidth="1"/>
    <col min="5907" max="5907" width="4.75" style="495" customWidth="1"/>
    <col min="5908" max="5908" width="3.375" style="495" customWidth="1"/>
    <col min="5909" max="5909" width="4.125" style="495" customWidth="1"/>
    <col min="5910" max="5910" width="3.5" style="495" customWidth="1"/>
    <col min="5911" max="5911" width="5.875" style="495" customWidth="1"/>
    <col min="5912" max="5912" width="1.875" style="495" customWidth="1"/>
    <col min="5913" max="6144" width="3.75" style="495"/>
    <col min="6145" max="6145" width="1.875" style="495" customWidth="1"/>
    <col min="6146" max="6147" width="3.75" style="495" customWidth="1"/>
    <col min="6148" max="6150" width="7.5" style="495" customWidth="1"/>
    <col min="6151" max="6152" width="3.75" style="495" customWidth="1"/>
    <col min="6153" max="6154" width="7.5" style="495" customWidth="1"/>
    <col min="6155" max="6155" width="3.75" style="495" customWidth="1"/>
    <col min="6156" max="6156" width="5.625" style="495" customWidth="1"/>
    <col min="6157" max="6158" width="3.75" style="495" customWidth="1"/>
    <col min="6159" max="6159" width="16.875" style="495" customWidth="1"/>
    <col min="6160" max="6161" width="3.75" style="495" customWidth="1"/>
    <col min="6162" max="6162" width="11.75" style="495" customWidth="1"/>
    <col min="6163" max="6163" width="4.75" style="495" customWidth="1"/>
    <col min="6164" max="6164" width="3.375" style="495" customWidth="1"/>
    <col min="6165" max="6165" width="4.125" style="495" customWidth="1"/>
    <col min="6166" max="6166" width="3.5" style="495" customWidth="1"/>
    <col min="6167" max="6167" width="5.875" style="495" customWidth="1"/>
    <col min="6168" max="6168" width="1.875" style="495" customWidth="1"/>
    <col min="6169" max="6400" width="3.75" style="495"/>
    <col min="6401" max="6401" width="1.875" style="495" customWidth="1"/>
    <col min="6402" max="6403" width="3.75" style="495" customWidth="1"/>
    <col min="6404" max="6406" width="7.5" style="495" customWidth="1"/>
    <col min="6407" max="6408" width="3.75" style="495" customWidth="1"/>
    <col min="6409" max="6410" width="7.5" style="495" customWidth="1"/>
    <col min="6411" max="6411" width="3.75" style="495" customWidth="1"/>
    <col min="6412" max="6412" width="5.625" style="495" customWidth="1"/>
    <col min="6413" max="6414" width="3.75" style="495" customWidth="1"/>
    <col min="6415" max="6415" width="16.875" style="495" customWidth="1"/>
    <col min="6416" max="6417" width="3.75" style="495" customWidth="1"/>
    <col min="6418" max="6418" width="11.75" style="495" customWidth="1"/>
    <col min="6419" max="6419" width="4.75" style="495" customWidth="1"/>
    <col min="6420" max="6420" width="3.375" style="495" customWidth="1"/>
    <col min="6421" max="6421" width="4.125" style="495" customWidth="1"/>
    <col min="6422" max="6422" width="3.5" style="495" customWidth="1"/>
    <col min="6423" max="6423" width="5.875" style="495" customWidth="1"/>
    <col min="6424" max="6424" width="1.875" style="495" customWidth="1"/>
    <col min="6425" max="6656" width="3.75" style="495"/>
    <col min="6657" max="6657" width="1.875" style="495" customWidth="1"/>
    <col min="6658" max="6659" width="3.75" style="495" customWidth="1"/>
    <col min="6660" max="6662" width="7.5" style="495" customWidth="1"/>
    <col min="6663" max="6664" width="3.75" style="495" customWidth="1"/>
    <col min="6665" max="6666" width="7.5" style="495" customWidth="1"/>
    <col min="6667" max="6667" width="3.75" style="495" customWidth="1"/>
    <col min="6668" max="6668" width="5.625" style="495" customWidth="1"/>
    <col min="6669" max="6670" width="3.75" style="495" customWidth="1"/>
    <col min="6671" max="6671" width="16.875" style="495" customWidth="1"/>
    <col min="6672" max="6673" width="3.75" style="495" customWidth="1"/>
    <col min="6674" max="6674" width="11.75" style="495" customWidth="1"/>
    <col min="6675" max="6675" width="4.75" style="495" customWidth="1"/>
    <col min="6676" max="6676" width="3.375" style="495" customWidth="1"/>
    <col min="6677" max="6677" width="4.125" style="495" customWidth="1"/>
    <col min="6678" max="6678" width="3.5" style="495" customWidth="1"/>
    <col min="6679" max="6679" width="5.875" style="495" customWidth="1"/>
    <col min="6680" max="6680" width="1.875" style="495" customWidth="1"/>
    <col min="6681" max="6912" width="3.75" style="495"/>
    <col min="6913" max="6913" width="1.875" style="495" customWidth="1"/>
    <col min="6914" max="6915" width="3.75" style="495" customWidth="1"/>
    <col min="6916" max="6918" width="7.5" style="495" customWidth="1"/>
    <col min="6919" max="6920" width="3.75" style="495" customWidth="1"/>
    <col min="6921" max="6922" width="7.5" style="495" customWidth="1"/>
    <col min="6923" max="6923" width="3.75" style="495" customWidth="1"/>
    <col min="6924" max="6924" width="5.625" style="495" customWidth="1"/>
    <col min="6925" max="6926" width="3.75" style="495" customWidth="1"/>
    <col min="6927" max="6927" width="16.875" style="495" customWidth="1"/>
    <col min="6928" max="6929" width="3.75" style="495" customWidth="1"/>
    <col min="6930" max="6930" width="11.75" style="495" customWidth="1"/>
    <col min="6931" max="6931" width="4.75" style="495" customWidth="1"/>
    <col min="6932" max="6932" width="3.375" style="495" customWidth="1"/>
    <col min="6933" max="6933" width="4.125" style="495" customWidth="1"/>
    <col min="6934" max="6934" width="3.5" style="495" customWidth="1"/>
    <col min="6935" max="6935" width="5.875" style="495" customWidth="1"/>
    <col min="6936" max="6936" width="1.875" style="495" customWidth="1"/>
    <col min="6937" max="7168" width="3.75" style="495"/>
    <col min="7169" max="7169" width="1.875" style="495" customWidth="1"/>
    <col min="7170" max="7171" width="3.75" style="495" customWidth="1"/>
    <col min="7172" max="7174" width="7.5" style="495" customWidth="1"/>
    <col min="7175" max="7176" width="3.75" style="495" customWidth="1"/>
    <col min="7177" max="7178" width="7.5" style="495" customWidth="1"/>
    <col min="7179" max="7179" width="3.75" style="495" customWidth="1"/>
    <col min="7180" max="7180" width="5.625" style="495" customWidth="1"/>
    <col min="7181" max="7182" width="3.75" style="495" customWidth="1"/>
    <col min="7183" max="7183" width="16.875" style="495" customWidth="1"/>
    <col min="7184" max="7185" width="3.75" style="495" customWidth="1"/>
    <col min="7186" max="7186" width="11.75" style="495" customWidth="1"/>
    <col min="7187" max="7187" width="4.75" style="495" customWidth="1"/>
    <col min="7188" max="7188" width="3.375" style="495" customWidth="1"/>
    <col min="7189" max="7189" width="4.125" style="495" customWidth="1"/>
    <col min="7190" max="7190" width="3.5" style="495" customWidth="1"/>
    <col min="7191" max="7191" width="5.875" style="495" customWidth="1"/>
    <col min="7192" max="7192" width="1.875" style="495" customWidth="1"/>
    <col min="7193" max="7424" width="3.75" style="495"/>
    <col min="7425" max="7425" width="1.875" style="495" customWidth="1"/>
    <col min="7426" max="7427" width="3.75" style="495" customWidth="1"/>
    <col min="7428" max="7430" width="7.5" style="495" customWidth="1"/>
    <col min="7431" max="7432" width="3.75" style="495" customWidth="1"/>
    <col min="7433" max="7434" width="7.5" style="495" customWidth="1"/>
    <col min="7435" max="7435" width="3.75" style="495" customWidth="1"/>
    <col min="7436" max="7436" width="5.625" style="495" customWidth="1"/>
    <col min="7437" max="7438" width="3.75" style="495" customWidth="1"/>
    <col min="7439" max="7439" width="16.875" style="495" customWidth="1"/>
    <col min="7440" max="7441" width="3.75" style="495" customWidth="1"/>
    <col min="7442" max="7442" width="11.75" style="495" customWidth="1"/>
    <col min="7443" max="7443" width="4.75" style="495" customWidth="1"/>
    <col min="7444" max="7444" width="3.375" style="495" customWidth="1"/>
    <col min="7445" max="7445" width="4.125" style="495" customWidth="1"/>
    <col min="7446" max="7446" width="3.5" style="495" customWidth="1"/>
    <col min="7447" max="7447" width="5.875" style="495" customWidth="1"/>
    <col min="7448" max="7448" width="1.875" style="495" customWidth="1"/>
    <col min="7449" max="7680" width="3.75" style="495"/>
    <col min="7681" max="7681" width="1.875" style="495" customWidth="1"/>
    <col min="7682" max="7683" width="3.75" style="495" customWidth="1"/>
    <col min="7684" max="7686" width="7.5" style="495" customWidth="1"/>
    <col min="7687" max="7688" width="3.75" style="495" customWidth="1"/>
    <col min="7689" max="7690" width="7.5" style="495" customWidth="1"/>
    <col min="7691" max="7691" width="3.75" style="495" customWidth="1"/>
    <col min="7692" max="7692" width="5.625" style="495" customWidth="1"/>
    <col min="7693" max="7694" width="3.75" style="495" customWidth="1"/>
    <col min="7695" max="7695" width="16.875" style="495" customWidth="1"/>
    <col min="7696" max="7697" width="3.75" style="495" customWidth="1"/>
    <col min="7698" max="7698" width="11.75" style="495" customWidth="1"/>
    <col min="7699" max="7699" width="4.75" style="495" customWidth="1"/>
    <col min="7700" max="7700" width="3.375" style="495" customWidth="1"/>
    <col min="7701" max="7701" width="4.125" style="495" customWidth="1"/>
    <col min="7702" max="7702" width="3.5" style="495" customWidth="1"/>
    <col min="7703" max="7703" width="5.875" style="495" customWidth="1"/>
    <col min="7704" max="7704" width="1.875" style="495" customWidth="1"/>
    <col min="7705" max="7936" width="3.75" style="495"/>
    <col min="7937" max="7937" width="1.875" style="495" customWidth="1"/>
    <col min="7938" max="7939" width="3.75" style="495" customWidth="1"/>
    <col min="7940" max="7942" width="7.5" style="495" customWidth="1"/>
    <col min="7943" max="7944" width="3.75" style="495" customWidth="1"/>
    <col min="7945" max="7946" width="7.5" style="495" customWidth="1"/>
    <col min="7947" max="7947" width="3.75" style="495" customWidth="1"/>
    <col min="7948" max="7948" width="5.625" style="495" customWidth="1"/>
    <col min="7949" max="7950" width="3.75" style="495" customWidth="1"/>
    <col min="7951" max="7951" width="16.875" style="495" customWidth="1"/>
    <col min="7952" max="7953" width="3.75" style="495" customWidth="1"/>
    <col min="7954" max="7954" width="11.75" style="495" customWidth="1"/>
    <col min="7955" max="7955" width="4.75" style="495" customWidth="1"/>
    <col min="7956" max="7956" width="3.375" style="495" customWidth="1"/>
    <col min="7957" max="7957" width="4.125" style="495" customWidth="1"/>
    <col min="7958" max="7958" width="3.5" style="495" customWidth="1"/>
    <col min="7959" max="7959" width="5.875" style="495" customWidth="1"/>
    <col min="7960" max="7960" width="1.875" style="495" customWidth="1"/>
    <col min="7961" max="8192" width="3.75" style="495"/>
    <col min="8193" max="8193" width="1.875" style="495" customWidth="1"/>
    <col min="8194" max="8195" width="3.75" style="495" customWidth="1"/>
    <col min="8196" max="8198" width="7.5" style="495" customWidth="1"/>
    <col min="8199" max="8200" width="3.75" style="495" customWidth="1"/>
    <col min="8201" max="8202" width="7.5" style="495" customWidth="1"/>
    <col min="8203" max="8203" width="3.75" style="495" customWidth="1"/>
    <col min="8204" max="8204" width="5.625" style="495" customWidth="1"/>
    <col min="8205" max="8206" width="3.75" style="495" customWidth="1"/>
    <col min="8207" max="8207" width="16.875" style="495" customWidth="1"/>
    <col min="8208" max="8209" width="3.75" style="495" customWidth="1"/>
    <col min="8210" max="8210" width="11.75" style="495" customWidth="1"/>
    <col min="8211" max="8211" width="4.75" style="495" customWidth="1"/>
    <col min="8212" max="8212" width="3.375" style="495" customWidth="1"/>
    <col min="8213" max="8213" width="4.125" style="495" customWidth="1"/>
    <col min="8214" max="8214" width="3.5" style="495" customWidth="1"/>
    <col min="8215" max="8215" width="5.875" style="495" customWidth="1"/>
    <col min="8216" max="8216" width="1.875" style="495" customWidth="1"/>
    <col min="8217" max="8448" width="3.75" style="495"/>
    <col min="8449" max="8449" width="1.875" style="495" customWidth="1"/>
    <col min="8450" max="8451" width="3.75" style="495" customWidth="1"/>
    <col min="8452" max="8454" width="7.5" style="495" customWidth="1"/>
    <col min="8455" max="8456" width="3.75" style="495" customWidth="1"/>
    <col min="8457" max="8458" width="7.5" style="495" customWidth="1"/>
    <col min="8459" max="8459" width="3.75" style="495" customWidth="1"/>
    <col min="8460" max="8460" width="5.625" style="495" customWidth="1"/>
    <col min="8461" max="8462" width="3.75" style="495" customWidth="1"/>
    <col min="8463" max="8463" width="16.875" style="495" customWidth="1"/>
    <col min="8464" max="8465" width="3.75" style="495" customWidth="1"/>
    <col min="8466" max="8466" width="11.75" style="495" customWidth="1"/>
    <col min="8467" max="8467" width="4.75" style="495" customWidth="1"/>
    <col min="8468" max="8468" width="3.375" style="495" customWidth="1"/>
    <col min="8469" max="8469" width="4.125" style="495" customWidth="1"/>
    <col min="8470" max="8470" width="3.5" style="495" customWidth="1"/>
    <col min="8471" max="8471" width="5.875" style="495" customWidth="1"/>
    <col min="8472" max="8472" width="1.875" style="495" customWidth="1"/>
    <col min="8473" max="8704" width="3.75" style="495"/>
    <col min="8705" max="8705" width="1.875" style="495" customWidth="1"/>
    <col min="8706" max="8707" width="3.75" style="495" customWidth="1"/>
    <col min="8708" max="8710" width="7.5" style="495" customWidth="1"/>
    <col min="8711" max="8712" width="3.75" style="495" customWidth="1"/>
    <col min="8713" max="8714" width="7.5" style="495" customWidth="1"/>
    <col min="8715" max="8715" width="3.75" style="495" customWidth="1"/>
    <col min="8716" max="8716" width="5.625" style="495" customWidth="1"/>
    <col min="8717" max="8718" width="3.75" style="495" customWidth="1"/>
    <col min="8719" max="8719" width="16.875" style="495" customWidth="1"/>
    <col min="8720" max="8721" width="3.75" style="495" customWidth="1"/>
    <col min="8722" max="8722" width="11.75" style="495" customWidth="1"/>
    <col min="8723" max="8723" width="4.75" style="495" customWidth="1"/>
    <col min="8724" max="8724" width="3.375" style="495" customWidth="1"/>
    <col min="8725" max="8725" width="4.125" style="495" customWidth="1"/>
    <col min="8726" max="8726" width="3.5" style="495" customWidth="1"/>
    <col min="8727" max="8727" width="5.875" style="495" customWidth="1"/>
    <col min="8728" max="8728" width="1.875" style="495" customWidth="1"/>
    <col min="8729" max="8960" width="3.75" style="495"/>
    <col min="8961" max="8961" width="1.875" style="495" customWidth="1"/>
    <col min="8962" max="8963" width="3.75" style="495" customWidth="1"/>
    <col min="8964" max="8966" width="7.5" style="495" customWidth="1"/>
    <col min="8967" max="8968" width="3.75" style="495" customWidth="1"/>
    <col min="8969" max="8970" width="7.5" style="495" customWidth="1"/>
    <col min="8971" max="8971" width="3.75" style="495" customWidth="1"/>
    <col min="8972" max="8972" width="5.625" style="495" customWidth="1"/>
    <col min="8973" max="8974" width="3.75" style="495" customWidth="1"/>
    <col min="8975" max="8975" width="16.875" style="495" customWidth="1"/>
    <col min="8976" max="8977" width="3.75" style="495" customWidth="1"/>
    <col min="8978" max="8978" width="11.75" style="495" customWidth="1"/>
    <col min="8979" max="8979" width="4.75" style="495" customWidth="1"/>
    <col min="8980" max="8980" width="3.375" style="495" customWidth="1"/>
    <col min="8981" max="8981" width="4.125" style="495" customWidth="1"/>
    <col min="8982" max="8982" width="3.5" style="495" customWidth="1"/>
    <col min="8983" max="8983" width="5.875" style="495" customWidth="1"/>
    <col min="8984" max="8984" width="1.875" style="495" customWidth="1"/>
    <col min="8985" max="9216" width="3.75" style="495"/>
    <col min="9217" max="9217" width="1.875" style="495" customWidth="1"/>
    <col min="9218" max="9219" width="3.75" style="495" customWidth="1"/>
    <col min="9220" max="9222" width="7.5" style="495" customWidth="1"/>
    <col min="9223" max="9224" width="3.75" style="495" customWidth="1"/>
    <col min="9225" max="9226" width="7.5" style="495" customWidth="1"/>
    <col min="9227" max="9227" width="3.75" style="495" customWidth="1"/>
    <col min="9228" max="9228" width="5.625" style="495" customWidth="1"/>
    <col min="9229" max="9230" width="3.75" style="495" customWidth="1"/>
    <col min="9231" max="9231" width="16.875" style="495" customWidth="1"/>
    <col min="9232" max="9233" width="3.75" style="495" customWidth="1"/>
    <col min="9234" max="9234" width="11.75" style="495" customWidth="1"/>
    <col min="9235" max="9235" width="4.75" style="495" customWidth="1"/>
    <col min="9236" max="9236" width="3.375" style="495" customWidth="1"/>
    <col min="9237" max="9237" width="4.125" style="495" customWidth="1"/>
    <col min="9238" max="9238" width="3.5" style="495" customWidth="1"/>
    <col min="9239" max="9239" width="5.875" style="495" customWidth="1"/>
    <col min="9240" max="9240" width="1.875" style="495" customWidth="1"/>
    <col min="9241" max="9472" width="3.75" style="495"/>
    <col min="9473" max="9473" width="1.875" style="495" customWidth="1"/>
    <col min="9474" max="9475" width="3.75" style="495" customWidth="1"/>
    <col min="9476" max="9478" width="7.5" style="495" customWidth="1"/>
    <col min="9479" max="9480" width="3.75" style="495" customWidth="1"/>
    <col min="9481" max="9482" width="7.5" style="495" customWidth="1"/>
    <col min="9483" max="9483" width="3.75" style="495" customWidth="1"/>
    <col min="9484" max="9484" width="5.625" style="495" customWidth="1"/>
    <col min="9485" max="9486" width="3.75" style="495" customWidth="1"/>
    <col min="9487" max="9487" width="16.875" style="495" customWidth="1"/>
    <col min="9488" max="9489" width="3.75" style="495" customWidth="1"/>
    <col min="9490" max="9490" width="11.75" style="495" customWidth="1"/>
    <col min="9491" max="9491" width="4.75" style="495" customWidth="1"/>
    <col min="9492" max="9492" width="3.375" style="495" customWidth="1"/>
    <col min="9493" max="9493" width="4.125" style="495" customWidth="1"/>
    <col min="9494" max="9494" width="3.5" style="495" customWidth="1"/>
    <col min="9495" max="9495" width="5.875" style="495" customWidth="1"/>
    <col min="9496" max="9496" width="1.875" style="495" customWidth="1"/>
    <col min="9497" max="9728" width="3.75" style="495"/>
    <col min="9729" max="9729" width="1.875" style="495" customWidth="1"/>
    <col min="9730" max="9731" width="3.75" style="495" customWidth="1"/>
    <col min="9732" max="9734" width="7.5" style="495" customWidth="1"/>
    <col min="9735" max="9736" width="3.75" style="495" customWidth="1"/>
    <col min="9737" max="9738" width="7.5" style="495" customWidth="1"/>
    <col min="9739" max="9739" width="3.75" style="495" customWidth="1"/>
    <col min="9740" max="9740" width="5.625" style="495" customWidth="1"/>
    <col min="9741" max="9742" width="3.75" style="495" customWidth="1"/>
    <col min="9743" max="9743" width="16.875" style="495" customWidth="1"/>
    <col min="9744" max="9745" width="3.75" style="495" customWidth="1"/>
    <col min="9746" max="9746" width="11.75" style="495" customWidth="1"/>
    <col min="9747" max="9747" width="4.75" style="495" customWidth="1"/>
    <col min="9748" max="9748" width="3.375" style="495" customWidth="1"/>
    <col min="9749" max="9749" width="4.125" style="495" customWidth="1"/>
    <col min="9750" max="9750" width="3.5" style="495" customWidth="1"/>
    <col min="9751" max="9751" width="5.875" style="495" customWidth="1"/>
    <col min="9752" max="9752" width="1.875" style="495" customWidth="1"/>
    <col min="9753" max="9984" width="3.75" style="495"/>
    <col min="9985" max="9985" width="1.875" style="495" customWidth="1"/>
    <col min="9986" max="9987" width="3.75" style="495" customWidth="1"/>
    <col min="9988" max="9990" width="7.5" style="495" customWidth="1"/>
    <col min="9991" max="9992" width="3.75" style="495" customWidth="1"/>
    <col min="9993" max="9994" width="7.5" style="495" customWidth="1"/>
    <col min="9995" max="9995" width="3.75" style="495" customWidth="1"/>
    <col min="9996" max="9996" width="5.625" style="495" customWidth="1"/>
    <col min="9997" max="9998" width="3.75" style="495" customWidth="1"/>
    <col min="9999" max="9999" width="16.875" style="495" customWidth="1"/>
    <col min="10000" max="10001" width="3.75" style="495" customWidth="1"/>
    <col min="10002" max="10002" width="11.75" style="495" customWidth="1"/>
    <col min="10003" max="10003" width="4.75" style="495" customWidth="1"/>
    <col min="10004" max="10004" width="3.375" style="495" customWidth="1"/>
    <col min="10005" max="10005" width="4.125" style="495" customWidth="1"/>
    <col min="10006" max="10006" width="3.5" style="495" customWidth="1"/>
    <col min="10007" max="10007" width="5.875" style="495" customWidth="1"/>
    <col min="10008" max="10008" width="1.875" style="495" customWidth="1"/>
    <col min="10009" max="10240" width="3.75" style="495"/>
    <col min="10241" max="10241" width="1.875" style="495" customWidth="1"/>
    <col min="10242" max="10243" width="3.75" style="495" customWidth="1"/>
    <col min="10244" max="10246" width="7.5" style="495" customWidth="1"/>
    <col min="10247" max="10248" width="3.75" style="495" customWidth="1"/>
    <col min="10249" max="10250" width="7.5" style="495" customWidth="1"/>
    <col min="10251" max="10251" width="3.75" style="495" customWidth="1"/>
    <col min="10252" max="10252" width="5.625" style="495" customWidth="1"/>
    <col min="10253" max="10254" width="3.75" style="495" customWidth="1"/>
    <col min="10255" max="10255" width="16.875" style="495" customWidth="1"/>
    <col min="10256" max="10257" width="3.75" style="495" customWidth="1"/>
    <col min="10258" max="10258" width="11.75" style="495" customWidth="1"/>
    <col min="10259" max="10259" width="4.75" style="495" customWidth="1"/>
    <col min="10260" max="10260" width="3.375" style="495" customWidth="1"/>
    <col min="10261" max="10261" width="4.125" style="495" customWidth="1"/>
    <col min="10262" max="10262" width="3.5" style="495" customWidth="1"/>
    <col min="10263" max="10263" width="5.875" style="495" customWidth="1"/>
    <col min="10264" max="10264" width="1.875" style="495" customWidth="1"/>
    <col min="10265" max="10496" width="3.75" style="495"/>
    <col min="10497" max="10497" width="1.875" style="495" customWidth="1"/>
    <col min="10498" max="10499" width="3.75" style="495" customWidth="1"/>
    <col min="10500" max="10502" width="7.5" style="495" customWidth="1"/>
    <col min="10503" max="10504" width="3.75" style="495" customWidth="1"/>
    <col min="10505" max="10506" width="7.5" style="495" customWidth="1"/>
    <col min="10507" max="10507" width="3.75" style="495" customWidth="1"/>
    <col min="10508" max="10508" width="5.625" style="495" customWidth="1"/>
    <col min="10509" max="10510" width="3.75" style="495" customWidth="1"/>
    <col min="10511" max="10511" width="16.875" style="495" customWidth="1"/>
    <col min="10512" max="10513" width="3.75" style="495" customWidth="1"/>
    <col min="10514" max="10514" width="11.75" style="495" customWidth="1"/>
    <col min="10515" max="10515" width="4.75" style="495" customWidth="1"/>
    <col min="10516" max="10516" width="3.375" style="495" customWidth="1"/>
    <col min="10517" max="10517" width="4.125" style="495" customWidth="1"/>
    <col min="10518" max="10518" width="3.5" style="495" customWidth="1"/>
    <col min="10519" max="10519" width="5.875" style="495" customWidth="1"/>
    <col min="10520" max="10520" width="1.875" style="495" customWidth="1"/>
    <col min="10521" max="10752" width="3.75" style="495"/>
    <col min="10753" max="10753" width="1.875" style="495" customWidth="1"/>
    <col min="10754" max="10755" width="3.75" style="495" customWidth="1"/>
    <col min="10756" max="10758" width="7.5" style="495" customWidth="1"/>
    <col min="10759" max="10760" width="3.75" style="495" customWidth="1"/>
    <col min="10761" max="10762" width="7.5" style="495" customWidth="1"/>
    <col min="10763" max="10763" width="3.75" style="495" customWidth="1"/>
    <col min="10764" max="10764" width="5.625" style="495" customWidth="1"/>
    <col min="10765" max="10766" width="3.75" style="495" customWidth="1"/>
    <col min="10767" max="10767" width="16.875" style="495" customWidth="1"/>
    <col min="10768" max="10769" width="3.75" style="495" customWidth="1"/>
    <col min="10770" max="10770" width="11.75" style="495" customWidth="1"/>
    <col min="10771" max="10771" width="4.75" style="495" customWidth="1"/>
    <col min="10772" max="10772" width="3.375" style="495" customWidth="1"/>
    <col min="10773" max="10773" width="4.125" style="495" customWidth="1"/>
    <col min="10774" max="10774" width="3.5" style="495" customWidth="1"/>
    <col min="10775" max="10775" width="5.875" style="495" customWidth="1"/>
    <col min="10776" max="10776" width="1.875" style="495" customWidth="1"/>
    <col min="10777" max="11008" width="3.75" style="495"/>
    <col min="11009" max="11009" width="1.875" style="495" customWidth="1"/>
    <col min="11010" max="11011" width="3.75" style="495" customWidth="1"/>
    <col min="11012" max="11014" width="7.5" style="495" customWidth="1"/>
    <col min="11015" max="11016" width="3.75" style="495" customWidth="1"/>
    <col min="11017" max="11018" width="7.5" style="495" customWidth="1"/>
    <col min="11019" max="11019" width="3.75" style="495" customWidth="1"/>
    <col min="11020" max="11020" width="5.625" style="495" customWidth="1"/>
    <col min="11021" max="11022" width="3.75" style="495" customWidth="1"/>
    <col min="11023" max="11023" width="16.875" style="495" customWidth="1"/>
    <col min="11024" max="11025" width="3.75" style="495" customWidth="1"/>
    <col min="11026" max="11026" width="11.75" style="495" customWidth="1"/>
    <col min="11027" max="11027" width="4.75" style="495" customWidth="1"/>
    <col min="11028" max="11028" width="3.375" style="495" customWidth="1"/>
    <col min="11029" max="11029" width="4.125" style="495" customWidth="1"/>
    <col min="11030" max="11030" width="3.5" style="495" customWidth="1"/>
    <col min="11031" max="11031" width="5.875" style="495" customWidth="1"/>
    <col min="11032" max="11032" width="1.875" style="495" customWidth="1"/>
    <col min="11033" max="11264" width="3.75" style="495"/>
    <col min="11265" max="11265" width="1.875" style="495" customWidth="1"/>
    <col min="11266" max="11267" width="3.75" style="495" customWidth="1"/>
    <col min="11268" max="11270" width="7.5" style="495" customWidth="1"/>
    <col min="11271" max="11272" width="3.75" style="495" customWidth="1"/>
    <col min="11273" max="11274" width="7.5" style="495" customWidth="1"/>
    <col min="11275" max="11275" width="3.75" style="495" customWidth="1"/>
    <col min="11276" max="11276" width="5.625" style="495" customWidth="1"/>
    <col min="11277" max="11278" width="3.75" style="495" customWidth="1"/>
    <col min="11279" max="11279" width="16.875" style="495" customWidth="1"/>
    <col min="11280" max="11281" width="3.75" style="495" customWidth="1"/>
    <col min="11282" max="11282" width="11.75" style="495" customWidth="1"/>
    <col min="11283" max="11283" width="4.75" style="495" customWidth="1"/>
    <col min="11284" max="11284" width="3.375" style="495" customWidth="1"/>
    <col min="11285" max="11285" width="4.125" style="495" customWidth="1"/>
    <col min="11286" max="11286" width="3.5" style="495" customWidth="1"/>
    <col min="11287" max="11287" width="5.875" style="495" customWidth="1"/>
    <col min="11288" max="11288" width="1.875" style="495" customWidth="1"/>
    <col min="11289" max="11520" width="3.75" style="495"/>
    <col min="11521" max="11521" width="1.875" style="495" customWidth="1"/>
    <col min="11522" max="11523" width="3.75" style="495" customWidth="1"/>
    <col min="11524" max="11526" width="7.5" style="495" customWidth="1"/>
    <col min="11527" max="11528" width="3.75" style="495" customWidth="1"/>
    <col min="11529" max="11530" width="7.5" style="495" customWidth="1"/>
    <col min="11531" max="11531" width="3.75" style="495" customWidth="1"/>
    <col min="11532" max="11532" width="5.625" style="495" customWidth="1"/>
    <col min="11533" max="11534" width="3.75" style="495" customWidth="1"/>
    <col min="11535" max="11535" width="16.875" style="495" customWidth="1"/>
    <col min="11536" max="11537" width="3.75" style="495" customWidth="1"/>
    <col min="11538" max="11538" width="11.75" style="495" customWidth="1"/>
    <col min="11539" max="11539" width="4.75" style="495" customWidth="1"/>
    <col min="11540" max="11540" width="3.375" style="495" customWidth="1"/>
    <col min="11541" max="11541" width="4.125" style="495" customWidth="1"/>
    <col min="11542" max="11542" width="3.5" style="495" customWidth="1"/>
    <col min="11543" max="11543" width="5.875" style="495" customWidth="1"/>
    <col min="11544" max="11544" width="1.875" style="495" customWidth="1"/>
    <col min="11545" max="11776" width="3.75" style="495"/>
    <col min="11777" max="11777" width="1.875" style="495" customWidth="1"/>
    <col min="11778" max="11779" width="3.75" style="495" customWidth="1"/>
    <col min="11780" max="11782" width="7.5" style="495" customWidth="1"/>
    <col min="11783" max="11784" width="3.75" style="495" customWidth="1"/>
    <col min="11785" max="11786" width="7.5" style="495" customWidth="1"/>
    <col min="11787" max="11787" width="3.75" style="495" customWidth="1"/>
    <col min="11788" max="11788" width="5.625" style="495" customWidth="1"/>
    <col min="11789" max="11790" width="3.75" style="495" customWidth="1"/>
    <col min="11791" max="11791" width="16.875" style="495" customWidth="1"/>
    <col min="11792" max="11793" width="3.75" style="495" customWidth="1"/>
    <col min="11794" max="11794" width="11.75" style="495" customWidth="1"/>
    <col min="11795" max="11795" width="4.75" style="495" customWidth="1"/>
    <col min="11796" max="11796" width="3.375" style="495" customWidth="1"/>
    <col min="11797" max="11797" width="4.125" style="495" customWidth="1"/>
    <col min="11798" max="11798" width="3.5" style="495" customWidth="1"/>
    <col min="11799" max="11799" width="5.875" style="495" customWidth="1"/>
    <col min="11800" max="11800" width="1.875" style="495" customWidth="1"/>
    <col min="11801" max="12032" width="3.75" style="495"/>
    <col min="12033" max="12033" width="1.875" style="495" customWidth="1"/>
    <col min="12034" max="12035" width="3.75" style="495" customWidth="1"/>
    <col min="12036" max="12038" width="7.5" style="495" customWidth="1"/>
    <col min="12039" max="12040" width="3.75" style="495" customWidth="1"/>
    <col min="12041" max="12042" width="7.5" style="495" customWidth="1"/>
    <col min="12043" max="12043" width="3.75" style="495" customWidth="1"/>
    <col min="12044" max="12044" width="5.625" style="495" customWidth="1"/>
    <col min="12045" max="12046" width="3.75" style="495" customWidth="1"/>
    <col min="12047" max="12047" width="16.875" style="495" customWidth="1"/>
    <col min="12048" max="12049" width="3.75" style="495" customWidth="1"/>
    <col min="12050" max="12050" width="11.75" style="495" customWidth="1"/>
    <col min="12051" max="12051" width="4.75" style="495" customWidth="1"/>
    <col min="12052" max="12052" width="3.375" style="495" customWidth="1"/>
    <col min="12053" max="12053" width="4.125" style="495" customWidth="1"/>
    <col min="12054" max="12054" width="3.5" style="495" customWidth="1"/>
    <col min="12055" max="12055" width="5.875" style="495" customWidth="1"/>
    <col min="12056" max="12056" width="1.875" style="495" customWidth="1"/>
    <col min="12057" max="12288" width="3.75" style="495"/>
    <col min="12289" max="12289" width="1.875" style="495" customWidth="1"/>
    <col min="12290" max="12291" width="3.75" style="495" customWidth="1"/>
    <col min="12292" max="12294" width="7.5" style="495" customWidth="1"/>
    <col min="12295" max="12296" width="3.75" style="495" customWidth="1"/>
    <col min="12297" max="12298" width="7.5" style="495" customWidth="1"/>
    <col min="12299" max="12299" width="3.75" style="495" customWidth="1"/>
    <col min="12300" max="12300" width="5.625" style="495" customWidth="1"/>
    <col min="12301" max="12302" width="3.75" style="495" customWidth="1"/>
    <col min="12303" max="12303" width="16.875" style="495" customWidth="1"/>
    <col min="12304" max="12305" width="3.75" style="495" customWidth="1"/>
    <col min="12306" max="12306" width="11.75" style="495" customWidth="1"/>
    <col min="12307" max="12307" width="4.75" style="495" customWidth="1"/>
    <col min="12308" max="12308" width="3.375" style="495" customWidth="1"/>
    <col min="12309" max="12309" width="4.125" style="495" customWidth="1"/>
    <col min="12310" max="12310" width="3.5" style="495" customWidth="1"/>
    <col min="12311" max="12311" width="5.875" style="495" customWidth="1"/>
    <col min="12312" max="12312" width="1.875" style="495" customWidth="1"/>
    <col min="12313" max="12544" width="3.75" style="495"/>
    <col min="12545" max="12545" width="1.875" style="495" customWidth="1"/>
    <col min="12546" max="12547" width="3.75" style="495" customWidth="1"/>
    <col min="12548" max="12550" width="7.5" style="495" customWidth="1"/>
    <col min="12551" max="12552" width="3.75" style="495" customWidth="1"/>
    <col min="12553" max="12554" width="7.5" style="495" customWidth="1"/>
    <col min="12555" max="12555" width="3.75" style="495" customWidth="1"/>
    <col min="12556" max="12556" width="5.625" style="495" customWidth="1"/>
    <col min="12557" max="12558" width="3.75" style="495" customWidth="1"/>
    <col min="12559" max="12559" width="16.875" style="495" customWidth="1"/>
    <col min="12560" max="12561" width="3.75" style="495" customWidth="1"/>
    <col min="12562" max="12562" width="11.75" style="495" customWidth="1"/>
    <col min="12563" max="12563" width="4.75" style="495" customWidth="1"/>
    <col min="12564" max="12564" width="3.375" style="495" customWidth="1"/>
    <col min="12565" max="12565" width="4.125" style="495" customWidth="1"/>
    <col min="12566" max="12566" width="3.5" style="495" customWidth="1"/>
    <col min="12567" max="12567" width="5.875" style="495" customWidth="1"/>
    <col min="12568" max="12568" width="1.875" style="495" customWidth="1"/>
    <col min="12569" max="12800" width="3.75" style="495"/>
    <col min="12801" max="12801" width="1.875" style="495" customWidth="1"/>
    <col min="12802" max="12803" width="3.75" style="495" customWidth="1"/>
    <col min="12804" max="12806" width="7.5" style="495" customWidth="1"/>
    <col min="12807" max="12808" width="3.75" style="495" customWidth="1"/>
    <col min="12809" max="12810" width="7.5" style="495" customWidth="1"/>
    <col min="12811" max="12811" width="3.75" style="495" customWidth="1"/>
    <col min="12812" max="12812" width="5.625" style="495" customWidth="1"/>
    <col min="12813" max="12814" width="3.75" style="495" customWidth="1"/>
    <col min="12815" max="12815" width="16.875" style="495" customWidth="1"/>
    <col min="12816" max="12817" width="3.75" style="495" customWidth="1"/>
    <col min="12818" max="12818" width="11.75" style="495" customWidth="1"/>
    <col min="12819" max="12819" width="4.75" style="495" customWidth="1"/>
    <col min="12820" max="12820" width="3.375" style="495" customWidth="1"/>
    <col min="12821" max="12821" width="4.125" style="495" customWidth="1"/>
    <col min="12822" max="12822" width="3.5" style="495" customWidth="1"/>
    <col min="12823" max="12823" width="5.875" style="495" customWidth="1"/>
    <col min="12824" max="12824" width="1.875" style="495" customWidth="1"/>
    <col min="12825" max="13056" width="3.75" style="495"/>
    <col min="13057" max="13057" width="1.875" style="495" customWidth="1"/>
    <col min="13058" max="13059" width="3.75" style="495" customWidth="1"/>
    <col min="13060" max="13062" width="7.5" style="495" customWidth="1"/>
    <col min="13063" max="13064" width="3.75" style="495" customWidth="1"/>
    <col min="13065" max="13066" width="7.5" style="495" customWidth="1"/>
    <col min="13067" max="13067" width="3.75" style="495" customWidth="1"/>
    <col min="13068" max="13068" width="5.625" style="495" customWidth="1"/>
    <col min="13069" max="13070" width="3.75" style="495" customWidth="1"/>
    <col min="13071" max="13071" width="16.875" style="495" customWidth="1"/>
    <col min="13072" max="13073" width="3.75" style="495" customWidth="1"/>
    <col min="13074" max="13074" width="11.75" style="495" customWidth="1"/>
    <col min="13075" max="13075" width="4.75" style="495" customWidth="1"/>
    <col min="13076" max="13076" width="3.375" style="495" customWidth="1"/>
    <col min="13077" max="13077" width="4.125" style="495" customWidth="1"/>
    <col min="13078" max="13078" width="3.5" style="495" customWidth="1"/>
    <col min="13079" max="13079" width="5.875" style="495" customWidth="1"/>
    <col min="13080" max="13080" width="1.875" style="495" customWidth="1"/>
    <col min="13081" max="13312" width="3.75" style="495"/>
    <col min="13313" max="13313" width="1.875" style="495" customWidth="1"/>
    <col min="13314" max="13315" width="3.75" style="495" customWidth="1"/>
    <col min="13316" max="13318" width="7.5" style="495" customWidth="1"/>
    <col min="13319" max="13320" width="3.75" style="495" customWidth="1"/>
    <col min="13321" max="13322" width="7.5" style="495" customWidth="1"/>
    <col min="13323" max="13323" width="3.75" style="495" customWidth="1"/>
    <col min="13324" max="13324" width="5.625" style="495" customWidth="1"/>
    <col min="13325" max="13326" width="3.75" style="495" customWidth="1"/>
    <col min="13327" max="13327" width="16.875" style="495" customWidth="1"/>
    <col min="13328" max="13329" width="3.75" style="495" customWidth="1"/>
    <col min="13330" max="13330" width="11.75" style="495" customWidth="1"/>
    <col min="13331" max="13331" width="4.75" style="495" customWidth="1"/>
    <col min="13332" max="13332" width="3.375" style="495" customWidth="1"/>
    <col min="13333" max="13333" width="4.125" style="495" customWidth="1"/>
    <col min="13334" max="13334" width="3.5" style="495" customWidth="1"/>
    <col min="13335" max="13335" width="5.875" style="495" customWidth="1"/>
    <col min="13336" max="13336" width="1.875" style="495" customWidth="1"/>
    <col min="13337" max="13568" width="3.75" style="495"/>
    <col min="13569" max="13569" width="1.875" style="495" customWidth="1"/>
    <col min="13570" max="13571" width="3.75" style="495" customWidth="1"/>
    <col min="13572" max="13574" width="7.5" style="495" customWidth="1"/>
    <col min="13575" max="13576" width="3.75" style="495" customWidth="1"/>
    <col min="13577" max="13578" width="7.5" style="495" customWidth="1"/>
    <col min="13579" max="13579" width="3.75" style="495" customWidth="1"/>
    <col min="13580" max="13580" width="5.625" style="495" customWidth="1"/>
    <col min="13581" max="13582" width="3.75" style="495" customWidth="1"/>
    <col min="13583" max="13583" width="16.875" style="495" customWidth="1"/>
    <col min="13584" max="13585" width="3.75" style="495" customWidth="1"/>
    <col min="13586" max="13586" width="11.75" style="495" customWidth="1"/>
    <col min="13587" max="13587" width="4.75" style="495" customWidth="1"/>
    <col min="13588" max="13588" width="3.375" style="495" customWidth="1"/>
    <col min="13589" max="13589" width="4.125" style="495" customWidth="1"/>
    <col min="13590" max="13590" width="3.5" style="495" customWidth="1"/>
    <col min="13591" max="13591" width="5.875" style="495" customWidth="1"/>
    <col min="13592" max="13592" width="1.875" style="495" customWidth="1"/>
    <col min="13593" max="13824" width="3.75" style="495"/>
    <col min="13825" max="13825" width="1.875" style="495" customWidth="1"/>
    <col min="13826" max="13827" width="3.75" style="495" customWidth="1"/>
    <col min="13828" max="13830" width="7.5" style="495" customWidth="1"/>
    <col min="13831" max="13832" width="3.75" style="495" customWidth="1"/>
    <col min="13833" max="13834" width="7.5" style="495" customWidth="1"/>
    <col min="13835" max="13835" width="3.75" style="495" customWidth="1"/>
    <col min="13836" max="13836" width="5.625" style="495" customWidth="1"/>
    <col min="13837" max="13838" width="3.75" style="495" customWidth="1"/>
    <col min="13839" max="13839" width="16.875" style="495" customWidth="1"/>
    <col min="13840" max="13841" width="3.75" style="495" customWidth="1"/>
    <col min="13842" max="13842" width="11.75" style="495" customWidth="1"/>
    <col min="13843" max="13843" width="4.75" style="495" customWidth="1"/>
    <col min="13844" max="13844" width="3.375" style="495" customWidth="1"/>
    <col min="13845" max="13845" width="4.125" style="495" customWidth="1"/>
    <col min="13846" max="13846" width="3.5" style="495" customWidth="1"/>
    <col min="13847" max="13847" width="5.875" style="495" customWidth="1"/>
    <col min="13848" max="13848" width="1.875" style="495" customWidth="1"/>
    <col min="13849" max="14080" width="3.75" style="495"/>
    <col min="14081" max="14081" width="1.875" style="495" customWidth="1"/>
    <col min="14082" max="14083" width="3.75" style="495" customWidth="1"/>
    <col min="14084" max="14086" width="7.5" style="495" customWidth="1"/>
    <col min="14087" max="14088" width="3.75" style="495" customWidth="1"/>
    <col min="14089" max="14090" width="7.5" style="495" customWidth="1"/>
    <col min="14091" max="14091" width="3.75" style="495" customWidth="1"/>
    <col min="14092" max="14092" width="5.625" style="495" customWidth="1"/>
    <col min="14093" max="14094" width="3.75" style="495" customWidth="1"/>
    <col min="14095" max="14095" width="16.875" style="495" customWidth="1"/>
    <col min="14096" max="14097" width="3.75" style="495" customWidth="1"/>
    <col min="14098" max="14098" width="11.75" style="495" customWidth="1"/>
    <col min="14099" max="14099" width="4.75" style="495" customWidth="1"/>
    <col min="14100" max="14100" width="3.375" style="495" customWidth="1"/>
    <col min="14101" max="14101" width="4.125" style="495" customWidth="1"/>
    <col min="14102" max="14102" width="3.5" style="495" customWidth="1"/>
    <col min="14103" max="14103" width="5.875" style="495" customWidth="1"/>
    <col min="14104" max="14104" width="1.875" style="495" customWidth="1"/>
    <col min="14105" max="14336" width="3.75" style="495"/>
    <col min="14337" max="14337" width="1.875" style="495" customWidth="1"/>
    <col min="14338" max="14339" width="3.75" style="495" customWidth="1"/>
    <col min="14340" max="14342" width="7.5" style="495" customWidth="1"/>
    <col min="14343" max="14344" width="3.75" style="495" customWidth="1"/>
    <col min="14345" max="14346" width="7.5" style="495" customWidth="1"/>
    <col min="14347" max="14347" width="3.75" style="495" customWidth="1"/>
    <col min="14348" max="14348" width="5.625" style="495" customWidth="1"/>
    <col min="14349" max="14350" width="3.75" style="495" customWidth="1"/>
    <col min="14351" max="14351" width="16.875" style="495" customWidth="1"/>
    <col min="14352" max="14353" width="3.75" style="495" customWidth="1"/>
    <col min="14354" max="14354" width="11.75" style="495" customWidth="1"/>
    <col min="14355" max="14355" width="4.75" style="495" customWidth="1"/>
    <col min="14356" max="14356" width="3.375" style="495" customWidth="1"/>
    <col min="14357" max="14357" width="4.125" style="495" customWidth="1"/>
    <col min="14358" max="14358" width="3.5" style="495" customWidth="1"/>
    <col min="14359" max="14359" width="5.875" style="495" customWidth="1"/>
    <col min="14360" max="14360" width="1.875" style="495" customWidth="1"/>
    <col min="14361" max="14592" width="3.75" style="495"/>
    <col min="14593" max="14593" width="1.875" style="495" customWidth="1"/>
    <col min="14594" max="14595" width="3.75" style="495" customWidth="1"/>
    <col min="14596" max="14598" width="7.5" style="495" customWidth="1"/>
    <col min="14599" max="14600" width="3.75" style="495" customWidth="1"/>
    <col min="14601" max="14602" width="7.5" style="495" customWidth="1"/>
    <col min="14603" max="14603" width="3.75" style="495" customWidth="1"/>
    <col min="14604" max="14604" width="5.625" style="495" customWidth="1"/>
    <col min="14605" max="14606" width="3.75" style="495" customWidth="1"/>
    <col min="14607" max="14607" width="16.875" style="495" customWidth="1"/>
    <col min="14608" max="14609" width="3.75" style="495" customWidth="1"/>
    <col min="14610" max="14610" width="11.75" style="495" customWidth="1"/>
    <col min="14611" max="14611" width="4.75" style="495" customWidth="1"/>
    <col min="14612" max="14612" width="3.375" style="495" customWidth="1"/>
    <col min="14613" max="14613" width="4.125" style="495" customWidth="1"/>
    <col min="14614" max="14614" width="3.5" style="495" customWidth="1"/>
    <col min="14615" max="14615" width="5.875" style="495" customWidth="1"/>
    <col min="14616" max="14616" width="1.875" style="495" customWidth="1"/>
    <col min="14617" max="14848" width="3.75" style="495"/>
    <col min="14849" max="14849" width="1.875" style="495" customWidth="1"/>
    <col min="14850" max="14851" width="3.75" style="495" customWidth="1"/>
    <col min="14852" max="14854" width="7.5" style="495" customWidth="1"/>
    <col min="14855" max="14856" width="3.75" style="495" customWidth="1"/>
    <col min="14857" max="14858" width="7.5" style="495" customWidth="1"/>
    <col min="14859" max="14859" width="3.75" style="495" customWidth="1"/>
    <col min="14860" max="14860" width="5.625" style="495" customWidth="1"/>
    <col min="14861" max="14862" width="3.75" style="495" customWidth="1"/>
    <col min="14863" max="14863" width="16.875" style="495" customWidth="1"/>
    <col min="14864" max="14865" width="3.75" style="495" customWidth="1"/>
    <col min="14866" max="14866" width="11.75" style="495" customWidth="1"/>
    <col min="14867" max="14867" width="4.75" style="495" customWidth="1"/>
    <col min="14868" max="14868" width="3.375" style="495" customWidth="1"/>
    <col min="14869" max="14869" width="4.125" style="495" customWidth="1"/>
    <col min="14870" max="14870" width="3.5" style="495" customWidth="1"/>
    <col min="14871" max="14871" width="5.875" style="495" customWidth="1"/>
    <col min="14872" max="14872" width="1.875" style="495" customWidth="1"/>
    <col min="14873" max="15104" width="3.75" style="495"/>
    <col min="15105" max="15105" width="1.875" style="495" customWidth="1"/>
    <col min="15106" max="15107" width="3.75" style="495" customWidth="1"/>
    <col min="15108" max="15110" width="7.5" style="495" customWidth="1"/>
    <col min="15111" max="15112" width="3.75" style="495" customWidth="1"/>
    <col min="15113" max="15114" width="7.5" style="495" customWidth="1"/>
    <col min="15115" max="15115" width="3.75" style="495" customWidth="1"/>
    <col min="15116" max="15116" width="5.625" style="495" customWidth="1"/>
    <col min="15117" max="15118" width="3.75" style="495" customWidth="1"/>
    <col min="15119" max="15119" width="16.875" style="495" customWidth="1"/>
    <col min="15120" max="15121" width="3.75" style="495" customWidth="1"/>
    <col min="15122" max="15122" width="11.75" style="495" customWidth="1"/>
    <col min="15123" max="15123" width="4.75" style="495" customWidth="1"/>
    <col min="15124" max="15124" width="3.375" style="495" customWidth="1"/>
    <col min="15125" max="15125" width="4.125" style="495" customWidth="1"/>
    <col min="15126" max="15126" width="3.5" style="495" customWidth="1"/>
    <col min="15127" max="15127" width="5.875" style="495" customWidth="1"/>
    <col min="15128" max="15128" width="1.875" style="495" customWidth="1"/>
    <col min="15129" max="15360" width="3.75" style="495"/>
    <col min="15361" max="15361" width="1.875" style="495" customWidth="1"/>
    <col min="15362" max="15363" width="3.75" style="495" customWidth="1"/>
    <col min="15364" max="15366" width="7.5" style="495" customWidth="1"/>
    <col min="15367" max="15368" width="3.75" style="495" customWidth="1"/>
    <col min="15369" max="15370" width="7.5" style="495" customWidth="1"/>
    <col min="15371" max="15371" width="3.75" style="495" customWidth="1"/>
    <col min="15372" max="15372" width="5.625" style="495" customWidth="1"/>
    <col min="15373" max="15374" width="3.75" style="495" customWidth="1"/>
    <col min="15375" max="15375" width="16.875" style="495" customWidth="1"/>
    <col min="15376" max="15377" width="3.75" style="495" customWidth="1"/>
    <col min="15378" max="15378" width="11.75" style="495" customWidth="1"/>
    <col min="15379" max="15379" width="4.75" style="495" customWidth="1"/>
    <col min="15380" max="15380" width="3.375" style="495" customWidth="1"/>
    <col min="15381" max="15381" width="4.125" style="495" customWidth="1"/>
    <col min="15382" max="15382" width="3.5" style="495" customWidth="1"/>
    <col min="15383" max="15383" width="5.875" style="495" customWidth="1"/>
    <col min="15384" max="15384" width="1.875" style="495" customWidth="1"/>
    <col min="15385" max="15616" width="3.75" style="495"/>
    <col min="15617" max="15617" width="1.875" style="495" customWidth="1"/>
    <col min="15618" max="15619" width="3.75" style="495" customWidth="1"/>
    <col min="15620" max="15622" width="7.5" style="495" customWidth="1"/>
    <col min="15623" max="15624" width="3.75" style="495" customWidth="1"/>
    <col min="15625" max="15626" width="7.5" style="495" customWidth="1"/>
    <col min="15627" max="15627" width="3.75" style="495" customWidth="1"/>
    <col min="15628" max="15628" width="5.625" style="495" customWidth="1"/>
    <col min="15629" max="15630" width="3.75" style="495" customWidth="1"/>
    <col min="15631" max="15631" width="16.875" style="495" customWidth="1"/>
    <col min="15632" max="15633" width="3.75" style="495" customWidth="1"/>
    <col min="15634" max="15634" width="11.75" style="495" customWidth="1"/>
    <col min="15635" max="15635" width="4.75" style="495" customWidth="1"/>
    <col min="15636" max="15636" width="3.375" style="495" customWidth="1"/>
    <col min="15637" max="15637" width="4.125" style="495" customWidth="1"/>
    <col min="15638" max="15638" width="3.5" style="495" customWidth="1"/>
    <col min="15639" max="15639" width="5.875" style="495" customWidth="1"/>
    <col min="15640" max="15640" width="1.875" style="495" customWidth="1"/>
    <col min="15641" max="15872" width="3.75" style="495"/>
    <col min="15873" max="15873" width="1.875" style="495" customWidth="1"/>
    <col min="15874" max="15875" width="3.75" style="495" customWidth="1"/>
    <col min="15876" max="15878" width="7.5" style="495" customWidth="1"/>
    <col min="15879" max="15880" width="3.75" style="495" customWidth="1"/>
    <col min="15881" max="15882" width="7.5" style="495" customWidth="1"/>
    <col min="15883" max="15883" width="3.75" style="495" customWidth="1"/>
    <col min="15884" max="15884" width="5.625" style="495" customWidth="1"/>
    <col min="15885" max="15886" width="3.75" style="495" customWidth="1"/>
    <col min="15887" max="15887" width="16.875" style="495" customWidth="1"/>
    <col min="15888" max="15889" width="3.75" style="495" customWidth="1"/>
    <col min="15890" max="15890" width="11.75" style="495" customWidth="1"/>
    <col min="15891" max="15891" width="4.75" style="495" customWidth="1"/>
    <col min="15892" max="15892" width="3.375" style="495" customWidth="1"/>
    <col min="15893" max="15893" width="4.125" style="495" customWidth="1"/>
    <col min="15894" max="15894" width="3.5" style="495" customWidth="1"/>
    <col min="15895" max="15895" width="5.875" style="495" customWidth="1"/>
    <col min="15896" max="15896" width="1.875" style="495" customWidth="1"/>
    <col min="15897" max="16128" width="3.75" style="495"/>
    <col min="16129" max="16129" width="1.875" style="495" customWidth="1"/>
    <col min="16130" max="16131" width="3.75" style="495" customWidth="1"/>
    <col min="16132" max="16134" width="7.5" style="495" customWidth="1"/>
    <col min="16135" max="16136" width="3.75" style="495" customWidth="1"/>
    <col min="16137" max="16138" width="7.5" style="495" customWidth="1"/>
    <col min="16139" max="16139" width="3.75" style="495" customWidth="1"/>
    <col min="16140" max="16140" width="5.625" style="495" customWidth="1"/>
    <col min="16141" max="16142" width="3.75" style="495" customWidth="1"/>
    <col min="16143" max="16143" width="16.875" style="495" customWidth="1"/>
    <col min="16144" max="16145" width="3.75" style="495" customWidth="1"/>
    <col min="16146" max="16146" width="11.75" style="495" customWidth="1"/>
    <col min="16147" max="16147" width="4.75" style="495" customWidth="1"/>
    <col min="16148" max="16148" width="3.375" style="495" customWidth="1"/>
    <col min="16149" max="16149" width="4.125" style="495" customWidth="1"/>
    <col min="16150" max="16150" width="3.5" style="495" customWidth="1"/>
    <col min="16151" max="16151" width="5.875" style="495" customWidth="1"/>
    <col min="16152" max="16152" width="1.875" style="495" customWidth="1"/>
    <col min="16153" max="16384" width="3.75" style="495"/>
  </cols>
  <sheetData>
    <row r="1" spans="1:24" ht="22.5" customHeight="1">
      <c r="A1" s="494" t="s">
        <v>1537</v>
      </c>
    </row>
    <row r="2" spans="1:24" ht="25.5" customHeight="1">
      <c r="A2" s="496"/>
      <c r="B2" s="1095" t="s">
        <v>1538</v>
      </c>
      <c r="C2" s="1095"/>
      <c r="D2" s="1095"/>
      <c r="E2" s="1095"/>
      <c r="F2" s="1095"/>
      <c r="G2" s="1095"/>
      <c r="H2" s="1095"/>
      <c r="I2" s="1095"/>
      <c r="J2" s="1095"/>
      <c r="K2" s="1097" t="s">
        <v>1539</v>
      </c>
      <c r="L2" s="1097"/>
      <c r="M2" s="1097"/>
      <c r="N2" s="1097"/>
      <c r="O2" s="1098" t="s">
        <v>16</v>
      </c>
      <c r="P2" s="1098"/>
      <c r="Q2" s="1098"/>
      <c r="R2" s="1098"/>
      <c r="S2" s="497"/>
      <c r="T2" s="497"/>
      <c r="U2" s="497"/>
      <c r="V2" s="497"/>
      <c r="W2" s="497"/>
      <c r="X2" s="496"/>
    </row>
    <row r="3" spans="1:24" ht="25.5" customHeight="1">
      <c r="A3" s="496"/>
      <c r="B3" s="1096"/>
      <c r="C3" s="1096"/>
      <c r="D3" s="1096"/>
      <c r="E3" s="1096"/>
      <c r="F3" s="1096"/>
      <c r="G3" s="1096"/>
      <c r="H3" s="1096"/>
      <c r="I3" s="1096"/>
      <c r="J3" s="1096"/>
      <c r="K3" s="1100" t="s">
        <v>1540</v>
      </c>
      <c r="L3" s="1100"/>
      <c r="M3" s="1100"/>
      <c r="N3" s="1100"/>
      <c r="O3" s="1099"/>
      <c r="P3" s="1099"/>
      <c r="Q3" s="1099"/>
      <c r="R3" s="1099"/>
      <c r="S3" s="1139">
        <f>旅費支払通知!G25</f>
        <v>43556</v>
      </c>
      <c r="T3" s="1139"/>
      <c r="U3" s="1139"/>
      <c r="V3" s="1139"/>
      <c r="W3" s="1139"/>
      <c r="X3" s="498"/>
    </row>
    <row r="4" spans="1:24" ht="22.5" customHeight="1">
      <c r="A4" s="1119"/>
      <c r="B4" s="1104" t="s">
        <v>15</v>
      </c>
      <c r="C4" s="1103" t="str">
        <f>"都市環境学部　"&amp;旅費支払通知!E21</f>
        <v>都市環境学部　地理環境学科</v>
      </c>
      <c r="D4" s="1104"/>
      <c r="E4" s="1104"/>
      <c r="F4" s="1104"/>
      <c r="G4" s="1104"/>
      <c r="H4" s="1104"/>
      <c r="I4" s="1104"/>
      <c r="J4" s="1105"/>
      <c r="K4" s="1101" t="s">
        <v>123</v>
      </c>
      <c r="L4" s="1103" t="str">
        <f>旅費支払通知!M22</f>
        <v>教授</v>
      </c>
      <c r="M4" s="1104"/>
      <c r="N4" s="1104"/>
      <c r="O4" s="1105"/>
      <c r="P4" s="1101" t="s">
        <v>14</v>
      </c>
      <c r="Q4" s="1103" t="str">
        <f>旅費支払通知!M21</f>
        <v>首大　学</v>
      </c>
      <c r="R4" s="1104"/>
      <c r="S4" s="1104"/>
      <c r="T4" s="1104"/>
      <c r="U4" s="1104"/>
      <c r="V4" s="1104"/>
      <c r="W4" s="1105"/>
      <c r="X4" s="1127"/>
    </row>
    <row r="5" spans="1:24" ht="22.5" customHeight="1">
      <c r="A5" s="1119"/>
      <c r="B5" s="1121"/>
      <c r="C5" s="1106"/>
      <c r="D5" s="1107"/>
      <c r="E5" s="1107"/>
      <c r="F5" s="1107"/>
      <c r="G5" s="1107"/>
      <c r="H5" s="1107"/>
      <c r="I5" s="1107"/>
      <c r="J5" s="1108"/>
      <c r="K5" s="1102"/>
      <c r="L5" s="1122"/>
      <c r="M5" s="1121"/>
      <c r="N5" s="1121"/>
      <c r="O5" s="1123"/>
      <c r="P5" s="1102"/>
      <c r="Q5" s="1106"/>
      <c r="R5" s="1107"/>
      <c r="S5" s="1107"/>
      <c r="T5" s="1107"/>
      <c r="U5" s="1107"/>
      <c r="V5" s="1107"/>
      <c r="W5" s="1108"/>
      <c r="X5" s="1127"/>
    </row>
    <row r="6" spans="1:24" ht="14.25" customHeight="1">
      <c r="A6" s="1120"/>
      <c r="B6" s="1118"/>
      <c r="C6" s="1128"/>
      <c r="D6" s="1128"/>
      <c r="E6" s="1128"/>
      <c r="F6" s="1128"/>
      <c r="G6" s="1128"/>
      <c r="H6" s="1128"/>
      <c r="I6" s="1128"/>
      <c r="J6" s="1128"/>
      <c r="K6" s="1118"/>
      <c r="L6" s="1118"/>
      <c r="M6" s="1118"/>
      <c r="N6" s="1118"/>
      <c r="O6" s="1118"/>
      <c r="P6" s="1118"/>
      <c r="Q6" s="1128"/>
      <c r="R6" s="1128"/>
      <c r="S6" s="1128"/>
      <c r="T6" s="1128"/>
      <c r="U6" s="1128"/>
      <c r="V6" s="1128"/>
      <c r="W6" s="1128"/>
      <c r="X6" s="1120"/>
    </row>
    <row r="7" spans="1:24" ht="22.5" customHeight="1">
      <c r="A7" s="1119"/>
      <c r="B7" s="1129" t="s">
        <v>13</v>
      </c>
      <c r="C7" s="1130"/>
      <c r="D7" s="1132" t="s">
        <v>12</v>
      </c>
      <c r="E7" s="1130"/>
      <c r="F7" s="1132" t="s">
        <v>11</v>
      </c>
      <c r="G7" s="1129"/>
      <c r="H7" s="1130"/>
      <c r="I7" s="1132" t="s">
        <v>10</v>
      </c>
      <c r="J7" s="1130"/>
      <c r="K7" s="1132" t="s">
        <v>9</v>
      </c>
      <c r="L7" s="1129"/>
      <c r="M7" s="1129"/>
      <c r="N7" s="1130"/>
      <c r="O7" s="1134" t="s">
        <v>8</v>
      </c>
      <c r="P7" s="1132" t="s">
        <v>7</v>
      </c>
      <c r="Q7" s="1130"/>
      <c r="R7" s="1114" t="s">
        <v>6</v>
      </c>
      <c r="S7" s="1136"/>
      <c r="T7" s="1136"/>
      <c r="U7" s="1137"/>
      <c r="V7" s="1132" t="s">
        <v>5</v>
      </c>
      <c r="W7" s="1138"/>
      <c r="X7" s="1127"/>
    </row>
    <row r="8" spans="1:24" ht="22.5" customHeight="1">
      <c r="A8" s="1119"/>
      <c r="B8" s="1121"/>
      <c r="C8" s="1131"/>
      <c r="D8" s="1133"/>
      <c r="E8" s="1131"/>
      <c r="F8" s="1133"/>
      <c r="G8" s="1121"/>
      <c r="H8" s="1131"/>
      <c r="I8" s="1133"/>
      <c r="J8" s="1131"/>
      <c r="K8" s="1133"/>
      <c r="L8" s="1121"/>
      <c r="M8" s="1121"/>
      <c r="N8" s="1131"/>
      <c r="O8" s="1135"/>
      <c r="P8" s="1133"/>
      <c r="Q8" s="1131"/>
      <c r="R8" s="499" t="s">
        <v>4</v>
      </c>
      <c r="S8" s="1114" t="s">
        <v>3</v>
      </c>
      <c r="T8" s="1136"/>
      <c r="U8" s="1137"/>
      <c r="V8" s="1133"/>
      <c r="W8" s="1123"/>
      <c r="X8" s="1127"/>
    </row>
    <row r="9" spans="1:24" ht="45" customHeight="1">
      <c r="A9" s="1119"/>
      <c r="B9" s="1118"/>
      <c r="C9" s="1110"/>
      <c r="D9" s="500"/>
      <c r="E9" s="500"/>
      <c r="F9" s="1124"/>
      <c r="G9" s="1125"/>
      <c r="H9" s="1126"/>
      <c r="I9" s="1116">
        <f>旅費支払通知!G25</f>
        <v>43556</v>
      </c>
      <c r="J9" s="1117"/>
      <c r="K9" s="1109" t="str">
        <f>旅費支払通知!H28</f>
        <v>学会参加</v>
      </c>
      <c r="L9" s="1118"/>
      <c r="M9" s="1118"/>
      <c r="N9" s="1110"/>
      <c r="O9" s="500" t="str">
        <f>旅費支払通知!V28</f>
        <v>東京国際フォーラム</v>
      </c>
      <c r="P9" s="1109"/>
      <c r="Q9" s="1110"/>
      <c r="R9" s="501" t="s">
        <v>2</v>
      </c>
      <c r="S9" s="1111" t="s">
        <v>2</v>
      </c>
      <c r="T9" s="1112"/>
      <c r="U9" s="1113"/>
      <c r="V9" s="1114"/>
      <c r="W9" s="1115"/>
      <c r="X9" s="1127"/>
    </row>
    <row r="10" spans="1:24" ht="45" customHeight="1">
      <c r="A10" s="1119"/>
      <c r="B10" s="1118"/>
      <c r="C10" s="1110"/>
      <c r="D10" s="500"/>
      <c r="E10" s="500"/>
      <c r="F10" s="1124"/>
      <c r="G10" s="1125"/>
      <c r="H10" s="1126"/>
      <c r="I10" s="1116">
        <f>IF(旅費支払通知!$W$25&gt;=2,I9+1,"")</f>
        <v>43557</v>
      </c>
      <c r="J10" s="1117"/>
      <c r="K10" s="1109" t="str">
        <f>IF(I10="","",IF(I10&lt;=旅費支払通知!$N$27,旅費支払通知!$H$28,IF(I10&lt;=旅費支払通知!$N$30,旅費支払通知!$H$31,旅費支払通知!$H$34)))</f>
        <v>学会参加</v>
      </c>
      <c r="L10" s="1118"/>
      <c r="M10" s="1118"/>
      <c r="N10" s="1110"/>
      <c r="O10" s="500" t="str">
        <f>IF(I10="","",IF(I10&lt;=旅費支払通知!$N$27,旅費支払通知!$V$28,IF(I10&lt;=旅費支払通知!$N$30,旅費支払通知!$V$31,旅費支払通知!$V$34)))</f>
        <v>東京国際フォーラム</v>
      </c>
      <c r="P10" s="1109"/>
      <c r="Q10" s="1110"/>
      <c r="R10" s="501" t="s">
        <v>2</v>
      </c>
      <c r="S10" s="1111" t="s">
        <v>2</v>
      </c>
      <c r="T10" s="1112"/>
      <c r="U10" s="1113"/>
      <c r="V10" s="1114"/>
      <c r="W10" s="1115"/>
      <c r="X10" s="1127"/>
    </row>
    <row r="11" spans="1:24" ht="45" customHeight="1">
      <c r="A11" s="1119"/>
      <c r="B11" s="1118"/>
      <c r="C11" s="1110"/>
      <c r="D11" s="500"/>
      <c r="E11" s="500"/>
      <c r="F11" s="1124"/>
      <c r="G11" s="1125"/>
      <c r="H11" s="1126"/>
      <c r="I11" s="1116">
        <f>IF(旅費支払通知!$W$25&gt;=3,I10+1,"")</f>
        <v>43558</v>
      </c>
      <c r="J11" s="1117"/>
      <c r="K11" s="1109" t="str">
        <f>IF(I11="","",IF(I11&lt;=旅費支払通知!$N$27,旅費支払通知!$H$28,IF(I11&lt;=旅費支払通知!$N$30,旅費支払通知!$H$31,旅費支払通知!$H$34)))</f>
        <v>調査視察</v>
      </c>
      <c r="L11" s="1118"/>
      <c r="M11" s="1118"/>
      <c r="N11" s="1110"/>
      <c r="O11" s="500" t="str">
        <f>IF(I11="","",IF(I11&lt;=旅費支払通知!$N$27,旅費支払通知!$V$28,IF(I11&lt;=旅費支払通知!$N$30,旅費支払通知!$V$31,旅費支払通知!$V$34)))</f>
        <v>利根川</v>
      </c>
      <c r="P11" s="1109"/>
      <c r="Q11" s="1110"/>
      <c r="R11" s="501" t="s">
        <v>1541</v>
      </c>
      <c r="S11" s="1111" t="s">
        <v>2</v>
      </c>
      <c r="T11" s="1112"/>
      <c r="U11" s="1113"/>
      <c r="V11" s="1114"/>
      <c r="W11" s="1115"/>
      <c r="X11" s="1127"/>
    </row>
    <row r="12" spans="1:24" ht="45" customHeight="1">
      <c r="A12" s="1119"/>
      <c r="B12" s="1118"/>
      <c r="C12" s="1110"/>
      <c r="D12" s="500"/>
      <c r="E12" s="500"/>
      <c r="F12" s="1140"/>
      <c r="G12" s="1125"/>
      <c r="H12" s="1126"/>
      <c r="I12" s="1116">
        <f>IF(旅費支払通知!$W$25&gt;=4,I11+1,"")</f>
        <v>43559</v>
      </c>
      <c r="J12" s="1117"/>
      <c r="K12" s="1109" t="str">
        <f>IF(I12="","",IF(I12&lt;=旅費支払通知!$N$27,旅費支払通知!$H$28,IF(I12&lt;=旅費支払通知!$N$30,旅費支払通知!$H$31,旅費支払通知!$H$34)))</f>
        <v>調査視察</v>
      </c>
      <c r="L12" s="1118"/>
      <c r="M12" s="1118"/>
      <c r="N12" s="1110"/>
      <c r="O12" s="500" t="str">
        <f>IF(I12="","",IF(I12&lt;=旅費支払通知!$N$27,旅費支払通知!$V$28,IF(I12&lt;=旅費支払通知!$N$30,旅費支払通知!$V$31,旅費支払通知!$V$34)))</f>
        <v>利根川</v>
      </c>
      <c r="P12" s="1109"/>
      <c r="Q12" s="1110"/>
      <c r="R12" s="501" t="s">
        <v>2</v>
      </c>
      <c r="S12" s="1111" t="s">
        <v>2</v>
      </c>
      <c r="T12" s="1112"/>
      <c r="U12" s="1113"/>
      <c r="V12" s="1114"/>
      <c r="W12" s="1115"/>
      <c r="X12" s="1127"/>
    </row>
    <row r="13" spans="1:24" ht="45" customHeight="1">
      <c r="A13" s="1119"/>
      <c r="B13" s="1118"/>
      <c r="C13" s="1110"/>
      <c r="D13" s="500"/>
      <c r="E13" s="500"/>
      <c r="F13" s="1124"/>
      <c r="G13" s="1125"/>
      <c r="H13" s="1126"/>
      <c r="I13" s="1116">
        <f>IF(旅費支払通知!$W$25&gt;=5,I12+1,"")</f>
        <v>43560</v>
      </c>
      <c r="J13" s="1117"/>
      <c r="K13" s="1109" t="str">
        <f>IF(I13="","",IF(I13&lt;=旅費支払通知!$N$27,旅費支払通知!$H$28,IF(I13&lt;=旅費支払通知!$N$30,旅費支払通知!$H$31,旅費支払通知!$H$34)))</f>
        <v>その他</v>
      </c>
      <c r="L13" s="1118"/>
      <c r="M13" s="1118"/>
      <c r="N13" s="1110"/>
      <c r="O13" s="500" t="str">
        <f>IF(I13="","",IF(I13&lt;=旅費支払通知!$N$27,旅費支払通知!$V$28,IF(I13&lt;=旅費支払通知!$N$30,旅費支払通知!$V$31,旅費支払通知!$V$34)))</f>
        <v>筑波大学　＠＠研究室</v>
      </c>
      <c r="P13" s="1109"/>
      <c r="Q13" s="1110"/>
      <c r="R13" s="501" t="s">
        <v>2</v>
      </c>
      <c r="S13" s="1111" t="s">
        <v>2</v>
      </c>
      <c r="T13" s="1112"/>
      <c r="U13" s="1113"/>
      <c r="V13" s="1114"/>
      <c r="W13" s="1115"/>
      <c r="X13" s="1127"/>
    </row>
    <row r="14" spans="1:24" ht="6.75" customHeight="1">
      <c r="A14" s="1120"/>
      <c r="B14" s="502"/>
      <c r="C14" s="502"/>
      <c r="D14" s="502"/>
      <c r="E14" s="502"/>
      <c r="F14" s="503"/>
      <c r="G14" s="503"/>
      <c r="H14" s="503"/>
      <c r="I14" s="503"/>
      <c r="J14" s="503"/>
      <c r="K14" s="502"/>
      <c r="L14" s="502"/>
      <c r="M14" s="502"/>
      <c r="N14" s="502"/>
      <c r="O14" s="502"/>
      <c r="P14" s="502"/>
      <c r="Q14" s="502"/>
      <c r="R14" s="504"/>
      <c r="S14" s="504"/>
      <c r="T14" s="504"/>
      <c r="U14" s="504"/>
      <c r="V14" s="504"/>
      <c r="W14" s="503"/>
      <c r="X14" s="1120"/>
    </row>
    <row r="15" spans="1:24" ht="13.5" customHeight="1">
      <c r="A15" s="1120"/>
      <c r="B15" s="506" t="s">
        <v>1</v>
      </c>
      <c r="C15" s="506"/>
      <c r="D15" s="506"/>
      <c r="E15" s="506"/>
      <c r="F15" s="506"/>
      <c r="G15" s="506"/>
      <c r="H15" s="506"/>
      <c r="I15" s="506"/>
      <c r="J15" s="506"/>
      <c r="K15" s="506"/>
      <c r="L15" s="506"/>
      <c r="M15" s="506"/>
      <c r="N15" s="506"/>
      <c r="O15" s="506"/>
      <c r="P15" s="506"/>
      <c r="Q15" s="506"/>
      <c r="R15" s="506"/>
      <c r="S15" s="506"/>
      <c r="T15" s="506"/>
      <c r="U15" s="506"/>
      <c r="V15" s="506"/>
      <c r="W15" s="506"/>
      <c r="X15" s="1120"/>
    </row>
    <row r="16" spans="1:24" ht="13.5" customHeight="1">
      <c r="A16" s="1120"/>
      <c r="B16" s="506" t="s">
        <v>0</v>
      </c>
      <c r="C16" s="506"/>
      <c r="D16" s="506"/>
      <c r="E16" s="506"/>
      <c r="F16" s="506"/>
      <c r="G16" s="506"/>
      <c r="H16" s="506"/>
      <c r="I16" s="506"/>
      <c r="J16" s="506"/>
      <c r="K16" s="506"/>
      <c r="L16" s="506"/>
      <c r="M16" s="506"/>
      <c r="N16" s="506"/>
      <c r="O16" s="506"/>
      <c r="R16" s="1082" t="s">
        <v>124</v>
      </c>
      <c r="S16" s="1083"/>
      <c r="T16" s="1083"/>
      <c r="U16" s="1083"/>
      <c r="V16" s="1083"/>
      <c r="W16" s="1084"/>
      <c r="X16" s="1120"/>
    </row>
    <row r="17" spans="1:24" ht="13.5" customHeight="1">
      <c r="A17" s="1120"/>
      <c r="B17" s="506" t="s">
        <v>1542</v>
      </c>
      <c r="C17" s="506"/>
      <c r="D17" s="506"/>
      <c r="E17" s="506"/>
      <c r="F17" s="506"/>
      <c r="G17" s="506"/>
      <c r="H17" s="506"/>
      <c r="I17" s="506"/>
      <c r="J17" s="506"/>
      <c r="K17" s="506"/>
      <c r="L17" s="506"/>
      <c r="M17" s="506"/>
      <c r="N17" s="506"/>
      <c r="O17" s="506"/>
      <c r="R17" s="1085" t="str">
        <f>旅費支払通知!V7&amp;"："&amp;旅費支払通知!A7</f>
        <v>：</v>
      </c>
      <c r="S17" s="1086"/>
      <c r="T17" s="1086"/>
      <c r="U17" s="1086"/>
      <c r="V17" s="1086"/>
      <c r="W17" s="1087"/>
      <c r="X17" s="1120"/>
    </row>
    <row r="18" spans="1:24" ht="13.5" customHeight="1">
      <c r="A18" s="1120"/>
      <c r="B18" s="507" t="s">
        <v>1543</v>
      </c>
      <c r="C18" s="506"/>
      <c r="D18" s="506"/>
      <c r="E18" s="506"/>
      <c r="F18" s="506"/>
      <c r="G18" s="506"/>
      <c r="H18" s="506"/>
      <c r="I18" s="506"/>
      <c r="J18" s="506"/>
      <c r="K18" s="506"/>
      <c r="L18" s="506"/>
      <c r="M18" s="506"/>
      <c r="N18" s="506"/>
      <c r="O18" s="506"/>
      <c r="R18" s="1088"/>
      <c r="S18" s="1089"/>
      <c r="T18" s="1089"/>
      <c r="U18" s="1089"/>
      <c r="V18" s="1089"/>
      <c r="W18" s="1090"/>
      <c r="X18" s="1120"/>
    </row>
    <row r="19" spans="1:24" ht="13.5" customHeight="1">
      <c r="A19" s="1120"/>
      <c r="B19" s="506" t="s">
        <v>125</v>
      </c>
      <c r="C19" s="506"/>
      <c r="D19" s="506"/>
      <c r="E19" s="506"/>
      <c r="F19" s="506"/>
      <c r="G19" s="506"/>
      <c r="H19" s="506"/>
      <c r="I19" s="506"/>
      <c r="J19" s="506"/>
      <c r="K19" s="506"/>
      <c r="L19" s="506"/>
      <c r="M19" s="506"/>
      <c r="N19" s="506"/>
      <c r="O19" s="506"/>
      <c r="R19" s="1091" t="s">
        <v>135</v>
      </c>
      <c r="S19" s="1092"/>
      <c r="T19" s="1092"/>
      <c r="U19" s="1092"/>
      <c r="V19" s="1078" t="str">
        <f>旅費支払通知!E38</f>
        <v>なし</v>
      </c>
      <c r="W19" s="1079"/>
      <c r="X19" s="1120"/>
    </row>
    <row r="20" spans="1:24" ht="13.5" customHeight="1">
      <c r="A20" s="1120"/>
      <c r="B20" s="506" t="s">
        <v>126</v>
      </c>
      <c r="C20" s="506"/>
      <c r="D20" s="506"/>
      <c r="E20" s="506"/>
      <c r="F20" s="506"/>
      <c r="G20" s="506"/>
      <c r="H20" s="506"/>
      <c r="I20" s="506"/>
      <c r="J20" s="506"/>
      <c r="K20" s="506"/>
      <c r="L20" s="506"/>
      <c r="M20" s="506"/>
      <c r="N20" s="506"/>
      <c r="O20" s="506"/>
      <c r="R20" s="1093"/>
      <c r="S20" s="1094"/>
      <c r="T20" s="1094"/>
      <c r="U20" s="1094"/>
      <c r="V20" s="1080"/>
      <c r="W20" s="1081"/>
      <c r="X20" s="1120"/>
    </row>
    <row r="21" spans="1:24" ht="13.5" customHeight="1">
      <c r="A21" s="1120"/>
      <c r="B21" s="506" t="s">
        <v>127</v>
      </c>
      <c r="C21" s="506"/>
      <c r="D21" s="506"/>
      <c r="E21" s="506"/>
      <c r="F21" s="506"/>
      <c r="G21" s="506"/>
      <c r="H21" s="506"/>
      <c r="I21" s="506"/>
      <c r="J21" s="506"/>
      <c r="K21" s="506"/>
      <c r="L21" s="506"/>
      <c r="M21" s="506"/>
      <c r="N21" s="506"/>
      <c r="O21" s="506"/>
      <c r="P21" s="506"/>
      <c r="Q21" s="506"/>
      <c r="R21" s="506"/>
      <c r="S21" s="506"/>
      <c r="T21" s="506"/>
      <c r="U21" s="506"/>
      <c r="X21" s="1120"/>
    </row>
    <row r="22" spans="1:24" ht="13.5" customHeight="1">
      <c r="A22" s="1120"/>
      <c r="B22" s="506" t="s">
        <v>1545</v>
      </c>
      <c r="C22" s="506"/>
      <c r="D22" s="506"/>
      <c r="E22" s="506"/>
      <c r="F22" s="506"/>
      <c r="G22" s="506"/>
      <c r="H22" s="506"/>
      <c r="I22" s="506"/>
      <c r="J22" s="506"/>
      <c r="K22" s="506"/>
      <c r="L22" s="506"/>
      <c r="M22" s="506"/>
      <c r="N22" s="506"/>
      <c r="O22" s="506"/>
      <c r="P22" s="506"/>
      <c r="Q22" s="506"/>
      <c r="R22" s="506"/>
      <c r="S22" s="506"/>
      <c r="T22" s="506"/>
      <c r="U22" s="506"/>
      <c r="X22" s="1120"/>
    </row>
    <row r="23" spans="1:24" ht="13.5" customHeight="1">
      <c r="A23" s="1120"/>
      <c r="B23" s="506" t="s">
        <v>1544</v>
      </c>
      <c r="C23" s="506"/>
      <c r="D23" s="506"/>
      <c r="E23" s="506"/>
      <c r="F23" s="506"/>
      <c r="G23" s="506"/>
      <c r="H23" s="506"/>
      <c r="I23" s="506"/>
      <c r="J23" s="506"/>
      <c r="K23" s="506"/>
      <c r="L23" s="506"/>
      <c r="M23" s="506"/>
      <c r="N23" s="506"/>
      <c r="O23" s="506"/>
      <c r="P23" s="506"/>
      <c r="Q23" s="506"/>
      <c r="R23" s="506"/>
      <c r="S23" s="506"/>
      <c r="T23" s="506"/>
      <c r="U23" s="506"/>
      <c r="V23" s="506"/>
      <c r="W23" s="506"/>
      <c r="X23" s="1120"/>
    </row>
    <row r="24" spans="1:24" s="496" customFormat="1" ht="27" customHeight="1">
      <c r="A24" s="505"/>
      <c r="B24" s="505"/>
      <c r="C24" s="505"/>
      <c r="D24" s="505"/>
      <c r="E24" s="505"/>
      <c r="F24" s="505"/>
      <c r="G24" s="505"/>
      <c r="H24" s="505"/>
      <c r="I24" s="505"/>
      <c r="J24" s="505"/>
      <c r="K24" s="505"/>
      <c r="L24" s="505"/>
      <c r="M24" s="505"/>
      <c r="N24" s="505"/>
      <c r="O24" s="505"/>
      <c r="P24" s="505"/>
      <c r="Q24" s="505"/>
      <c r="R24" s="505"/>
      <c r="S24" s="505"/>
      <c r="T24" s="505"/>
      <c r="U24" s="505"/>
      <c r="V24" s="505"/>
      <c r="W24" s="505"/>
      <c r="X24" s="505"/>
    </row>
    <row r="25" spans="1:24" s="496" customFormat="1" ht="27" customHeight="1"/>
  </sheetData>
  <mergeCells count="63">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AK104"/>
  <sheetViews>
    <sheetView topLeftCell="A19" workbookViewId="0">
      <selection sqref="A1:D1"/>
    </sheetView>
  </sheetViews>
  <sheetFormatPr defaultRowHeight="13.5"/>
  <cols>
    <col min="1" max="16" width="2.625" style="29" customWidth="1"/>
    <col min="17" max="17" width="4.625" style="29" customWidth="1"/>
    <col min="18" max="18" width="5.625" style="29" customWidth="1"/>
    <col min="19" max="19" width="4.625" style="29" customWidth="1"/>
    <col min="20" max="24" width="2.625" style="29" customWidth="1"/>
    <col min="25" max="25" width="1.625" style="29" customWidth="1"/>
    <col min="26" max="26" width="2.625" style="29" customWidth="1"/>
    <col min="27" max="27" width="1.625" style="29" customWidth="1"/>
    <col min="28" max="28" width="2.625" style="29" customWidth="1"/>
    <col min="29" max="29" width="4.625" style="29" customWidth="1"/>
    <col min="30" max="34" width="2.625" style="29" customWidth="1"/>
    <col min="35" max="35" width="1.625" style="29" customWidth="1"/>
    <col min="36" max="36" width="2.625" style="29" customWidth="1"/>
    <col min="37" max="37" width="1.625" style="29" customWidth="1"/>
    <col min="38" max="16384" width="9" style="29"/>
  </cols>
  <sheetData>
    <row r="1" spans="1:37" s="1" customFormat="1" ht="21" customHeight="1">
      <c r="A1" s="1305" t="s">
        <v>1664</v>
      </c>
      <c r="B1" s="1305"/>
      <c r="C1" s="1305"/>
      <c r="D1" s="1305"/>
      <c r="E1" s="1306" t="s">
        <v>1565</v>
      </c>
      <c r="F1" s="1306"/>
      <c r="G1" s="1306"/>
      <c r="H1" s="1306"/>
      <c r="I1" s="1306" t="s">
        <v>1564</v>
      </c>
      <c r="J1" s="1306"/>
      <c r="K1" s="1306"/>
      <c r="L1" s="1306"/>
      <c r="M1" s="1306" t="s">
        <v>1563</v>
      </c>
      <c r="N1" s="1306"/>
      <c r="O1" s="1306"/>
      <c r="P1" s="1306"/>
      <c r="Q1" s="66"/>
      <c r="R1" s="43" t="s">
        <v>19</v>
      </c>
      <c r="S1" s="43"/>
      <c r="T1" s="43"/>
      <c r="U1" s="43"/>
      <c r="V1" s="43"/>
      <c r="W1" s="43"/>
      <c r="X1" s="43"/>
      <c r="Y1" s="43"/>
      <c r="Z1" s="43"/>
      <c r="AA1" s="43"/>
      <c r="AB1" s="43"/>
      <c r="AC1" s="43"/>
      <c r="AD1" s="43"/>
      <c r="AE1" s="43"/>
      <c r="AF1" s="43"/>
      <c r="AG1" s="43"/>
      <c r="AH1" s="43"/>
    </row>
    <row r="2" spans="1:37" s="3" customFormat="1" ht="13.5" customHeight="1">
      <c r="A2" s="1308"/>
      <c r="B2" s="1308"/>
      <c r="C2" s="1308"/>
      <c r="D2" s="1308"/>
      <c r="E2" s="1308"/>
      <c r="F2" s="1308"/>
      <c r="G2" s="1308"/>
      <c r="H2" s="1308"/>
      <c r="I2" s="1309"/>
      <c r="J2" s="1309"/>
      <c r="K2" s="1309"/>
      <c r="L2" s="1309"/>
      <c r="M2" s="1309"/>
      <c r="N2" s="1309"/>
      <c r="O2" s="1309"/>
      <c r="P2" s="1309"/>
      <c r="Q2" s="46"/>
      <c r="R2" s="44" t="s">
        <v>20</v>
      </c>
      <c r="S2" s="44"/>
      <c r="T2" s="44"/>
      <c r="U2" s="44"/>
      <c r="V2" s="44"/>
      <c r="W2" s="44"/>
      <c r="X2" s="44"/>
      <c r="Y2" s="44"/>
      <c r="Z2" s="44"/>
      <c r="AA2" s="44"/>
      <c r="AB2" s="44"/>
      <c r="AC2" s="44"/>
      <c r="AD2" s="44"/>
      <c r="AE2" s="44"/>
      <c r="AF2" s="44"/>
      <c r="AG2" s="44"/>
      <c r="AH2" s="44"/>
      <c r="AI2" s="2"/>
    </row>
    <row r="3" spans="1:37" s="3" customFormat="1" ht="13.5" customHeight="1">
      <c r="A3" s="1308"/>
      <c r="B3" s="1308"/>
      <c r="C3" s="1308"/>
      <c r="D3" s="1308"/>
      <c r="E3" s="1308"/>
      <c r="F3" s="1308"/>
      <c r="G3" s="1308"/>
      <c r="H3" s="1308"/>
      <c r="I3" s="1309"/>
      <c r="J3" s="1309"/>
      <c r="K3" s="1309"/>
      <c r="L3" s="1309"/>
      <c r="M3" s="1309"/>
      <c r="N3" s="1309"/>
      <c r="O3" s="1309"/>
      <c r="P3" s="1309"/>
      <c r="Q3" s="46"/>
      <c r="R3" s="5" t="s">
        <v>121</v>
      </c>
      <c r="S3" s="5"/>
      <c r="T3" s="5"/>
      <c r="U3" s="5"/>
      <c r="V3" s="5"/>
      <c r="W3" s="5"/>
      <c r="X3" s="5"/>
      <c r="Y3" s="5"/>
      <c r="Z3" s="5"/>
      <c r="AA3" s="5"/>
      <c r="AB3" s="5"/>
      <c r="AC3" s="5"/>
      <c r="AD3" s="5"/>
      <c r="AE3" s="5"/>
      <c r="AF3" s="5"/>
      <c r="AG3" s="5"/>
      <c r="AH3" s="5"/>
      <c r="AI3" s="4"/>
    </row>
    <row r="4" spans="1:37" s="3" customFormat="1" ht="13.5" customHeight="1">
      <c r="A4" s="1308"/>
      <c r="B4" s="1308"/>
      <c r="C4" s="1308"/>
      <c r="D4" s="1308"/>
      <c r="E4" s="1308"/>
      <c r="F4" s="1308"/>
      <c r="G4" s="1308"/>
      <c r="H4" s="1308"/>
      <c r="I4" s="1309"/>
      <c r="J4" s="1309"/>
      <c r="K4" s="1309"/>
      <c r="L4" s="1309"/>
      <c r="M4" s="1309"/>
      <c r="N4" s="1309"/>
      <c r="O4" s="1309"/>
      <c r="P4" s="1309"/>
      <c r="Q4" s="46"/>
      <c r="R4" s="118" t="s">
        <v>131</v>
      </c>
      <c r="S4" s="5"/>
      <c r="T4" s="5"/>
      <c r="U4" s="5"/>
      <c r="V4" s="5"/>
      <c r="W4" s="5"/>
      <c r="X4" s="5"/>
      <c r="Y4" s="5"/>
      <c r="Z4" s="5"/>
      <c r="AA4" s="5"/>
      <c r="AB4" s="5"/>
      <c r="AC4" s="5"/>
      <c r="AD4" s="5"/>
      <c r="AE4" s="5"/>
      <c r="AF4" s="5"/>
      <c r="AG4" s="5"/>
      <c r="AH4" s="5"/>
      <c r="AI4" s="4"/>
    </row>
    <row r="5" spans="1:37" s="3" customFormat="1" ht="13.5" customHeight="1">
      <c r="A5" s="1308"/>
      <c r="B5" s="1308"/>
      <c r="C5" s="1308"/>
      <c r="D5" s="1308"/>
      <c r="E5" s="1308"/>
      <c r="F5" s="1308"/>
      <c r="G5" s="1308"/>
      <c r="H5" s="1308"/>
      <c r="I5" s="1309"/>
      <c r="J5" s="1309"/>
      <c r="K5" s="1309"/>
      <c r="L5" s="1309"/>
      <c r="M5" s="1309"/>
      <c r="N5" s="1309"/>
      <c r="O5" s="1309"/>
      <c r="P5" s="1309"/>
      <c r="Q5" s="46"/>
      <c r="R5" s="119" t="s">
        <v>130</v>
      </c>
      <c r="S5" s="45"/>
      <c r="T5" s="45"/>
      <c r="U5" s="45"/>
      <c r="V5" s="45"/>
      <c r="W5" s="45"/>
      <c r="X5" s="45"/>
      <c r="Y5" s="45"/>
      <c r="Z5" s="45"/>
      <c r="AA5" s="45"/>
      <c r="AB5" s="45"/>
      <c r="AC5" s="45"/>
      <c r="AD5" s="45"/>
      <c r="AE5" s="45"/>
      <c r="AF5" s="45"/>
      <c r="AG5" s="45"/>
      <c r="AH5" s="45"/>
      <c r="AI5" s="5"/>
    </row>
    <row r="6" spans="1:37" s="3" customFormat="1" ht="13.5" customHeight="1">
      <c r="A6" s="6"/>
      <c r="B6" s="6"/>
      <c r="C6" s="6"/>
      <c r="D6" s="6"/>
      <c r="E6" s="6"/>
      <c r="F6" s="6"/>
      <c r="G6" s="6"/>
      <c r="H6" s="6"/>
      <c r="I6" s="7"/>
      <c r="J6" s="7"/>
      <c r="K6" s="7"/>
      <c r="L6" s="7"/>
      <c r="M6" s="7"/>
      <c r="N6" s="8"/>
      <c r="O6" s="8"/>
      <c r="P6" s="9"/>
      <c r="Q6" s="9"/>
      <c r="R6" s="9"/>
      <c r="S6" s="9"/>
      <c r="T6" s="10"/>
      <c r="U6" s="10"/>
      <c r="V6" s="10"/>
      <c r="W6" s="10"/>
      <c r="X6" s="10"/>
      <c r="Y6" s="10"/>
      <c r="Z6" s="10"/>
      <c r="AA6" s="10"/>
      <c r="AB6" s="10"/>
      <c r="AC6" s="10"/>
      <c r="AD6" s="10"/>
      <c r="AE6" s="10"/>
      <c r="AF6" s="10"/>
      <c r="AG6" s="10"/>
      <c r="AH6" s="10"/>
    </row>
    <row r="7" spans="1:37" s="3" customFormat="1" ht="17.25">
      <c r="A7" s="1307" t="s">
        <v>21</v>
      </c>
      <c r="B7" s="1307"/>
      <c r="C7" s="1307"/>
      <c r="D7" s="1307"/>
      <c r="E7" s="1307"/>
      <c r="F7" s="1307"/>
      <c r="G7" s="1307"/>
      <c r="H7" s="1307"/>
      <c r="I7" s="1307"/>
      <c r="J7" s="1307"/>
      <c r="K7" s="1307"/>
      <c r="L7" s="1307"/>
      <c r="M7" s="1307"/>
      <c r="N7" s="1307"/>
      <c r="O7" s="1307"/>
      <c r="P7" s="1307"/>
      <c r="Q7" s="1307"/>
      <c r="R7" s="1307"/>
      <c r="S7" s="1307"/>
      <c r="T7" s="1307"/>
      <c r="U7" s="1307"/>
      <c r="V7" s="1307"/>
      <c r="W7" s="1307"/>
      <c r="X7" s="1307"/>
      <c r="Y7" s="1307"/>
      <c r="Z7" s="1307"/>
      <c r="AA7" s="1307"/>
      <c r="AB7" s="1307"/>
      <c r="AC7" s="1307"/>
      <c r="AD7" s="1307"/>
      <c r="AE7" s="1307"/>
      <c r="AF7" s="1307"/>
      <c r="AG7" s="1307"/>
      <c r="AH7" s="1307"/>
      <c r="AI7" s="1307"/>
      <c r="AJ7" s="1307"/>
      <c r="AK7" s="1307"/>
    </row>
    <row r="8" spans="1:37" s="3" customFormat="1" ht="12"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7" s="3" customFormat="1">
      <c r="A9" s="12" t="s">
        <v>22</v>
      </c>
      <c r="B9" s="12"/>
      <c r="C9" s="12"/>
      <c r="D9" s="12"/>
      <c r="E9" s="12"/>
      <c r="F9" s="12"/>
      <c r="G9" s="12"/>
      <c r="H9" s="12"/>
      <c r="I9" s="12"/>
      <c r="J9" s="12"/>
      <c r="K9" s="12"/>
      <c r="L9" s="12"/>
      <c r="AA9" s="1255" t="s">
        <v>18</v>
      </c>
      <c r="AB9" s="1255"/>
      <c r="AC9" s="1255"/>
      <c r="AD9" s="1256"/>
      <c r="AE9" s="1256"/>
      <c r="AF9" s="1256"/>
      <c r="AG9" s="1256"/>
      <c r="AH9" s="1256"/>
      <c r="AI9" s="1256"/>
      <c r="AJ9" s="1256"/>
    </row>
    <row r="10" spans="1:37" s="3" customFormat="1" ht="9.9499999999999993" customHeight="1" thickBot="1">
      <c r="M10" s="13"/>
      <c r="N10" s="13"/>
      <c r="O10" s="13"/>
      <c r="P10" s="14"/>
      <c r="Q10" s="14"/>
      <c r="R10" s="14"/>
      <c r="S10" s="14"/>
      <c r="T10" s="15"/>
      <c r="U10" s="14"/>
      <c r="V10" s="14"/>
      <c r="W10" s="14"/>
      <c r="X10" s="14"/>
      <c r="Y10" s="14"/>
      <c r="Z10" s="15"/>
      <c r="AA10" s="14"/>
      <c r="AB10" s="14"/>
      <c r="AC10" s="14"/>
      <c r="AD10" s="14"/>
      <c r="AE10" s="14"/>
      <c r="AF10" s="14"/>
      <c r="AG10" s="14"/>
    </row>
    <row r="11" spans="1:37" s="3" customFormat="1" ht="13.5" customHeight="1">
      <c r="A11" s="1257" t="s">
        <v>23</v>
      </c>
      <c r="B11" s="1270" t="s">
        <v>24</v>
      </c>
      <c r="C11" s="1271"/>
      <c r="D11" s="1271"/>
      <c r="E11" s="1271"/>
      <c r="F11" s="1271"/>
      <c r="G11" s="1271"/>
      <c r="H11" s="1271"/>
      <c r="I11" s="1271"/>
      <c r="J11" s="1271"/>
      <c r="K11" s="1271"/>
      <c r="L11" s="1271"/>
      <c r="M11" s="1271"/>
      <c r="N11" s="1272"/>
      <c r="O11" s="1259" t="s">
        <v>25</v>
      </c>
      <c r="P11" s="1260"/>
      <c r="Q11" s="1260"/>
      <c r="R11" s="1260"/>
      <c r="S11" s="1282"/>
      <c r="T11" s="1259" t="s">
        <v>26</v>
      </c>
      <c r="U11" s="1260"/>
      <c r="V11" s="1260"/>
      <c r="W11" s="1260"/>
      <c r="X11" s="1260"/>
      <c r="Y11" s="1260"/>
      <c r="Z11" s="1260"/>
      <c r="AA11" s="1260"/>
      <c r="AB11" s="1260"/>
      <c r="AC11" s="1260"/>
      <c r="AD11" s="1260"/>
      <c r="AE11" s="1260"/>
      <c r="AF11" s="1260"/>
      <c r="AG11" s="1260"/>
      <c r="AH11" s="1260"/>
      <c r="AI11" s="1260"/>
      <c r="AJ11" s="1260"/>
      <c r="AK11" s="1261"/>
    </row>
    <row r="12" spans="1:37" s="3" customFormat="1" ht="20.100000000000001" customHeight="1">
      <c r="A12" s="1258"/>
      <c r="B12" s="1182" t="s">
        <v>1536</v>
      </c>
      <c r="C12" s="1183"/>
      <c r="D12" s="1183"/>
      <c r="E12" s="1183"/>
      <c r="F12" s="1183"/>
      <c r="G12" s="1183"/>
      <c r="H12" s="1183"/>
      <c r="I12" s="1183"/>
      <c r="J12" s="1183"/>
      <c r="K12" s="1183"/>
      <c r="L12" s="1183"/>
      <c r="M12" s="1183"/>
      <c r="N12" s="1184"/>
      <c r="O12" s="1276" t="str">
        <f>旅費支払通知!M22</f>
        <v>教授</v>
      </c>
      <c r="P12" s="1277"/>
      <c r="Q12" s="1277"/>
      <c r="R12" s="1277"/>
      <c r="S12" s="1278"/>
      <c r="T12" s="1262" t="str">
        <f>旅費支払通知!M21</f>
        <v>首大　学</v>
      </c>
      <c r="U12" s="1263"/>
      <c r="V12" s="1263"/>
      <c r="W12" s="1263"/>
      <c r="X12" s="1263"/>
      <c r="Y12" s="1263"/>
      <c r="Z12" s="1263"/>
      <c r="AA12" s="1263"/>
      <c r="AB12" s="1263"/>
      <c r="AC12" s="1263"/>
      <c r="AD12" s="1263"/>
      <c r="AE12" s="1263"/>
      <c r="AF12" s="1263"/>
      <c r="AG12" s="1263"/>
      <c r="AH12" s="1266" t="s">
        <v>27</v>
      </c>
      <c r="AI12" s="1266"/>
      <c r="AJ12" s="1266"/>
      <c r="AK12" s="1267"/>
    </row>
    <row r="13" spans="1:37" s="3" customFormat="1" ht="20.100000000000001" customHeight="1">
      <c r="A13" s="1258"/>
      <c r="B13" s="1273" t="str">
        <f>旅費支払通知!E21</f>
        <v>地理環境学科</v>
      </c>
      <c r="C13" s="1274"/>
      <c r="D13" s="1274"/>
      <c r="E13" s="1274"/>
      <c r="F13" s="1274"/>
      <c r="G13" s="1274"/>
      <c r="H13" s="1274"/>
      <c r="I13" s="1274"/>
      <c r="J13" s="1274"/>
      <c r="K13" s="1274"/>
      <c r="L13" s="1274"/>
      <c r="M13" s="1274"/>
      <c r="N13" s="1275"/>
      <c r="O13" s="1279"/>
      <c r="P13" s="1280"/>
      <c r="Q13" s="1280"/>
      <c r="R13" s="1280"/>
      <c r="S13" s="1281"/>
      <c r="T13" s="1264"/>
      <c r="U13" s="1265"/>
      <c r="V13" s="1265"/>
      <c r="W13" s="1265"/>
      <c r="X13" s="1265"/>
      <c r="Y13" s="1265"/>
      <c r="Z13" s="1265"/>
      <c r="AA13" s="1265"/>
      <c r="AB13" s="1265"/>
      <c r="AC13" s="1265"/>
      <c r="AD13" s="1265"/>
      <c r="AE13" s="1265"/>
      <c r="AF13" s="1265"/>
      <c r="AG13" s="1265"/>
      <c r="AH13" s="1268"/>
      <c r="AI13" s="1268"/>
      <c r="AJ13" s="1268"/>
      <c r="AK13" s="1269"/>
    </row>
    <row r="14" spans="1:37" s="3" customFormat="1" ht="27.95" customHeight="1">
      <c r="A14" s="1396" t="s">
        <v>17</v>
      </c>
      <c r="B14" s="1397"/>
      <c r="C14" s="1398"/>
      <c r="D14" s="1393" t="str">
        <f>IF(旅費支払通知!I12="","",旅費支払通知!I12)</f>
        <v/>
      </c>
      <c r="E14" s="1394"/>
      <c r="F14" s="1394"/>
      <c r="G14" s="1394"/>
      <c r="H14" s="1394"/>
      <c r="I14" s="1394"/>
      <c r="J14" s="1394"/>
      <c r="K14" s="1394"/>
      <c r="L14" s="1394"/>
      <c r="M14" s="1394"/>
      <c r="N14" s="1394"/>
      <c r="O14" s="1394"/>
      <c r="P14" s="1394"/>
      <c r="Q14" s="1394"/>
      <c r="R14" s="1394"/>
      <c r="S14" s="1394"/>
      <c r="T14" s="1394"/>
      <c r="U14" s="1394"/>
      <c r="V14" s="1394"/>
      <c r="W14" s="1394"/>
      <c r="X14" s="1394"/>
      <c r="Y14" s="1394"/>
      <c r="Z14" s="1394"/>
      <c r="AA14" s="1394"/>
      <c r="AB14" s="1394"/>
      <c r="AC14" s="1394"/>
      <c r="AD14" s="1394"/>
      <c r="AE14" s="1394"/>
      <c r="AF14" s="1394"/>
      <c r="AG14" s="1394"/>
      <c r="AH14" s="1394"/>
      <c r="AI14" s="1394"/>
      <c r="AJ14" s="1394"/>
      <c r="AK14" s="1395"/>
    </row>
    <row r="15" spans="1:37" s="3" customFormat="1" ht="9.9499999999999993" customHeight="1" thickBot="1">
      <c r="A15" s="1399"/>
      <c r="B15" s="1400"/>
      <c r="C15" s="1401"/>
      <c r="D15" s="1402" t="s">
        <v>137</v>
      </c>
      <c r="E15" s="1403"/>
      <c r="F15" s="1403"/>
      <c r="G15" s="1403"/>
      <c r="H15" s="1403"/>
      <c r="I15" s="1403"/>
      <c r="J15" s="1403"/>
      <c r="K15" s="1403"/>
      <c r="L15" s="1403"/>
      <c r="M15" s="1403"/>
      <c r="N15" s="1403"/>
      <c r="O15" s="1403"/>
      <c r="P15" s="1403"/>
      <c r="Q15" s="1403"/>
      <c r="R15" s="1403"/>
      <c r="S15" s="1403"/>
      <c r="T15" s="1403"/>
      <c r="U15" s="1403"/>
      <c r="V15" s="1403"/>
      <c r="W15" s="1403"/>
      <c r="X15" s="1403"/>
      <c r="Y15" s="1403"/>
      <c r="Z15" s="1403"/>
      <c r="AA15" s="1403"/>
      <c r="AB15" s="1403"/>
      <c r="AC15" s="1403"/>
      <c r="AD15" s="1403"/>
      <c r="AE15" s="1403"/>
      <c r="AF15" s="1403"/>
      <c r="AG15" s="1403"/>
      <c r="AH15" s="1403"/>
      <c r="AI15" s="1403"/>
      <c r="AJ15" s="1403"/>
      <c r="AK15" s="1404"/>
    </row>
    <row r="16" spans="1:37" s="3" customFormat="1" ht="5.0999999999999996" customHeight="1" thickBot="1">
      <c r="M16" s="13"/>
      <c r="N16" s="13"/>
      <c r="O16" s="13"/>
      <c r="P16" s="14"/>
      <c r="Q16" s="14"/>
      <c r="R16" s="14"/>
      <c r="S16" s="14"/>
      <c r="T16" s="15"/>
      <c r="U16" s="14"/>
      <c r="V16" s="14"/>
      <c r="W16" s="14"/>
      <c r="X16" s="14"/>
      <c r="Y16" s="14"/>
      <c r="Z16" s="15"/>
      <c r="AA16" s="14"/>
      <c r="AB16" s="14"/>
      <c r="AC16" s="14"/>
      <c r="AD16" s="14"/>
      <c r="AE16" s="14"/>
      <c r="AF16" s="14"/>
      <c r="AG16" s="14"/>
    </row>
    <row r="17" spans="1:37" s="3" customFormat="1" ht="13.5" customHeight="1">
      <c r="A17" s="1257" t="s">
        <v>28</v>
      </c>
      <c r="B17" s="1259" t="s">
        <v>29</v>
      </c>
      <c r="C17" s="1260"/>
      <c r="D17" s="1260"/>
      <c r="E17" s="1260"/>
      <c r="F17" s="1260"/>
      <c r="G17" s="1260"/>
      <c r="H17" s="1260"/>
      <c r="I17" s="1260"/>
      <c r="J17" s="1260"/>
      <c r="K17" s="1260"/>
      <c r="L17" s="1260"/>
      <c r="M17" s="1260"/>
      <c r="N17" s="1260"/>
      <c r="O17" s="1260"/>
      <c r="P17" s="1260"/>
      <c r="Q17" s="1260"/>
      <c r="R17" s="1282"/>
      <c r="S17" s="1259" t="s">
        <v>30</v>
      </c>
      <c r="T17" s="1260"/>
      <c r="U17" s="1260"/>
      <c r="V17" s="1260"/>
      <c r="W17" s="1260"/>
      <c r="X17" s="1260"/>
      <c r="Y17" s="1260"/>
      <c r="Z17" s="1260"/>
      <c r="AA17" s="1260"/>
      <c r="AB17" s="1260"/>
      <c r="AC17" s="1260"/>
      <c r="AD17" s="1260"/>
      <c r="AE17" s="1260"/>
      <c r="AF17" s="1260"/>
      <c r="AG17" s="1260"/>
      <c r="AH17" s="1260"/>
      <c r="AI17" s="1260"/>
      <c r="AJ17" s="1260"/>
      <c r="AK17" s="1261"/>
    </row>
    <row r="18" spans="1:37" s="3" customFormat="1" ht="20.100000000000001" customHeight="1">
      <c r="A18" s="1258"/>
      <c r="B18" s="1182" t="str">
        <f>旅費支払通知!H29&amp;"　　"&amp;旅費支払通知!H32&amp;"　　"&amp;旅費支払通知!H35</f>
        <v>東京都中央区大手町　　茨城県牛久市　　茨城県つくば市中央</v>
      </c>
      <c r="C18" s="1183"/>
      <c r="D18" s="1183"/>
      <c r="E18" s="1183"/>
      <c r="F18" s="1183"/>
      <c r="G18" s="1183"/>
      <c r="H18" s="1183"/>
      <c r="I18" s="1183"/>
      <c r="J18" s="1183"/>
      <c r="K18" s="1183"/>
      <c r="L18" s="1183"/>
      <c r="M18" s="1183"/>
      <c r="N18" s="1183"/>
      <c r="O18" s="1183"/>
      <c r="P18" s="1183"/>
      <c r="Q18" s="1183"/>
      <c r="R18" s="1184"/>
      <c r="S18" s="1296">
        <f>旅費支払通知!G25</f>
        <v>43556</v>
      </c>
      <c r="T18" s="1297"/>
      <c r="U18" s="1297"/>
      <c r="V18" s="1297"/>
      <c r="W18" s="1297"/>
      <c r="X18" s="1297"/>
      <c r="Y18" s="1297"/>
      <c r="Z18" s="1297"/>
      <c r="AA18" s="1297"/>
      <c r="AB18" s="25" t="s">
        <v>32</v>
      </c>
      <c r="AC18" s="1297">
        <f>旅費支払通知!O25</f>
        <v>43560</v>
      </c>
      <c r="AD18" s="1297"/>
      <c r="AE18" s="1297"/>
      <c r="AF18" s="1297"/>
      <c r="AG18" s="1297"/>
      <c r="AH18" s="1297"/>
      <c r="AI18" s="1297"/>
      <c r="AJ18" s="1297"/>
      <c r="AK18" s="1298"/>
    </row>
    <row r="19" spans="1:37" s="3" customFormat="1" ht="20.100000000000001" customHeight="1">
      <c r="A19" s="1258"/>
      <c r="B19" s="1273"/>
      <c r="C19" s="1274"/>
      <c r="D19" s="1274"/>
      <c r="E19" s="1274"/>
      <c r="F19" s="1274"/>
      <c r="G19" s="1274"/>
      <c r="H19" s="1274"/>
      <c r="I19" s="1274"/>
      <c r="J19" s="1274"/>
      <c r="K19" s="1274"/>
      <c r="L19" s="1274"/>
      <c r="M19" s="1274"/>
      <c r="N19" s="1274"/>
      <c r="O19" s="1274"/>
      <c r="P19" s="1274"/>
      <c r="Q19" s="1274"/>
      <c r="R19" s="1275"/>
      <c r="S19" s="27"/>
      <c r="T19" s="26"/>
      <c r="U19" s="117">
        <f>AC18-S18</f>
        <v>4</v>
      </c>
      <c r="V19" s="25" t="s">
        <v>33</v>
      </c>
      <c r="W19" s="117">
        <f>U19+1</f>
        <v>5</v>
      </c>
      <c r="X19" s="25" t="s">
        <v>31</v>
      </c>
      <c r="Y19" s="26"/>
      <c r="Z19" s="26"/>
      <c r="AA19" s="26"/>
      <c r="AB19" s="28"/>
      <c r="AC19" s="1316" t="s">
        <v>119</v>
      </c>
      <c r="AD19" s="1316"/>
      <c r="AE19" s="1316"/>
      <c r="AF19" s="1316"/>
      <c r="AG19" s="493">
        <f>旅費支払通知!AB25</f>
        <v>0</v>
      </c>
      <c r="AH19" s="1266" t="s">
        <v>33</v>
      </c>
      <c r="AI19" s="1266"/>
      <c r="AJ19" s="59"/>
      <c r="AK19" s="17"/>
    </row>
    <row r="20" spans="1:37" s="3" customFormat="1" ht="13.5" customHeight="1">
      <c r="A20" s="1258"/>
      <c r="B20" s="18"/>
      <c r="C20" s="1283" t="s">
        <v>34</v>
      </c>
      <c r="D20" s="1284"/>
      <c r="E20" s="1284"/>
      <c r="F20" s="1284"/>
      <c r="G20" s="1284"/>
      <c r="H20" s="1285"/>
      <c r="I20" s="1283" t="s">
        <v>35</v>
      </c>
      <c r="J20" s="1284"/>
      <c r="K20" s="1284"/>
      <c r="L20" s="1284"/>
      <c r="M20" s="1284"/>
      <c r="N20" s="1284"/>
      <c r="O20" s="1284"/>
      <c r="P20" s="1285"/>
      <c r="Q20" s="1310" t="s">
        <v>36</v>
      </c>
      <c r="R20" s="1311"/>
      <c r="S20" s="1311"/>
      <c r="T20" s="1311"/>
      <c r="U20" s="1311"/>
      <c r="V20" s="1311"/>
      <c r="W20" s="1311"/>
      <c r="X20" s="1311"/>
      <c r="Y20" s="1311"/>
      <c r="Z20" s="1311"/>
      <c r="AA20" s="1312"/>
      <c r="AB20" s="1317" t="s">
        <v>37</v>
      </c>
      <c r="AC20" s="1318"/>
      <c r="AD20" s="1318"/>
      <c r="AE20" s="1318"/>
      <c r="AF20" s="1318"/>
      <c r="AG20" s="1318"/>
      <c r="AH20" s="1318"/>
      <c r="AI20" s="1318"/>
      <c r="AJ20" s="1318"/>
      <c r="AK20" s="1319"/>
    </row>
    <row r="21" spans="1:37" s="3" customFormat="1" ht="13.5" customHeight="1">
      <c r="A21" s="1258"/>
      <c r="B21" s="18"/>
      <c r="C21" s="1286"/>
      <c r="D21" s="1234"/>
      <c r="E21" s="1234"/>
      <c r="F21" s="1234"/>
      <c r="G21" s="1234"/>
      <c r="H21" s="1287"/>
      <c r="I21" s="1286"/>
      <c r="J21" s="1234"/>
      <c r="K21" s="1234"/>
      <c r="L21" s="1234"/>
      <c r="M21" s="1234"/>
      <c r="N21" s="1234"/>
      <c r="O21" s="1234"/>
      <c r="P21" s="1287"/>
      <c r="Q21" s="1313"/>
      <c r="R21" s="1314"/>
      <c r="S21" s="1314"/>
      <c r="T21" s="1314"/>
      <c r="U21" s="1314"/>
      <c r="V21" s="1314"/>
      <c r="W21" s="1314"/>
      <c r="X21" s="1314"/>
      <c r="Y21" s="1314"/>
      <c r="Z21" s="1314"/>
      <c r="AA21" s="1315"/>
      <c r="AB21" s="1320" t="s">
        <v>38</v>
      </c>
      <c r="AC21" s="1321"/>
      <c r="AD21" s="1321"/>
      <c r="AE21" s="1321"/>
      <c r="AF21" s="1321"/>
      <c r="AG21" s="1321"/>
      <c r="AH21" s="1321"/>
      <c r="AI21" s="1321"/>
      <c r="AJ21" s="1321"/>
      <c r="AK21" s="1322"/>
    </row>
    <row r="22" spans="1:37" s="3" customFormat="1" ht="24.95" customHeight="1">
      <c r="A22" s="1258"/>
      <c r="B22" s="1288" t="s">
        <v>39</v>
      </c>
      <c r="C22" s="67"/>
      <c r="D22" s="1323">
        <f>旅費支払通知!H27</f>
        <v>43556</v>
      </c>
      <c r="E22" s="1323"/>
      <c r="F22" s="1323"/>
      <c r="G22" s="1323"/>
      <c r="H22" s="1324"/>
      <c r="I22" s="1299" t="str">
        <f>IF(旅費支払通知!V28="","",旅費支払通知!V28)</f>
        <v>東京国際フォーラム</v>
      </c>
      <c r="J22" s="1300"/>
      <c r="K22" s="1300"/>
      <c r="L22" s="1300"/>
      <c r="M22" s="1300"/>
      <c r="N22" s="1300"/>
      <c r="O22" s="1300"/>
      <c r="P22" s="1301"/>
      <c r="Q22" s="1418" t="str">
        <f>旅費支払通知!H28&amp;"　"&amp;旅費支払通知!K28</f>
        <v>学会参加　河川環境学会</v>
      </c>
      <c r="R22" s="1419"/>
      <c r="S22" s="1419"/>
      <c r="T22" s="1419"/>
      <c r="U22" s="1419"/>
      <c r="V22" s="1419"/>
      <c r="W22" s="1419"/>
      <c r="X22" s="1419"/>
      <c r="Y22" s="1419"/>
      <c r="Z22" s="1419"/>
      <c r="AA22" s="1420"/>
      <c r="AB22" s="1290"/>
      <c r="AC22" s="1291"/>
      <c r="AD22" s="1291"/>
      <c r="AE22" s="1291"/>
      <c r="AF22" s="1291"/>
      <c r="AG22" s="1291"/>
      <c r="AH22" s="1291"/>
      <c r="AI22" s="1291"/>
      <c r="AJ22" s="1291"/>
      <c r="AK22" s="1292"/>
    </row>
    <row r="23" spans="1:37" s="3" customFormat="1" ht="24.95" customHeight="1">
      <c r="A23" s="1258"/>
      <c r="B23" s="1289"/>
      <c r="C23" s="68" t="s">
        <v>32</v>
      </c>
      <c r="D23" s="1325">
        <f>旅費支払通知!N27</f>
        <v>43557</v>
      </c>
      <c r="E23" s="1325"/>
      <c r="F23" s="1325"/>
      <c r="G23" s="1325"/>
      <c r="H23" s="1326"/>
      <c r="I23" s="1302" t="str">
        <f>IF(旅費支払通知!H29="","",旅費支払通知!H29)</f>
        <v>東京都中央区大手町</v>
      </c>
      <c r="J23" s="1303"/>
      <c r="K23" s="1303"/>
      <c r="L23" s="1303"/>
      <c r="M23" s="1303"/>
      <c r="N23" s="1303"/>
      <c r="O23" s="1303"/>
      <c r="P23" s="1304"/>
      <c r="Q23" s="1351"/>
      <c r="R23" s="1352"/>
      <c r="S23" s="1352"/>
      <c r="T23" s="1352"/>
      <c r="U23" s="1352"/>
      <c r="V23" s="1352"/>
      <c r="W23" s="1352"/>
      <c r="X23" s="1352"/>
      <c r="Y23" s="1352"/>
      <c r="Z23" s="1352"/>
      <c r="AA23" s="1353"/>
      <c r="AB23" s="1293"/>
      <c r="AC23" s="1294"/>
      <c r="AD23" s="1294"/>
      <c r="AE23" s="1294"/>
      <c r="AF23" s="1294"/>
      <c r="AG23" s="1294"/>
      <c r="AH23" s="1294"/>
      <c r="AI23" s="1294"/>
      <c r="AJ23" s="1294"/>
      <c r="AK23" s="1295"/>
    </row>
    <row r="24" spans="1:37" s="3" customFormat="1" ht="24.95" customHeight="1">
      <c r="A24" s="1258"/>
      <c r="B24" s="1288" t="s">
        <v>40</v>
      </c>
      <c r="C24" s="69"/>
      <c r="D24" s="1323">
        <f>IF(旅費支払通知!H30="","",旅費支払通知!H30)</f>
        <v>43558</v>
      </c>
      <c r="E24" s="1323"/>
      <c r="F24" s="1323"/>
      <c r="G24" s="1323"/>
      <c r="H24" s="1324"/>
      <c r="I24" s="1299" t="str">
        <f>IF(旅費支払通知!V31="","",旅費支払通知!V31)</f>
        <v>利根川</v>
      </c>
      <c r="J24" s="1300"/>
      <c r="K24" s="1300"/>
      <c r="L24" s="1300"/>
      <c r="M24" s="1300"/>
      <c r="N24" s="1300"/>
      <c r="O24" s="1300"/>
      <c r="P24" s="1301"/>
      <c r="Q24" s="1348" t="str">
        <f>IF(旅費支払通知!H31="","",旅費支払通知!H31&amp;"　"&amp;旅費支払通知!K31)</f>
        <v>調査視察　利根川流域生息調査</v>
      </c>
      <c r="R24" s="1349"/>
      <c r="S24" s="1349"/>
      <c r="T24" s="1349"/>
      <c r="U24" s="1349"/>
      <c r="V24" s="1349"/>
      <c r="W24" s="1349"/>
      <c r="X24" s="1349"/>
      <c r="Y24" s="1349"/>
      <c r="Z24" s="1349"/>
      <c r="AA24" s="1350"/>
      <c r="AB24" s="1290"/>
      <c r="AC24" s="1291"/>
      <c r="AD24" s="1291"/>
      <c r="AE24" s="1291"/>
      <c r="AF24" s="1291"/>
      <c r="AG24" s="1291"/>
      <c r="AH24" s="1291"/>
      <c r="AI24" s="1291"/>
      <c r="AJ24" s="1291"/>
      <c r="AK24" s="1292"/>
    </row>
    <row r="25" spans="1:37" s="3" customFormat="1" ht="24.95" customHeight="1">
      <c r="A25" s="1258"/>
      <c r="B25" s="1289"/>
      <c r="C25" s="68" t="str">
        <f>IF(旅費支払通知!M30="","",旅費支払通知!M30)</f>
        <v>～</v>
      </c>
      <c r="D25" s="1325">
        <f>IF(旅費支払通知!N30="","",旅費支払通知!N30)</f>
        <v>43559</v>
      </c>
      <c r="E25" s="1325"/>
      <c r="F25" s="1325"/>
      <c r="G25" s="1325"/>
      <c r="H25" s="1326"/>
      <c r="I25" s="1302" t="str">
        <f>IF(旅費支払通知!H32="","",旅費支払通知!H32)</f>
        <v>茨城県牛久市</v>
      </c>
      <c r="J25" s="1303"/>
      <c r="K25" s="1303"/>
      <c r="L25" s="1303"/>
      <c r="M25" s="1303"/>
      <c r="N25" s="1303"/>
      <c r="O25" s="1303"/>
      <c r="P25" s="1304"/>
      <c r="Q25" s="1351"/>
      <c r="R25" s="1352"/>
      <c r="S25" s="1352"/>
      <c r="T25" s="1352"/>
      <c r="U25" s="1352"/>
      <c r="V25" s="1352"/>
      <c r="W25" s="1352"/>
      <c r="X25" s="1352"/>
      <c r="Y25" s="1352"/>
      <c r="Z25" s="1352"/>
      <c r="AA25" s="1353"/>
      <c r="AB25" s="1293"/>
      <c r="AC25" s="1294"/>
      <c r="AD25" s="1294"/>
      <c r="AE25" s="1294"/>
      <c r="AF25" s="1294"/>
      <c r="AG25" s="1294"/>
      <c r="AH25" s="1294"/>
      <c r="AI25" s="1294"/>
      <c r="AJ25" s="1294"/>
      <c r="AK25" s="1295"/>
    </row>
    <row r="26" spans="1:37" s="3" customFormat="1" ht="24.95" customHeight="1">
      <c r="A26" s="1258"/>
      <c r="B26" s="1288" t="s">
        <v>41</v>
      </c>
      <c r="C26" s="69"/>
      <c r="D26" s="1323">
        <f>IF(旅費支払通知!H33="","",旅費支払通知!H33)</f>
        <v>43560</v>
      </c>
      <c r="E26" s="1323"/>
      <c r="F26" s="1323"/>
      <c r="G26" s="1323"/>
      <c r="H26" s="1324"/>
      <c r="I26" s="1299" t="str">
        <f>IF(旅費支払通知!V34="","",旅費支払通知!V34)</f>
        <v>筑波大学　＠＠研究室</v>
      </c>
      <c r="J26" s="1300"/>
      <c r="K26" s="1300"/>
      <c r="L26" s="1300"/>
      <c r="M26" s="1300"/>
      <c r="N26" s="1300"/>
      <c r="O26" s="1300"/>
      <c r="P26" s="1301"/>
      <c r="Q26" s="1348" t="str">
        <f>IF(旅費支払通知!H34="","",旅費支払通知!H34&amp;"　"&amp;旅費支払通知!K34)</f>
        <v>その他　ﾋｱﾘﾝｸﾞ</v>
      </c>
      <c r="R26" s="1349"/>
      <c r="S26" s="1349"/>
      <c r="T26" s="1349"/>
      <c r="U26" s="1349"/>
      <c r="V26" s="1349"/>
      <c r="W26" s="1349"/>
      <c r="X26" s="1349"/>
      <c r="Y26" s="1349"/>
      <c r="Z26" s="1349"/>
      <c r="AA26" s="1350"/>
      <c r="AB26" s="1290"/>
      <c r="AC26" s="1291"/>
      <c r="AD26" s="1291"/>
      <c r="AE26" s="1291"/>
      <c r="AF26" s="1291"/>
      <c r="AG26" s="1291"/>
      <c r="AH26" s="1291"/>
      <c r="AI26" s="1291"/>
      <c r="AJ26" s="1291"/>
      <c r="AK26" s="1292"/>
    </row>
    <row r="27" spans="1:37" s="3" customFormat="1" ht="24.95" customHeight="1">
      <c r="A27" s="1258"/>
      <c r="B27" s="1289"/>
      <c r="C27" s="68" t="str">
        <f>IF(旅費支払通知!M33="","",旅費支払通知!M33)</f>
        <v>～</v>
      </c>
      <c r="D27" s="1325" t="str">
        <f>IF(旅費支払通知!N33="","",旅費支払通知!N33)</f>
        <v/>
      </c>
      <c r="E27" s="1325"/>
      <c r="F27" s="1325"/>
      <c r="G27" s="1325"/>
      <c r="H27" s="1326"/>
      <c r="I27" s="1302" t="str">
        <f>IF(旅費支払通知!H35="","",旅費支払通知!H35)</f>
        <v>茨城県つくば市中央</v>
      </c>
      <c r="J27" s="1303"/>
      <c r="K27" s="1303"/>
      <c r="L27" s="1303"/>
      <c r="M27" s="1303"/>
      <c r="N27" s="1303"/>
      <c r="O27" s="1303"/>
      <c r="P27" s="1304"/>
      <c r="Q27" s="1351"/>
      <c r="R27" s="1352"/>
      <c r="S27" s="1352"/>
      <c r="T27" s="1352"/>
      <c r="U27" s="1352"/>
      <c r="V27" s="1352"/>
      <c r="W27" s="1352"/>
      <c r="X27" s="1352"/>
      <c r="Y27" s="1352"/>
      <c r="Z27" s="1352"/>
      <c r="AA27" s="1353"/>
      <c r="AB27" s="1293"/>
      <c r="AC27" s="1294"/>
      <c r="AD27" s="1294"/>
      <c r="AE27" s="1294"/>
      <c r="AF27" s="1294"/>
      <c r="AG27" s="1294"/>
      <c r="AH27" s="1294"/>
      <c r="AI27" s="1294"/>
      <c r="AJ27" s="1294"/>
      <c r="AK27" s="1295"/>
    </row>
    <row r="28" spans="1:37" s="3" customFormat="1" ht="6" customHeight="1" thickBot="1">
      <c r="A28" s="19"/>
      <c r="B28" s="19"/>
      <c r="C28" s="19"/>
      <c r="D28" s="19"/>
      <c r="E28" s="19"/>
      <c r="F28" s="19"/>
      <c r="G28" s="19"/>
      <c r="H28" s="19"/>
      <c r="I28" s="19"/>
      <c r="J28" s="19"/>
      <c r="K28" s="19"/>
      <c r="L28" s="19"/>
      <c r="M28" s="16"/>
      <c r="N28" s="16"/>
      <c r="O28" s="16"/>
      <c r="P28" s="7"/>
      <c r="Q28" s="7"/>
      <c r="R28" s="7"/>
      <c r="S28" s="7"/>
      <c r="T28" s="7"/>
      <c r="U28" s="7"/>
      <c r="V28" s="7"/>
      <c r="W28" s="7"/>
      <c r="X28" s="7"/>
      <c r="Y28" s="7"/>
      <c r="Z28" s="7"/>
      <c r="AA28" s="7"/>
      <c r="AB28" s="7"/>
      <c r="AC28" s="7"/>
      <c r="AD28" s="7"/>
      <c r="AE28" s="7"/>
      <c r="AF28" s="7"/>
      <c r="AG28" s="7"/>
    </row>
    <row r="29" spans="1:37" s="3" customFormat="1" ht="15" customHeight="1">
      <c r="A29" s="1428" t="s">
        <v>96</v>
      </c>
      <c r="B29" s="20"/>
      <c r="C29" s="1346" t="s">
        <v>42</v>
      </c>
      <c r="D29" s="1346"/>
      <c r="E29" s="1346"/>
      <c r="F29" s="1346"/>
      <c r="G29" s="1346"/>
      <c r="H29" s="1346"/>
      <c r="I29" s="1346"/>
      <c r="J29" s="1346"/>
      <c r="K29" s="1346"/>
      <c r="L29" s="1346"/>
      <c r="M29" s="1346"/>
      <c r="N29" s="1346"/>
      <c r="O29" s="1346"/>
      <c r="P29" s="1346"/>
      <c r="Q29" s="1346"/>
      <c r="R29" s="1346"/>
      <c r="S29" s="1346"/>
      <c r="T29" s="1346"/>
      <c r="U29" s="1346"/>
      <c r="V29" s="1346"/>
      <c r="W29" s="1346"/>
      <c r="X29" s="1346"/>
      <c r="Y29" s="1346"/>
      <c r="Z29" s="1346"/>
      <c r="AA29" s="1346"/>
      <c r="AB29" s="1346"/>
      <c r="AC29" s="1346"/>
      <c r="AD29" s="1346"/>
      <c r="AE29" s="1346"/>
      <c r="AF29" s="1346"/>
      <c r="AG29" s="1346"/>
      <c r="AH29" s="1346"/>
      <c r="AI29" s="1346"/>
      <c r="AJ29" s="1346"/>
      <c r="AK29" s="1347"/>
    </row>
    <row r="30" spans="1:37" s="3" customFormat="1" ht="15" customHeight="1">
      <c r="A30" s="1429"/>
      <c r="B30" s="1327" t="s">
        <v>39</v>
      </c>
      <c r="C30" s="1331"/>
      <c r="D30" s="1332"/>
      <c r="E30" s="1332"/>
      <c r="F30" s="1332"/>
      <c r="G30" s="1332"/>
      <c r="H30" s="1332"/>
      <c r="I30" s="1332"/>
      <c r="J30" s="1332"/>
      <c r="K30" s="1332"/>
      <c r="L30" s="1332"/>
      <c r="M30" s="1332"/>
      <c r="N30" s="1332"/>
      <c r="O30" s="1332"/>
      <c r="P30" s="1332"/>
      <c r="Q30" s="1332"/>
      <c r="R30" s="1332"/>
      <c r="S30" s="1332"/>
      <c r="T30" s="1332"/>
      <c r="U30" s="1332"/>
      <c r="V30" s="1332"/>
      <c r="W30" s="1332"/>
      <c r="X30" s="1332"/>
      <c r="Y30" s="1332"/>
      <c r="Z30" s="1332"/>
      <c r="AA30" s="1332"/>
      <c r="AB30" s="1332"/>
      <c r="AC30" s="1332"/>
      <c r="AD30" s="1332"/>
      <c r="AE30" s="1332"/>
      <c r="AF30" s="1332"/>
      <c r="AG30" s="1332"/>
      <c r="AH30" s="1332"/>
      <c r="AI30" s="1332"/>
      <c r="AJ30" s="1332"/>
      <c r="AK30" s="1333"/>
    </row>
    <row r="31" spans="1:37" s="3" customFormat="1" ht="15" customHeight="1">
      <c r="A31" s="1429"/>
      <c r="B31" s="1328"/>
      <c r="C31" s="1334"/>
      <c r="D31" s="1335"/>
      <c r="E31" s="1335"/>
      <c r="F31" s="1335"/>
      <c r="G31" s="1335"/>
      <c r="H31" s="1335"/>
      <c r="I31" s="1335"/>
      <c r="J31" s="1335"/>
      <c r="K31" s="1335"/>
      <c r="L31" s="1335"/>
      <c r="M31" s="1335"/>
      <c r="N31" s="1335"/>
      <c r="O31" s="1335"/>
      <c r="P31" s="1335"/>
      <c r="Q31" s="1335"/>
      <c r="R31" s="1335"/>
      <c r="S31" s="1335"/>
      <c r="T31" s="1335"/>
      <c r="U31" s="1335"/>
      <c r="V31" s="1335"/>
      <c r="W31" s="1335"/>
      <c r="X31" s="1335"/>
      <c r="Y31" s="1335"/>
      <c r="Z31" s="1335"/>
      <c r="AA31" s="1335"/>
      <c r="AB31" s="1335"/>
      <c r="AC31" s="1335"/>
      <c r="AD31" s="1335"/>
      <c r="AE31" s="1335"/>
      <c r="AF31" s="1335"/>
      <c r="AG31" s="1335"/>
      <c r="AH31" s="1335"/>
      <c r="AI31" s="1335"/>
      <c r="AJ31" s="1335"/>
      <c r="AK31" s="1336"/>
    </row>
    <row r="32" spans="1:37" s="3" customFormat="1" ht="15" customHeight="1">
      <c r="A32" s="1429"/>
      <c r="B32" s="1328"/>
      <c r="C32" s="1334"/>
      <c r="D32" s="1335"/>
      <c r="E32" s="1335"/>
      <c r="F32" s="1335"/>
      <c r="G32" s="1335"/>
      <c r="H32" s="1335"/>
      <c r="I32" s="1335"/>
      <c r="J32" s="1335"/>
      <c r="K32" s="1335"/>
      <c r="L32" s="1335"/>
      <c r="M32" s="1335"/>
      <c r="N32" s="1335"/>
      <c r="O32" s="1335"/>
      <c r="P32" s="1335"/>
      <c r="Q32" s="1335"/>
      <c r="R32" s="1335"/>
      <c r="S32" s="1335"/>
      <c r="T32" s="1335"/>
      <c r="U32" s="1335"/>
      <c r="V32" s="1335"/>
      <c r="W32" s="1335"/>
      <c r="X32" s="1335"/>
      <c r="Y32" s="1335"/>
      <c r="Z32" s="1335"/>
      <c r="AA32" s="1335"/>
      <c r="AB32" s="1335"/>
      <c r="AC32" s="1335"/>
      <c r="AD32" s="1335"/>
      <c r="AE32" s="1335"/>
      <c r="AF32" s="1335"/>
      <c r="AG32" s="1335"/>
      <c r="AH32" s="1335"/>
      <c r="AI32" s="1335"/>
      <c r="AJ32" s="1335"/>
      <c r="AK32" s="1336"/>
    </row>
    <row r="33" spans="1:37" s="3" customFormat="1" ht="15" customHeight="1">
      <c r="A33" s="1429"/>
      <c r="B33" s="1329"/>
      <c r="C33" s="1334"/>
      <c r="D33" s="1335"/>
      <c r="E33" s="1335"/>
      <c r="F33" s="1335"/>
      <c r="G33" s="1335"/>
      <c r="H33" s="1335"/>
      <c r="I33" s="1335"/>
      <c r="J33" s="1335"/>
      <c r="K33" s="1335"/>
      <c r="L33" s="1335"/>
      <c r="M33" s="1335"/>
      <c r="N33" s="1335"/>
      <c r="O33" s="1335"/>
      <c r="P33" s="1335"/>
      <c r="Q33" s="1335"/>
      <c r="R33" s="1335"/>
      <c r="S33" s="1335"/>
      <c r="T33" s="1335"/>
      <c r="U33" s="1335"/>
      <c r="V33" s="1335"/>
      <c r="W33" s="1335"/>
      <c r="X33" s="1335"/>
      <c r="Y33" s="1335"/>
      <c r="Z33" s="1335"/>
      <c r="AA33" s="1335"/>
      <c r="AB33" s="1335"/>
      <c r="AC33" s="1335"/>
      <c r="AD33" s="1335"/>
      <c r="AE33" s="1335"/>
      <c r="AF33" s="1335"/>
      <c r="AG33" s="1335"/>
      <c r="AH33" s="1335"/>
      <c r="AI33" s="1335"/>
      <c r="AJ33" s="1335"/>
      <c r="AK33" s="1336"/>
    </row>
    <row r="34" spans="1:37" s="3" customFormat="1" ht="15" customHeight="1">
      <c r="A34" s="1429"/>
      <c r="B34" s="1329"/>
      <c r="C34" s="1337"/>
      <c r="D34" s="1338"/>
      <c r="E34" s="1338"/>
      <c r="F34" s="1338"/>
      <c r="G34" s="1338"/>
      <c r="H34" s="1338"/>
      <c r="I34" s="1338"/>
      <c r="J34" s="1338"/>
      <c r="K34" s="1338"/>
      <c r="L34" s="1338"/>
      <c r="M34" s="1338"/>
      <c r="N34" s="1338"/>
      <c r="O34" s="1338"/>
      <c r="P34" s="1338"/>
      <c r="Q34" s="1338"/>
      <c r="R34" s="1338"/>
      <c r="S34" s="1338"/>
      <c r="T34" s="1338"/>
      <c r="U34" s="1338"/>
      <c r="V34" s="1338"/>
      <c r="W34" s="1338"/>
      <c r="X34" s="1338"/>
      <c r="Y34" s="1338"/>
      <c r="Z34" s="1338"/>
      <c r="AA34" s="1338"/>
      <c r="AB34" s="1338"/>
      <c r="AC34" s="1338"/>
      <c r="AD34" s="1338"/>
      <c r="AE34" s="1338"/>
      <c r="AF34" s="1338"/>
      <c r="AG34" s="1338"/>
      <c r="AH34" s="1338"/>
      <c r="AI34" s="1338"/>
      <c r="AJ34" s="1338"/>
      <c r="AK34" s="1339"/>
    </row>
    <row r="35" spans="1:37" s="3" customFormat="1" ht="15" customHeight="1">
      <c r="A35" s="1429"/>
      <c r="B35" s="1329" t="s">
        <v>40</v>
      </c>
      <c r="C35" s="1340"/>
      <c r="D35" s="1341"/>
      <c r="E35" s="1341"/>
      <c r="F35" s="1341"/>
      <c r="G35" s="1341"/>
      <c r="H35" s="1341"/>
      <c r="I35" s="1341"/>
      <c r="J35" s="1341"/>
      <c r="K35" s="1341"/>
      <c r="L35" s="1341"/>
      <c r="M35" s="1341"/>
      <c r="N35" s="1341"/>
      <c r="O35" s="1341"/>
      <c r="P35" s="1341"/>
      <c r="Q35" s="1341"/>
      <c r="R35" s="1341"/>
      <c r="S35" s="1341"/>
      <c r="T35" s="1341"/>
      <c r="U35" s="1341"/>
      <c r="V35" s="1341"/>
      <c r="W35" s="1341"/>
      <c r="X35" s="1341"/>
      <c r="Y35" s="1341"/>
      <c r="Z35" s="1341"/>
      <c r="AA35" s="1341"/>
      <c r="AB35" s="1341"/>
      <c r="AC35" s="1341"/>
      <c r="AD35" s="1341"/>
      <c r="AE35" s="1341"/>
      <c r="AF35" s="1341"/>
      <c r="AG35" s="1341"/>
      <c r="AH35" s="1341"/>
      <c r="AI35" s="1341"/>
      <c r="AJ35" s="1341"/>
      <c r="AK35" s="1342"/>
    </row>
    <row r="36" spans="1:37" s="3" customFormat="1" ht="15" customHeight="1">
      <c r="A36" s="1429"/>
      <c r="B36" s="1329"/>
      <c r="C36" s="1334"/>
      <c r="D36" s="1335"/>
      <c r="E36" s="1335"/>
      <c r="F36" s="1335"/>
      <c r="G36" s="1335"/>
      <c r="H36" s="1335"/>
      <c r="I36" s="1335"/>
      <c r="J36" s="1335"/>
      <c r="K36" s="1335"/>
      <c r="L36" s="1335"/>
      <c r="M36" s="1335"/>
      <c r="N36" s="1335"/>
      <c r="O36" s="1335"/>
      <c r="P36" s="1335"/>
      <c r="Q36" s="1335"/>
      <c r="R36" s="1335"/>
      <c r="S36" s="1335"/>
      <c r="T36" s="1335"/>
      <c r="U36" s="1335"/>
      <c r="V36" s="1335"/>
      <c r="W36" s="1335"/>
      <c r="X36" s="1335"/>
      <c r="Y36" s="1335"/>
      <c r="Z36" s="1335"/>
      <c r="AA36" s="1335"/>
      <c r="AB36" s="1335"/>
      <c r="AC36" s="1335"/>
      <c r="AD36" s="1335"/>
      <c r="AE36" s="1335"/>
      <c r="AF36" s="1335"/>
      <c r="AG36" s="1335"/>
      <c r="AH36" s="1335"/>
      <c r="AI36" s="1335"/>
      <c r="AJ36" s="1335"/>
      <c r="AK36" s="1336"/>
    </row>
    <row r="37" spans="1:37" s="3" customFormat="1" ht="15" customHeight="1">
      <c r="A37" s="1429"/>
      <c r="B37" s="1329"/>
      <c r="C37" s="1334"/>
      <c r="D37" s="1335"/>
      <c r="E37" s="1335"/>
      <c r="F37" s="1335"/>
      <c r="G37" s="1335"/>
      <c r="H37" s="1335"/>
      <c r="I37" s="1335"/>
      <c r="J37" s="1335"/>
      <c r="K37" s="1335"/>
      <c r="L37" s="1335"/>
      <c r="M37" s="1335"/>
      <c r="N37" s="1335"/>
      <c r="O37" s="1335"/>
      <c r="P37" s="1335"/>
      <c r="Q37" s="1335"/>
      <c r="R37" s="1335"/>
      <c r="S37" s="1335"/>
      <c r="T37" s="1335"/>
      <c r="U37" s="1335"/>
      <c r="V37" s="1335"/>
      <c r="W37" s="1335"/>
      <c r="X37" s="1335"/>
      <c r="Y37" s="1335"/>
      <c r="Z37" s="1335"/>
      <c r="AA37" s="1335"/>
      <c r="AB37" s="1335"/>
      <c r="AC37" s="1335"/>
      <c r="AD37" s="1335"/>
      <c r="AE37" s="1335"/>
      <c r="AF37" s="1335"/>
      <c r="AG37" s="1335"/>
      <c r="AH37" s="1335"/>
      <c r="AI37" s="1335"/>
      <c r="AJ37" s="1335"/>
      <c r="AK37" s="1336"/>
    </row>
    <row r="38" spans="1:37" s="3" customFormat="1" ht="15" customHeight="1">
      <c r="A38" s="1429"/>
      <c r="B38" s="1329"/>
      <c r="C38" s="1334"/>
      <c r="D38" s="1335"/>
      <c r="E38" s="1335"/>
      <c r="F38" s="1335"/>
      <c r="G38" s="1335"/>
      <c r="H38" s="1335"/>
      <c r="I38" s="1335"/>
      <c r="J38" s="1335"/>
      <c r="K38" s="1335"/>
      <c r="L38" s="1335"/>
      <c r="M38" s="1335"/>
      <c r="N38" s="1335"/>
      <c r="O38" s="1335"/>
      <c r="P38" s="1335"/>
      <c r="Q38" s="1335"/>
      <c r="R38" s="1335"/>
      <c r="S38" s="1335"/>
      <c r="T38" s="1335"/>
      <c r="U38" s="1335"/>
      <c r="V38" s="1335"/>
      <c r="W38" s="1335"/>
      <c r="X38" s="1335"/>
      <c r="Y38" s="1335"/>
      <c r="Z38" s="1335"/>
      <c r="AA38" s="1335"/>
      <c r="AB38" s="1335"/>
      <c r="AC38" s="1335"/>
      <c r="AD38" s="1335"/>
      <c r="AE38" s="1335"/>
      <c r="AF38" s="1335"/>
      <c r="AG38" s="1335"/>
      <c r="AH38" s="1335"/>
      <c r="AI38" s="1335"/>
      <c r="AJ38" s="1335"/>
      <c r="AK38" s="1336"/>
    </row>
    <row r="39" spans="1:37" s="3" customFormat="1" ht="15" customHeight="1">
      <c r="A39" s="1429"/>
      <c r="B39" s="1329"/>
      <c r="C39" s="1337"/>
      <c r="D39" s="1338"/>
      <c r="E39" s="1338"/>
      <c r="F39" s="1338"/>
      <c r="G39" s="1338"/>
      <c r="H39" s="1338"/>
      <c r="I39" s="1338"/>
      <c r="J39" s="1338"/>
      <c r="K39" s="1338"/>
      <c r="L39" s="1338"/>
      <c r="M39" s="1338"/>
      <c r="N39" s="1338"/>
      <c r="O39" s="1338"/>
      <c r="P39" s="1338"/>
      <c r="Q39" s="1338"/>
      <c r="R39" s="1338"/>
      <c r="S39" s="1338"/>
      <c r="T39" s="1338"/>
      <c r="U39" s="1338"/>
      <c r="V39" s="1338"/>
      <c r="W39" s="1338"/>
      <c r="X39" s="1338"/>
      <c r="Y39" s="1338"/>
      <c r="Z39" s="1338"/>
      <c r="AA39" s="1338"/>
      <c r="AB39" s="1338"/>
      <c r="AC39" s="1338"/>
      <c r="AD39" s="1338"/>
      <c r="AE39" s="1338"/>
      <c r="AF39" s="1338"/>
      <c r="AG39" s="1338"/>
      <c r="AH39" s="1338"/>
      <c r="AI39" s="1338"/>
      <c r="AJ39" s="1338"/>
      <c r="AK39" s="1339"/>
    </row>
    <row r="40" spans="1:37" s="3" customFormat="1" ht="15" customHeight="1">
      <c r="A40" s="1429"/>
      <c r="B40" s="1329" t="s">
        <v>41</v>
      </c>
      <c r="C40" s="1340"/>
      <c r="D40" s="1341"/>
      <c r="E40" s="1341"/>
      <c r="F40" s="1341"/>
      <c r="G40" s="1341"/>
      <c r="H40" s="1341"/>
      <c r="I40" s="1341"/>
      <c r="J40" s="1341"/>
      <c r="K40" s="1341"/>
      <c r="L40" s="1341"/>
      <c r="M40" s="1341"/>
      <c r="N40" s="1341"/>
      <c r="O40" s="1341"/>
      <c r="P40" s="1341"/>
      <c r="Q40" s="1341"/>
      <c r="R40" s="1341"/>
      <c r="S40" s="1341"/>
      <c r="T40" s="1341"/>
      <c r="U40" s="1341"/>
      <c r="V40" s="1341"/>
      <c r="W40" s="1341"/>
      <c r="X40" s="1341"/>
      <c r="Y40" s="1341"/>
      <c r="Z40" s="1341"/>
      <c r="AA40" s="1341"/>
      <c r="AB40" s="1341"/>
      <c r="AC40" s="1341"/>
      <c r="AD40" s="1341"/>
      <c r="AE40" s="1341"/>
      <c r="AF40" s="1341"/>
      <c r="AG40" s="1341"/>
      <c r="AH40" s="1341"/>
      <c r="AI40" s="1341"/>
      <c r="AJ40" s="1341"/>
      <c r="AK40" s="1342"/>
    </row>
    <row r="41" spans="1:37" s="3" customFormat="1" ht="15" customHeight="1">
      <c r="A41" s="1429"/>
      <c r="B41" s="1329"/>
      <c r="C41" s="1334"/>
      <c r="D41" s="1335"/>
      <c r="E41" s="1335"/>
      <c r="F41" s="1335"/>
      <c r="G41" s="1335"/>
      <c r="H41" s="1335"/>
      <c r="I41" s="1335"/>
      <c r="J41" s="1335"/>
      <c r="K41" s="1335"/>
      <c r="L41" s="1335"/>
      <c r="M41" s="1335"/>
      <c r="N41" s="1335"/>
      <c r="O41" s="1335"/>
      <c r="P41" s="1335"/>
      <c r="Q41" s="1335"/>
      <c r="R41" s="1335"/>
      <c r="S41" s="1335"/>
      <c r="T41" s="1335"/>
      <c r="U41" s="1335"/>
      <c r="V41" s="1335"/>
      <c r="W41" s="1335"/>
      <c r="X41" s="1335"/>
      <c r="Y41" s="1335"/>
      <c r="Z41" s="1335"/>
      <c r="AA41" s="1335"/>
      <c r="AB41" s="1335"/>
      <c r="AC41" s="1335"/>
      <c r="AD41" s="1335"/>
      <c r="AE41" s="1335"/>
      <c r="AF41" s="1335"/>
      <c r="AG41" s="1335"/>
      <c r="AH41" s="1335"/>
      <c r="AI41" s="1335"/>
      <c r="AJ41" s="1335"/>
      <c r="AK41" s="1336"/>
    </row>
    <row r="42" spans="1:37" s="3" customFormat="1" ht="15" customHeight="1">
      <c r="A42" s="1429"/>
      <c r="B42" s="1329"/>
      <c r="C42" s="1334"/>
      <c r="D42" s="1335"/>
      <c r="E42" s="1335"/>
      <c r="F42" s="1335"/>
      <c r="G42" s="1335"/>
      <c r="H42" s="1335"/>
      <c r="I42" s="1335"/>
      <c r="J42" s="1335"/>
      <c r="K42" s="1335"/>
      <c r="L42" s="1335"/>
      <c r="M42" s="1335"/>
      <c r="N42" s="1335"/>
      <c r="O42" s="1335"/>
      <c r="P42" s="1335"/>
      <c r="Q42" s="1335"/>
      <c r="R42" s="1335"/>
      <c r="S42" s="1335"/>
      <c r="T42" s="1335"/>
      <c r="U42" s="1335"/>
      <c r="V42" s="1335"/>
      <c r="W42" s="1335"/>
      <c r="X42" s="1335"/>
      <c r="Y42" s="1335"/>
      <c r="Z42" s="1335"/>
      <c r="AA42" s="1335"/>
      <c r="AB42" s="1335"/>
      <c r="AC42" s="1335"/>
      <c r="AD42" s="1335"/>
      <c r="AE42" s="1335"/>
      <c r="AF42" s="1335"/>
      <c r="AG42" s="1335"/>
      <c r="AH42" s="1335"/>
      <c r="AI42" s="1335"/>
      <c r="AJ42" s="1335"/>
      <c r="AK42" s="1336"/>
    </row>
    <row r="43" spans="1:37" s="3" customFormat="1" ht="15" customHeight="1">
      <c r="A43" s="1429"/>
      <c r="B43" s="1329"/>
      <c r="C43" s="1334"/>
      <c r="D43" s="1335"/>
      <c r="E43" s="1335"/>
      <c r="F43" s="1335"/>
      <c r="G43" s="1335"/>
      <c r="H43" s="1335"/>
      <c r="I43" s="1335"/>
      <c r="J43" s="1335"/>
      <c r="K43" s="1335"/>
      <c r="L43" s="1335"/>
      <c r="M43" s="1335"/>
      <c r="N43" s="1335"/>
      <c r="O43" s="1335"/>
      <c r="P43" s="1335"/>
      <c r="Q43" s="1335"/>
      <c r="R43" s="1335"/>
      <c r="S43" s="1335"/>
      <c r="T43" s="1335"/>
      <c r="U43" s="1335"/>
      <c r="V43" s="1335"/>
      <c r="W43" s="1335"/>
      <c r="X43" s="1335"/>
      <c r="Y43" s="1335"/>
      <c r="Z43" s="1335"/>
      <c r="AA43" s="1335"/>
      <c r="AB43" s="1335"/>
      <c r="AC43" s="1335"/>
      <c r="AD43" s="1335"/>
      <c r="AE43" s="1335"/>
      <c r="AF43" s="1335"/>
      <c r="AG43" s="1335"/>
      <c r="AH43" s="1335"/>
      <c r="AI43" s="1335"/>
      <c r="AJ43" s="1335"/>
      <c r="AK43" s="1336"/>
    </row>
    <row r="44" spans="1:37" s="3" customFormat="1" ht="15" customHeight="1" thickBot="1">
      <c r="A44" s="1430"/>
      <c r="B44" s="1330"/>
      <c r="C44" s="1343"/>
      <c r="D44" s="1344"/>
      <c r="E44" s="1344"/>
      <c r="F44" s="1344"/>
      <c r="G44" s="1344"/>
      <c r="H44" s="1344"/>
      <c r="I44" s="1344"/>
      <c r="J44" s="1344"/>
      <c r="K44" s="1344"/>
      <c r="L44" s="1344"/>
      <c r="M44" s="1344"/>
      <c r="N44" s="1344"/>
      <c r="O44" s="1344"/>
      <c r="P44" s="1344"/>
      <c r="Q44" s="1344"/>
      <c r="R44" s="1344"/>
      <c r="S44" s="1344"/>
      <c r="T44" s="1344"/>
      <c r="U44" s="1344"/>
      <c r="V44" s="1344"/>
      <c r="W44" s="1344"/>
      <c r="X44" s="1344"/>
      <c r="Y44" s="1344"/>
      <c r="Z44" s="1344"/>
      <c r="AA44" s="1344"/>
      <c r="AB44" s="1344"/>
      <c r="AC44" s="1344"/>
      <c r="AD44" s="1344"/>
      <c r="AE44" s="1344"/>
      <c r="AF44" s="1344"/>
      <c r="AG44" s="1344"/>
      <c r="AH44" s="1344"/>
      <c r="AI44" s="1344"/>
      <c r="AJ44" s="1344"/>
      <c r="AK44" s="1345"/>
    </row>
    <row r="45" spans="1:37" s="3" customFormat="1" ht="6" customHeight="1" thickBot="1">
      <c r="B45" s="21"/>
      <c r="C45" s="22"/>
      <c r="D45" s="22"/>
      <c r="E45" s="22"/>
      <c r="F45" s="22"/>
      <c r="G45" s="22"/>
      <c r="H45" s="22"/>
      <c r="I45" s="22"/>
      <c r="J45" s="22"/>
      <c r="K45" s="22"/>
      <c r="L45" s="22"/>
      <c r="M45" s="22"/>
      <c r="N45" s="23"/>
      <c r="O45" s="23"/>
      <c r="P45" s="22"/>
      <c r="Q45" s="22"/>
      <c r="R45" s="22"/>
      <c r="S45" s="22"/>
      <c r="T45" s="22"/>
      <c r="U45" s="22"/>
      <c r="V45" s="22"/>
      <c r="W45" s="22"/>
      <c r="X45" s="22"/>
      <c r="Y45" s="22"/>
      <c r="Z45" s="22"/>
      <c r="AA45" s="22"/>
      <c r="AB45" s="22"/>
      <c r="AC45" s="22"/>
      <c r="AD45" s="22"/>
      <c r="AE45" s="22"/>
      <c r="AF45" s="22"/>
      <c r="AG45" s="22"/>
      <c r="AH45" s="24"/>
    </row>
    <row r="46" spans="1:37" s="3" customFormat="1" ht="20.100000000000001" customHeight="1">
      <c r="A46" s="1427" t="s">
        <v>43</v>
      </c>
      <c r="B46" s="1179"/>
      <c r="C46" s="1179"/>
      <c r="D46" s="1180"/>
      <c r="E46" s="1424"/>
      <c r="F46" s="1425"/>
      <c r="G46" s="1425"/>
      <c r="H46" s="1425"/>
      <c r="I46" s="1425"/>
      <c r="J46" s="1425"/>
      <c r="K46" s="1425"/>
      <c r="L46" s="1425"/>
      <c r="M46" s="1425"/>
      <c r="N46" s="1425"/>
      <c r="O46" s="1425"/>
      <c r="P46" s="1425"/>
      <c r="Q46" s="1425"/>
      <c r="R46" s="1425"/>
      <c r="S46" s="1425"/>
      <c r="T46" s="1425"/>
      <c r="U46" s="1425"/>
      <c r="V46" s="1425"/>
      <c r="W46" s="1425"/>
      <c r="X46" s="1425"/>
      <c r="Y46" s="1425"/>
      <c r="Z46" s="1425"/>
      <c r="AA46" s="1425"/>
      <c r="AB46" s="1425"/>
      <c r="AC46" s="1425"/>
      <c r="AD46" s="1425"/>
      <c r="AE46" s="1425"/>
      <c r="AF46" s="1425"/>
      <c r="AG46" s="1425"/>
      <c r="AH46" s="1425"/>
      <c r="AI46" s="1425"/>
      <c r="AJ46" s="1425"/>
      <c r="AK46" s="1426"/>
    </row>
    <row r="47" spans="1:37" s="3" customFormat="1" ht="20.100000000000001" customHeight="1">
      <c r="A47" s="1421"/>
      <c r="B47" s="1422"/>
      <c r="C47" s="1422"/>
      <c r="D47" s="1422"/>
      <c r="E47" s="1422"/>
      <c r="F47" s="1422"/>
      <c r="G47" s="1422"/>
      <c r="H47" s="1422"/>
      <c r="I47" s="1422"/>
      <c r="J47" s="1422"/>
      <c r="K47" s="1422"/>
      <c r="L47" s="1422"/>
      <c r="M47" s="1422"/>
      <c r="N47" s="1422"/>
      <c r="O47" s="1422"/>
      <c r="P47" s="1422"/>
      <c r="Q47" s="1422"/>
      <c r="R47" s="1422"/>
      <c r="S47" s="1422"/>
      <c r="T47" s="1422"/>
      <c r="U47" s="1422"/>
      <c r="V47" s="1422"/>
      <c r="W47" s="1422"/>
      <c r="X47" s="1422"/>
      <c r="Y47" s="1422"/>
      <c r="Z47" s="1422"/>
      <c r="AA47" s="1422"/>
      <c r="AB47" s="1422"/>
      <c r="AC47" s="1422"/>
      <c r="AD47" s="1422"/>
      <c r="AE47" s="1422"/>
      <c r="AF47" s="1422"/>
      <c r="AG47" s="1422"/>
      <c r="AH47" s="1422"/>
      <c r="AI47" s="1422"/>
      <c r="AJ47" s="1422"/>
      <c r="AK47" s="1423"/>
    </row>
    <row r="48" spans="1:37" s="62" customFormat="1" ht="20.100000000000001" customHeight="1" thickBot="1">
      <c r="A48" s="1414"/>
      <c r="B48" s="1415"/>
      <c r="C48" s="1415"/>
      <c r="D48" s="1415"/>
      <c r="E48" s="1415"/>
      <c r="F48" s="1415"/>
      <c r="G48" s="1415"/>
      <c r="H48" s="1415"/>
      <c r="I48" s="1415"/>
      <c r="J48" s="1415"/>
      <c r="K48" s="1415"/>
      <c r="L48" s="1415"/>
      <c r="M48" s="1415"/>
      <c r="N48" s="1415"/>
      <c r="O48" s="1415"/>
      <c r="P48" s="1415"/>
      <c r="Q48" s="1415"/>
      <c r="R48" s="1415"/>
      <c r="S48" s="1415"/>
      <c r="T48" s="1415"/>
      <c r="U48" s="1415"/>
      <c r="V48" s="1415"/>
      <c r="W48" s="1415"/>
      <c r="X48" s="1415"/>
      <c r="Y48" s="1415"/>
      <c r="Z48" s="1415"/>
      <c r="AA48" s="1415"/>
      <c r="AB48" s="1415"/>
      <c r="AC48" s="1415"/>
      <c r="AD48" s="1415"/>
      <c r="AE48" s="1415"/>
      <c r="AF48" s="1415"/>
      <c r="AG48" s="1415"/>
      <c r="AH48" s="1415"/>
      <c r="AI48" s="1415"/>
      <c r="AJ48" s="1415"/>
      <c r="AK48" s="1416"/>
    </row>
    <row r="49" spans="1:37" s="62" customFormat="1" ht="9.9499999999999993"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row>
    <row r="50" spans="1:37" s="63" customFormat="1" ht="12" customHeight="1">
      <c r="A50" s="1151" t="s">
        <v>112</v>
      </c>
      <c r="B50" s="1152"/>
      <c r="C50" s="1152"/>
      <c r="D50" s="1152"/>
      <c r="E50" s="1152"/>
      <c r="F50" s="1153"/>
      <c r="G50" s="1417" t="s">
        <v>111</v>
      </c>
      <c r="H50" s="1417"/>
      <c r="I50" s="1417"/>
      <c r="J50" s="1417"/>
      <c r="K50" s="1417"/>
      <c r="L50" s="1417"/>
      <c r="M50" s="1417"/>
      <c r="N50" s="1417"/>
      <c r="O50" s="1417"/>
      <c r="P50" s="1417"/>
      <c r="Q50" s="1417"/>
      <c r="R50" s="1417"/>
      <c r="S50" s="1417"/>
      <c r="T50" s="1417" t="s">
        <v>136</v>
      </c>
      <c r="U50" s="1417"/>
      <c r="V50" s="1417"/>
      <c r="W50" s="1417"/>
      <c r="X50" s="1417"/>
      <c r="Y50" s="1417"/>
      <c r="Z50" s="1417"/>
      <c r="AA50" s="1417"/>
      <c r="AB50" s="1417"/>
      <c r="AC50" s="1417"/>
      <c r="AD50" s="1417"/>
      <c r="AE50" s="1417"/>
      <c r="AF50" s="1417"/>
      <c r="AG50" s="1417"/>
      <c r="AH50" s="1417"/>
      <c r="AI50" s="1417"/>
      <c r="AJ50" s="1417"/>
      <c r="AK50" s="1417"/>
    </row>
    <row r="51" spans="1:37" s="62" customFormat="1" ht="72" customHeight="1">
      <c r="A51" s="1148" t="s">
        <v>107</v>
      </c>
      <c r="B51" s="1149"/>
      <c r="C51" s="1149"/>
      <c r="D51" s="1149"/>
      <c r="E51" s="1149"/>
      <c r="F51" s="1150"/>
      <c r="G51" s="1155" t="s">
        <v>128</v>
      </c>
      <c r="H51" s="1156"/>
      <c r="I51" s="1156"/>
      <c r="J51" s="1156"/>
      <c r="K51" s="1156"/>
      <c r="L51" s="1156"/>
      <c r="M51" s="1156"/>
      <c r="N51" s="1156"/>
      <c r="O51" s="1156"/>
      <c r="P51" s="1156"/>
      <c r="Q51" s="1156"/>
      <c r="R51" s="1156"/>
      <c r="S51" s="1156"/>
      <c r="T51" s="1154" t="s">
        <v>145</v>
      </c>
      <c r="U51" s="1154"/>
      <c r="V51" s="1154"/>
      <c r="W51" s="1154"/>
      <c r="X51" s="1154"/>
      <c r="Y51" s="1154"/>
      <c r="Z51" s="1154"/>
      <c r="AA51" s="1154"/>
      <c r="AB51" s="1154"/>
      <c r="AC51" s="1154"/>
      <c r="AD51" s="1154"/>
      <c r="AE51" s="1154"/>
      <c r="AF51" s="1154"/>
      <c r="AG51" s="1154"/>
      <c r="AH51" s="1154"/>
      <c r="AI51" s="1154"/>
      <c r="AJ51" s="1154"/>
      <c r="AK51" s="1154"/>
    </row>
    <row r="52" spans="1:37" s="62" customFormat="1" ht="38.1" customHeight="1">
      <c r="A52" s="1148" t="s">
        <v>108</v>
      </c>
      <c r="B52" s="1149"/>
      <c r="C52" s="1149"/>
      <c r="D52" s="1149"/>
      <c r="E52" s="1149"/>
      <c r="F52" s="1150"/>
      <c r="G52" s="1155" t="s">
        <v>110</v>
      </c>
      <c r="H52" s="1155"/>
      <c r="I52" s="1155"/>
      <c r="J52" s="1155"/>
      <c r="K52" s="1155"/>
      <c r="L52" s="1155"/>
      <c r="M52" s="1155"/>
      <c r="N52" s="1155"/>
      <c r="O52" s="1155"/>
      <c r="P52" s="1155"/>
      <c r="Q52" s="1155"/>
      <c r="R52" s="1155"/>
      <c r="S52" s="1155"/>
      <c r="T52" s="1154" t="s">
        <v>143</v>
      </c>
      <c r="U52" s="1154"/>
      <c r="V52" s="1154"/>
      <c r="W52" s="1154"/>
      <c r="X52" s="1154"/>
      <c r="Y52" s="1154"/>
      <c r="Z52" s="1154"/>
      <c r="AA52" s="1154"/>
      <c r="AB52" s="1154"/>
      <c r="AC52" s="1154"/>
      <c r="AD52" s="1154"/>
      <c r="AE52" s="1154"/>
      <c r="AF52" s="1154"/>
      <c r="AG52" s="1154"/>
      <c r="AH52" s="1154"/>
      <c r="AI52" s="1154"/>
      <c r="AJ52" s="1154"/>
      <c r="AK52" s="1154"/>
    </row>
    <row r="53" spans="1:37" s="62" customFormat="1" ht="60" customHeight="1">
      <c r="A53" s="1148" t="s">
        <v>142</v>
      </c>
      <c r="B53" s="1149"/>
      <c r="C53" s="1149"/>
      <c r="D53" s="1149"/>
      <c r="E53" s="1149"/>
      <c r="F53" s="1150"/>
      <c r="G53" s="1155" t="s">
        <v>109</v>
      </c>
      <c r="H53" s="1155"/>
      <c r="I53" s="1155"/>
      <c r="J53" s="1155"/>
      <c r="K53" s="1155"/>
      <c r="L53" s="1155"/>
      <c r="M53" s="1155"/>
      <c r="N53" s="1155"/>
      <c r="O53" s="1155"/>
      <c r="P53" s="1155"/>
      <c r="Q53" s="1155"/>
      <c r="R53" s="1155"/>
      <c r="S53" s="1155"/>
      <c r="T53" s="1154" t="s">
        <v>144</v>
      </c>
      <c r="U53" s="1154"/>
      <c r="V53" s="1154"/>
      <c r="W53" s="1154"/>
      <c r="X53" s="1154"/>
      <c r="Y53" s="1154"/>
      <c r="Z53" s="1154"/>
      <c r="AA53" s="1154"/>
      <c r="AB53" s="1154"/>
      <c r="AC53" s="1154"/>
      <c r="AD53" s="1154"/>
      <c r="AE53" s="1154"/>
      <c r="AF53" s="1154"/>
      <c r="AG53" s="1154"/>
      <c r="AH53" s="1154"/>
      <c r="AI53" s="1154"/>
      <c r="AJ53" s="1154"/>
      <c r="AK53" s="1154"/>
    </row>
    <row r="54" spans="1:37" ht="5.0999999999999996" customHeight="1">
      <c r="A54" s="70"/>
      <c r="B54" s="70"/>
      <c r="C54" s="70"/>
      <c r="D54" s="70"/>
      <c r="E54" s="70"/>
      <c r="F54" s="70"/>
      <c r="G54" s="70"/>
      <c r="H54" s="70"/>
      <c r="I54" s="70"/>
      <c r="J54" s="70"/>
      <c r="K54" s="70"/>
      <c r="L54" s="70"/>
      <c r="M54" s="71"/>
      <c r="N54" s="71"/>
      <c r="O54" s="71"/>
      <c r="P54" s="71"/>
      <c r="Q54" s="71"/>
      <c r="R54" s="72"/>
      <c r="S54" s="73"/>
      <c r="T54" s="73"/>
      <c r="U54" s="73"/>
      <c r="V54" s="73"/>
      <c r="W54" s="73"/>
      <c r="X54" s="73"/>
      <c r="Y54" s="73"/>
      <c r="Z54" s="73"/>
      <c r="AA54" s="73"/>
      <c r="AB54" s="73"/>
      <c r="AC54" s="73"/>
      <c r="AD54" s="73"/>
      <c r="AE54" s="73"/>
      <c r="AF54" s="73"/>
      <c r="AG54" s="73"/>
      <c r="AH54" s="73"/>
      <c r="AI54" s="73"/>
      <c r="AJ54" s="73"/>
    </row>
    <row r="55" spans="1:37" ht="17.25">
      <c r="A55" s="1172" t="s">
        <v>44</v>
      </c>
      <c r="B55" s="1172"/>
      <c r="C55" s="1172"/>
      <c r="D55" s="1172"/>
      <c r="E55" s="1172"/>
      <c r="F55" s="1172"/>
      <c r="G55" s="1172"/>
      <c r="H55" s="1172"/>
      <c r="I55" s="1172"/>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row>
    <row r="56" spans="1:37" ht="8.1"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1:37" ht="18" customHeight="1">
      <c r="A57" s="48" t="s">
        <v>122</v>
      </c>
      <c r="P57" s="75"/>
      <c r="Q57" s="75"/>
      <c r="R57" s="75"/>
      <c r="S57" s="76"/>
      <c r="T57" s="76"/>
      <c r="U57" s="76"/>
      <c r="V57" s="76"/>
      <c r="W57" s="77"/>
      <c r="X57" s="76"/>
      <c r="Y57" s="76"/>
      <c r="Z57" s="76"/>
      <c r="AA57" s="76"/>
      <c r="AB57" s="76"/>
      <c r="AC57" s="77"/>
      <c r="AD57" s="76"/>
      <c r="AE57" s="76"/>
      <c r="AF57" s="76"/>
      <c r="AG57" s="76"/>
      <c r="AH57" s="76"/>
      <c r="AI57" s="76"/>
      <c r="AJ57" s="76"/>
    </row>
    <row r="58" spans="1:37" ht="15" customHeight="1" thickBot="1">
      <c r="A58" s="1194" t="s">
        <v>129</v>
      </c>
      <c r="B58" s="1194"/>
      <c r="C58" s="1194"/>
      <c r="D58" s="1194"/>
      <c r="E58" s="1194"/>
      <c r="F58" s="1194"/>
      <c r="G58" s="1194"/>
      <c r="H58" s="1194"/>
      <c r="I58" s="1194"/>
      <c r="J58" s="1194"/>
      <c r="K58" s="1194"/>
      <c r="L58" s="1194"/>
      <c r="M58" s="1194"/>
      <c r="N58" s="1194"/>
      <c r="O58" s="1194"/>
      <c r="P58" s="1194"/>
      <c r="Q58" s="1194"/>
      <c r="R58" s="1194"/>
      <c r="S58" s="1194"/>
      <c r="T58" s="1194"/>
      <c r="U58" s="1194"/>
      <c r="V58" s="1194"/>
      <c r="W58" s="1194"/>
      <c r="X58" s="1194"/>
      <c r="Y58" s="1194"/>
      <c r="Z58" s="1194"/>
      <c r="AA58" s="1194"/>
      <c r="AB58" s="1194"/>
      <c r="AC58" s="1194"/>
      <c r="AD58" s="1194"/>
      <c r="AE58" s="1194"/>
      <c r="AF58" s="1194"/>
      <c r="AG58" s="1194"/>
      <c r="AH58" s="1194"/>
      <c r="AI58" s="1194"/>
      <c r="AJ58" s="1194"/>
      <c r="AK58" s="1194"/>
    </row>
    <row r="59" spans="1:37" ht="12" customHeight="1">
      <c r="A59" s="1173" t="s">
        <v>23</v>
      </c>
      <c r="B59" s="1176" t="s">
        <v>24</v>
      </c>
      <c r="C59" s="1177"/>
      <c r="D59" s="1177"/>
      <c r="E59" s="1177"/>
      <c r="F59" s="1177"/>
      <c r="G59" s="1177"/>
      <c r="H59" s="1177"/>
      <c r="I59" s="1177"/>
      <c r="J59" s="1177"/>
      <c r="K59" s="1177"/>
      <c r="L59" s="1177"/>
      <c r="M59" s="1177"/>
      <c r="N59" s="1177"/>
      <c r="O59" s="1177"/>
      <c r="P59" s="1177"/>
      <c r="Q59" s="1178" t="s">
        <v>25</v>
      </c>
      <c r="R59" s="1179"/>
      <c r="S59" s="1179"/>
      <c r="T59" s="1180"/>
      <c r="U59" s="1179" t="s">
        <v>26</v>
      </c>
      <c r="V59" s="1179"/>
      <c r="W59" s="1179"/>
      <c r="X59" s="1179"/>
      <c r="Y59" s="1179"/>
      <c r="Z59" s="1179"/>
      <c r="AA59" s="1179"/>
      <c r="AB59" s="1179"/>
      <c r="AC59" s="1179"/>
      <c r="AD59" s="1179"/>
      <c r="AE59" s="1179"/>
      <c r="AF59" s="1179"/>
      <c r="AG59" s="1179"/>
      <c r="AH59" s="1179"/>
      <c r="AI59" s="1179"/>
      <c r="AJ59" s="1179"/>
      <c r="AK59" s="1181"/>
    </row>
    <row r="60" spans="1:37" ht="15" customHeight="1">
      <c r="A60" s="1174"/>
      <c r="B60" s="1182" t="str">
        <f>B12</f>
        <v>都市環境学部</v>
      </c>
      <c r="C60" s="1183"/>
      <c r="D60" s="1183"/>
      <c r="E60" s="1183"/>
      <c r="F60" s="1183"/>
      <c r="G60" s="1183"/>
      <c r="H60" s="1183"/>
      <c r="I60" s="1183"/>
      <c r="J60" s="1183"/>
      <c r="K60" s="1183"/>
      <c r="L60" s="1183"/>
      <c r="M60" s="1183"/>
      <c r="N60" s="1183"/>
      <c r="O60" s="1183"/>
      <c r="P60" s="1184"/>
      <c r="Q60" s="1185" t="str">
        <f>O12</f>
        <v>教授</v>
      </c>
      <c r="R60" s="1186"/>
      <c r="S60" s="1186"/>
      <c r="T60" s="1187"/>
      <c r="U60" s="1200" t="str">
        <f>T12</f>
        <v>首大　学</v>
      </c>
      <c r="V60" s="1201"/>
      <c r="W60" s="1201"/>
      <c r="X60" s="1201"/>
      <c r="Y60" s="1201"/>
      <c r="Z60" s="1201"/>
      <c r="AA60" s="1201"/>
      <c r="AB60" s="1201"/>
      <c r="AC60" s="1201"/>
      <c r="AD60" s="1201"/>
      <c r="AE60" s="1201"/>
      <c r="AF60" s="1201"/>
      <c r="AG60" s="1201"/>
      <c r="AH60" s="1201"/>
      <c r="AI60" s="1201"/>
      <c r="AJ60" s="1201"/>
      <c r="AK60" s="1202"/>
    </row>
    <row r="61" spans="1:37" ht="15" customHeight="1" thickBot="1">
      <c r="A61" s="1175"/>
      <c r="B61" s="1191" t="str">
        <f>B13</f>
        <v>地理環境学科</v>
      </c>
      <c r="C61" s="1192"/>
      <c r="D61" s="1192"/>
      <c r="E61" s="1192"/>
      <c r="F61" s="1192"/>
      <c r="G61" s="1192"/>
      <c r="H61" s="1192"/>
      <c r="I61" s="1192"/>
      <c r="J61" s="1192"/>
      <c r="K61" s="1192"/>
      <c r="L61" s="1192"/>
      <c r="M61" s="1192"/>
      <c r="N61" s="1192"/>
      <c r="O61" s="1192"/>
      <c r="P61" s="1193"/>
      <c r="Q61" s="1188"/>
      <c r="R61" s="1189"/>
      <c r="S61" s="1189"/>
      <c r="T61" s="1190"/>
      <c r="U61" s="1203"/>
      <c r="V61" s="1204"/>
      <c r="W61" s="1204"/>
      <c r="X61" s="1204"/>
      <c r="Y61" s="1204"/>
      <c r="Z61" s="1204"/>
      <c r="AA61" s="1204"/>
      <c r="AB61" s="1204"/>
      <c r="AC61" s="1204"/>
      <c r="AD61" s="1204"/>
      <c r="AE61" s="1204"/>
      <c r="AF61" s="1204"/>
      <c r="AG61" s="1204"/>
      <c r="AH61" s="1204"/>
      <c r="AI61" s="1204"/>
      <c r="AJ61" s="1204"/>
      <c r="AK61" s="1205"/>
    </row>
    <row r="62" spans="1:37" ht="6" customHeight="1" thickBot="1">
      <c r="A62" s="60"/>
      <c r="B62" s="60"/>
      <c r="C62" s="60"/>
      <c r="D62" s="60"/>
      <c r="E62" s="60"/>
      <c r="F62" s="60"/>
      <c r="G62" s="60"/>
      <c r="H62" s="60"/>
      <c r="I62" s="60"/>
      <c r="J62" s="60"/>
      <c r="K62" s="60"/>
      <c r="L62" s="60"/>
      <c r="M62" s="60"/>
      <c r="N62" s="60"/>
      <c r="O62" s="60"/>
      <c r="P62" s="71"/>
      <c r="Q62" s="71"/>
      <c r="R62" s="71"/>
      <c r="S62" s="71"/>
      <c r="T62" s="71"/>
      <c r="U62" s="71"/>
      <c r="V62" s="71"/>
      <c r="W62" s="71"/>
      <c r="X62" s="71"/>
      <c r="Y62" s="71"/>
      <c r="Z62" s="71"/>
      <c r="AA62" s="71"/>
      <c r="AB62" s="71"/>
      <c r="AC62" s="71"/>
      <c r="AD62" s="71"/>
      <c r="AE62" s="71"/>
      <c r="AF62" s="71"/>
      <c r="AG62" s="71"/>
      <c r="AH62" s="71"/>
      <c r="AI62" s="71"/>
      <c r="AJ62" s="71"/>
    </row>
    <row r="63" spans="1:37" s="48" customFormat="1" ht="24" customHeight="1">
      <c r="A63" s="58"/>
      <c r="B63" s="1412" t="s">
        <v>102</v>
      </c>
      <c r="C63" s="1412"/>
      <c r="D63" s="1412"/>
      <c r="E63" s="1412"/>
      <c r="F63" s="1412"/>
      <c r="G63" s="1412"/>
      <c r="H63" s="1412"/>
      <c r="I63" s="1412"/>
      <c r="J63" s="1413"/>
      <c r="K63" s="1216" t="s">
        <v>97</v>
      </c>
      <c r="L63" s="1217"/>
      <c r="M63" s="1217"/>
      <c r="N63" s="1217"/>
      <c r="O63" s="1217"/>
      <c r="P63" s="1217"/>
      <c r="Q63" s="1217"/>
      <c r="R63" s="1217"/>
      <c r="S63" s="1217"/>
      <c r="T63" s="1217"/>
      <c r="U63" s="1217"/>
      <c r="V63" s="1217"/>
      <c r="W63" s="1217"/>
      <c r="X63" s="1217"/>
      <c r="Y63" s="1217"/>
      <c r="Z63" s="1217"/>
      <c r="AA63" s="1217"/>
      <c r="AB63" s="1218"/>
      <c r="AC63" s="1213" t="s">
        <v>134</v>
      </c>
      <c r="AD63" s="1214"/>
      <c r="AE63" s="1214"/>
      <c r="AF63" s="1214"/>
      <c r="AG63" s="1214"/>
      <c r="AH63" s="1214"/>
      <c r="AI63" s="1214"/>
      <c r="AJ63" s="1214"/>
      <c r="AK63" s="1215"/>
    </row>
    <row r="64" spans="1:37" ht="35.1" customHeight="1">
      <c r="A64" s="57" t="s">
        <v>92</v>
      </c>
      <c r="B64" s="1206" t="str">
        <f>Q22</f>
        <v>学会参加　河川環境学会</v>
      </c>
      <c r="C64" s="1207"/>
      <c r="D64" s="1207"/>
      <c r="E64" s="1207"/>
      <c r="F64" s="1207"/>
      <c r="G64" s="1207"/>
      <c r="H64" s="1207"/>
      <c r="I64" s="1207"/>
      <c r="J64" s="1208"/>
      <c r="K64" s="1219" t="str">
        <f>旅費支払通知!V7</f>
        <v/>
      </c>
      <c r="L64" s="1220"/>
      <c r="M64" s="1220"/>
      <c r="N64" s="1220"/>
      <c r="O64" s="1220"/>
      <c r="P64" s="1220"/>
      <c r="Q64" s="1141" t="str">
        <f>旅費支払通知!K7</f>
        <v/>
      </c>
      <c r="R64" s="1141"/>
      <c r="S64" s="1141"/>
      <c r="T64" s="1141"/>
      <c r="U64" s="1141"/>
      <c r="V64" s="1142">
        <f>旅費支払通知!A7</f>
        <v>0</v>
      </c>
      <c r="W64" s="1143"/>
      <c r="X64" s="1143"/>
      <c r="Y64" s="1143"/>
      <c r="Z64" s="1143"/>
      <c r="AA64" s="1143"/>
      <c r="AB64" s="1144"/>
      <c r="AC64" s="49" t="s">
        <v>77</v>
      </c>
      <c r="AD64" s="1405"/>
      <c r="AE64" s="1405"/>
      <c r="AF64" s="1405"/>
      <c r="AG64" s="1405"/>
      <c r="AH64" s="1405"/>
      <c r="AI64" s="1405"/>
      <c r="AJ64" s="1405"/>
      <c r="AK64" s="1406"/>
    </row>
    <row r="65" spans="1:37" ht="35.1" customHeight="1">
      <c r="A65" s="57" t="s">
        <v>93</v>
      </c>
      <c r="B65" s="1209" t="str">
        <f>Q24</f>
        <v>調査視察　利根川流域生息調査</v>
      </c>
      <c r="C65" s="1210"/>
      <c r="D65" s="1210"/>
      <c r="E65" s="1210"/>
      <c r="F65" s="1210"/>
      <c r="G65" s="1210"/>
      <c r="H65" s="1210"/>
      <c r="I65" s="1210"/>
      <c r="J65" s="1211"/>
      <c r="K65" s="1219"/>
      <c r="L65" s="1220"/>
      <c r="M65" s="1220"/>
      <c r="N65" s="1220"/>
      <c r="O65" s="1220"/>
      <c r="P65" s="1220"/>
      <c r="Q65" s="1141"/>
      <c r="R65" s="1141"/>
      <c r="S65" s="1141"/>
      <c r="T65" s="1141"/>
      <c r="U65" s="1141"/>
      <c r="V65" s="1229"/>
      <c r="W65" s="1230"/>
      <c r="X65" s="1230"/>
      <c r="Y65" s="1230"/>
      <c r="Z65" s="1230"/>
      <c r="AA65" s="1230"/>
      <c r="AB65" s="1231"/>
      <c r="AC65" s="49" t="s">
        <v>98</v>
      </c>
      <c r="AD65" s="1407"/>
      <c r="AE65" s="1408"/>
      <c r="AF65" s="1408"/>
      <c r="AG65" s="1408"/>
      <c r="AH65" s="1408"/>
      <c r="AI65" s="1408"/>
      <c r="AJ65" s="1408"/>
      <c r="AK65" s="1409"/>
    </row>
    <row r="66" spans="1:37" ht="35.1" customHeight="1">
      <c r="A66" s="57" t="s">
        <v>94</v>
      </c>
      <c r="B66" s="1206" t="str">
        <f>Q26</f>
        <v>その他　ﾋｱﾘﾝｸﾞ</v>
      </c>
      <c r="C66" s="1207"/>
      <c r="D66" s="1207"/>
      <c r="E66" s="1207"/>
      <c r="F66" s="1207"/>
      <c r="G66" s="1207"/>
      <c r="H66" s="1207"/>
      <c r="I66" s="1207"/>
      <c r="J66" s="1208"/>
      <c r="K66" s="1219"/>
      <c r="L66" s="1220"/>
      <c r="M66" s="1220"/>
      <c r="N66" s="1220"/>
      <c r="O66" s="1220"/>
      <c r="P66" s="1220"/>
      <c r="Q66" s="1141"/>
      <c r="R66" s="1141"/>
      <c r="S66" s="1141"/>
      <c r="T66" s="1141"/>
      <c r="U66" s="1141"/>
      <c r="V66" s="1230"/>
      <c r="W66" s="1230"/>
      <c r="X66" s="1230"/>
      <c r="Y66" s="1230"/>
      <c r="Z66" s="1230"/>
      <c r="AA66" s="1230"/>
      <c r="AB66" s="1231"/>
      <c r="AC66" s="49" t="s">
        <v>98</v>
      </c>
      <c r="AD66" s="1410"/>
      <c r="AE66" s="1410"/>
      <c r="AF66" s="1410"/>
      <c r="AG66" s="1410"/>
      <c r="AH66" s="1410"/>
      <c r="AI66" s="1410"/>
      <c r="AJ66" s="1410"/>
      <c r="AK66" s="1411"/>
    </row>
    <row r="67" spans="1:37" ht="30" customHeight="1">
      <c r="A67" s="1169" t="s">
        <v>100</v>
      </c>
      <c r="B67" s="1170"/>
      <c r="C67" s="1170"/>
      <c r="D67" s="1170"/>
      <c r="E67" s="1170"/>
      <c r="F67" s="1171"/>
      <c r="G67" s="50" t="str">
        <f>IF(旅費支払通知!$E$38="全額支給","☑","□")</f>
        <v>□</v>
      </c>
      <c r="H67" s="1145" t="s">
        <v>51</v>
      </c>
      <c r="I67" s="1145"/>
      <c r="J67" s="1145"/>
      <c r="K67" s="79"/>
      <c r="L67" s="1223"/>
      <c r="M67" s="1224"/>
      <c r="N67" s="1224"/>
      <c r="O67" s="1224"/>
      <c r="P67" s="1224"/>
      <c r="Q67" s="1224"/>
      <c r="R67" s="1224"/>
      <c r="S67" s="1224"/>
      <c r="T67" s="1224"/>
      <c r="U67" s="1224"/>
      <c r="V67" s="1224"/>
      <c r="W67" s="1224"/>
      <c r="X67" s="1224"/>
      <c r="Y67" s="1224"/>
      <c r="Z67" s="1224"/>
      <c r="AA67" s="1224"/>
      <c r="AB67" s="1224"/>
      <c r="AC67" s="1224"/>
      <c r="AD67" s="1224"/>
      <c r="AE67" s="1224"/>
      <c r="AF67" s="1224"/>
      <c r="AG67" s="1224"/>
      <c r="AH67" s="1224"/>
      <c r="AI67" s="1224"/>
      <c r="AJ67" s="1224"/>
      <c r="AK67" s="1225"/>
    </row>
    <row r="68" spans="1:37" ht="30" customHeight="1">
      <c r="A68" s="80"/>
      <c r="B68" s="50" t="str">
        <f>IF(旅費支払通知!$E$38="なし","☑","□")</f>
        <v>☑</v>
      </c>
      <c r="C68" s="1167" t="s">
        <v>99</v>
      </c>
      <c r="D68" s="1167"/>
      <c r="E68" s="1167"/>
      <c r="F68" s="1168"/>
      <c r="G68" s="50" t="str">
        <f>IF(旅費支払通知!$E$38="一部支給","☑","□")</f>
        <v>□</v>
      </c>
      <c r="H68" s="1145" t="s">
        <v>52</v>
      </c>
      <c r="I68" s="1145"/>
      <c r="J68" s="1145"/>
      <c r="K68" s="79"/>
      <c r="L68" s="1226" t="str">
        <f>IF(旅費支払通知!$E$38="一部支給",旅費支払通知!H38,"  ")</f>
        <v xml:space="preserve">  </v>
      </c>
      <c r="M68" s="1227"/>
      <c r="N68" s="1227"/>
      <c r="O68" s="1227"/>
      <c r="P68" s="1227"/>
      <c r="Q68" s="1227"/>
      <c r="R68" s="1227"/>
      <c r="S68" s="1227"/>
      <c r="T68" s="1227"/>
      <c r="U68" s="1227"/>
      <c r="V68" s="1227"/>
      <c r="W68" s="1227"/>
      <c r="X68" s="1227"/>
      <c r="Y68" s="1227"/>
      <c r="Z68" s="1227"/>
      <c r="AA68" s="1227"/>
      <c r="AB68" s="1227"/>
      <c r="AC68" s="1227"/>
      <c r="AD68" s="1227"/>
      <c r="AE68" s="1227"/>
      <c r="AF68" s="1227"/>
      <c r="AG68" s="1227"/>
      <c r="AH68" s="1227"/>
      <c r="AI68" s="1227"/>
      <c r="AJ68" s="1227"/>
      <c r="AK68" s="1228"/>
    </row>
    <row r="69" spans="1:37" ht="30" customHeight="1">
      <c r="A69" s="1157" t="s">
        <v>120</v>
      </c>
      <c r="B69" s="1158"/>
      <c r="C69" s="1158"/>
      <c r="D69" s="1158"/>
      <c r="E69" s="1158"/>
      <c r="F69" s="1159"/>
      <c r="G69" s="484" t="s">
        <v>53</v>
      </c>
      <c r="H69" s="484"/>
      <c r="I69" s="484"/>
      <c r="J69" s="484"/>
      <c r="K69" s="485"/>
      <c r="L69" s="486" t="str">
        <f>IF(旅費支払通知!E37="定額","☑","□")</f>
        <v>□</v>
      </c>
      <c r="M69" s="487" t="s">
        <v>54</v>
      </c>
      <c r="N69" s="484"/>
      <c r="O69" s="488" t="str">
        <f>IF(旅費支払通知!E37="不支給","☑","□")</f>
        <v>□</v>
      </c>
      <c r="P69" s="487" t="s">
        <v>55</v>
      </c>
      <c r="Q69" s="489"/>
      <c r="R69" s="488" t="str">
        <f>IF(旅費支払通知!E37="減額","☑","□")</f>
        <v>☑</v>
      </c>
      <c r="S69" s="1221" t="s">
        <v>56</v>
      </c>
      <c r="T69" s="1221"/>
      <c r="U69" s="1163" t="str">
        <f>IF(旅費支払通知!H37="","",旅費支払通知!H37)</f>
        <v/>
      </c>
      <c r="V69" s="1164"/>
      <c r="W69" s="1164"/>
      <c r="X69" s="1164"/>
      <c r="Y69" s="1164"/>
      <c r="Z69" s="1164"/>
      <c r="AA69" s="1164"/>
      <c r="AB69" s="1164"/>
      <c r="AC69" s="1164"/>
      <c r="AD69" s="1164"/>
      <c r="AE69" s="1164"/>
      <c r="AF69" s="1164"/>
      <c r="AG69" s="1164"/>
      <c r="AH69" s="1164"/>
      <c r="AI69" s="1164"/>
      <c r="AJ69" s="1164"/>
      <c r="AK69" s="490" t="s">
        <v>45</v>
      </c>
    </row>
    <row r="70" spans="1:37" ht="30" customHeight="1">
      <c r="A70" s="1160"/>
      <c r="B70" s="1161"/>
      <c r="C70" s="1161"/>
      <c r="D70" s="1161"/>
      <c r="E70" s="1161"/>
      <c r="F70" s="1162"/>
      <c r="G70" s="484" t="s">
        <v>57</v>
      </c>
      <c r="H70" s="484"/>
      <c r="I70" s="484"/>
      <c r="J70" s="484"/>
      <c r="K70" s="485"/>
      <c r="L70" s="486" t="str">
        <f>IF(旅費支払通知!T37="定額","☑","□")</f>
        <v>☑</v>
      </c>
      <c r="M70" s="487" t="s">
        <v>54</v>
      </c>
      <c r="N70" s="484"/>
      <c r="O70" s="488" t="str">
        <f>IF(旅費支払通知!T37="不支給","☑","□")</f>
        <v>□</v>
      </c>
      <c r="P70" s="487" t="s">
        <v>55</v>
      </c>
      <c r="Q70" s="491"/>
      <c r="R70" s="488" t="str">
        <f>IF(旅費支払通知!T37="減額","☑","□")</f>
        <v>□</v>
      </c>
      <c r="S70" s="1222" t="s">
        <v>56</v>
      </c>
      <c r="T70" s="1222"/>
      <c r="U70" s="1165" t="str">
        <f>IF(旅費支払通知!W37="","",旅費支払通知!W37)</f>
        <v/>
      </c>
      <c r="V70" s="1166"/>
      <c r="W70" s="1166"/>
      <c r="X70" s="1166"/>
      <c r="Y70" s="1166"/>
      <c r="Z70" s="1166"/>
      <c r="AA70" s="1166"/>
      <c r="AB70" s="1166"/>
      <c r="AC70" s="1166"/>
      <c r="AD70" s="1166"/>
      <c r="AE70" s="1166"/>
      <c r="AF70" s="1166"/>
      <c r="AG70" s="1166"/>
      <c r="AH70" s="1166"/>
      <c r="AI70" s="1166"/>
      <c r="AJ70" s="1166"/>
      <c r="AK70" s="492" t="s">
        <v>45</v>
      </c>
    </row>
    <row r="71" spans="1:37" ht="30" customHeight="1">
      <c r="A71" s="1169" t="s">
        <v>101</v>
      </c>
      <c r="B71" s="1170"/>
      <c r="C71" s="1170"/>
      <c r="D71" s="1170"/>
      <c r="E71" s="1170"/>
      <c r="F71" s="1171"/>
      <c r="G71" s="52" t="s">
        <v>58</v>
      </c>
      <c r="H71" s="52"/>
      <c r="I71" s="52"/>
      <c r="J71" s="53"/>
      <c r="K71" s="53"/>
      <c r="L71" s="53"/>
      <c r="M71" s="53"/>
      <c r="N71" s="54"/>
      <c r="O71" s="50" t="s">
        <v>49</v>
      </c>
      <c r="P71" s="81"/>
      <c r="Q71" s="54" t="s">
        <v>59</v>
      </c>
      <c r="R71" s="51" t="s">
        <v>46</v>
      </c>
      <c r="S71" s="1212" t="s">
        <v>60</v>
      </c>
      <c r="T71" s="1212"/>
      <c r="U71" s="54"/>
      <c r="V71" s="51" t="s">
        <v>49</v>
      </c>
      <c r="W71" s="1167" t="s">
        <v>61</v>
      </c>
      <c r="X71" s="1167"/>
      <c r="Y71" s="1167"/>
      <c r="Z71" s="1167"/>
      <c r="AA71" s="1167"/>
      <c r="AB71" s="1167"/>
      <c r="AC71" s="51" t="s">
        <v>46</v>
      </c>
      <c r="AD71" s="1167" t="s">
        <v>62</v>
      </c>
      <c r="AE71" s="1167"/>
      <c r="AF71" s="55"/>
      <c r="AG71" s="55"/>
      <c r="AH71" s="55"/>
      <c r="AI71" s="55"/>
      <c r="AJ71" s="55"/>
      <c r="AK71" s="56"/>
    </row>
    <row r="72" spans="1:37" ht="15.95" customHeight="1">
      <c r="A72" s="1387"/>
      <c r="B72" s="1388"/>
      <c r="C72" s="1388"/>
      <c r="D72" s="1388"/>
      <c r="E72" s="1388"/>
      <c r="F72" s="1389"/>
      <c r="G72" s="84" t="s">
        <v>63</v>
      </c>
      <c r="H72" s="82" t="s">
        <v>133</v>
      </c>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5"/>
    </row>
    <row r="73" spans="1:37" ht="30" customHeight="1">
      <c r="A73" s="1387"/>
      <c r="B73" s="1388"/>
      <c r="C73" s="1388"/>
      <c r="D73" s="1388"/>
      <c r="E73" s="1388"/>
      <c r="F73" s="1389"/>
      <c r="G73" s="61" t="s">
        <v>64</v>
      </c>
      <c r="H73" s="86"/>
      <c r="I73" s="86"/>
      <c r="J73" s="86"/>
      <c r="K73" s="82"/>
      <c r="L73" s="82"/>
      <c r="M73" s="82"/>
      <c r="N73" s="86"/>
      <c r="O73" s="30" t="s">
        <v>49</v>
      </c>
      <c r="P73" s="78"/>
      <c r="Q73" s="86" t="s">
        <v>59</v>
      </c>
      <c r="R73" s="31" t="s">
        <v>46</v>
      </c>
      <c r="S73" s="32" t="s">
        <v>50</v>
      </c>
      <c r="T73" s="33"/>
      <c r="U73" s="34"/>
      <c r="V73" s="34"/>
      <c r="W73" s="34"/>
      <c r="X73" s="35"/>
      <c r="Y73" s="36"/>
      <c r="Z73" s="37"/>
      <c r="AA73" s="38"/>
      <c r="AB73" s="38"/>
      <c r="AC73" s="38"/>
      <c r="AD73" s="38"/>
      <c r="AE73" s="35"/>
      <c r="AF73" s="39"/>
      <c r="AG73" s="38"/>
      <c r="AH73" s="38"/>
      <c r="AI73" s="38"/>
      <c r="AJ73" s="38"/>
      <c r="AK73" s="40"/>
    </row>
    <row r="74" spans="1:37" ht="15.95" customHeight="1">
      <c r="A74" s="1387"/>
      <c r="B74" s="1388"/>
      <c r="C74" s="1388"/>
      <c r="D74" s="1388"/>
      <c r="E74" s="1388"/>
      <c r="F74" s="1389"/>
      <c r="G74" s="84" t="s">
        <v>63</v>
      </c>
      <c r="H74" s="82" t="s">
        <v>65</v>
      </c>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5"/>
    </row>
    <row r="75" spans="1:37" ht="24.95" customHeight="1">
      <c r="A75" s="1387"/>
      <c r="B75" s="1388"/>
      <c r="C75" s="1388"/>
      <c r="D75" s="1388"/>
      <c r="E75" s="1388"/>
      <c r="F75" s="1389"/>
      <c r="G75" s="50" t="s">
        <v>46</v>
      </c>
      <c r="H75" s="1145" t="s">
        <v>66</v>
      </c>
      <c r="I75" s="1145"/>
      <c r="J75" s="1145"/>
      <c r="K75" s="1145"/>
      <c r="L75" s="1145"/>
      <c r="M75" s="1145"/>
      <c r="N75" s="1145"/>
      <c r="O75" s="1145"/>
      <c r="P75" s="1145"/>
      <c r="Q75" s="1145"/>
      <c r="R75" s="1145"/>
      <c r="S75" s="1145"/>
      <c r="T75" s="1145"/>
      <c r="U75" s="1145"/>
      <c r="V75" s="1145"/>
      <c r="W75" s="1145"/>
      <c r="X75" s="1145"/>
      <c r="Y75" s="1145"/>
      <c r="Z75" s="1145"/>
      <c r="AA75" s="1145"/>
      <c r="AB75" s="1145"/>
      <c r="AC75" s="1145"/>
      <c r="AD75" s="1145"/>
      <c r="AE75" s="1145"/>
      <c r="AF75" s="1145"/>
      <c r="AG75" s="1145"/>
      <c r="AH75" s="1145"/>
      <c r="AI75" s="1145"/>
      <c r="AJ75" s="1145"/>
      <c r="AK75" s="1146"/>
    </row>
    <row r="76" spans="1:37" ht="30" customHeight="1">
      <c r="A76" s="1387"/>
      <c r="B76" s="1388"/>
      <c r="C76" s="1388"/>
      <c r="D76" s="1388"/>
      <c r="E76" s="1388"/>
      <c r="F76" s="1389"/>
      <c r="G76" s="1365" t="s">
        <v>49</v>
      </c>
      <c r="H76" s="1366" t="s">
        <v>67</v>
      </c>
      <c r="I76" s="1366"/>
      <c r="J76" s="1366"/>
      <c r="K76" s="1366"/>
      <c r="L76" s="1366"/>
      <c r="M76" s="1366"/>
      <c r="N76" s="1366"/>
      <c r="O76" s="41" t="s">
        <v>49</v>
      </c>
      <c r="P76" s="87"/>
      <c r="Q76" s="88" t="s">
        <v>68</v>
      </c>
      <c r="R76" s="1368"/>
      <c r="S76" s="1368"/>
      <c r="T76" s="1368"/>
      <c r="U76" s="1368"/>
      <c r="V76" s="1368"/>
      <c r="W76" s="1368"/>
      <c r="X76" s="89" t="s">
        <v>45</v>
      </c>
      <c r="Y76" s="1358" t="s">
        <v>69</v>
      </c>
      <c r="Z76" s="1358"/>
      <c r="AA76" s="1147"/>
      <c r="AB76" s="1147"/>
      <c r="AC76" s="1147"/>
      <c r="AD76" s="1147"/>
      <c r="AE76" s="1147"/>
      <c r="AF76" s="1147"/>
      <c r="AG76" s="1147"/>
      <c r="AH76" s="1147"/>
      <c r="AI76" s="1147"/>
      <c r="AJ76" s="1147"/>
      <c r="AK76" s="90" t="s">
        <v>45</v>
      </c>
    </row>
    <row r="77" spans="1:37" ht="30" customHeight="1">
      <c r="A77" s="1387"/>
      <c r="B77" s="1388"/>
      <c r="C77" s="1388"/>
      <c r="D77" s="1388"/>
      <c r="E77" s="1388"/>
      <c r="F77" s="1389"/>
      <c r="G77" s="1365"/>
      <c r="H77" s="1367"/>
      <c r="I77" s="1367"/>
      <c r="J77" s="1367"/>
      <c r="K77" s="1367"/>
      <c r="L77" s="1367"/>
      <c r="M77" s="1367"/>
      <c r="N77" s="1367"/>
      <c r="O77" s="42" t="s">
        <v>49</v>
      </c>
      <c r="P77" s="91"/>
      <c r="Q77" s="92" t="s">
        <v>70</v>
      </c>
      <c r="R77" s="1359" t="s">
        <v>104</v>
      </c>
      <c r="S77" s="1359"/>
      <c r="T77" s="1359"/>
      <c r="U77" s="1359"/>
      <c r="V77" s="1359"/>
      <c r="W77" s="1359"/>
      <c r="X77" s="93" t="s">
        <v>45</v>
      </c>
      <c r="Y77" s="1360" t="s">
        <v>69</v>
      </c>
      <c r="Z77" s="1360"/>
      <c r="AA77" s="1363"/>
      <c r="AB77" s="1363"/>
      <c r="AC77" s="1363"/>
      <c r="AD77" s="1363"/>
      <c r="AE77" s="1363"/>
      <c r="AF77" s="1363"/>
      <c r="AG77" s="1363"/>
      <c r="AH77" s="1363"/>
      <c r="AI77" s="1363"/>
      <c r="AJ77" s="1363"/>
      <c r="AK77" s="94" t="s">
        <v>45</v>
      </c>
    </row>
    <row r="78" spans="1:37" ht="30" customHeight="1">
      <c r="A78" s="1387"/>
      <c r="B78" s="1388"/>
      <c r="C78" s="1388"/>
      <c r="D78" s="1388"/>
      <c r="E78" s="1388"/>
      <c r="F78" s="1389"/>
      <c r="G78" s="1365"/>
      <c r="H78" s="1167"/>
      <c r="I78" s="1167"/>
      <c r="J78" s="1167"/>
      <c r="K78" s="1167"/>
      <c r="L78" s="1167"/>
      <c r="M78" s="1167"/>
      <c r="N78" s="1167"/>
      <c r="O78" s="42" t="s">
        <v>49</v>
      </c>
      <c r="P78" s="36"/>
      <c r="Q78" s="52" t="s">
        <v>71</v>
      </c>
      <c r="R78" s="1361" t="s">
        <v>105</v>
      </c>
      <c r="S78" s="1361"/>
      <c r="T78" s="1361"/>
      <c r="U78" s="1361"/>
      <c r="V78" s="1361"/>
      <c r="W78" s="1361"/>
      <c r="X78" s="95" t="s">
        <v>45</v>
      </c>
      <c r="Y78" s="1356" t="s">
        <v>69</v>
      </c>
      <c r="Z78" s="1356"/>
      <c r="AA78" s="1364"/>
      <c r="AB78" s="1364"/>
      <c r="AC78" s="1364"/>
      <c r="AD78" s="1364"/>
      <c r="AE78" s="1364"/>
      <c r="AF78" s="1364"/>
      <c r="AG78" s="1364"/>
      <c r="AH78" s="1364"/>
      <c r="AI78" s="1364"/>
      <c r="AJ78" s="1364"/>
      <c r="AK78" s="83" t="s">
        <v>45</v>
      </c>
    </row>
    <row r="79" spans="1:37" ht="30" customHeight="1">
      <c r="A79" s="1387"/>
      <c r="B79" s="1388"/>
      <c r="C79" s="1388"/>
      <c r="D79" s="1388"/>
      <c r="E79" s="1388"/>
      <c r="F79" s="1389"/>
      <c r="G79" s="47" t="s">
        <v>49</v>
      </c>
      <c r="H79" s="1354" t="s">
        <v>72</v>
      </c>
      <c r="I79" s="1354"/>
      <c r="J79" s="1354"/>
      <c r="K79" s="1355"/>
      <c r="L79" s="1355"/>
      <c r="M79" s="1355"/>
      <c r="N79" s="1354"/>
      <c r="O79" s="96" t="s">
        <v>73</v>
      </c>
      <c r="P79" s="1362"/>
      <c r="Q79" s="1362"/>
      <c r="R79" s="1362"/>
      <c r="S79" s="1362"/>
      <c r="T79" s="1362"/>
      <c r="U79" s="1362"/>
      <c r="V79" s="1362"/>
      <c r="W79" s="1362"/>
      <c r="X79" s="95" t="s">
        <v>45</v>
      </c>
      <c r="Y79" s="1356" t="s">
        <v>69</v>
      </c>
      <c r="Z79" s="1356"/>
      <c r="AA79" s="1227"/>
      <c r="AB79" s="1227"/>
      <c r="AC79" s="1227"/>
      <c r="AD79" s="1227"/>
      <c r="AE79" s="1227"/>
      <c r="AF79" s="1227"/>
      <c r="AG79" s="1227"/>
      <c r="AH79" s="1227"/>
      <c r="AI79" s="1227"/>
      <c r="AJ79" s="1227"/>
      <c r="AK79" s="97" t="s">
        <v>45</v>
      </c>
    </row>
    <row r="80" spans="1:37" ht="15.95" customHeight="1" thickBot="1">
      <c r="A80" s="1390"/>
      <c r="B80" s="1391"/>
      <c r="C80" s="1391"/>
      <c r="D80" s="1391"/>
      <c r="E80" s="1391"/>
      <c r="F80" s="1392"/>
      <c r="G80" s="84" t="s">
        <v>63</v>
      </c>
      <c r="H80" s="98" t="s">
        <v>74</v>
      </c>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9"/>
    </row>
    <row r="81" spans="1:37" ht="12.95" customHeight="1">
      <c r="A81" s="1357" t="s">
        <v>132</v>
      </c>
      <c r="B81" s="1357"/>
      <c r="C81" s="1357"/>
      <c r="D81" s="1357"/>
      <c r="E81" s="1357"/>
      <c r="F81" s="1357"/>
      <c r="G81" s="1357"/>
      <c r="H81" s="1357"/>
      <c r="I81" s="1357"/>
      <c r="J81" s="1357"/>
      <c r="K81" s="1357"/>
      <c r="L81" s="1357"/>
      <c r="M81" s="1357"/>
      <c r="N81" s="1357"/>
      <c r="O81" s="1357"/>
      <c r="P81" s="1357"/>
      <c r="Q81" s="1357"/>
      <c r="R81" s="1357"/>
      <c r="S81" s="1357"/>
      <c r="T81" s="1357"/>
      <c r="U81" s="1357"/>
      <c r="V81" s="1357"/>
      <c r="W81" s="1357"/>
      <c r="X81" s="1357"/>
      <c r="Y81" s="1357"/>
      <c r="Z81" s="1357"/>
      <c r="AA81" s="1357"/>
      <c r="AB81" s="1357"/>
      <c r="AC81" s="1357"/>
      <c r="AD81" s="1357"/>
      <c r="AE81" s="1357"/>
      <c r="AF81" s="1357"/>
      <c r="AG81" s="1357"/>
      <c r="AH81" s="1357"/>
      <c r="AI81" s="1357"/>
      <c r="AJ81" s="1357"/>
      <c r="AK81" s="1357"/>
    </row>
    <row r="82" spans="1:37" ht="5.0999999999999996" customHeight="1" thickBot="1">
      <c r="A82" s="100"/>
      <c r="B82" s="100"/>
      <c r="C82" s="101"/>
      <c r="D82" s="101"/>
      <c r="E82" s="101"/>
      <c r="F82" s="101"/>
      <c r="G82" s="101"/>
      <c r="H82" s="101"/>
      <c r="I82" s="101"/>
      <c r="J82" s="101"/>
      <c r="K82" s="101"/>
      <c r="L82" s="101"/>
      <c r="M82" s="101"/>
      <c r="N82" s="101"/>
      <c r="O82" s="101"/>
      <c r="P82" s="101"/>
      <c r="Q82" s="101"/>
      <c r="R82" s="102"/>
      <c r="S82" s="101"/>
      <c r="T82" s="101"/>
      <c r="U82" s="101"/>
      <c r="V82" s="101"/>
      <c r="W82" s="101"/>
      <c r="X82" s="101"/>
      <c r="Y82" s="101"/>
      <c r="Z82" s="101"/>
      <c r="AA82" s="101"/>
      <c r="AB82" s="101"/>
      <c r="AC82" s="101"/>
      <c r="AD82" s="101"/>
      <c r="AE82" s="101"/>
      <c r="AF82" s="101"/>
      <c r="AG82" s="101"/>
      <c r="AH82" s="101"/>
      <c r="AI82" s="101"/>
      <c r="AJ82" s="101"/>
      <c r="AK82" s="103"/>
    </row>
    <row r="83" spans="1:37" s="48" customFormat="1" ht="5.0999999999999996" customHeight="1">
      <c r="A83" s="104"/>
      <c r="B83" s="104"/>
      <c r="C83" s="105"/>
      <c r="D83" s="105"/>
      <c r="E83" s="105"/>
      <c r="F83" s="105"/>
      <c r="G83" s="105"/>
      <c r="H83" s="105"/>
      <c r="I83" s="105"/>
      <c r="J83" s="105"/>
      <c r="K83" s="105"/>
      <c r="L83" s="105"/>
      <c r="M83" s="105"/>
      <c r="N83" s="105"/>
      <c r="O83" s="105"/>
      <c r="P83" s="105"/>
      <c r="Q83" s="105"/>
      <c r="R83" s="106"/>
      <c r="S83" s="105"/>
      <c r="T83" s="105"/>
      <c r="U83" s="105"/>
      <c r="V83" s="105"/>
      <c r="W83" s="105"/>
      <c r="X83" s="105"/>
      <c r="Y83" s="105"/>
      <c r="Z83" s="105"/>
      <c r="AA83" s="105"/>
      <c r="AB83" s="105"/>
      <c r="AC83" s="105"/>
      <c r="AD83" s="105"/>
      <c r="AE83" s="105"/>
      <c r="AF83" s="105"/>
      <c r="AG83" s="105"/>
      <c r="AH83" s="105"/>
      <c r="AI83" s="105"/>
      <c r="AJ83" s="105"/>
    </row>
    <row r="84" spans="1:37" s="1" customFormat="1" ht="13.5" customHeight="1">
      <c r="A84" s="1369" t="s">
        <v>75</v>
      </c>
      <c r="B84" s="1305" t="s">
        <v>76</v>
      </c>
      <c r="C84" s="1305"/>
      <c r="D84" s="1305"/>
      <c r="E84" s="1305"/>
      <c r="F84" s="1306"/>
      <c r="G84" s="1306"/>
      <c r="H84" s="1306"/>
      <c r="I84" s="1306"/>
      <c r="J84" s="1197"/>
      <c r="K84" s="1198"/>
      <c r="L84" s="1198"/>
      <c r="M84" s="1198"/>
      <c r="N84" s="1197"/>
      <c r="O84" s="1198"/>
      <c r="P84" s="1198"/>
      <c r="Q84" s="1198"/>
      <c r="R84" s="1198"/>
      <c r="S84" s="1198"/>
      <c r="T84" s="1198"/>
      <c r="U84" s="1198"/>
      <c r="V84" s="1198"/>
      <c r="W84" s="1198"/>
      <c r="X84" s="1198"/>
      <c r="Y84" s="1198"/>
      <c r="Z84" s="1198"/>
      <c r="AA84" s="1198"/>
      <c r="AB84" s="1198"/>
      <c r="AC84" s="1198"/>
      <c r="AD84" s="1198"/>
      <c r="AE84" s="1198"/>
      <c r="AF84" s="1198"/>
      <c r="AG84" s="1198"/>
      <c r="AH84" s="1198"/>
      <c r="AI84" s="1198"/>
      <c r="AJ84" s="1198"/>
      <c r="AK84" s="1199"/>
    </row>
    <row r="85" spans="1:37" s="3" customFormat="1" ht="15" customHeight="1">
      <c r="A85" s="1370"/>
      <c r="B85" s="1308"/>
      <c r="C85" s="1308"/>
      <c r="D85" s="1308"/>
      <c r="E85" s="1308"/>
      <c r="F85" s="1308"/>
      <c r="G85" s="1308"/>
      <c r="H85" s="1308"/>
      <c r="I85" s="1308"/>
      <c r="J85" s="1381"/>
      <c r="K85" s="1382"/>
      <c r="L85" s="1382"/>
      <c r="M85" s="1382"/>
      <c r="N85" s="1372"/>
      <c r="O85" s="1373"/>
      <c r="P85" s="1373"/>
      <c r="Q85" s="1373"/>
      <c r="R85" s="1373"/>
      <c r="S85" s="1373"/>
      <c r="T85" s="1373"/>
      <c r="U85" s="1373"/>
      <c r="V85" s="1373"/>
      <c r="W85" s="1373"/>
      <c r="X85" s="1373"/>
      <c r="Y85" s="1373"/>
      <c r="Z85" s="1373"/>
      <c r="AA85" s="1373"/>
      <c r="AB85" s="1373"/>
      <c r="AC85" s="1373"/>
      <c r="AD85" s="1373"/>
      <c r="AE85" s="1373"/>
      <c r="AF85" s="1373"/>
      <c r="AG85" s="1373"/>
      <c r="AH85" s="1373"/>
      <c r="AI85" s="1373"/>
      <c r="AJ85" s="1373"/>
      <c r="AK85" s="1374"/>
    </row>
    <row r="86" spans="1:37" s="3" customFormat="1" ht="15" customHeight="1">
      <c r="A86" s="1370"/>
      <c r="B86" s="1308"/>
      <c r="C86" s="1308"/>
      <c r="D86" s="1308"/>
      <c r="E86" s="1308"/>
      <c r="F86" s="1308"/>
      <c r="G86" s="1308"/>
      <c r="H86" s="1308"/>
      <c r="I86" s="1308"/>
      <c r="J86" s="1383"/>
      <c r="K86" s="1384"/>
      <c r="L86" s="1384"/>
      <c r="M86" s="1384"/>
      <c r="N86" s="1375"/>
      <c r="O86" s="1376"/>
      <c r="P86" s="1376"/>
      <c r="Q86" s="1376"/>
      <c r="R86" s="1376"/>
      <c r="S86" s="1376"/>
      <c r="T86" s="1376"/>
      <c r="U86" s="1376"/>
      <c r="V86" s="1376"/>
      <c r="W86" s="1376"/>
      <c r="X86" s="1376"/>
      <c r="Y86" s="1376"/>
      <c r="Z86" s="1376"/>
      <c r="AA86" s="1376"/>
      <c r="AB86" s="1376"/>
      <c r="AC86" s="1376"/>
      <c r="AD86" s="1376"/>
      <c r="AE86" s="1376"/>
      <c r="AF86" s="1376"/>
      <c r="AG86" s="1376"/>
      <c r="AH86" s="1376"/>
      <c r="AI86" s="1376"/>
      <c r="AJ86" s="1376"/>
      <c r="AK86" s="1377"/>
    </row>
    <row r="87" spans="1:37" s="3" customFormat="1" ht="15" customHeight="1">
      <c r="A87" s="1370"/>
      <c r="B87" s="1308"/>
      <c r="C87" s="1308"/>
      <c r="D87" s="1308"/>
      <c r="E87" s="1308"/>
      <c r="F87" s="1308"/>
      <c r="G87" s="1308"/>
      <c r="H87" s="1308"/>
      <c r="I87" s="1308"/>
      <c r="J87" s="1385"/>
      <c r="K87" s="1386"/>
      <c r="L87" s="1386"/>
      <c r="M87" s="1386"/>
      <c r="N87" s="1378"/>
      <c r="O87" s="1379"/>
      <c r="P87" s="1379"/>
      <c r="Q87" s="1379"/>
      <c r="R87" s="1379"/>
      <c r="S87" s="1379"/>
      <c r="T87" s="1379"/>
      <c r="U87" s="1379"/>
      <c r="V87" s="1379"/>
      <c r="W87" s="1379"/>
      <c r="X87" s="1379"/>
      <c r="Y87" s="1379"/>
      <c r="Z87" s="1379"/>
      <c r="AA87" s="1379"/>
      <c r="AB87" s="1379"/>
      <c r="AC87" s="1379"/>
      <c r="AD87" s="1379"/>
      <c r="AE87" s="1379"/>
      <c r="AF87" s="1379"/>
      <c r="AG87" s="1379"/>
      <c r="AH87" s="1379"/>
      <c r="AI87" s="1379"/>
      <c r="AJ87" s="1379"/>
      <c r="AK87" s="1380"/>
    </row>
    <row r="88" spans="1:37" s="3" customFormat="1" ht="15.95" customHeight="1">
      <c r="A88" s="1370"/>
      <c r="B88" s="120" t="s">
        <v>77</v>
      </c>
      <c r="C88" s="121" t="s">
        <v>78</v>
      </c>
      <c r="D88" s="121"/>
      <c r="E88" s="121"/>
      <c r="F88" s="121"/>
      <c r="G88" s="121"/>
      <c r="H88" s="121"/>
      <c r="I88" s="121"/>
      <c r="J88" s="121"/>
      <c r="K88" s="121"/>
      <c r="L88" s="121"/>
      <c r="M88" s="122" t="s">
        <v>77</v>
      </c>
      <c r="N88" s="123" t="s">
        <v>113</v>
      </c>
      <c r="O88" s="122"/>
      <c r="P88" s="124"/>
      <c r="Q88" s="121"/>
      <c r="R88" s="121"/>
      <c r="S88" s="121"/>
      <c r="T88" s="121"/>
      <c r="U88" s="121"/>
      <c r="V88" s="121"/>
      <c r="W88" s="122" t="s">
        <v>77</v>
      </c>
      <c r="X88" s="123" t="s">
        <v>115</v>
      </c>
      <c r="Y88" s="125"/>
      <c r="Z88" s="125"/>
      <c r="AA88" s="125"/>
      <c r="AB88" s="125"/>
      <c r="AC88" s="125"/>
      <c r="AD88" s="125"/>
      <c r="AE88" s="125"/>
      <c r="AF88" s="125"/>
      <c r="AG88" s="125"/>
      <c r="AH88" s="125"/>
      <c r="AI88" s="125"/>
      <c r="AJ88" s="125"/>
      <c r="AK88" s="126"/>
    </row>
    <row r="89" spans="1:37" s="3" customFormat="1" ht="15.95" customHeight="1">
      <c r="A89" s="1370"/>
      <c r="B89" s="127" t="s">
        <v>77</v>
      </c>
      <c r="C89" s="128" t="s">
        <v>95</v>
      </c>
      <c r="D89" s="128"/>
      <c r="E89" s="128"/>
      <c r="F89" s="128"/>
      <c r="G89" s="128"/>
      <c r="H89" s="128"/>
      <c r="I89" s="128"/>
      <c r="J89" s="128"/>
      <c r="K89" s="128"/>
      <c r="L89" s="128"/>
      <c r="M89" s="129" t="s">
        <v>77</v>
      </c>
      <c r="N89" s="128" t="s">
        <v>114</v>
      </c>
      <c r="O89" s="129"/>
      <c r="P89" s="124"/>
      <c r="Q89" s="128"/>
      <c r="R89" s="128"/>
      <c r="S89" s="128"/>
      <c r="T89" s="128"/>
      <c r="U89" s="128"/>
      <c r="V89" s="128"/>
      <c r="W89" s="129" t="s">
        <v>77</v>
      </c>
      <c r="X89" s="123" t="s">
        <v>118</v>
      </c>
      <c r="Y89" s="128"/>
      <c r="Z89" s="128"/>
      <c r="AA89" s="128"/>
      <c r="AB89" s="128"/>
      <c r="AC89" s="128"/>
      <c r="AD89" s="128"/>
      <c r="AE89" s="128"/>
      <c r="AF89" s="128"/>
      <c r="AG89" s="128"/>
      <c r="AH89" s="128"/>
      <c r="AI89" s="128"/>
      <c r="AJ89" s="128"/>
      <c r="AK89" s="130"/>
    </row>
    <row r="90" spans="1:37" s="3" customFormat="1" ht="15.95" customHeight="1">
      <c r="A90" s="1370"/>
      <c r="B90" s="127" t="s">
        <v>77</v>
      </c>
      <c r="C90" s="128" t="s">
        <v>106</v>
      </c>
      <c r="D90" s="128"/>
      <c r="E90" s="128"/>
      <c r="F90" s="128"/>
      <c r="G90" s="128"/>
      <c r="H90" s="128"/>
      <c r="I90" s="128"/>
      <c r="J90" s="128"/>
      <c r="K90" s="128"/>
      <c r="L90" s="128"/>
      <c r="M90" s="128"/>
      <c r="N90" s="128"/>
      <c r="O90" s="128"/>
      <c r="P90" s="128"/>
      <c r="Q90" s="128"/>
      <c r="R90" s="128"/>
      <c r="S90" s="128"/>
      <c r="T90" s="128"/>
      <c r="U90" s="128"/>
      <c r="V90" s="128"/>
      <c r="W90" s="129" t="s">
        <v>77</v>
      </c>
      <c r="X90" s="123" t="s">
        <v>116</v>
      </c>
      <c r="Y90" s="128"/>
      <c r="Z90" s="128"/>
      <c r="AA90" s="128"/>
      <c r="AB90" s="128"/>
      <c r="AC90" s="128"/>
      <c r="AD90" s="128"/>
      <c r="AE90" s="128"/>
      <c r="AF90" s="128"/>
      <c r="AG90" s="128"/>
      <c r="AH90" s="128"/>
      <c r="AI90" s="128"/>
      <c r="AJ90" s="128"/>
      <c r="AK90" s="130"/>
    </row>
    <row r="91" spans="1:37" s="3" customFormat="1" ht="15.95" customHeight="1">
      <c r="A91" s="1371"/>
      <c r="B91" s="131" t="s">
        <v>77</v>
      </c>
      <c r="C91" s="132" t="s">
        <v>79</v>
      </c>
      <c r="D91" s="132"/>
      <c r="E91" s="132"/>
      <c r="F91" s="132"/>
      <c r="G91" s="132"/>
      <c r="H91" s="132"/>
      <c r="I91" s="132"/>
      <c r="J91" s="132"/>
      <c r="K91" s="132"/>
      <c r="L91" s="132"/>
      <c r="M91" s="133" t="s">
        <v>77</v>
      </c>
      <c r="N91" s="132" t="s">
        <v>80</v>
      </c>
      <c r="O91" s="133"/>
      <c r="P91" s="134"/>
      <c r="Q91" s="132"/>
      <c r="R91" s="132"/>
      <c r="S91" s="132"/>
      <c r="T91" s="132"/>
      <c r="U91" s="132"/>
      <c r="V91" s="132"/>
      <c r="W91" s="133" t="s">
        <v>77</v>
      </c>
      <c r="X91" s="123" t="s">
        <v>117</v>
      </c>
      <c r="Y91" s="132"/>
      <c r="Z91" s="132"/>
      <c r="AA91" s="132"/>
      <c r="AB91" s="132"/>
      <c r="AC91" s="132"/>
      <c r="AD91" s="132"/>
      <c r="AE91" s="132"/>
      <c r="AF91" s="132"/>
      <c r="AG91" s="132"/>
      <c r="AH91" s="132"/>
      <c r="AI91" s="132"/>
      <c r="AJ91" s="132"/>
      <c r="AK91" s="135"/>
    </row>
    <row r="92" spans="1:37" ht="12.95" customHeight="1">
      <c r="A92" s="1253"/>
      <c r="B92" s="1254"/>
      <c r="C92" s="1241" t="s">
        <v>81</v>
      </c>
      <c r="D92" s="1242"/>
      <c r="E92" s="1242"/>
      <c r="F92" s="1242"/>
      <c r="G92" s="1242"/>
      <c r="H92" s="1242"/>
      <c r="I92" s="1242"/>
      <c r="J92" s="1243"/>
      <c r="K92" s="1241" t="s">
        <v>82</v>
      </c>
      <c r="L92" s="1242"/>
      <c r="M92" s="1242"/>
      <c r="N92" s="1242"/>
      <c r="O92" s="1242"/>
      <c r="P92" s="1243"/>
      <c r="Q92" s="1195" t="s">
        <v>83</v>
      </c>
      <c r="R92" s="1195"/>
      <c r="S92" s="1195"/>
      <c r="T92" s="1195"/>
      <c r="U92" s="1195" t="s">
        <v>84</v>
      </c>
      <c r="V92" s="1195"/>
      <c r="W92" s="1195"/>
      <c r="X92" s="1195"/>
      <c r="Y92" s="1195"/>
      <c r="Z92" s="1195"/>
      <c r="AA92" s="1196" t="s">
        <v>85</v>
      </c>
      <c r="AB92" s="1196"/>
      <c r="AC92" s="1196"/>
      <c r="AD92" s="1196"/>
      <c r="AE92" s="1196"/>
      <c r="AF92" s="1196"/>
      <c r="AG92" s="1196"/>
      <c r="AH92" s="1196"/>
      <c r="AI92" s="1196"/>
      <c r="AJ92" s="1196"/>
      <c r="AK92" s="1196"/>
    </row>
    <row r="93" spans="1:37" ht="42" customHeight="1">
      <c r="A93" s="1235" t="s">
        <v>103</v>
      </c>
      <c r="B93" s="107" t="s">
        <v>86</v>
      </c>
      <c r="C93" s="1247"/>
      <c r="D93" s="1247"/>
      <c r="E93" s="1247"/>
      <c r="F93" s="1247"/>
      <c r="G93" s="1247"/>
      <c r="H93" s="1247"/>
      <c r="I93" s="1247"/>
      <c r="J93" s="1247"/>
      <c r="K93" s="1195"/>
      <c r="L93" s="1195"/>
      <c r="M93" s="1195"/>
      <c r="N93" s="1195"/>
      <c r="O93" s="1195"/>
      <c r="P93" s="1195"/>
      <c r="Q93" s="1237" t="s">
        <v>87</v>
      </c>
      <c r="R93" s="1237"/>
      <c r="S93" s="1237"/>
      <c r="T93" s="1237"/>
      <c r="U93" s="1238"/>
      <c r="V93" s="1238"/>
      <c r="W93" s="1238"/>
      <c r="X93" s="1238"/>
      <c r="Y93" s="1238"/>
      <c r="Z93" s="1238"/>
      <c r="AA93" s="1239"/>
      <c r="AB93" s="1239"/>
      <c r="AC93" s="1239"/>
      <c r="AD93" s="1239"/>
      <c r="AE93" s="1239"/>
      <c r="AF93" s="1239"/>
      <c r="AG93" s="1239"/>
      <c r="AH93" s="1239"/>
      <c r="AI93" s="1239"/>
      <c r="AJ93" s="1239"/>
      <c r="AK93" s="1239"/>
    </row>
    <row r="94" spans="1:37" ht="42" customHeight="1">
      <c r="A94" s="1236"/>
      <c r="B94" s="107" t="s">
        <v>47</v>
      </c>
      <c r="C94" s="1248"/>
      <c r="D94" s="1249"/>
      <c r="E94" s="1249"/>
      <c r="F94" s="1249"/>
      <c r="G94" s="1249"/>
      <c r="H94" s="1249"/>
      <c r="I94" s="1249"/>
      <c r="J94" s="1250"/>
      <c r="K94" s="1251"/>
      <c r="L94" s="1251"/>
      <c r="M94" s="1251"/>
      <c r="N94" s="1251"/>
      <c r="O94" s="1251"/>
      <c r="P94" s="1251"/>
      <c r="Q94" s="1237" t="s">
        <v>87</v>
      </c>
      <c r="R94" s="1237"/>
      <c r="S94" s="1237"/>
      <c r="T94" s="1237"/>
      <c r="U94" s="1240"/>
      <c r="V94" s="1240"/>
      <c r="W94" s="1240"/>
      <c r="X94" s="1240"/>
      <c r="Y94" s="1240"/>
      <c r="Z94" s="1240"/>
      <c r="AA94" s="1252"/>
      <c r="AB94" s="1252"/>
      <c r="AC94" s="1252"/>
      <c r="AD94" s="1252"/>
      <c r="AE94" s="1252"/>
      <c r="AF94" s="1252"/>
      <c r="AG94" s="1252"/>
      <c r="AH94" s="1252"/>
      <c r="AI94" s="1252"/>
      <c r="AJ94" s="1252"/>
      <c r="AK94" s="1252"/>
    </row>
    <row r="95" spans="1:37" ht="42" customHeight="1">
      <c r="A95" s="1236"/>
      <c r="B95" s="107" t="s">
        <v>48</v>
      </c>
      <c r="C95" s="1247"/>
      <c r="D95" s="1247"/>
      <c r="E95" s="1247"/>
      <c r="F95" s="1247"/>
      <c r="G95" s="1247"/>
      <c r="H95" s="1247"/>
      <c r="I95" s="1247"/>
      <c r="J95" s="1247"/>
      <c r="K95" s="1195"/>
      <c r="L95" s="1195"/>
      <c r="M95" s="1195"/>
      <c r="N95" s="1195"/>
      <c r="O95" s="1195"/>
      <c r="P95" s="1195"/>
      <c r="Q95" s="1237" t="s">
        <v>87</v>
      </c>
      <c r="R95" s="1237"/>
      <c r="S95" s="1237"/>
      <c r="T95" s="1237"/>
      <c r="U95" s="1238"/>
      <c r="V95" s="1238"/>
      <c r="W95" s="1238"/>
      <c r="X95" s="1238"/>
      <c r="Y95" s="1238"/>
      <c r="Z95" s="1238"/>
      <c r="AA95" s="1239"/>
      <c r="AB95" s="1239"/>
      <c r="AC95" s="1239"/>
      <c r="AD95" s="1239"/>
      <c r="AE95" s="1239"/>
      <c r="AF95" s="1239"/>
      <c r="AG95" s="1239"/>
      <c r="AH95" s="1239"/>
      <c r="AI95" s="1239"/>
      <c r="AJ95" s="1239"/>
      <c r="AK95" s="1239"/>
    </row>
    <row r="96" spans="1:37" s="64" customFormat="1" ht="15.95" customHeight="1">
      <c r="A96" s="1244" t="s">
        <v>88</v>
      </c>
      <c r="B96" s="1245"/>
      <c r="C96" s="1245"/>
      <c r="D96" s="1245"/>
      <c r="E96" s="1245"/>
      <c r="F96" s="1245"/>
      <c r="G96" s="1245"/>
      <c r="H96" s="1245"/>
      <c r="I96" s="1245"/>
      <c r="J96" s="1245"/>
      <c r="K96" s="1245"/>
      <c r="L96" s="1245"/>
      <c r="M96" s="1245"/>
      <c r="N96" s="1245"/>
      <c r="O96" s="1245"/>
      <c r="P96" s="1245"/>
      <c r="Q96" s="1245"/>
      <c r="R96" s="1245"/>
      <c r="S96" s="1245"/>
      <c r="T96" s="1245"/>
      <c r="U96" s="1245"/>
      <c r="V96" s="1245"/>
      <c r="W96" s="1245"/>
      <c r="X96" s="1245"/>
      <c r="Y96" s="1245" t="s">
        <v>89</v>
      </c>
      <c r="Z96" s="1245"/>
      <c r="AA96" s="1245"/>
      <c r="AB96" s="1245"/>
      <c r="AC96" s="1245"/>
      <c r="AD96" s="1245"/>
      <c r="AE96" s="1245"/>
      <c r="AF96" s="1245"/>
      <c r="AG96" s="1245"/>
      <c r="AH96" s="1245"/>
      <c r="AI96" s="1245"/>
      <c r="AJ96" s="1245"/>
      <c r="AK96" s="1246"/>
    </row>
    <row r="97" spans="1:37" ht="12" customHeight="1">
      <c r="A97" s="108"/>
      <c r="B97" s="71"/>
      <c r="C97" s="71"/>
      <c r="D97" s="71"/>
      <c r="E97" s="71"/>
      <c r="F97" s="71"/>
      <c r="G97" s="71"/>
      <c r="H97" s="71"/>
      <c r="I97" s="71"/>
      <c r="J97" s="71"/>
      <c r="K97" s="71"/>
      <c r="L97" s="71"/>
      <c r="M97" s="71"/>
      <c r="N97" s="71"/>
      <c r="O97" s="71"/>
      <c r="P97" s="71"/>
      <c r="Q97" s="71"/>
      <c r="R97" s="109"/>
      <c r="S97" s="109"/>
      <c r="T97" s="109"/>
      <c r="U97" s="109"/>
      <c r="V97" s="109"/>
      <c r="W97" s="109"/>
      <c r="X97" s="109"/>
      <c r="Y97" s="73"/>
      <c r="Z97" s="73"/>
      <c r="AA97" s="73"/>
      <c r="AB97" s="73"/>
      <c r="AC97" s="73"/>
      <c r="AD97" s="73"/>
      <c r="AE97" s="73"/>
      <c r="AF97" s="73"/>
      <c r="AG97" s="72"/>
      <c r="AH97" s="1232" t="s">
        <v>90</v>
      </c>
      <c r="AI97" s="1232"/>
      <c r="AJ97" s="72"/>
      <c r="AK97" s="110"/>
    </row>
    <row r="98" spans="1:37" ht="12" customHeight="1">
      <c r="A98" s="108"/>
      <c r="B98" s="71"/>
      <c r="C98" s="71"/>
      <c r="D98" s="71"/>
      <c r="E98" s="71"/>
      <c r="F98" s="71"/>
      <c r="G98" s="71"/>
      <c r="H98" s="71"/>
      <c r="I98" s="71"/>
      <c r="J98" s="71"/>
      <c r="K98" s="71"/>
      <c r="L98" s="71"/>
      <c r="M98" s="71"/>
      <c r="N98" s="71"/>
      <c r="O98" s="71"/>
      <c r="P98" s="1234" t="s">
        <v>91</v>
      </c>
      <c r="Q98" s="1234"/>
      <c r="R98" s="1234"/>
      <c r="S98" s="1234"/>
      <c r="T98" s="1234"/>
      <c r="U98" s="1234"/>
      <c r="V98" s="1234"/>
      <c r="W98" s="111"/>
      <c r="X98" s="111"/>
      <c r="Y98" s="111"/>
      <c r="Z98" s="111"/>
      <c r="AA98" s="111"/>
      <c r="AB98" s="111"/>
      <c r="AC98" s="111"/>
      <c r="AD98" s="111"/>
      <c r="AE98" s="111"/>
      <c r="AF98" s="111"/>
      <c r="AG98" s="111"/>
      <c r="AH98" s="1233"/>
      <c r="AI98" s="1233"/>
      <c r="AJ98" s="111"/>
      <c r="AK98" s="110"/>
    </row>
    <row r="99" spans="1:37" ht="5.0999999999999996" customHeight="1">
      <c r="A99" s="112"/>
      <c r="B99" s="113"/>
      <c r="C99" s="113"/>
      <c r="D99" s="113"/>
      <c r="E99" s="113"/>
      <c r="F99" s="113"/>
      <c r="G99" s="113"/>
      <c r="H99" s="113"/>
      <c r="I99" s="113"/>
      <c r="J99" s="113"/>
      <c r="K99" s="113"/>
      <c r="L99" s="113"/>
      <c r="M99" s="113"/>
      <c r="N99" s="113"/>
      <c r="O99" s="113"/>
      <c r="P99" s="113"/>
      <c r="Q99" s="113"/>
      <c r="R99" s="114"/>
      <c r="S99" s="114"/>
      <c r="T99" s="114"/>
      <c r="U99" s="114"/>
      <c r="V99" s="114"/>
      <c r="W99" s="114"/>
      <c r="X99" s="114"/>
      <c r="Y99" s="114"/>
      <c r="Z99" s="114"/>
      <c r="AA99" s="114"/>
      <c r="AB99" s="114"/>
      <c r="AC99" s="114"/>
      <c r="AD99" s="114"/>
      <c r="AE99" s="114"/>
      <c r="AF99" s="114"/>
      <c r="AG99" s="114"/>
      <c r="AH99" s="114"/>
      <c r="AI99" s="114"/>
      <c r="AJ99" s="114"/>
      <c r="AK99" s="115"/>
    </row>
    <row r="100" spans="1:37" ht="5.0999999999999996" customHeight="1"/>
    <row r="101" spans="1:37">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c r="AC101" s="116"/>
      <c r="AD101" s="116"/>
      <c r="AE101" s="116"/>
      <c r="AF101" s="116"/>
      <c r="AG101" s="116"/>
      <c r="AH101" s="116"/>
      <c r="AI101" s="116"/>
      <c r="AJ101" s="116"/>
    </row>
    <row r="102" spans="1:37">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c r="AC102" s="116"/>
      <c r="AD102" s="116"/>
      <c r="AE102" s="116"/>
      <c r="AF102" s="116"/>
      <c r="AG102" s="116"/>
      <c r="AH102" s="116"/>
      <c r="AI102" s="116"/>
      <c r="AJ102" s="116"/>
    </row>
    <row r="103" spans="1:37">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c r="AC103" s="116"/>
      <c r="AD103" s="116"/>
      <c r="AE103" s="116"/>
      <c r="AF103" s="116"/>
      <c r="AG103" s="116"/>
      <c r="AH103" s="116"/>
      <c r="AI103" s="116"/>
      <c r="AJ103" s="116"/>
    </row>
    <row r="104" spans="1:37">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c r="AD104" s="116"/>
      <c r="AE104" s="116"/>
      <c r="AF104" s="116"/>
      <c r="AG104" s="116"/>
      <c r="AH104" s="116"/>
      <c r="AI104" s="116"/>
      <c r="AJ104" s="116"/>
    </row>
  </sheetData>
  <sheetProtection formatCells="0" selectLockedCells="1"/>
  <mergeCells count="179">
    <mergeCell ref="D14:AK14"/>
    <mergeCell ref="A14:C15"/>
    <mergeCell ref="D15:AK15"/>
    <mergeCell ref="AD64:AK64"/>
    <mergeCell ref="AD65:AK65"/>
    <mergeCell ref="AD66:AK66"/>
    <mergeCell ref="Q65:U65"/>
    <mergeCell ref="B63:J63"/>
    <mergeCell ref="A48:AK48"/>
    <mergeCell ref="G50:S50"/>
    <mergeCell ref="T50:AK50"/>
    <mergeCell ref="D24:H24"/>
    <mergeCell ref="D25:H25"/>
    <mergeCell ref="Q22:AA23"/>
    <mergeCell ref="Q24:AA25"/>
    <mergeCell ref="A51:F51"/>
    <mergeCell ref="A52:F52"/>
    <mergeCell ref="A47:AK47"/>
    <mergeCell ref="B26:B27"/>
    <mergeCell ref="AB26:AK26"/>
    <mergeCell ref="AB27:AK27"/>
    <mergeCell ref="E46:AK46"/>
    <mergeCell ref="A46:D46"/>
    <mergeCell ref="A29:A44"/>
    <mergeCell ref="B85:E87"/>
    <mergeCell ref="F85:I87"/>
    <mergeCell ref="H79:N79"/>
    <mergeCell ref="Y79:Z79"/>
    <mergeCell ref="A81:AK81"/>
    <mergeCell ref="Y76:Z76"/>
    <mergeCell ref="R77:W77"/>
    <mergeCell ref="Y77:Z77"/>
    <mergeCell ref="R78:W78"/>
    <mergeCell ref="Y78:Z78"/>
    <mergeCell ref="P79:W79"/>
    <mergeCell ref="AA77:AJ77"/>
    <mergeCell ref="AA78:AJ78"/>
    <mergeCell ref="AA79:AJ79"/>
    <mergeCell ref="G76:G78"/>
    <mergeCell ref="H76:N78"/>
    <mergeCell ref="R76:W76"/>
    <mergeCell ref="A84:A91"/>
    <mergeCell ref="B84:E84"/>
    <mergeCell ref="F84:I84"/>
    <mergeCell ref="N85:AK87"/>
    <mergeCell ref="J84:M84"/>
    <mergeCell ref="J85:M87"/>
    <mergeCell ref="A71:F80"/>
    <mergeCell ref="B30:B34"/>
    <mergeCell ref="B35:B39"/>
    <mergeCell ref="B40:B44"/>
    <mergeCell ref="C30:AK34"/>
    <mergeCell ref="C35:AK39"/>
    <mergeCell ref="C40:AK44"/>
    <mergeCell ref="C29:AK29"/>
    <mergeCell ref="D26:H26"/>
    <mergeCell ref="D27:H27"/>
    <mergeCell ref="Q26:AA27"/>
    <mergeCell ref="I26:P26"/>
    <mergeCell ref="I27:P27"/>
    <mergeCell ref="K64:P64"/>
    <mergeCell ref="Q64:U64"/>
    <mergeCell ref="A1:D1"/>
    <mergeCell ref="E1:H1"/>
    <mergeCell ref="I1:L1"/>
    <mergeCell ref="A7:AK7"/>
    <mergeCell ref="M1:P1"/>
    <mergeCell ref="A2:D5"/>
    <mergeCell ref="E2:H5"/>
    <mergeCell ref="I2:L5"/>
    <mergeCell ref="M2:P5"/>
    <mergeCell ref="B24:B25"/>
    <mergeCell ref="AB24:AK24"/>
    <mergeCell ref="Q20:AA21"/>
    <mergeCell ref="AC19:AF19"/>
    <mergeCell ref="B18:R19"/>
    <mergeCell ref="B17:R17"/>
    <mergeCell ref="AH19:AI19"/>
    <mergeCell ref="AB20:AK20"/>
    <mergeCell ref="AB21:AK21"/>
    <mergeCell ref="AB25:AK25"/>
    <mergeCell ref="C20:H21"/>
    <mergeCell ref="D22:H22"/>
    <mergeCell ref="D23:H23"/>
    <mergeCell ref="I20:P21"/>
    <mergeCell ref="A17:A27"/>
    <mergeCell ref="S17:AK17"/>
    <mergeCell ref="B22:B23"/>
    <mergeCell ref="AB22:AK22"/>
    <mergeCell ref="AB23:AK23"/>
    <mergeCell ref="S18:AA18"/>
    <mergeCell ref="AC18:AK18"/>
    <mergeCell ref="I22:P22"/>
    <mergeCell ref="I23:P23"/>
    <mergeCell ref="I24:P24"/>
    <mergeCell ref="I25:P25"/>
    <mergeCell ref="AA9:AC9"/>
    <mergeCell ref="AD9:AJ9"/>
    <mergeCell ref="A11:A13"/>
    <mergeCell ref="T11:AK11"/>
    <mergeCell ref="T12:AG13"/>
    <mergeCell ref="AH12:AK13"/>
    <mergeCell ref="B11:N11"/>
    <mergeCell ref="B12:N12"/>
    <mergeCell ref="B13:N13"/>
    <mergeCell ref="O12:S13"/>
    <mergeCell ref="O11:S11"/>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B61:P61"/>
    <mergeCell ref="A58:AK58"/>
    <mergeCell ref="U92:Z92"/>
    <mergeCell ref="AA92:AK92"/>
    <mergeCell ref="N84:AK84"/>
    <mergeCell ref="U60:AK61"/>
    <mergeCell ref="B64:J64"/>
    <mergeCell ref="B65:J65"/>
    <mergeCell ref="B66:J66"/>
    <mergeCell ref="S71:T71"/>
    <mergeCell ref="W71:AB71"/>
    <mergeCell ref="AD71:AE71"/>
    <mergeCell ref="AC63:AK63"/>
    <mergeCell ref="K63:AB63"/>
    <mergeCell ref="K65:P65"/>
    <mergeCell ref="K66:P66"/>
    <mergeCell ref="S69:T69"/>
    <mergeCell ref="S70:T70"/>
    <mergeCell ref="H67:J67"/>
    <mergeCell ref="H68:J68"/>
    <mergeCell ref="L67:AK67"/>
    <mergeCell ref="L68:AK68"/>
    <mergeCell ref="V65:AB65"/>
    <mergeCell ref="V66:AB66"/>
    <mergeCell ref="Q66:U66"/>
    <mergeCell ref="V64:AB64"/>
    <mergeCell ref="H75:AK75"/>
    <mergeCell ref="AA76:AJ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s>
  <phoneticPr fontId="20"/>
  <dataValidations count="1">
    <dataValidation type="list" allowBlank="1" showInputMessage="1" showErrorMessage="1" sqref="O76:P77 V71 AC71 O73:P73 G75:G79 R73 L69:L70 O69:O70 O71:P71 O78 B68 R69:R71 G67:G68">
      <formula1>"□,☑"</formula1>
    </dataValidation>
  </dataValidations>
  <pageMargins left="0.59055118110236227" right="0" top="0.35433070866141736" bottom="0.31496062992125984" header="0.11811023622047245" footer="0.11811023622047245"/>
  <pageSetup paperSize="9" scale="90" fitToHeight="2" orientation="portrait" cellComments="asDisplayed" r:id="rId1"/>
  <headerFooter>
    <oddHeader>&amp;R別紙１</oddHeader>
  </headerFooter>
  <rowBreaks count="1" manualBreakCount="1">
    <brk id="53" max="36"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39"/>
  <sheetViews>
    <sheetView workbookViewId="0">
      <selection activeCell="I13" sqref="I13:J14"/>
    </sheetView>
  </sheetViews>
  <sheetFormatPr defaultColWidth="3.75" defaultRowHeight="15" customHeight="1"/>
  <cols>
    <col min="1" max="1" width="1.25" style="495" customWidth="1"/>
    <col min="2" max="2" width="6.375" style="495" customWidth="1"/>
    <col min="3" max="4" width="5.625" style="495" customWidth="1"/>
    <col min="5" max="5" width="10" style="495" customWidth="1"/>
    <col min="6" max="8" width="3.75" style="495" customWidth="1"/>
    <col min="9" max="10" width="6.25" style="495" customWidth="1"/>
    <col min="11" max="11" width="6.875" style="495" customWidth="1"/>
    <col min="12" max="12" width="5.625" style="495" customWidth="1"/>
    <col min="13" max="13" width="6.25" style="495" customWidth="1"/>
    <col min="14" max="14" width="5" style="495" customWidth="1"/>
    <col min="15" max="15" width="18.75" style="495" customWidth="1"/>
    <col min="16" max="16" width="6.25" style="495" customWidth="1"/>
    <col min="17" max="17" width="5" style="495" customWidth="1"/>
    <col min="18" max="19" width="3.125" style="529" customWidth="1"/>
    <col min="20" max="21" width="3.75" style="495" customWidth="1"/>
    <col min="22" max="23" width="3.125" style="495" customWidth="1"/>
    <col min="24" max="25" width="2.5" style="495" customWidth="1"/>
    <col min="26" max="27" width="3.75" style="495" customWidth="1"/>
    <col min="28" max="28" width="1.25" style="495" customWidth="1"/>
    <col min="29" max="16384" width="3.75" style="495"/>
  </cols>
  <sheetData>
    <row r="1" spans="1:29" ht="15" customHeight="1">
      <c r="A1" s="494" t="s">
        <v>1655</v>
      </c>
    </row>
    <row r="2" spans="1:29" s="554" customFormat="1" ht="22.5" customHeight="1">
      <c r="A2" s="1432" t="s">
        <v>1654</v>
      </c>
      <c r="B2" s="1432"/>
      <c r="C2" s="1432"/>
      <c r="D2" s="1432"/>
      <c r="E2" s="1432"/>
      <c r="F2" s="1432"/>
      <c r="G2" s="1432"/>
      <c r="H2" s="1432"/>
      <c r="I2" s="1432"/>
      <c r="J2" s="1432"/>
      <c r="K2" s="1432"/>
      <c r="L2" s="1432"/>
      <c r="M2" s="1432"/>
      <c r="N2" s="1432"/>
      <c r="O2" s="1432"/>
      <c r="P2" s="1432"/>
      <c r="Q2" s="1432"/>
      <c r="R2" s="1432"/>
      <c r="S2" s="1432"/>
      <c r="T2" s="1432"/>
      <c r="U2" s="1432"/>
      <c r="V2" s="1432"/>
      <c r="W2" s="1432"/>
      <c r="X2" s="1432"/>
      <c r="Y2" s="1432"/>
      <c r="Z2" s="1432"/>
      <c r="AA2" s="1432"/>
      <c r="AB2" s="1432"/>
    </row>
    <row r="3" spans="1:29" ht="15" customHeight="1">
      <c r="A3" s="553"/>
      <c r="B3" s="553"/>
      <c r="C3" s="553"/>
      <c r="D3" s="553"/>
      <c r="E3" s="553"/>
      <c r="F3" s="553"/>
      <c r="G3" s="553"/>
      <c r="H3" s="553"/>
      <c r="I3" s="553"/>
      <c r="J3" s="553"/>
      <c r="K3" s="553"/>
      <c r="L3" s="553"/>
      <c r="M3" s="553"/>
      <c r="N3" s="553"/>
      <c r="O3" s="553"/>
      <c r="P3" s="553"/>
      <c r="Q3" s="553"/>
      <c r="R3" s="553"/>
      <c r="S3" s="553"/>
      <c r="T3" s="1431">
        <f>旅費支払通知!G25</f>
        <v>43556</v>
      </c>
      <c r="U3" s="1431"/>
      <c r="V3" s="1431"/>
      <c r="W3" s="1431"/>
      <c r="X3" s="1431"/>
      <c r="Y3" s="1431"/>
      <c r="Z3" s="1431"/>
      <c r="AA3" s="1431"/>
      <c r="AB3" s="553"/>
    </row>
    <row r="4" spans="1:29" ht="22.5" customHeight="1">
      <c r="A4" s="1433"/>
      <c r="B4" s="1101" t="s">
        <v>15</v>
      </c>
      <c r="C4" s="1434" t="str">
        <f>"都市環境学部　"&amp;旅費支払通知!E21</f>
        <v>都市環境学部　地理環境学科</v>
      </c>
      <c r="D4" s="1129"/>
      <c r="E4" s="1129"/>
      <c r="F4" s="1129"/>
      <c r="G4" s="1129"/>
      <c r="H4" s="1129"/>
      <c r="I4" s="1129"/>
      <c r="J4" s="1130"/>
      <c r="K4" s="1134" t="s">
        <v>123</v>
      </c>
      <c r="L4" s="1132" t="str">
        <f>旅費支払通知!M22</f>
        <v>教授</v>
      </c>
      <c r="M4" s="1129"/>
      <c r="N4" s="1129"/>
      <c r="O4" s="1138"/>
      <c r="P4" s="1101" t="s">
        <v>1653</v>
      </c>
      <c r="Q4" s="1434" t="str">
        <f>旅費支払通知!M21</f>
        <v>首大　学</v>
      </c>
      <c r="R4" s="1129"/>
      <c r="S4" s="1129"/>
      <c r="T4" s="1129"/>
      <c r="U4" s="1129"/>
      <c r="V4" s="1129"/>
      <c r="W4" s="1130"/>
      <c r="X4" s="1435" t="s">
        <v>1652</v>
      </c>
      <c r="Y4" s="1437"/>
      <c r="Z4" s="1438"/>
      <c r="AA4" s="1439"/>
      <c r="AB4" s="1442"/>
    </row>
    <row r="5" spans="1:29" ht="22.5" customHeight="1">
      <c r="A5" s="1433"/>
      <c r="B5" s="1102"/>
      <c r="C5" s="1122"/>
      <c r="D5" s="1121"/>
      <c r="E5" s="1121"/>
      <c r="F5" s="1121"/>
      <c r="G5" s="1121"/>
      <c r="H5" s="1121"/>
      <c r="I5" s="1121"/>
      <c r="J5" s="1131"/>
      <c r="K5" s="1135"/>
      <c r="L5" s="1133"/>
      <c r="M5" s="1121"/>
      <c r="N5" s="1121"/>
      <c r="O5" s="1123"/>
      <c r="P5" s="1102"/>
      <c r="Q5" s="1122"/>
      <c r="R5" s="1121"/>
      <c r="S5" s="1121"/>
      <c r="T5" s="1121"/>
      <c r="U5" s="1121"/>
      <c r="V5" s="1121"/>
      <c r="W5" s="1131"/>
      <c r="X5" s="1436"/>
      <c r="Y5" s="1440"/>
      <c r="Z5" s="1128"/>
      <c r="AA5" s="1441"/>
      <c r="AB5" s="1442"/>
    </row>
    <row r="6" spans="1:29" ht="15" customHeight="1">
      <c r="A6" s="1443"/>
      <c r="B6" s="1444"/>
      <c r="C6" s="1445"/>
      <c r="D6" s="1445"/>
      <c r="E6" s="1445"/>
      <c r="F6" s="1445"/>
      <c r="G6" s="1445"/>
      <c r="H6" s="1445"/>
      <c r="I6" s="1445"/>
      <c r="J6" s="1445"/>
      <c r="K6" s="1445"/>
      <c r="L6" s="1445"/>
      <c r="M6" s="1445"/>
      <c r="N6" s="1445"/>
      <c r="O6" s="1445"/>
      <c r="P6" s="1444"/>
      <c r="Q6" s="1445"/>
      <c r="R6" s="1445"/>
      <c r="S6" s="1445"/>
      <c r="T6" s="1445"/>
      <c r="U6" s="1445"/>
      <c r="V6" s="1445"/>
      <c r="W6" s="1445"/>
      <c r="X6" s="1445"/>
      <c r="Y6" s="1445"/>
      <c r="Z6" s="1445"/>
      <c r="AA6" s="1445"/>
      <c r="AB6" s="1443"/>
      <c r="AC6" s="496"/>
    </row>
    <row r="7" spans="1:29" ht="16.5" customHeight="1">
      <c r="A7" s="1433"/>
      <c r="B7" s="1446" t="s">
        <v>1651</v>
      </c>
      <c r="C7" s="1446" t="s">
        <v>1650</v>
      </c>
      <c r="D7" s="1446" t="s">
        <v>7</v>
      </c>
      <c r="E7" s="1134" t="s">
        <v>10</v>
      </c>
      <c r="F7" s="1132" t="s">
        <v>1649</v>
      </c>
      <c r="G7" s="1129"/>
      <c r="H7" s="1130"/>
      <c r="I7" s="1132" t="s">
        <v>9</v>
      </c>
      <c r="J7" s="1130"/>
      <c r="K7" s="1132" t="s">
        <v>8</v>
      </c>
      <c r="L7" s="1130"/>
      <c r="M7" s="1132" t="s">
        <v>1648</v>
      </c>
      <c r="N7" s="1129"/>
      <c r="O7" s="1129"/>
      <c r="P7" s="1129"/>
      <c r="Q7" s="1130"/>
      <c r="R7" s="1448" t="s">
        <v>1640</v>
      </c>
      <c r="S7" s="1449"/>
      <c r="T7" s="1450" t="s">
        <v>1647</v>
      </c>
      <c r="U7" s="1451"/>
      <c r="V7" s="1450" t="s">
        <v>1646</v>
      </c>
      <c r="W7" s="1451"/>
      <c r="X7" s="1132" t="s">
        <v>1645</v>
      </c>
      <c r="Y7" s="1130"/>
      <c r="Z7" s="1450" t="s">
        <v>1644</v>
      </c>
      <c r="AA7" s="1454"/>
      <c r="AB7" s="1456"/>
    </row>
    <row r="8" spans="1:29" ht="16.5" customHeight="1">
      <c r="A8" s="1433"/>
      <c r="B8" s="1447"/>
      <c r="C8" s="1447"/>
      <c r="D8" s="1447"/>
      <c r="E8" s="1135"/>
      <c r="F8" s="1133"/>
      <c r="G8" s="1121"/>
      <c r="H8" s="1131"/>
      <c r="I8" s="1133"/>
      <c r="J8" s="1131"/>
      <c r="K8" s="1133"/>
      <c r="L8" s="1131"/>
      <c r="M8" s="1133" t="s">
        <v>1643</v>
      </c>
      <c r="N8" s="1121"/>
      <c r="O8" s="1121"/>
      <c r="P8" s="1121"/>
      <c r="Q8" s="1131"/>
      <c r="R8" s="1457" t="s">
        <v>1637</v>
      </c>
      <c r="S8" s="1458"/>
      <c r="T8" s="1452"/>
      <c r="U8" s="1453"/>
      <c r="V8" s="1452"/>
      <c r="W8" s="1453"/>
      <c r="X8" s="1133"/>
      <c r="Y8" s="1131"/>
      <c r="Z8" s="1452"/>
      <c r="AA8" s="1455"/>
      <c r="AB8" s="1456"/>
    </row>
    <row r="9" spans="1:29" ht="17.25" customHeight="1">
      <c r="A9" s="1433"/>
      <c r="B9" s="551"/>
      <c r="C9" s="1462"/>
      <c r="D9" s="1462"/>
      <c r="E9" s="1464">
        <f>旅費支払通知!H27</f>
        <v>43556</v>
      </c>
      <c r="F9" s="1466"/>
      <c r="G9" s="1467"/>
      <c r="H9" s="550" t="s">
        <v>1641</v>
      </c>
      <c r="I9" s="1437" t="str">
        <f>旅費支払通知!H28</f>
        <v>学会参加</v>
      </c>
      <c r="J9" s="1439"/>
      <c r="K9" s="1437" t="str">
        <f>旅費支払通知!V28</f>
        <v>東京国際フォーラム</v>
      </c>
      <c r="L9" s="1439"/>
      <c r="M9" s="1437"/>
      <c r="N9" s="1438"/>
      <c r="O9" s="1438"/>
      <c r="P9" s="1438"/>
      <c r="Q9" s="1439"/>
      <c r="R9" s="1448" t="s">
        <v>1640</v>
      </c>
      <c r="S9" s="1449"/>
      <c r="T9" s="1459"/>
      <c r="U9" s="1461" t="s">
        <v>2</v>
      </c>
      <c r="V9" s="1450" t="s">
        <v>1639</v>
      </c>
      <c r="W9" s="1451"/>
      <c r="X9" s="1437"/>
      <c r="Y9" s="1439"/>
      <c r="Z9" s="1468" t="s">
        <v>2</v>
      </c>
      <c r="AA9" s="1469"/>
      <c r="AB9" s="1456"/>
    </row>
    <row r="10" spans="1:29" ht="17.25" customHeight="1">
      <c r="A10" s="1433"/>
      <c r="B10" s="552"/>
      <c r="C10" s="1463"/>
      <c r="D10" s="1463"/>
      <c r="E10" s="1465"/>
      <c r="F10" s="1472"/>
      <c r="G10" s="1473"/>
      <c r="H10" s="548" t="s">
        <v>1642</v>
      </c>
      <c r="I10" s="1440"/>
      <c r="J10" s="1441"/>
      <c r="K10" s="1440"/>
      <c r="L10" s="1441"/>
      <c r="M10" s="1440"/>
      <c r="N10" s="1128"/>
      <c r="O10" s="1128"/>
      <c r="P10" s="1128"/>
      <c r="Q10" s="1441"/>
      <c r="R10" s="1457" t="s">
        <v>1637</v>
      </c>
      <c r="S10" s="1458"/>
      <c r="T10" s="1460"/>
      <c r="U10" s="1461"/>
      <c r="V10" s="1452"/>
      <c r="W10" s="1453"/>
      <c r="X10" s="1440"/>
      <c r="Y10" s="1441"/>
      <c r="Z10" s="1470"/>
      <c r="AA10" s="1471"/>
      <c r="AB10" s="1456"/>
    </row>
    <row r="11" spans="1:29" ht="17.25" customHeight="1">
      <c r="A11" s="1433"/>
      <c r="B11" s="551"/>
      <c r="C11" s="1462"/>
      <c r="D11" s="1462"/>
      <c r="E11" s="1464">
        <f>IF(旅費支払通知!H30="","・",旅費支払通知!H30)</f>
        <v>43558</v>
      </c>
      <c r="F11" s="1466"/>
      <c r="G11" s="1467"/>
      <c r="H11" s="550" t="s">
        <v>1641</v>
      </c>
      <c r="I11" s="1437" t="str">
        <f>IF(旅費支払通知!H31="","",旅費支払通知!H31)</f>
        <v>調査視察</v>
      </c>
      <c r="J11" s="1439"/>
      <c r="K11" s="1437" t="str">
        <f>IF(旅費支払通知!V31="","",旅費支払通知!V31)</f>
        <v>利根川</v>
      </c>
      <c r="L11" s="1439"/>
      <c r="M11" s="1437"/>
      <c r="N11" s="1438"/>
      <c r="O11" s="1438"/>
      <c r="P11" s="1438"/>
      <c r="Q11" s="1439"/>
      <c r="R11" s="1448" t="s">
        <v>1640</v>
      </c>
      <c r="S11" s="1449"/>
      <c r="T11" s="1437"/>
      <c r="U11" s="1439"/>
      <c r="V11" s="1450" t="s">
        <v>1639</v>
      </c>
      <c r="W11" s="1451"/>
      <c r="X11" s="1437"/>
      <c r="Y11" s="1439"/>
      <c r="Z11" s="1437"/>
      <c r="AA11" s="1438"/>
      <c r="AB11" s="1456"/>
    </row>
    <row r="12" spans="1:29" ht="17.25" customHeight="1">
      <c r="A12" s="1433"/>
      <c r="B12" s="552"/>
      <c r="C12" s="1463"/>
      <c r="D12" s="1463"/>
      <c r="E12" s="1465"/>
      <c r="F12" s="1472"/>
      <c r="G12" s="1473"/>
      <c r="H12" s="548" t="s">
        <v>1642</v>
      </c>
      <c r="I12" s="1440"/>
      <c r="J12" s="1441"/>
      <c r="K12" s="1440"/>
      <c r="L12" s="1441"/>
      <c r="M12" s="1440"/>
      <c r="N12" s="1128"/>
      <c r="O12" s="1128"/>
      <c r="P12" s="1128"/>
      <c r="Q12" s="1441"/>
      <c r="R12" s="1457" t="s">
        <v>1637</v>
      </c>
      <c r="S12" s="1458"/>
      <c r="T12" s="1440"/>
      <c r="U12" s="1441"/>
      <c r="V12" s="1452"/>
      <c r="W12" s="1453"/>
      <c r="X12" s="1440"/>
      <c r="Y12" s="1441"/>
      <c r="Z12" s="1440"/>
      <c r="AA12" s="1128"/>
      <c r="AB12" s="1456"/>
    </row>
    <row r="13" spans="1:29" ht="17.25" customHeight="1">
      <c r="A13" s="1433"/>
      <c r="B13" s="551"/>
      <c r="C13" s="1462"/>
      <c r="D13" s="1462"/>
      <c r="E13" s="1464">
        <f>IF(旅費支払通知!H33="","・",旅費支払通知!H33)</f>
        <v>43560</v>
      </c>
      <c r="F13" s="1466"/>
      <c r="G13" s="1467"/>
      <c r="H13" s="550" t="s">
        <v>1641</v>
      </c>
      <c r="I13" s="1437" t="str">
        <f>IF(旅費支払通知!H34="","",旅費支払通知!H34)</f>
        <v>その他</v>
      </c>
      <c r="J13" s="1439"/>
      <c r="K13" s="1437" t="str">
        <f>IF(旅費支払通知!V34="","",旅費支払通知!V34)</f>
        <v>筑波大学　＠＠研究室</v>
      </c>
      <c r="L13" s="1439"/>
      <c r="M13" s="1437"/>
      <c r="N13" s="1438"/>
      <c r="O13" s="1438"/>
      <c r="P13" s="1438"/>
      <c r="Q13" s="1439"/>
      <c r="R13" s="1448" t="s">
        <v>1640</v>
      </c>
      <c r="S13" s="1449"/>
      <c r="T13" s="1437"/>
      <c r="U13" s="1439"/>
      <c r="V13" s="1450" t="s">
        <v>1639</v>
      </c>
      <c r="W13" s="1451"/>
      <c r="X13" s="1437"/>
      <c r="Y13" s="1439"/>
      <c r="Z13" s="1437"/>
      <c r="AA13" s="1438"/>
      <c r="AB13" s="1456"/>
    </row>
    <row r="14" spans="1:29" ht="17.25" customHeight="1">
      <c r="A14" s="1433"/>
      <c r="B14" s="552"/>
      <c r="C14" s="1463"/>
      <c r="D14" s="1463"/>
      <c r="E14" s="1465"/>
      <c r="F14" s="1472"/>
      <c r="G14" s="1473"/>
      <c r="H14" s="548" t="s">
        <v>1642</v>
      </c>
      <c r="I14" s="1440"/>
      <c r="J14" s="1441"/>
      <c r="K14" s="1440"/>
      <c r="L14" s="1441"/>
      <c r="M14" s="1440"/>
      <c r="N14" s="1128"/>
      <c r="O14" s="1128"/>
      <c r="P14" s="1128"/>
      <c r="Q14" s="1441"/>
      <c r="R14" s="1457" t="s">
        <v>1637</v>
      </c>
      <c r="S14" s="1458"/>
      <c r="T14" s="1440"/>
      <c r="U14" s="1441"/>
      <c r="V14" s="1452"/>
      <c r="W14" s="1453"/>
      <c r="X14" s="1440"/>
      <c r="Y14" s="1441"/>
      <c r="Z14" s="1440"/>
      <c r="AA14" s="1128"/>
      <c r="AB14" s="1456"/>
    </row>
    <row r="15" spans="1:29" ht="17.25" customHeight="1">
      <c r="A15" s="1433"/>
      <c r="B15" s="551"/>
      <c r="C15" s="1462"/>
      <c r="D15" s="1462"/>
      <c r="E15" s="1446" t="s">
        <v>1658</v>
      </c>
      <c r="F15" s="1466"/>
      <c r="G15" s="1467"/>
      <c r="H15" s="550" t="s">
        <v>1641</v>
      </c>
      <c r="I15" s="1437"/>
      <c r="J15" s="1439"/>
      <c r="K15" s="1437"/>
      <c r="L15" s="1439"/>
      <c r="M15" s="1437"/>
      <c r="N15" s="1438"/>
      <c r="O15" s="1438"/>
      <c r="P15" s="1438"/>
      <c r="Q15" s="1439"/>
      <c r="R15" s="1448" t="s">
        <v>1640</v>
      </c>
      <c r="S15" s="1449"/>
      <c r="T15" s="1437"/>
      <c r="U15" s="1439"/>
      <c r="V15" s="1450" t="s">
        <v>1639</v>
      </c>
      <c r="W15" s="1451"/>
      <c r="X15" s="1437"/>
      <c r="Y15" s="1439"/>
      <c r="Z15" s="1437"/>
      <c r="AA15" s="1438"/>
      <c r="AB15" s="1456"/>
    </row>
    <row r="16" spans="1:29" ht="17.25" customHeight="1">
      <c r="A16" s="1433"/>
      <c r="B16" s="552"/>
      <c r="C16" s="1463"/>
      <c r="D16" s="1463"/>
      <c r="E16" s="1447"/>
      <c r="F16" s="1472"/>
      <c r="G16" s="1473"/>
      <c r="H16" s="548" t="s">
        <v>1642</v>
      </c>
      <c r="I16" s="1440"/>
      <c r="J16" s="1441"/>
      <c r="K16" s="1440"/>
      <c r="L16" s="1441"/>
      <c r="M16" s="1440"/>
      <c r="N16" s="1128"/>
      <c r="O16" s="1128"/>
      <c r="P16" s="1128"/>
      <c r="Q16" s="1441"/>
      <c r="R16" s="1457" t="s">
        <v>1637</v>
      </c>
      <c r="S16" s="1458"/>
      <c r="T16" s="1440"/>
      <c r="U16" s="1441"/>
      <c r="V16" s="1452"/>
      <c r="W16" s="1453"/>
      <c r="X16" s="1440"/>
      <c r="Y16" s="1441"/>
      <c r="Z16" s="1440"/>
      <c r="AA16" s="1128"/>
      <c r="AB16" s="1456"/>
    </row>
    <row r="17" spans="1:28" ht="17.25" customHeight="1">
      <c r="A17" s="1433"/>
      <c r="B17" s="551"/>
      <c r="C17" s="1462"/>
      <c r="D17" s="1462"/>
      <c r="E17" s="1446" t="s">
        <v>1659</v>
      </c>
      <c r="F17" s="1466"/>
      <c r="G17" s="1467"/>
      <c r="H17" s="550" t="s">
        <v>1641</v>
      </c>
      <c r="I17" s="1437"/>
      <c r="J17" s="1439"/>
      <c r="K17" s="1437"/>
      <c r="L17" s="1439"/>
      <c r="M17" s="1437"/>
      <c r="N17" s="1438"/>
      <c r="O17" s="1438"/>
      <c r="P17" s="1438"/>
      <c r="Q17" s="1439"/>
      <c r="R17" s="1448" t="s">
        <v>1640</v>
      </c>
      <c r="S17" s="1449"/>
      <c r="T17" s="1437"/>
      <c r="U17" s="1439"/>
      <c r="V17" s="1450" t="s">
        <v>1639</v>
      </c>
      <c r="W17" s="1451"/>
      <c r="X17" s="1437"/>
      <c r="Y17" s="1439"/>
      <c r="Z17" s="1437"/>
      <c r="AA17" s="1438"/>
      <c r="AB17" s="1456"/>
    </row>
    <row r="18" spans="1:28" ht="17.25" customHeight="1">
      <c r="A18" s="1433"/>
      <c r="B18" s="552"/>
      <c r="C18" s="1463"/>
      <c r="D18" s="1463"/>
      <c r="E18" s="1447"/>
      <c r="F18" s="1472"/>
      <c r="G18" s="1473"/>
      <c r="H18" s="548" t="s">
        <v>1642</v>
      </c>
      <c r="I18" s="1440"/>
      <c r="J18" s="1441"/>
      <c r="K18" s="1440"/>
      <c r="L18" s="1441"/>
      <c r="M18" s="1440"/>
      <c r="N18" s="1128"/>
      <c r="O18" s="1128"/>
      <c r="P18" s="1128"/>
      <c r="Q18" s="1441"/>
      <c r="R18" s="1457" t="s">
        <v>1637</v>
      </c>
      <c r="S18" s="1458"/>
      <c r="T18" s="1440"/>
      <c r="U18" s="1441"/>
      <c r="V18" s="1452"/>
      <c r="W18" s="1453"/>
      <c r="X18" s="1440"/>
      <c r="Y18" s="1441"/>
      <c r="Z18" s="1440"/>
      <c r="AA18" s="1128"/>
      <c r="AB18" s="1456"/>
    </row>
    <row r="19" spans="1:28" ht="17.25" customHeight="1">
      <c r="A19" s="1433"/>
      <c r="B19" s="551"/>
      <c r="C19" s="1462"/>
      <c r="D19" s="1462"/>
      <c r="E19" s="1446" t="s">
        <v>1660</v>
      </c>
      <c r="F19" s="1466"/>
      <c r="G19" s="1467"/>
      <c r="H19" s="550" t="s">
        <v>1641</v>
      </c>
      <c r="I19" s="1437"/>
      <c r="J19" s="1439"/>
      <c r="K19" s="1437"/>
      <c r="L19" s="1439"/>
      <c r="M19" s="1437"/>
      <c r="N19" s="1438"/>
      <c r="O19" s="1438"/>
      <c r="P19" s="1438"/>
      <c r="Q19" s="1439"/>
      <c r="R19" s="1448" t="s">
        <v>1640</v>
      </c>
      <c r="S19" s="1449"/>
      <c r="T19" s="1437"/>
      <c r="U19" s="1439"/>
      <c r="V19" s="1450" t="s">
        <v>1639</v>
      </c>
      <c r="W19" s="1451"/>
      <c r="X19" s="1437"/>
      <c r="Y19" s="1439"/>
      <c r="Z19" s="1437"/>
      <c r="AA19" s="1438"/>
      <c r="AB19" s="1456"/>
    </row>
    <row r="20" spans="1:28" ht="17.25" customHeight="1">
      <c r="A20" s="1433"/>
      <c r="B20" s="552"/>
      <c r="C20" s="1463"/>
      <c r="D20" s="1463"/>
      <c r="E20" s="1447"/>
      <c r="F20" s="1472"/>
      <c r="G20" s="1473"/>
      <c r="H20" s="548" t="s">
        <v>1642</v>
      </c>
      <c r="I20" s="1440"/>
      <c r="J20" s="1441"/>
      <c r="K20" s="1440"/>
      <c r="L20" s="1441"/>
      <c r="M20" s="1440"/>
      <c r="N20" s="1128"/>
      <c r="O20" s="1128"/>
      <c r="P20" s="1128"/>
      <c r="Q20" s="1441"/>
      <c r="R20" s="1457" t="s">
        <v>1637</v>
      </c>
      <c r="S20" s="1458"/>
      <c r="T20" s="1440"/>
      <c r="U20" s="1441"/>
      <c r="V20" s="1452"/>
      <c r="W20" s="1453"/>
      <c r="X20" s="1440"/>
      <c r="Y20" s="1441"/>
      <c r="Z20" s="1440"/>
      <c r="AA20" s="1128"/>
      <c r="AB20" s="1456"/>
    </row>
    <row r="21" spans="1:28" ht="17.25" customHeight="1">
      <c r="A21" s="1433"/>
      <c r="B21" s="551"/>
      <c r="C21" s="1462"/>
      <c r="D21" s="1462"/>
      <c r="E21" s="1446" t="s">
        <v>1659</v>
      </c>
      <c r="F21" s="1466"/>
      <c r="G21" s="1467"/>
      <c r="H21" s="550" t="s">
        <v>1641</v>
      </c>
      <c r="I21" s="1437"/>
      <c r="J21" s="1439"/>
      <c r="K21" s="1437"/>
      <c r="L21" s="1439"/>
      <c r="M21" s="1437"/>
      <c r="N21" s="1438"/>
      <c r="O21" s="1438"/>
      <c r="P21" s="1438"/>
      <c r="Q21" s="1439"/>
      <c r="R21" s="1448" t="s">
        <v>1640</v>
      </c>
      <c r="S21" s="1449"/>
      <c r="T21" s="1437"/>
      <c r="U21" s="1439"/>
      <c r="V21" s="1450" t="s">
        <v>1639</v>
      </c>
      <c r="W21" s="1451"/>
      <c r="X21" s="1437"/>
      <c r="Y21" s="1439"/>
      <c r="Z21" s="1437"/>
      <c r="AA21" s="1438"/>
      <c r="AB21" s="1456"/>
    </row>
    <row r="22" spans="1:28" ht="17.25" customHeight="1">
      <c r="A22" s="1433"/>
      <c r="B22" s="552"/>
      <c r="C22" s="1463"/>
      <c r="D22" s="1463"/>
      <c r="E22" s="1447"/>
      <c r="F22" s="1472"/>
      <c r="G22" s="1473"/>
      <c r="H22" s="548" t="s">
        <v>1642</v>
      </c>
      <c r="I22" s="1440"/>
      <c r="J22" s="1441"/>
      <c r="K22" s="1440"/>
      <c r="L22" s="1441"/>
      <c r="M22" s="1440"/>
      <c r="N22" s="1128"/>
      <c r="O22" s="1128"/>
      <c r="P22" s="1128"/>
      <c r="Q22" s="1441"/>
      <c r="R22" s="1457" t="s">
        <v>1637</v>
      </c>
      <c r="S22" s="1458"/>
      <c r="T22" s="1440"/>
      <c r="U22" s="1441"/>
      <c r="V22" s="1452"/>
      <c r="W22" s="1453"/>
      <c r="X22" s="1440"/>
      <c r="Y22" s="1441"/>
      <c r="Z22" s="1440"/>
      <c r="AA22" s="1128"/>
      <c r="AB22" s="1456"/>
    </row>
    <row r="23" spans="1:28" ht="17.25" customHeight="1">
      <c r="A23" s="1433"/>
      <c r="B23" s="551"/>
      <c r="C23" s="1462"/>
      <c r="D23" s="1462"/>
      <c r="E23" s="1446" t="s">
        <v>1659</v>
      </c>
      <c r="F23" s="1466"/>
      <c r="G23" s="1467"/>
      <c r="H23" s="550" t="s">
        <v>1641</v>
      </c>
      <c r="I23" s="1437"/>
      <c r="J23" s="1439"/>
      <c r="K23" s="1437"/>
      <c r="L23" s="1439"/>
      <c r="M23" s="1437"/>
      <c r="N23" s="1438"/>
      <c r="O23" s="1438"/>
      <c r="P23" s="1438"/>
      <c r="Q23" s="1439"/>
      <c r="R23" s="1448" t="s">
        <v>1640</v>
      </c>
      <c r="S23" s="1449"/>
      <c r="T23" s="1437"/>
      <c r="U23" s="1439"/>
      <c r="V23" s="1450" t="s">
        <v>1639</v>
      </c>
      <c r="W23" s="1451"/>
      <c r="X23" s="1437"/>
      <c r="Y23" s="1439"/>
      <c r="Z23" s="1437"/>
      <c r="AA23" s="1438"/>
      <c r="AB23" s="1456"/>
    </row>
    <row r="24" spans="1:28" ht="17.25" customHeight="1">
      <c r="A24" s="1433"/>
      <c r="B24" s="549"/>
      <c r="C24" s="1463"/>
      <c r="D24" s="1463"/>
      <c r="E24" s="1447"/>
      <c r="F24" s="1472"/>
      <c r="G24" s="1473"/>
      <c r="H24" s="548" t="s">
        <v>1638</v>
      </c>
      <c r="I24" s="1440"/>
      <c r="J24" s="1441"/>
      <c r="K24" s="1440"/>
      <c r="L24" s="1441"/>
      <c r="M24" s="1440"/>
      <c r="N24" s="1128"/>
      <c r="O24" s="1128"/>
      <c r="P24" s="1128"/>
      <c r="Q24" s="1441"/>
      <c r="R24" s="1474" t="s">
        <v>1637</v>
      </c>
      <c r="S24" s="1475"/>
      <c r="T24" s="1440"/>
      <c r="U24" s="1441"/>
      <c r="V24" s="1452"/>
      <c r="W24" s="1453"/>
      <c r="X24" s="1440"/>
      <c r="Y24" s="1441"/>
      <c r="Z24" s="1440"/>
      <c r="AA24" s="1128"/>
      <c r="AB24" s="1456"/>
    </row>
    <row r="25" spans="1:28" ht="15" customHeight="1">
      <c r="A25" s="1433"/>
      <c r="B25" s="1476" t="s">
        <v>1636</v>
      </c>
      <c r="C25" s="1478"/>
      <c r="D25" s="1478"/>
      <c r="E25" s="1478"/>
      <c r="F25" s="1478"/>
      <c r="G25" s="1478"/>
      <c r="H25" s="1478"/>
      <c r="I25" s="1478"/>
      <c r="J25" s="1478"/>
      <c r="K25" s="1478"/>
      <c r="L25" s="1478"/>
      <c r="M25" s="1478"/>
      <c r="N25" s="1478"/>
      <c r="O25" s="1478"/>
      <c r="P25" s="1478"/>
      <c r="Q25" s="1478"/>
      <c r="R25" s="1103" t="s">
        <v>1635</v>
      </c>
      <c r="S25" s="1105"/>
      <c r="T25" s="547"/>
      <c r="U25" s="546"/>
      <c r="W25" s="544" t="s">
        <v>2</v>
      </c>
      <c r="X25" s="545"/>
      <c r="Y25" s="545"/>
      <c r="Z25" s="545"/>
      <c r="AA25" s="544" t="s">
        <v>2</v>
      </c>
      <c r="AB25" s="1456"/>
    </row>
    <row r="26" spans="1:28" ht="15" customHeight="1">
      <c r="A26" s="1433"/>
      <c r="B26" s="1477"/>
      <c r="C26" s="1481" t="s">
        <v>1634</v>
      </c>
      <c r="D26" s="1481"/>
      <c r="E26" s="1481"/>
      <c r="F26" s="1481"/>
      <c r="G26" s="1481"/>
      <c r="H26" s="1481"/>
      <c r="I26" s="1481"/>
      <c r="J26" s="1481"/>
      <c r="K26" s="1481"/>
      <c r="L26" s="1481"/>
      <c r="M26" s="1481"/>
      <c r="N26" s="1481"/>
      <c r="O26" s="1481"/>
      <c r="P26" s="1481"/>
      <c r="Q26" s="1482"/>
      <c r="R26" s="1479"/>
      <c r="S26" s="1480"/>
      <c r="T26" s="527"/>
      <c r="U26" s="542"/>
      <c r="V26" s="543"/>
      <c r="W26" s="541"/>
      <c r="X26" s="542"/>
      <c r="Y26" s="542"/>
      <c r="Z26" s="542"/>
      <c r="AA26" s="541"/>
      <c r="AB26" s="1456"/>
    </row>
    <row r="27" spans="1:28" ht="15" customHeight="1">
      <c r="A27" s="1433"/>
      <c r="B27" s="1477"/>
      <c r="C27" s="1481" t="s">
        <v>1633</v>
      </c>
      <c r="D27" s="1481"/>
      <c r="E27" s="1481"/>
      <c r="F27" s="1481"/>
      <c r="G27" s="1481"/>
      <c r="H27" s="1481"/>
      <c r="I27" s="1481"/>
      <c r="J27" s="1481"/>
      <c r="K27" s="1481"/>
      <c r="L27" s="1481"/>
      <c r="M27" s="1481"/>
      <c r="N27" s="1481"/>
      <c r="O27" s="1481"/>
      <c r="P27" s="1481"/>
      <c r="Q27" s="1482"/>
      <c r="R27" s="1479"/>
      <c r="S27" s="1480"/>
      <c r="T27" s="526"/>
      <c r="U27" s="540"/>
      <c r="V27" s="540"/>
      <c r="W27" s="540"/>
      <c r="X27" s="540"/>
      <c r="Y27" s="540"/>
      <c r="Z27" s="540"/>
      <c r="AA27" s="539" t="s">
        <v>2</v>
      </c>
      <c r="AB27" s="1456"/>
    </row>
    <row r="28" spans="1:28" ht="15" customHeight="1">
      <c r="A28" s="1433"/>
      <c r="B28" s="1477"/>
      <c r="C28" s="1481" t="s">
        <v>1632</v>
      </c>
      <c r="D28" s="1481"/>
      <c r="E28" s="1481"/>
      <c r="F28" s="1481"/>
      <c r="G28" s="1481"/>
      <c r="H28" s="1481"/>
      <c r="I28" s="1481"/>
      <c r="J28" s="1481"/>
      <c r="K28" s="1481"/>
      <c r="L28" s="1481"/>
      <c r="M28" s="1481"/>
      <c r="N28" s="1481"/>
      <c r="O28" s="1481"/>
      <c r="P28" s="1481"/>
      <c r="Q28" s="1481"/>
      <c r="R28" s="1106"/>
      <c r="S28" s="1108"/>
      <c r="T28" s="528"/>
      <c r="U28" s="538"/>
      <c r="V28" s="537"/>
      <c r="W28" s="537"/>
      <c r="X28" s="537"/>
      <c r="Y28" s="537"/>
      <c r="Z28" s="537"/>
      <c r="AA28" s="536"/>
      <c r="AB28" s="1456"/>
    </row>
    <row r="29" spans="1:28" ht="15" customHeight="1">
      <c r="A29" s="1433"/>
      <c r="B29" s="1477"/>
      <c r="C29" s="1481" t="s">
        <v>1631</v>
      </c>
      <c r="D29" s="1481"/>
      <c r="E29" s="1481"/>
      <c r="F29" s="1481"/>
      <c r="G29" s="1481"/>
      <c r="H29" s="1481"/>
      <c r="I29" s="1481"/>
      <c r="J29" s="1481"/>
      <c r="K29" s="1481"/>
      <c r="L29" s="1481"/>
      <c r="M29" s="1481"/>
      <c r="N29" s="1481"/>
      <c r="O29" s="1481"/>
      <c r="P29" s="1481"/>
      <c r="Q29" s="1481"/>
      <c r="R29" s="530"/>
      <c r="S29" s="530"/>
      <c r="T29" s="530"/>
      <c r="U29" s="530"/>
      <c r="V29" s="530"/>
      <c r="W29" s="530"/>
      <c r="X29" s="530"/>
      <c r="Y29" s="530"/>
      <c r="Z29" s="530"/>
      <c r="AA29" s="530"/>
      <c r="AB29" s="1443"/>
    </row>
    <row r="30" spans="1:28" ht="15" customHeight="1">
      <c r="A30" s="1433"/>
      <c r="B30" s="1477"/>
      <c r="C30" s="1481" t="s">
        <v>1630</v>
      </c>
      <c r="D30" s="1481"/>
      <c r="E30" s="1481"/>
      <c r="F30" s="1481"/>
      <c r="G30" s="1481"/>
      <c r="H30" s="1481"/>
      <c r="I30" s="1481"/>
      <c r="J30" s="1481"/>
      <c r="K30" s="1481"/>
      <c r="L30" s="1481"/>
      <c r="M30" s="1481"/>
      <c r="N30" s="1481"/>
      <c r="O30" s="1481"/>
      <c r="P30" s="1481"/>
      <c r="Q30" s="1481"/>
      <c r="R30" s="1082" t="s">
        <v>124</v>
      </c>
      <c r="S30" s="1083"/>
      <c r="T30" s="1083"/>
      <c r="U30" s="1083"/>
      <c r="V30" s="1083"/>
      <c r="W30" s="1083"/>
      <c r="X30" s="1083"/>
      <c r="Y30" s="1083"/>
      <c r="Z30" s="1083"/>
      <c r="AA30" s="1084"/>
      <c r="AB30" s="1443"/>
    </row>
    <row r="31" spans="1:28" ht="15" customHeight="1">
      <c r="A31" s="1433"/>
      <c r="B31" s="1477"/>
      <c r="C31" s="1481" t="s">
        <v>1629</v>
      </c>
      <c r="D31" s="1481"/>
      <c r="E31" s="1481"/>
      <c r="F31" s="1481"/>
      <c r="G31" s="1481"/>
      <c r="H31" s="1481"/>
      <c r="I31" s="1481"/>
      <c r="J31" s="1481"/>
      <c r="K31" s="1481"/>
      <c r="L31" s="1481"/>
      <c r="M31" s="1481"/>
      <c r="N31" s="1481"/>
      <c r="O31" s="1481"/>
      <c r="P31" s="1481"/>
      <c r="Q31" s="1481"/>
      <c r="R31" s="1483" t="str">
        <f>旅費支払通知!V7&amp;"："&amp;旅費支払通知!A7</f>
        <v>：</v>
      </c>
      <c r="S31" s="1484"/>
      <c r="T31" s="1484"/>
      <c r="U31" s="1484"/>
      <c r="V31" s="1484"/>
      <c r="W31" s="1484"/>
      <c r="X31" s="1484"/>
      <c r="Y31" s="1484"/>
      <c r="Z31" s="1484"/>
      <c r="AA31" s="1485"/>
      <c r="AB31" s="1443"/>
    </row>
    <row r="32" spans="1:28" ht="15" customHeight="1">
      <c r="A32" s="1433"/>
      <c r="B32" s="1477"/>
      <c r="C32" s="1481" t="s">
        <v>1628</v>
      </c>
      <c r="D32" s="1481"/>
      <c r="E32" s="1481"/>
      <c r="F32" s="1481"/>
      <c r="G32" s="1481"/>
      <c r="H32" s="1481"/>
      <c r="I32" s="1481"/>
      <c r="J32" s="1481"/>
      <c r="K32" s="1481"/>
      <c r="L32" s="1481"/>
      <c r="M32" s="1481"/>
      <c r="N32" s="1481"/>
      <c r="O32" s="1481"/>
      <c r="P32" s="1481"/>
      <c r="Q32" s="1481"/>
      <c r="R32" s="1486"/>
      <c r="S32" s="1487"/>
      <c r="T32" s="1487"/>
      <c r="U32" s="1487"/>
      <c r="V32" s="1487"/>
      <c r="W32" s="1487"/>
      <c r="X32" s="1487"/>
      <c r="Y32" s="1487"/>
      <c r="Z32" s="1487"/>
      <c r="AA32" s="1488"/>
      <c r="AB32" s="1443"/>
    </row>
    <row r="33" spans="1:28" ht="15" customHeight="1">
      <c r="A33" s="1433"/>
      <c r="B33" s="1477"/>
      <c r="C33" s="1481" t="s">
        <v>1627</v>
      </c>
      <c r="D33" s="1481"/>
      <c r="E33" s="1481"/>
      <c r="F33" s="1481"/>
      <c r="G33" s="1481"/>
      <c r="H33" s="1481"/>
      <c r="I33" s="1481"/>
      <c r="J33" s="1481"/>
      <c r="K33" s="1481"/>
      <c r="L33" s="1481"/>
      <c r="M33" s="1481"/>
      <c r="N33" s="1481"/>
      <c r="O33" s="1481"/>
      <c r="P33" s="1481"/>
      <c r="Q33" s="1481"/>
      <c r="R33" s="1489" t="s">
        <v>1626</v>
      </c>
      <c r="S33" s="1490"/>
      <c r="T33" s="1490"/>
      <c r="U33" s="1490"/>
      <c r="V33" s="1490"/>
      <c r="W33" s="1490"/>
      <c r="X33" s="1490"/>
      <c r="Y33" s="1493" t="str">
        <f>旅費支払通知!E38</f>
        <v>なし</v>
      </c>
      <c r="Z33" s="1494"/>
      <c r="AA33" s="1495"/>
      <c r="AB33" s="1443"/>
    </row>
    <row r="34" spans="1:28" ht="15" customHeight="1">
      <c r="B34" s="1477"/>
      <c r="C34" s="1481" t="s">
        <v>1625</v>
      </c>
      <c r="D34" s="1481"/>
      <c r="E34" s="1481"/>
      <c r="F34" s="1481"/>
      <c r="G34" s="1481"/>
      <c r="H34" s="1481"/>
      <c r="I34" s="1481"/>
      <c r="J34" s="1481"/>
      <c r="K34" s="1481"/>
      <c r="L34" s="1481"/>
      <c r="M34" s="1481"/>
      <c r="N34" s="1481"/>
      <c r="O34" s="1481"/>
      <c r="P34" s="1481"/>
      <c r="Q34" s="1481"/>
      <c r="R34" s="1491"/>
      <c r="S34" s="1492"/>
      <c r="T34" s="1492"/>
      <c r="U34" s="1492"/>
      <c r="V34" s="1492"/>
      <c r="W34" s="1492"/>
      <c r="X34" s="1492"/>
      <c r="Y34" s="1496"/>
      <c r="Z34" s="1496"/>
      <c r="AA34" s="1497"/>
    </row>
    <row r="35" spans="1:28" ht="4.5" customHeight="1">
      <c r="B35" s="535"/>
      <c r="C35" s="534"/>
      <c r="D35" s="534"/>
      <c r="E35" s="534"/>
      <c r="F35" s="534"/>
      <c r="G35" s="534"/>
      <c r="H35" s="534"/>
      <c r="I35" s="534"/>
      <c r="J35" s="534"/>
      <c r="K35" s="534"/>
      <c r="L35" s="534"/>
      <c r="M35" s="534"/>
      <c r="N35" s="534"/>
      <c r="O35" s="534"/>
      <c r="P35" s="534"/>
      <c r="Q35" s="534"/>
      <c r="R35" s="533"/>
      <c r="S35" s="533"/>
      <c r="T35" s="533"/>
      <c r="U35" s="533"/>
      <c r="V35" s="533"/>
      <c r="W35" s="533"/>
      <c r="X35" s="533"/>
      <c r="Y35" s="532"/>
      <c r="Z35" s="532"/>
      <c r="AA35" s="532"/>
    </row>
    <row r="36" spans="1:28" ht="15" customHeight="1">
      <c r="A36" s="531"/>
      <c r="B36" s="531" t="s">
        <v>1624</v>
      </c>
      <c r="R36" s="530"/>
      <c r="S36" s="530"/>
      <c r="T36" s="530"/>
      <c r="U36" s="530"/>
      <c r="V36" s="530"/>
      <c r="W36" s="530"/>
      <c r="X36" s="530"/>
      <c r="Y36" s="530"/>
      <c r="Z36" s="530"/>
      <c r="AA36" s="530"/>
    </row>
    <row r="37" spans="1:28" ht="15" customHeight="1">
      <c r="R37" s="530"/>
      <c r="S37" s="530"/>
      <c r="T37" s="530"/>
      <c r="U37" s="530"/>
      <c r="V37" s="530"/>
      <c r="W37" s="530"/>
      <c r="X37" s="530"/>
      <c r="Y37" s="530"/>
      <c r="Z37" s="530"/>
      <c r="AA37" s="530"/>
    </row>
    <row r="38" spans="1:28" ht="15" customHeight="1">
      <c r="R38" s="530"/>
      <c r="S38" s="530"/>
      <c r="T38" s="530"/>
      <c r="U38" s="530"/>
      <c r="V38" s="530"/>
      <c r="W38" s="530"/>
      <c r="X38" s="530"/>
      <c r="Y38" s="530"/>
      <c r="Z38" s="530"/>
      <c r="AA38" s="530"/>
    </row>
    <row r="39" spans="1:28" ht="15" customHeight="1">
      <c r="R39" s="530"/>
      <c r="S39" s="530"/>
      <c r="T39" s="530"/>
      <c r="U39" s="530"/>
      <c r="V39" s="530"/>
      <c r="W39" s="530"/>
      <c r="X39" s="530"/>
      <c r="Y39" s="530"/>
      <c r="Z39" s="530"/>
      <c r="AA39" s="530"/>
    </row>
  </sheetData>
  <mergeCells count="159">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 ref="F24:G24"/>
    <mergeCell ref="M23:Q24"/>
    <mergeCell ref="R23:S23"/>
    <mergeCell ref="T19:U20"/>
    <mergeCell ref="V19:W20"/>
    <mergeCell ref="X19:Y20"/>
    <mergeCell ref="R19:S19"/>
    <mergeCell ref="T23:U24"/>
    <mergeCell ref="V23:W24"/>
    <mergeCell ref="X23:Y24"/>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V11:W12"/>
    <mergeCell ref="X11:Y12"/>
    <mergeCell ref="Z11:AA12"/>
    <mergeCell ref="F12:G12"/>
    <mergeCell ref="R12:S12"/>
    <mergeCell ref="V13:W14"/>
    <mergeCell ref="X13:Y14"/>
    <mergeCell ref="Z13:AA14"/>
    <mergeCell ref="T15:U16"/>
    <mergeCell ref="V15:W16"/>
    <mergeCell ref="X15:Y16"/>
    <mergeCell ref="Z15:AA16"/>
    <mergeCell ref="R16:S16"/>
    <mergeCell ref="C13:C14"/>
    <mergeCell ref="D13:D14"/>
    <mergeCell ref="E13:E14"/>
    <mergeCell ref="F13:G13"/>
    <mergeCell ref="I13:J14"/>
    <mergeCell ref="K13:L14"/>
    <mergeCell ref="M13:Q14"/>
    <mergeCell ref="R13:S13"/>
    <mergeCell ref="T13:U14"/>
    <mergeCell ref="F14:G14"/>
    <mergeCell ref="R14:S14"/>
    <mergeCell ref="C11:C12"/>
    <mergeCell ref="D11:D12"/>
    <mergeCell ref="E11:E12"/>
    <mergeCell ref="F11:G11"/>
    <mergeCell ref="I11:J12"/>
    <mergeCell ref="K11:L12"/>
    <mergeCell ref="M11:Q12"/>
    <mergeCell ref="R11:S11"/>
    <mergeCell ref="T11:U12"/>
    <mergeCell ref="E9:E10"/>
    <mergeCell ref="F9:G9"/>
    <mergeCell ref="I9:J10"/>
    <mergeCell ref="K9:L10"/>
    <mergeCell ref="V9:W10"/>
    <mergeCell ref="X9:Y10"/>
    <mergeCell ref="Z9:AA10"/>
    <mergeCell ref="F10:G10"/>
    <mergeCell ref="R10:S10"/>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T3:AA3"/>
    <mergeCell ref="A2:AB2"/>
    <mergeCell ref="A4:A5"/>
    <mergeCell ref="B4:B5"/>
    <mergeCell ref="C4:J5"/>
    <mergeCell ref="K4:K5"/>
    <mergeCell ref="L4:O5"/>
    <mergeCell ref="P4:P5"/>
    <mergeCell ref="Q4:W5"/>
    <mergeCell ref="X4:X5"/>
    <mergeCell ref="Y4:AA5"/>
    <mergeCell ref="AB4:AB5"/>
  </mergeCells>
  <phoneticPr fontId="20"/>
  <printOptions horizontalCentered="1"/>
  <pageMargins left="0.39370078740157483" right="0.39370078740157483" top="0.59055118110236227" bottom="0.39370078740157483" header="0.51181102362204722" footer="0.39370078740157483"/>
  <pageSetup paperSize="9" scale="99" orientation="landscape"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V74"/>
  <sheetViews>
    <sheetView workbookViewId="0"/>
  </sheetViews>
  <sheetFormatPr defaultRowHeight="15" customHeight="1"/>
  <cols>
    <col min="1" max="11" width="15.875" style="228" customWidth="1"/>
    <col min="12" max="12" width="23.125" style="228" bestFit="1" customWidth="1"/>
    <col min="13" max="19" width="9" style="228"/>
    <col min="20" max="20" width="7.5" style="228" customWidth="1"/>
    <col min="21" max="21" width="20.5" style="228" customWidth="1"/>
    <col min="22" max="256" width="9" style="228"/>
    <col min="257" max="267" width="15.875" style="228" customWidth="1"/>
    <col min="268" max="268" width="23.125" style="228" bestFit="1" customWidth="1"/>
    <col min="269" max="275" width="9" style="228"/>
    <col min="276" max="276" width="38" style="228" bestFit="1" customWidth="1"/>
    <col min="277" max="512" width="9" style="228"/>
    <col min="513" max="523" width="15.875" style="228" customWidth="1"/>
    <col min="524" max="524" width="23.125" style="228" bestFit="1" customWidth="1"/>
    <col min="525" max="531" width="9" style="228"/>
    <col min="532" max="532" width="38" style="228" bestFit="1" customWidth="1"/>
    <col min="533" max="768" width="9" style="228"/>
    <col min="769" max="779" width="15.875" style="228" customWidth="1"/>
    <col min="780" max="780" width="23.125" style="228" bestFit="1" customWidth="1"/>
    <col min="781" max="787" width="9" style="228"/>
    <col min="788" max="788" width="38" style="228" bestFit="1" customWidth="1"/>
    <col min="789" max="1024" width="9" style="228"/>
    <col min="1025" max="1035" width="15.875" style="228" customWidth="1"/>
    <col min="1036" max="1036" width="23.125" style="228" bestFit="1" customWidth="1"/>
    <col min="1037" max="1043" width="9" style="228"/>
    <col min="1044" max="1044" width="38" style="228" bestFit="1" customWidth="1"/>
    <col min="1045" max="1280" width="9" style="228"/>
    <col min="1281" max="1291" width="15.875" style="228" customWidth="1"/>
    <col min="1292" max="1292" width="23.125" style="228" bestFit="1" customWidth="1"/>
    <col min="1293" max="1299" width="9" style="228"/>
    <col min="1300" max="1300" width="38" style="228" bestFit="1" customWidth="1"/>
    <col min="1301" max="1536" width="9" style="228"/>
    <col min="1537" max="1547" width="15.875" style="228" customWidth="1"/>
    <col min="1548" max="1548" width="23.125" style="228" bestFit="1" customWidth="1"/>
    <col min="1549" max="1555" width="9" style="228"/>
    <col min="1556" max="1556" width="38" style="228" bestFit="1" customWidth="1"/>
    <col min="1557" max="1792" width="9" style="228"/>
    <col min="1793" max="1803" width="15.875" style="228" customWidth="1"/>
    <col min="1804" max="1804" width="23.125" style="228" bestFit="1" customWidth="1"/>
    <col min="1805" max="1811" width="9" style="228"/>
    <col min="1812" max="1812" width="38" style="228" bestFit="1" customWidth="1"/>
    <col min="1813" max="2048" width="9" style="228"/>
    <col min="2049" max="2059" width="15.875" style="228" customWidth="1"/>
    <col min="2060" max="2060" width="23.125" style="228" bestFit="1" customWidth="1"/>
    <col min="2061" max="2067" width="9" style="228"/>
    <col min="2068" max="2068" width="38" style="228" bestFit="1" customWidth="1"/>
    <col min="2069" max="2304" width="9" style="228"/>
    <col min="2305" max="2315" width="15.875" style="228" customWidth="1"/>
    <col min="2316" max="2316" width="23.125" style="228" bestFit="1" customWidth="1"/>
    <col min="2317" max="2323" width="9" style="228"/>
    <col min="2324" max="2324" width="38" style="228" bestFit="1" customWidth="1"/>
    <col min="2325" max="2560" width="9" style="228"/>
    <col min="2561" max="2571" width="15.875" style="228" customWidth="1"/>
    <col min="2572" max="2572" width="23.125" style="228" bestFit="1" customWidth="1"/>
    <col min="2573" max="2579" width="9" style="228"/>
    <col min="2580" max="2580" width="38" style="228" bestFit="1" customWidth="1"/>
    <col min="2581" max="2816" width="9" style="228"/>
    <col min="2817" max="2827" width="15.875" style="228" customWidth="1"/>
    <col min="2828" max="2828" width="23.125" style="228" bestFit="1" customWidth="1"/>
    <col min="2829" max="2835" width="9" style="228"/>
    <col min="2836" max="2836" width="38" style="228" bestFit="1" customWidth="1"/>
    <col min="2837" max="3072" width="9" style="228"/>
    <col min="3073" max="3083" width="15.875" style="228" customWidth="1"/>
    <col min="3084" max="3084" width="23.125" style="228" bestFit="1" customWidth="1"/>
    <col min="3085" max="3091" width="9" style="228"/>
    <col min="3092" max="3092" width="38" style="228" bestFit="1" customWidth="1"/>
    <col min="3093" max="3328" width="9" style="228"/>
    <col min="3329" max="3339" width="15.875" style="228" customWidth="1"/>
    <col min="3340" max="3340" width="23.125" style="228" bestFit="1" customWidth="1"/>
    <col min="3341" max="3347" width="9" style="228"/>
    <col min="3348" max="3348" width="38" style="228" bestFit="1" customWidth="1"/>
    <col min="3349" max="3584" width="9" style="228"/>
    <col min="3585" max="3595" width="15.875" style="228" customWidth="1"/>
    <col min="3596" max="3596" width="23.125" style="228" bestFit="1" customWidth="1"/>
    <col min="3597" max="3603" width="9" style="228"/>
    <col min="3604" max="3604" width="38" style="228" bestFit="1" customWidth="1"/>
    <col min="3605" max="3840" width="9" style="228"/>
    <col min="3841" max="3851" width="15.875" style="228" customWidth="1"/>
    <col min="3852" max="3852" width="23.125" style="228" bestFit="1" customWidth="1"/>
    <col min="3853" max="3859" width="9" style="228"/>
    <col min="3860" max="3860" width="38" style="228" bestFit="1" customWidth="1"/>
    <col min="3861" max="4096" width="9" style="228"/>
    <col min="4097" max="4107" width="15.875" style="228" customWidth="1"/>
    <col min="4108" max="4108" width="23.125" style="228" bestFit="1" customWidth="1"/>
    <col min="4109" max="4115" width="9" style="228"/>
    <col min="4116" max="4116" width="38" style="228" bestFit="1" customWidth="1"/>
    <col min="4117" max="4352" width="9" style="228"/>
    <col min="4353" max="4363" width="15.875" style="228" customWidth="1"/>
    <col min="4364" max="4364" width="23.125" style="228" bestFit="1" customWidth="1"/>
    <col min="4365" max="4371" width="9" style="228"/>
    <col min="4372" max="4372" width="38" style="228" bestFit="1" customWidth="1"/>
    <col min="4373" max="4608" width="9" style="228"/>
    <col min="4609" max="4619" width="15.875" style="228" customWidth="1"/>
    <col min="4620" max="4620" width="23.125" style="228" bestFit="1" customWidth="1"/>
    <col min="4621" max="4627" width="9" style="228"/>
    <col min="4628" max="4628" width="38" style="228" bestFit="1" customWidth="1"/>
    <col min="4629" max="4864" width="9" style="228"/>
    <col min="4865" max="4875" width="15.875" style="228" customWidth="1"/>
    <col min="4876" max="4876" width="23.125" style="228" bestFit="1" customWidth="1"/>
    <col min="4877" max="4883" width="9" style="228"/>
    <col min="4884" max="4884" width="38" style="228" bestFit="1" customWidth="1"/>
    <col min="4885" max="5120" width="9" style="228"/>
    <col min="5121" max="5131" width="15.875" style="228" customWidth="1"/>
    <col min="5132" max="5132" width="23.125" style="228" bestFit="1" customWidth="1"/>
    <col min="5133" max="5139" width="9" style="228"/>
    <col min="5140" max="5140" width="38" style="228" bestFit="1" customWidth="1"/>
    <col min="5141" max="5376" width="9" style="228"/>
    <col min="5377" max="5387" width="15.875" style="228" customWidth="1"/>
    <col min="5388" max="5388" width="23.125" style="228" bestFit="1" customWidth="1"/>
    <col min="5389" max="5395" width="9" style="228"/>
    <col min="5396" max="5396" width="38" style="228" bestFit="1" customWidth="1"/>
    <col min="5397" max="5632" width="9" style="228"/>
    <col min="5633" max="5643" width="15.875" style="228" customWidth="1"/>
    <col min="5644" max="5644" width="23.125" style="228" bestFit="1" customWidth="1"/>
    <col min="5645" max="5651" width="9" style="228"/>
    <col min="5652" max="5652" width="38" style="228" bestFit="1" customWidth="1"/>
    <col min="5653" max="5888" width="9" style="228"/>
    <col min="5889" max="5899" width="15.875" style="228" customWidth="1"/>
    <col min="5900" max="5900" width="23.125" style="228" bestFit="1" customWidth="1"/>
    <col min="5901" max="5907" width="9" style="228"/>
    <col min="5908" max="5908" width="38" style="228" bestFit="1" customWidth="1"/>
    <col min="5909" max="6144" width="9" style="228"/>
    <col min="6145" max="6155" width="15.875" style="228" customWidth="1"/>
    <col min="6156" max="6156" width="23.125" style="228" bestFit="1" customWidth="1"/>
    <col min="6157" max="6163" width="9" style="228"/>
    <col min="6164" max="6164" width="38" style="228" bestFit="1" customWidth="1"/>
    <col min="6165" max="6400" width="9" style="228"/>
    <col min="6401" max="6411" width="15.875" style="228" customWidth="1"/>
    <col min="6412" max="6412" width="23.125" style="228" bestFit="1" customWidth="1"/>
    <col min="6413" max="6419" width="9" style="228"/>
    <col min="6420" max="6420" width="38" style="228" bestFit="1" customWidth="1"/>
    <col min="6421" max="6656" width="9" style="228"/>
    <col min="6657" max="6667" width="15.875" style="228" customWidth="1"/>
    <col min="6668" max="6668" width="23.125" style="228" bestFit="1" customWidth="1"/>
    <col min="6669" max="6675" width="9" style="228"/>
    <col min="6676" max="6676" width="38" style="228" bestFit="1" customWidth="1"/>
    <col min="6677" max="6912" width="9" style="228"/>
    <col min="6913" max="6923" width="15.875" style="228" customWidth="1"/>
    <col min="6924" max="6924" width="23.125" style="228" bestFit="1" customWidth="1"/>
    <col min="6925" max="6931" width="9" style="228"/>
    <col min="6932" max="6932" width="38" style="228" bestFit="1" customWidth="1"/>
    <col min="6933" max="7168" width="9" style="228"/>
    <col min="7169" max="7179" width="15.875" style="228" customWidth="1"/>
    <col min="7180" max="7180" width="23.125" style="228" bestFit="1" customWidth="1"/>
    <col min="7181" max="7187" width="9" style="228"/>
    <col min="7188" max="7188" width="38" style="228" bestFit="1" customWidth="1"/>
    <col min="7189" max="7424" width="9" style="228"/>
    <col min="7425" max="7435" width="15.875" style="228" customWidth="1"/>
    <col min="7436" max="7436" width="23.125" style="228" bestFit="1" customWidth="1"/>
    <col min="7437" max="7443" width="9" style="228"/>
    <col min="7444" max="7444" width="38" style="228" bestFit="1" customWidth="1"/>
    <col min="7445" max="7680" width="9" style="228"/>
    <col min="7681" max="7691" width="15.875" style="228" customWidth="1"/>
    <col min="7692" max="7692" width="23.125" style="228" bestFit="1" customWidth="1"/>
    <col min="7693" max="7699" width="9" style="228"/>
    <col min="7700" max="7700" width="38" style="228" bestFit="1" customWidth="1"/>
    <col min="7701" max="7936" width="9" style="228"/>
    <col min="7937" max="7947" width="15.875" style="228" customWidth="1"/>
    <col min="7948" max="7948" width="23.125" style="228" bestFit="1" customWidth="1"/>
    <col min="7949" max="7955" width="9" style="228"/>
    <col min="7956" max="7956" width="38" style="228" bestFit="1" customWidth="1"/>
    <col min="7957" max="8192" width="9" style="228"/>
    <col min="8193" max="8203" width="15.875" style="228" customWidth="1"/>
    <col min="8204" max="8204" width="23.125" style="228" bestFit="1" customWidth="1"/>
    <col min="8205" max="8211" width="9" style="228"/>
    <col min="8212" max="8212" width="38" style="228" bestFit="1" customWidth="1"/>
    <col min="8213" max="8448" width="9" style="228"/>
    <col min="8449" max="8459" width="15.875" style="228" customWidth="1"/>
    <col min="8460" max="8460" width="23.125" style="228" bestFit="1" customWidth="1"/>
    <col min="8461" max="8467" width="9" style="228"/>
    <col min="8468" max="8468" width="38" style="228" bestFit="1" customWidth="1"/>
    <col min="8469" max="8704" width="9" style="228"/>
    <col min="8705" max="8715" width="15.875" style="228" customWidth="1"/>
    <col min="8716" max="8716" width="23.125" style="228" bestFit="1" customWidth="1"/>
    <col min="8717" max="8723" width="9" style="228"/>
    <col min="8724" max="8724" width="38" style="228" bestFit="1" customWidth="1"/>
    <col min="8725" max="8960" width="9" style="228"/>
    <col min="8961" max="8971" width="15.875" style="228" customWidth="1"/>
    <col min="8972" max="8972" width="23.125" style="228" bestFit="1" customWidth="1"/>
    <col min="8973" max="8979" width="9" style="228"/>
    <col min="8980" max="8980" width="38" style="228" bestFit="1" customWidth="1"/>
    <col min="8981" max="9216" width="9" style="228"/>
    <col min="9217" max="9227" width="15.875" style="228" customWidth="1"/>
    <col min="9228" max="9228" width="23.125" style="228" bestFit="1" customWidth="1"/>
    <col min="9229" max="9235" width="9" style="228"/>
    <col min="9236" max="9236" width="38" style="228" bestFit="1" customWidth="1"/>
    <col min="9237" max="9472" width="9" style="228"/>
    <col min="9473" max="9483" width="15.875" style="228" customWidth="1"/>
    <col min="9484" max="9484" width="23.125" style="228" bestFit="1" customWidth="1"/>
    <col min="9485" max="9491" width="9" style="228"/>
    <col min="9492" max="9492" width="38" style="228" bestFit="1" customWidth="1"/>
    <col min="9493" max="9728" width="9" style="228"/>
    <col min="9729" max="9739" width="15.875" style="228" customWidth="1"/>
    <col min="9740" max="9740" width="23.125" style="228" bestFit="1" customWidth="1"/>
    <col min="9741" max="9747" width="9" style="228"/>
    <col min="9748" max="9748" width="38" style="228" bestFit="1" customWidth="1"/>
    <col min="9749" max="9984" width="9" style="228"/>
    <col min="9985" max="9995" width="15.875" style="228" customWidth="1"/>
    <col min="9996" max="9996" width="23.125" style="228" bestFit="1" customWidth="1"/>
    <col min="9997" max="10003" width="9" style="228"/>
    <col min="10004" max="10004" width="38" style="228" bestFit="1" customWidth="1"/>
    <col min="10005" max="10240" width="9" style="228"/>
    <col min="10241" max="10251" width="15.875" style="228" customWidth="1"/>
    <col min="10252" max="10252" width="23.125" style="228" bestFit="1" customWidth="1"/>
    <col min="10253" max="10259" width="9" style="228"/>
    <col min="10260" max="10260" width="38" style="228" bestFit="1" customWidth="1"/>
    <col min="10261" max="10496" width="9" style="228"/>
    <col min="10497" max="10507" width="15.875" style="228" customWidth="1"/>
    <col min="10508" max="10508" width="23.125" style="228" bestFit="1" customWidth="1"/>
    <col min="10509" max="10515" width="9" style="228"/>
    <col min="10516" max="10516" width="38" style="228" bestFit="1" customWidth="1"/>
    <col min="10517" max="10752" width="9" style="228"/>
    <col min="10753" max="10763" width="15.875" style="228" customWidth="1"/>
    <col min="10764" max="10764" width="23.125" style="228" bestFit="1" customWidth="1"/>
    <col min="10765" max="10771" width="9" style="228"/>
    <col min="10772" max="10772" width="38" style="228" bestFit="1" customWidth="1"/>
    <col min="10773" max="11008" width="9" style="228"/>
    <col min="11009" max="11019" width="15.875" style="228" customWidth="1"/>
    <col min="11020" max="11020" width="23.125" style="228" bestFit="1" customWidth="1"/>
    <col min="11021" max="11027" width="9" style="228"/>
    <col min="11028" max="11028" width="38" style="228" bestFit="1" customWidth="1"/>
    <col min="11029" max="11264" width="9" style="228"/>
    <col min="11265" max="11275" width="15.875" style="228" customWidth="1"/>
    <col min="11276" max="11276" width="23.125" style="228" bestFit="1" customWidth="1"/>
    <col min="11277" max="11283" width="9" style="228"/>
    <col min="11284" max="11284" width="38" style="228" bestFit="1" customWidth="1"/>
    <col min="11285" max="11520" width="9" style="228"/>
    <col min="11521" max="11531" width="15.875" style="228" customWidth="1"/>
    <col min="11532" max="11532" width="23.125" style="228" bestFit="1" customWidth="1"/>
    <col min="11533" max="11539" width="9" style="228"/>
    <col min="11540" max="11540" width="38" style="228" bestFit="1" customWidth="1"/>
    <col min="11541" max="11776" width="9" style="228"/>
    <col min="11777" max="11787" width="15.875" style="228" customWidth="1"/>
    <col min="11788" max="11788" width="23.125" style="228" bestFit="1" customWidth="1"/>
    <col min="11789" max="11795" width="9" style="228"/>
    <col min="11796" max="11796" width="38" style="228" bestFit="1" customWidth="1"/>
    <col min="11797" max="12032" width="9" style="228"/>
    <col min="12033" max="12043" width="15.875" style="228" customWidth="1"/>
    <col min="12044" max="12044" width="23.125" style="228" bestFit="1" customWidth="1"/>
    <col min="12045" max="12051" width="9" style="228"/>
    <col min="12052" max="12052" width="38" style="228" bestFit="1" customWidth="1"/>
    <col min="12053" max="12288" width="9" style="228"/>
    <col min="12289" max="12299" width="15.875" style="228" customWidth="1"/>
    <col min="12300" max="12300" width="23.125" style="228" bestFit="1" customWidth="1"/>
    <col min="12301" max="12307" width="9" style="228"/>
    <col min="12308" max="12308" width="38" style="228" bestFit="1" customWidth="1"/>
    <col min="12309" max="12544" width="9" style="228"/>
    <col min="12545" max="12555" width="15.875" style="228" customWidth="1"/>
    <col min="12556" max="12556" width="23.125" style="228" bestFit="1" customWidth="1"/>
    <col min="12557" max="12563" width="9" style="228"/>
    <col min="12564" max="12564" width="38" style="228" bestFit="1" customWidth="1"/>
    <col min="12565" max="12800" width="9" style="228"/>
    <col min="12801" max="12811" width="15.875" style="228" customWidth="1"/>
    <col min="12812" max="12812" width="23.125" style="228" bestFit="1" customWidth="1"/>
    <col min="12813" max="12819" width="9" style="228"/>
    <col min="12820" max="12820" width="38" style="228" bestFit="1" customWidth="1"/>
    <col min="12821" max="13056" width="9" style="228"/>
    <col min="13057" max="13067" width="15.875" style="228" customWidth="1"/>
    <col min="13068" max="13068" width="23.125" style="228" bestFit="1" customWidth="1"/>
    <col min="13069" max="13075" width="9" style="228"/>
    <col min="13076" max="13076" width="38" style="228" bestFit="1" customWidth="1"/>
    <col min="13077" max="13312" width="9" style="228"/>
    <col min="13313" max="13323" width="15.875" style="228" customWidth="1"/>
    <col min="13324" max="13324" width="23.125" style="228" bestFit="1" customWidth="1"/>
    <col min="13325" max="13331" width="9" style="228"/>
    <col min="13332" max="13332" width="38" style="228" bestFit="1" customWidth="1"/>
    <col min="13333" max="13568" width="9" style="228"/>
    <col min="13569" max="13579" width="15.875" style="228" customWidth="1"/>
    <col min="13580" max="13580" width="23.125" style="228" bestFit="1" customWidth="1"/>
    <col min="13581" max="13587" width="9" style="228"/>
    <col min="13588" max="13588" width="38" style="228" bestFit="1" customWidth="1"/>
    <col min="13589" max="13824" width="9" style="228"/>
    <col min="13825" max="13835" width="15.875" style="228" customWidth="1"/>
    <col min="13836" max="13836" width="23.125" style="228" bestFit="1" customWidth="1"/>
    <col min="13837" max="13843" width="9" style="228"/>
    <col min="13844" max="13844" width="38" style="228" bestFit="1" customWidth="1"/>
    <col min="13845" max="14080" width="9" style="228"/>
    <col min="14081" max="14091" width="15.875" style="228" customWidth="1"/>
    <col min="14092" max="14092" width="23.125" style="228" bestFit="1" customWidth="1"/>
    <col min="14093" max="14099" width="9" style="228"/>
    <col min="14100" max="14100" width="38" style="228" bestFit="1" customWidth="1"/>
    <col min="14101" max="14336" width="9" style="228"/>
    <col min="14337" max="14347" width="15.875" style="228" customWidth="1"/>
    <col min="14348" max="14348" width="23.125" style="228" bestFit="1" customWidth="1"/>
    <col min="14349" max="14355" width="9" style="228"/>
    <col min="14356" max="14356" width="38" style="228" bestFit="1" customWidth="1"/>
    <col min="14357" max="14592" width="9" style="228"/>
    <col min="14593" max="14603" width="15.875" style="228" customWidth="1"/>
    <col min="14604" max="14604" width="23.125" style="228" bestFit="1" customWidth="1"/>
    <col min="14605" max="14611" width="9" style="228"/>
    <col min="14612" max="14612" width="38" style="228" bestFit="1" customWidth="1"/>
    <col min="14613" max="14848" width="9" style="228"/>
    <col min="14849" max="14859" width="15.875" style="228" customWidth="1"/>
    <col min="14860" max="14860" width="23.125" style="228" bestFit="1" customWidth="1"/>
    <col min="14861" max="14867" width="9" style="228"/>
    <col min="14868" max="14868" width="38" style="228" bestFit="1" customWidth="1"/>
    <col min="14869" max="15104" width="9" style="228"/>
    <col min="15105" max="15115" width="15.875" style="228" customWidth="1"/>
    <col min="15116" max="15116" width="23.125" style="228" bestFit="1" customWidth="1"/>
    <col min="15117" max="15123" width="9" style="228"/>
    <col min="15124" max="15124" width="38" style="228" bestFit="1" customWidth="1"/>
    <col min="15125" max="15360" width="9" style="228"/>
    <col min="15361" max="15371" width="15.875" style="228" customWidth="1"/>
    <col min="15372" max="15372" width="23.125" style="228" bestFit="1" customWidth="1"/>
    <col min="15373" max="15379" width="9" style="228"/>
    <col min="15380" max="15380" width="38" style="228" bestFit="1" customWidth="1"/>
    <col min="15381" max="15616" width="9" style="228"/>
    <col min="15617" max="15627" width="15.875" style="228" customWidth="1"/>
    <col min="15628" max="15628" width="23.125" style="228" bestFit="1" customWidth="1"/>
    <col min="15629" max="15635" width="9" style="228"/>
    <col min="15636" max="15636" width="38" style="228" bestFit="1" customWidth="1"/>
    <col min="15637" max="15872" width="9" style="228"/>
    <col min="15873" max="15883" width="15.875" style="228" customWidth="1"/>
    <col min="15884" max="15884" width="23.125" style="228" bestFit="1" customWidth="1"/>
    <col min="15885" max="15891" width="9" style="228"/>
    <col min="15892" max="15892" width="38" style="228" bestFit="1" customWidth="1"/>
    <col min="15893" max="16128" width="9" style="228"/>
    <col min="16129" max="16139" width="15.875" style="228" customWidth="1"/>
    <col min="16140" max="16140" width="23.125" style="228" bestFit="1" customWidth="1"/>
    <col min="16141" max="16147" width="9" style="228"/>
    <col min="16148" max="16148" width="38" style="228" bestFit="1" customWidth="1"/>
    <col min="16149" max="16384" width="9" style="228"/>
  </cols>
  <sheetData>
    <row r="1" spans="1:22" ht="15" customHeight="1">
      <c r="A1" s="445" t="s">
        <v>288</v>
      </c>
      <c r="B1" s="446" t="s">
        <v>1407</v>
      </c>
      <c r="C1" s="446" t="s">
        <v>1408</v>
      </c>
      <c r="D1" s="447" t="s">
        <v>1409</v>
      </c>
      <c r="E1" s="446" t="s">
        <v>1410</v>
      </c>
      <c r="F1" s="448" t="s">
        <v>1411</v>
      </c>
      <c r="G1" s="449"/>
      <c r="H1" s="450"/>
      <c r="I1" s="451" t="s">
        <v>1412</v>
      </c>
      <c r="J1" s="452" t="s">
        <v>1413</v>
      </c>
      <c r="K1" s="453" t="s">
        <v>1414</v>
      </c>
      <c r="L1" s="454"/>
      <c r="N1" s="455" t="s">
        <v>1415</v>
      </c>
      <c r="O1" s="455" t="s">
        <v>1416</v>
      </c>
      <c r="P1" s="455" t="s">
        <v>1417</v>
      </c>
      <c r="Q1" s="455" t="s">
        <v>1418</v>
      </c>
      <c r="R1" s="455" t="s">
        <v>1419</v>
      </c>
      <c r="S1" s="508"/>
      <c r="T1" s="508" t="s">
        <v>1413</v>
      </c>
      <c r="U1" s="451" t="s">
        <v>1547</v>
      </c>
      <c r="V1" s="509" t="s">
        <v>1412</v>
      </c>
    </row>
    <row r="2" spans="1:22" ht="15" customHeight="1">
      <c r="A2" s="457" t="s">
        <v>342</v>
      </c>
      <c r="B2" s="225" t="s">
        <v>1600</v>
      </c>
      <c r="C2" s="231" t="s">
        <v>1577</v>
      </c>
      <c r="D2" s="231" t="s">
        <v>1420</v>
      </c>
      <c r="E2" s="225" t="s">
        <v>1612</v>
      </c>
      <c r="F2" s="458" t="s">
        <v>493</v>
      </c>
      <c r="G2" s="459"/>
      <c r="H2" s="439"/>
      <c r="I2" s="460"/>
      <c r="J2" s="433"/>
      <c r="K2" s="461"/>
      <c r="L2" s="227"/>
      <c r="N2" s="440"/>
      <c r="O2" s="462" t="s">
        <v>1421</v>
      </c>
      <c r="P2" s="440"/>
      <c r="Q2" s="440"/>
      <c r="R2" s="440"/>
      <c r="S2" s="456"/>
      <c r="T2" s="456"/>
      <c r="U2" s="510" t="s">
        <v>221</v>
      </c>
      <c r="V2" s="442" t="s">
        <v>1422</v>
      </c>
    </row>
    <row r="3" spans="1:22" ht="15" customHeight="1">
      <c r="A3" s="457" t="s">
        <v>1568</v>
      </c>
      <c r="B3" s="225" t="s">
        <v>1601</v>
      </c>
      <c r="C3" s="231" t="s">
        <v>1020</v>
      </c>
      <c r="D3" s="231" t="s">
        <v>1423</v>
      </c>
      <c r="E3" s="225" t="s">
        <v>1613</v>
      </c>
      <c r="F3" s="458" t="s">
        <v>491</v>
      </c>
      <c r="G3" s="459"/>
      <c r="H3" s="439"/>
      <c r="I3" s="460"/>
      <c r="J3" s="433"/>
      <c r="K3" s="461"/>
      <c r="L3" s="227"/>
      <c r="O3" s="462" t="s">
        <v>1424</v>
      </c>
      <c r="U3" s="439" t="s">
        <v>1425</v>
      </c>
      <c r="V3" s="442" t="s">
        <v>1426</v>
      </c>
    </row>
    <row r="4" spans="1:22" ht="15" customHeight="1">
      <c r="A4" s="457" t="s">
        <v>1569</v>
      </c>
      <c r="B4" s="225" t="s">
        <v>1427</v>
      </c>
      <c r="C4" s="231" t="s">
        <v>1428</v>
      </c>
      <c r="D4" s="231" t="s">
        <v>1429</v>
      </c>
      <c r="E4" s="225" t="s">
        <v>1430</v>
      </c>
      <c r="F4" s="458" t="s">
        <v>1435</v>
      </c>
      <c r="G4" s="459"/>
      <c r="H4" s="439"/>
      <c r="I4" s="432"/>
      <c r="J4" s="433"/>
      <c r="K4" s="432"/>
      <c r="L4" s="432"/>
      <c r="O4" s="462" t="s">
        <v>1431</v>
      </c>
      <c r="U4" s="439" t="s">
        <v>598</v>
      </c>
      <c r="V4" s="442" t="s">
        <v>1432</v>
      </c>
    </row>
    <row r="5" spans="1:22" ht="15" customHeight="1">
      <c r="A5" s="457" t="s">
        <v>1433</v>
      </c>
      <c r="B5" s="225" t="s">
        <v>1602</v>
      </c>
      <c r="C5" s="231" t="s">
        <v>396</v>
      </c>
      <c r="D5" s="231" t="s">
        <v>1434</v>
      </c>
      <c r="E5" s="225" t="s">
        <v>1614</v>
      </c>
      <c r="F5" s="458" t="s">
        <v>1588</v>
      </c>
      <c r="G5" s="227"/>
      <c r="H5" s="463"/>
      <c r="I5" s="432"/>
      <c r="J5" s="433"/>
      <c r="K5" s="432"/>
      <c r="L5" s="432"/>
      <c r="O5" s="440" t="s">
        <v>1436</v>
      </c>
      <c r="U5" s="439" t="s">
        <v>620</v>
      </c>
      <c r="V5" s="442" t="s">
        <v>1437</v>
      </c>
    </row>
    <row r="6" spans="1:22" ht="15" customHeight="1">
      <c r="A6" s="457" t="s">
        <v>1438</v>
      </c>
      <c r="B6" s="231" t="s">
        <v>1603</v>
      </c>
      <c r="C6" s="231" t="s">
        <v>1439</v>
      </c>
      <c r="D6" s="231" t="s">
        <v>1440</v>
      </c>
      <c r="E6" s="225" t="s">
        <v>1615</v>
      </c>
      <c r="F6" s="458" t="s">
        <v>496</v>
      </c>
      <c r="G6" s="227"/>
      <c r="H6" s="439"/>
      <c r="I6" s="432"/>
      <c r="J6" s="433"/>
      <c r="K6" s="432"/>
      <c r="L6" s="432"/>
      <c r="O6" s="440" t="s">
        <v>1441</v>
      </c>
      <c r="U6" s="439" t="s">
        <v>327</v>
      </c>
      <c r="V6" s="442" t="s">
        <v>1442</v>
      </c>
    </row>
    <row r="7" spans="1:22" ht="15" customHeight="1">
      <c r="A7" s="457" t="s">
        <v>1570</v>
      </c>
      <c r="B7" s="225" t="s">
        <v>1604</v>
      </c>
      <c r="C7" s="231" t="s">
        <v>1578</v>
      </c>
      <c r="D7" s="231" t="s">
        <v>1443</v>
      </c>
      <c r="E7" s="225" t="s">
        <v>1616</v>
      </c>
      <c r="F7" s="458" t="s">
        <v>1589</v>
      </c>
      <c r="G7" s="227"/>
      <c r="H7" s="439"/>
      <c r="I7" s="432"/>
      <c r="J7" s="432"/>
      <c r="K7" s="432"/>
      <c r="L7" s="432"/>
      <c r="U7" s="439" t="s">
        <v>548</v>
      </c>
      <c r="V7" s="442" t="s">
        <v>1444</v>
      </c>
    </row>
    <row r="8" spans="1:22" ht="15" customHeight="1">
      <c r="A8" s="457" t="s">
        <v>1571</v>
      </c>
      <c r="B8" s="225" t="s">
        <v>1605</v>
      </c>
      <c r="C8" s="231" t="s">
        <v>1445</v>
      </c>
      <c r="D8" s="231" t="s">
        <v>1446</v>
      </c>
      <c r="E8" s="225" t="s">
        <v>1447</v>
      </c>
      <c r="F8" s="458" t="s">
        <v>1590</v>
      </c>
      <c r="G8" s="227"/>
      <c r="H8" s="439"/>
      <c r="I8" s="432"/>
      <c r="J8" s="432"/>
      <c r="K8" s="432"/>
      <c r="L8" s="432"/>
      <c r="U8" s="439" t="s">
        <v>1448</v>
      </c>
      <c r="V8" s="442" t="s">
        <v>1449</v>
      </c>
    </row>
    <row r="9" spans="1:22" ht="15" customHeight="1">
      <c r="A9" s="457" t="s">
        <v>1572</v>
      </c>
      <c r="B9" s="225" t="s">
        <v>1606</v>
      </c>
      <c r="C9" s="231" t="s">
        <v>1018</v>
      </c>
      <c r="D9" s="231" t="s">
        <v>1450</v>
      </c>
      <c r="E9" s="225" t="s">
        <v>1617</v>
      </c>
      <c r="F9" s="458" t="s">
        <v>890</v>
      </c>
      <c r="G9" s="227"/>
      <c r="H9" s="433"/>
      <c r="I9" s="432"/>
      <c r="J9" s="432"/>
      <c r="K9" s="432"/>
      <c r="L9" s="432"/>
      <c r="U9" s="439" t="s">
        <v>909</v>
      </c>
      <c r="V9" s="442" t="s">
        <v>1451</v>
      </c>
    </row>
    <row r="10" spans="1:22" ht="15" customHeight="1">
      <c r="A10" s="457" t="s">
        <v>1573</v>
      </c>
      <c r="B10" s="225" t="s">
        <v>1607</v>
      </c>
      <c r="C10" s="231" t="s">
        <v>1579</v>
      </c>
      <c r="D10" s="231" t="s">
        <v>1454</v>
      </c>
      <c r="E10" s="225" t="s">
        <v>1618</v>
      </c>
      <c r="F10" s="458" t="s">
        <v>1353</v>
      </c>
      <c r="G10" s="227"/>
      <c r="H10" s="227"/>
      <c r="I10" s="432"/>
      <c r="U10" s="439" t="s">
        <v>1293</v>
      </c>
      <c r="V10" s="442" t="s">
        <v>1452</v>
      </c>
    </row>
    <row r="11" spans="1:22" ht="15" customHeight="1">
      <c r="A11" s="457" t="s">
        <v>1574</v>
      </c>
      <c r="B11" s="225" t="s">
        <v>1608</v>
      </c>
      <c r="C11" s="231" t="s">
        <v>1453</v>
      </c>
      <c r="D11" s="231" t="s">
        <v>1583</v>
      </c>
      <c r="E11" s="225" t="s">
        <v>1619</v>
      </c>
      <c r="F11" s="458" t="s">
        <v>1591</v>
      </c>
      <c r="G11" s="227"/>
      <c r="H11" s="464"/>
      <c r="N11" s="465"/>
      <c r="O11" s="465"/>
      <c r="U11" s="439" t="s">
        <v>1455</v>
      </c>
      <c r="V11" s="442" t="s">
        <v>1456</v>
      </c>
    </row>
    <row r="12" spans="1:22" ht="15" customHeight="1">
      <c r="A12" s="457" t="s">
        <v>1575</v>
      </c>
      <c r="B12" s="225" t="s">
        <v>1457</v>
      </c>
      <c r="C12" s="231" t="s">
        <v>1458</v>
      </c>
      <c r="D12" s="231" t="s">
        <v>1584</v>
      </c>
      <c r="E12" s="225" t="s">
        <v>1620</v>
      </c>
      <c r="F12" s="466" t="s">
        <v>1592</v>
      </c>
      <c r="G12" s="227"/>
      <c r="H12" s="227"/>
      <c r="N12" s="467"/>
      <c r="O12" s="467"/>
      <c r="U12" s="439" t="s">
        <v>1459</v>
      </c>
      <c r="V12" s="442" t="s">
        <v>1460</v>
      </c>
    </row>
    <row r="13" spans="1:22" ht="15" customHeight="1">
      <c r="A13" s="457" t="s">
        <v>1461</v>
      </c>
      <c r="B13" s="225" t="s">
        <v>1609</v>
      </c>
      <c r="C13" s="231" t="s">
        <v>1580</v>
      </c>
      <c r="D13" s="231" t="s">
        <v>1585</v>
      </c>
      <c r="E13" s="225" t="s">
        <v>1621</v>
      </c>
      <c r="F13" s="468" t="s">
        <v>518</v>
      </c>
      <c r="G13" s="227"/>
      <c r="H13" s="432"/>
      <c r="N13" s="469"/>
      <c r="O13" s="470"/>
      <c r="U13" s="433" t="s">
        <v>1462</v>
      </c>
      <c r="V13" s="471" t="s">
        <v>1460</v>
      </c>
    </row>
    <row r="14" spans="1:22" ht="15" customHeight="1">
      <c r="A14" s="457" t="s">
        <v>1576</v>
      </c>
      <c r="B14" s="472" t="s">
        <v>1610</v>
      </c>
      <c r="C14" s="231" t="s">
        <v>1463</v>
      </c>
      <c r="D14" s="231" t="s">
        <v>1467</v>
      </c>
      <c r="E14" s="225" t="s">
        <v>1622</v>
      </c>
      <c r="F14" s="458" t="s">
        <v>1477</v>
      </c>
      <c r="G14" s="227"/>
      <c r="H14" s="432"/>
      <c r="N14" s="469"/>
      <c r="O14" s="470"/>
      <c r="U14" s="433" t="s">
        <v>1464</v>
      </c>
      <c r="V14" s="442" t="s">
        <v>1465</v>
      </c>
    </row>
    <row r="15" spans="1:22" ht="15" customHeight="1">
      <c r="A15" s="473" t="s">
        <v>349</v>
      </c>
      <c r="B15" s="225" t="s">
        <v>1611</v>
      </c>
      <c r="C15" s="231" t="s">
        <v>1466</v>
      </c>
      <c r="D15" s="231" t="s">
        <v>1472</v>
      </c>
      <c r="E15" s="225" t="s">
        <v>1623</v>
      </c>
      <c r="F15" s="474" t="s">
        <v>1490</v>
      </c>
      <c r="H15" s="227"/>
      <c r="N15" s="432"/>
      <c r="O15" s="470"/>
      <c r="U15" s="475" t="s">
        <v>1468</v>
      </c>
      <c r="V15" s="476" t="s">
        <v>1469</v>
      </c>
    </row>
    <row r="16" spans="1:22" ht="15" customHeight="1">
      <c r="A16" s="457" t="s">
        <v>351</v>
      </c>
      <c r="B16" s="231" t="s">
        <v>1470</v>
      </c>
      <c r="C16" s="477" t="s">
        <v>1476</v>
      </c>
      <c r="D16" s="231" t="s">
        <v>1586</v>
      </c>
      <c r="E16" s="225"/>
      <c r="F16" s="458" t="s">
        <v>1486</v>
      </c>
      <c r="H16" s="227"/>
      <c r="N16" s="432"/>
      <c r="O16" s="469"/>
      <c r="U16" s="433" t="s">
        <v>1473</v>
      </c>
      <c r="V16" s="476" t="s">
        <v>1474</v>
      </c>
    </row>
    <row r="17" spans="1:22" ht="15" customHeight="1">
      <c r="A17" s="457"/>
      <c r="B17" s="225" t="s">
        <v>1475</v>
      </c>
      <c r="C17" s="231" t="s">
        <v>1581</v>
      </c>
      <c r="D17" s="231" t="s">
        <v>1481</v>
      </c>
      <c r="E17" s="225"/>
      <c r="F17" s="458" t="s">
        <v>1593</v>
      </c>
      <c r="H17" s="227"/>
      <c r="N17" s="432"/>
      <c r="O17" s="469"/>
      <c r="U17" s="433" t="s">
        <v>1478</v>
      </c>
      <c r="V17" s="476" t="s">
        <v>1479</v>
      </c>
    </row>
    <row r="18" spans="1:22" ht="15" customHeight="1">
      <c r="A18" s="457"/>
      <c r="B18" s="225" t="s">
        <v>1480</v>
      </c>
      <c r="C18" s="231" t="s">
        <v>1471</v>
      </c>
      <c r="D18" s="231" t="s">
        <v>1587</v>
      </c>
      <c r="E18" s="225"/>
      <c r="F18" s="458" t="s">
        <v>1594</v>
      </c>
      <c r="H18" s="227"/>
      <c r="N18" s="432"/>
      <c r="O18" s="432"/>
      <c r="U18" s="433" t="s">
        <v>1482</v>
      </c>
      <c r="V18" s="476" t="s">
        <v>1483</v>
      </c>
    </row>
    <row r="19" spans="1:22" ht="15" customHeight="1">
      <c r="A19" s="457"/>
      <c r="B19" s="225" t="s">
        <v>1484</v>
      </c>
      <c r="C19" s="231" t="s">
        <v>1485</v>
      </c>
      <c r="D19" s="231" t="s">
        <v>1494</v>
      </c>
      <c r="E19" s="225"/>
      <c r="F19" s="458" t="s">
        <v>504</v>
      </c>
      <c r="H19" s="227"/>
      <c r="U19" s="433" t="s">
        <v>1312</v>
      </c>
      <c r="V19" s="476" t="s">
        <v>1487</v>
      </c>
    </row>
    <row r="20" spans="1:22" ht="15" customHeight="1">
      <c r="A20" s="457"/>
      <c r="B20" s="225" t="s">
        <v>1488</v>
      </c>
      <c r="C20" s="231" t="s">
        <v>1489</v>
      </c>
      <c r="D20" s="231" t="s">
        <v>1498</v>
      </c>
      <c r="E20" s="478"/>
      <c r="F20" s="458" t="s">
        <v>1595</v>
      </c>
      <c r="H20" s="227"/>
      <c r="U20" s="433" t="s">
        <v>1491</v>
      </c>
      <c r="V20" s="476" t="s">
        <v>1492</v>
      </c>
    </row>
    <row r="21" spans="1:22" ht="15" customHeight="1">
      <c r="A21" s="457"/>
      <c r="B21" s="231" t="s">
        <v>1493</v>
      </c>
      <c r="C21" s="231" t="s">
        <v>1582</v>
      </c>
      <c r="D21" s="231" t="s">
        <v>1501</v>
      </c>
      <c r="E21" s="225"/>
      <c r="F21" s="466" t="s">
        <v>526</v>
      </c>
      <c r="H21" s="227"/>
      <c r="U21" s="433" t="s">
        <v>1495</v>
      </c>
      <c r="V21" s="476" t="s">
        <v>1496</v>
      </c>
    </row>
    <row r="22" spans="1:22" ht="15" customHeight="1">
      <c r="A22" s="457"/>
      <c r="B22" s="225" t="s">
        <v>1497</v>
      </c>
      <c r="C22" s="231"/>
      <c r="D22" s="231"/>
      <c r="E22" s="225"/>
      <c r="F22" s="458" t="s">
        <v>532</v>
      </c>
      <c r="U22" s="433" t="s">
        <v>1499</v>
      </c>
      <c r="V22" s="476" t="s">
        <v>1500</v>
      </c>
    </row>
    <row r="23" spans="1:22" ht="15" customHeight="1">
      <c r="A23" s="473"/>
      <c r="B23" s="231"/>
      <c r="C23" s="231"/>
      <c r="D23" s="231"/>
      <c r="E23" s="225"/>
      <c r="F23" s="468" t="s">
        <v>1596</v>
      </c>
      <c r="U23" s="433" t="s">
        <v>138</v>
      </c>
      <c r="V23" s="476" t="s">
        <v>1502</v>
      </c>
    </row>
    <row r="24" spans="1:22" ht="15" customHeight="1">
      <c r="A24" s="479"/>
      <c r="B24" s="225"/>
      <c r="C24" s="225"/>
      <c r="D24" s="225"/>
      <c r="E24" s="225"/>
      <c r="F24" s="458" t="s">
        <v>1597</v>
      </c>
      <c r="U24" s="439" t="s">
        <v>1503</v>
      </c>
      <c r="V24" s="442" t="s">
        <v>1504</v>
      </c>
    </row>
    <row r="25" spans="1:22" ht="15" customHeight="1">
      <c r="A25" s="457"/>
      <c r="B25" s="478"/>
      <c r="C25" s="225"/>
      <c r="D25" s="225"/>
      <c r="E25" s="225"/>
      <c r="F25" s="458" t="s">
        <v>1598</v>
      </c>
      <c r="G25" s="227"/>
      <c r="U25" s="439" t="s">
        <v>1137</v>
      </c>
      <c r="V25" s="442" t="s">
        <v>1505</v>
      </c>
    </row>
    <row r="26" spans="1:22" ht="15" customHeight="1">
      <c r="A26" s="457"/>
      <c r="B26" s="225"/>
      <c r="C26" s="225"/>
      <c r="D26" s="225"/>
      <c r="E26" s="225"/>
      <c r="F26" s="458" t="s">
        <v>539</v>
      </c>
      <c r="G26" s="227"/>
      <c r="U26" s="439" t="s">
        <v>767</v>
      </c>
      <c r="V26" s="442" t="s">
        <v>1506</v>
      </c>
    </row>
    <row r="27" spans="1:22" ht="15" customHeight="1">
      <c r="A27" s="457"/>
      <c r="B27" s="225"/>
      <c r="C27" s="225"/>
      <c r="D27" s="225"/>
      <c r="E27" s="225"/>
      <c r="F27" s="458" t="s">
        <v>538</v>
      </c>
      <c r="G27" s="227"/>
      <c r="U27" s="439" t="s">
        <v>1507</v>
      </c>
      <c r="V27" s="442" t="s">
        <v>1508</v>
      </c>
    </row>
    <row r="28" spans="1:22" ht="15" customHeight="1">
      <c r="A28" s="457"/>
      <c r="B28" s="225"/>
      <c r="C28" s="225"/>
      <c r="D28" s="225"/>
      <c r="E28" s="231"/>
      <c r="F28" s="458" t="s">
        <v>1599</v>
      </c>
      <c r="U28" s="439" t="s">
        <v>1509</v>
      </c>
      <c r="V28" s="442" t="s">
        <v>1508</v>
      </c>
    </row>
    <row r="29" spans="1:22" ht="15" customHeight="1">
      <c r="A29" s="457"/>
      <c r="B29" s="225"/>
      <c r="C29" s="225"/>
      <c r="D29" s="225"/>
      <c r="E29" s="225"/>
      <c r="F29" s="458"/>
      <c r="G29" s="227"/>
      <c r="U29" s="433" t="s">
        <v>746</v>
      </c>
      <c r="V29" s="471" t="s">
        <v>1510</v>
      </c>
    </row>
    <row r="30" spans="1:22" ht="15" customHeight="1">
      <c r="A30" s="457"/>
      <c r="B30" s="225"/>
      <c r="C30" s="231"/>
      <c r="D30" s="225"/>
      <c r="E30" s="225"/>
      <c r="F30" s="458"/>
      <c r="G30" s="227"/>
      <c r="U30" s="433" t="s">
        <v>714</v>
      </c>
      <c r="V30" s="471" t="s">
        <v>1511</v>
      </c>
    </row>
    <row r="31" spans="1:22" ht="15" customHeight="1">
      <c r="A31" s="457"/>
      <c r="B31" s="225"/>
      <c r="C31" s="231"/>
      <c r="D31" s="225"/>
      <c r="E31" s="225"/>
      <c r="F31" s="458"/>
      <c r="G31" s="227"/>
      <c r="U31" s="433" t="s">
        <v>971</v>
      </c>
      <c r="V31" s="476" t="s">
        <v>1512</v>
      </c>
    </row>
    <row r="32" spans="1:22" ht="15" customHeight="1">
      <c r="A32" s="457"/>
      <c r="B32" s="225"/>
      <c r="C32" s="231"/>
      <c r="D32" s="225"/>
      <c r="E32" s="225"/>
      <c r="F32" s="458"/>
      <c r="G32" s="227"/>
      <c r="U32" s="433"/>
      <c r="V32" s="476"/>
    </row>
    <row r="33" spans="1:22" ht="15" customHeight="1">
      <c r="A33" s="480"/>
      <c r="B33" s="481"/>
      <c r="C33" s="481"/>
      <c r="D33" s="481"/>
      <c r="E33" s="225"/>
      <c r="F33" s="482"/>
      <c r="G33" s="227"/>
      <c r="H33" s="227"/>
      <c r="U33" s="511" t="s">
        <v>1327</v>
      </c>
      <c r="V33" s="471" t="s">
        <v>1513</v>
      </c>
    </row>
    <row r="34" spans="1:22" ht="15" customHeight="1">
      <c r="A34" s="227"/>
      <c r="E34" s="225"/>
      <c r="F34" s="227"/>
      <c r="G34" s="227"/>
      <c r="H34" s="227"/>
      <c r="U34" s="433" t="s">
        <v>1514</v>
      </c>
      <c r="V34" s="471" t="s">
        <v>1515</v>
      </c>
    </row>
    <row r="35" spans="1:22" ht="15" customHeight="1">
      <c r="A35" s="227"/>
      <c r="E35" s="225"/>
      <c r="F35" s="227"/>
      <c r="G35" s="227"/>
      <c r="H35" s="227"/>
      <c r="U35" s="433" t="s">
        <v>1516</v>
      </c>
      <c r="V35" s="471" t="s">
        <v>1517</v>
      </c>
    </row>
    <row r="36" spans="1:22" ht="15" customHeight="1">
      <c r="A36" s="227"/>
      <c r="E36" s="225"/>
      <c r="F36" s="227"/>
      <c r="G36" s="227"/>
      <c r="H36" s="227"/>
      <c r="U36" s="433" t="s">
        <v>1518</v>
      </c>
      <c r="V36" s="471" t="s">
        <v>1519</v>
      </c>
    </row>
    <row r="37" spans="1:22" ht="15" customHeight="1">
      <c r="A37" s="227"/>
      <c r="E37" s="225"/>
      <c r="G37" s="227"/>
      <c r="H37" s="227"/>
      <c r="U37" s="433" t="s">
        <v>967</v>
      </c>
      <c r="V37" s="471" t="s">
        <v>1520</v>
      </c>
    </row>
    <row r="38" spans="1:22" ht="15" customHeight="1">
      <c r="E38" s="481"/>
      <c r="U38" s="433" t="s">
        <v>1521</v>
      </c>
      <c r="V38" s="471" t="s">
        <v>1483</v>
      </c>
    </row>
    <row r="39" spans="1:22" ht="15" customHeight="1">
      <c r="E39" s="227"/>
      <c r="U39" s="433" t="s">
        <v>1302</v>
      </c>
      <c r="V39" s="471" t="s">
        <v>1483</v>
      </c>
    </row>
    <row r="40" spans="1:22" ht="15" customHeight="1">
      <c r="E40" s="227"/>
      <c r="U40" s="433" t="s">
        <v>1522</v>
      </c>
      <c r="V40" s="471" t="s">
        <v>1483</v>
      </c>
    </row>
    <row r="41" spans="1:22" ht="15" customHeight="1">
      <c r="E41" s="227"/>
      <c r="U41" s="433" t="s">
        <v>320</v>
      </c>
      <c r="V41" s="471" t="s">
        <v>1523</v>
      </c>
    </row>
    <row r="42" spans="1:22" ht="15" customHeight="1">
      <c r="E42" s="227"/>
      <c r="U42" s="433" t="s">
        <v>1524</v>
      </c>
      <c r="V42" s="471" t="s">
        <v>1525</v>
      </c>
    </row>
    <row r="43" spans="1:22" ht="15" customHeight="1">
      <c r="U43" s="512" t="s">
        <v>1226</v>
      </c>
      <c r="V43" s="442" t="s">
        <v>1526</v>
      </c>
    </row>
    <row r="44" spans="1:22" ht="15" customHeight="1">
      <c r="U44" s="513" t="s">
        <v>1234</v>
      </c>
      <c r="V44" s="442" t="s">
        <v>1527</v>
      </c>
    </row>
    <row r="45" spans="1:22" ht="15" customHeight="1">
      <c r="U45" s="511" t="s">
        <v>1308</v>
      </c>
      <c r="V45" s="442" t="s">
        <v>1528</v>
      </c>
    </row>
    <row r="46" spans="1:22" ht="15" customHeight="1">
      <c r="U46" s="475" t="s">
        <v>1529</v>
      </c>
      <c r="V46" s="476" t="s">
        <v>1530</v>
      </c>
    </row>
    <row r="47" spans="1:22" ht="15" customHeight="1">
      <c r="U47" s="433"/>
      <c r="V47" s="476"/>
    </row>
    <row r="48" spans="1:22" ht="15" customHeight="1">
      <c r="U48" s="433"/>
      <c r="V48" s="476"/>
    </row>
    <row r="49" spans="21:22" ht="15" customHeight="1">
      <c r="U49" s="433"/>
      <c r="V49" s="476"/>
    </row>
    <row r="50" spans="21:22" ht="15" customHeight="1">
      <c r="U50" s="433"/>
      <c r="V50" s="476"/>
    </row>
    <row r="51" spans="21:22" ht="15" customHeight="1">
      <c r="U51" s="433"/>
      <c r="V51" s="476"/>
    </row>
    <row r="52" spans="21:22" ht="15" customHeight="1">
      <c r="U52" s="433"/>
      <c r="V52" s="476"/>
    </row>
    <row r="53" spans="21:22" ht="15" customHeight="1">
      <c r="U53" s="433"/>
      <c r="V53" s="476"/>
    </row>
    <row r="54" spans="21:22" ht="15" customHeight="1">
      <c r="U54" s="433"/>
      <c r="V54" s="476"/>
    </row>
    <row r="55" spans="21:22" ht="15" customHeight="1">
      <c r="U55" s="433"/>
      <c r="V55" s="476"/>
    </row>
    <row r="56" spans="21:22" ht="15" customHeight="1">
      <c r="U56" s="439"/>
      <c r="V56" s="442"/>
    </row>
    <row r="57" spans="21:22" ht="15" customHeight="1">
      <c r="U57" s="439"/>
      <c r="V57" s="442"/>
    </row>
    <row r="58" spans="21:22" ht="15" customHeight="1">
      <c r="U58" s="439"/>
      <c r="V58" s="442"/>
    </row>
    <row r="59" spans="21:22" ht="15" customHeight="1">
      <c r="U59" s="439"/>
      <c r="V59" s="442"/>
    </row>
    <row r="60" spans="21:22" ht="15" customHeight="1">
      <c r="U60" s="433"/>
      <c r="V60" s="476"/>
    </row>
    <row r="61" spans="21:22" ht="15" customHeight="1">
      <c r="U61" s="433"/>
      <c r="V61" s="476"/>
    </row>
    <row r="62" spans="21:22" ht="15" customHeight="1">
      <c r="U62" s="433"/>
      <c r="V62" s="476"/>
    </row>
    <row r="63" spans="21:22" ht="15" customHeight="1">
      <c r="U63" s="433"/>
      <c r="V63" s="476"/>
    </row>
    <row r="64" spans="21:22" ht="15" customHeight="1">
      <c r="U64" s="433"/>
      <c r="V64" s="476"/>
    </row>
    <row r="65" spans="21:22" ht="15" customHeight="1">
      <c r="U65" s="433"/>
      <c r="V65" s="476"/>
    </row>
    <row r="66" spans="21:22" ht="15" customHeight="1">
      <c r="U66" s="433"/>
      <c r="V66" s="476"/>
    </row>
    <row r="67" spans="21:22" ht="15" customHeight="1">
      <c r="U67" s="433"/>
      <c r="V67" s="476"/>
    </row>
    <row r="68" spans="21:22" ht="15" customHeight="1">
      <c r="U68" s="433"/>
      <c r="V68" s="476"/>
    </row>
    <row r="69" spans="21:22" ht="15" customHeight="1">
      <c r="U69" s="433"/>
      <c r="V69" s="476"/>
    </row>
    <row r="70" spans="21:22" ht="15" customHeight="1">
      <c r="U70" s="433"/>
      <c r="V70" s="476"/>
    </row>
    <row r="71" spans="21:22" ht="15" customHeight="1">
      <c r="U71" s="433"/>
      <c r="V71" s="476"/>
    </row>
    <row r="72" spans="21:22" ht="15" customHeight="1">
      <c r="U72" s="433"/>
      <c r="V72" s="476"/>
    </row>
    <row r="73" spans="21:22" ht="15" customHeight="1">
      <c r="U73" s="433"/>
      <c r="V73" s="476"/>
    </row>
    <row r="74" spans="21:22" ht="15" customHeight="1">
      <c r="U74" s="433"/>
      <c r="V74" s="476"/>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044"/>
  <sheetViews>
    <sheetView zoomScale="85" zoomScaleNormal="85" workbookViewId="0">
      <selection activeCell="A1044" sqref="A1:XFD1048576"/>
    </sheetView>
  </sheetViews>
  <sheetFormatPr defaultRowHeight="13.5" outlineLevelRow="1"/>
  <cols>
    <col min="1" max="1" width="14.25" bestFit="1" customWidth="1"/>
    <col min="2" max="2" width="14.25" customWidth="1"/>
    <col min="3" max="3" width="12" customWidth="1"/>
    <col min="4" max="4" width="29.125" customWidth="1"/>
    <col min="5" max="5" width="7.875" customWidth="1"/>
    <col min="6" max="6" width="6.5" customWidth="1"/>
    <col min="7" max="7" width="9" customWidth="1"/>
    <col min="8" max="9" width="9" style="559" customWidth="1"/>
    <col min="10" max="10" width="7.25" style="655" customWidth="1"/>
    <col min="11" max="11" width="10.375" customWidth="1"/>
    <col min="12" max="12" width="38" style="575" bestFit="1" customWidth="1"/>
    <col min="13" max="13" width="17.25" style="575" customWidth="1"/>
    <col min="14" max="14" width="28.625" style="444" customWidth="1"/>
    <col min="15" max="15" width="17.75" bestFit="1" customWidth="1"/>
    <col min="16" max="17" width="21.875" bestFit="1" customWidth="1"/>
    <col min="18" max="18" width="31.75" customWidth="1"/>
    <col min="19" max="19" width="33.375" customWidth="1"/>
    <col min="20" max="20" width="18.125" customWidth="1"/>
    <col min="257" max="257" width="14.25" bestFit="1" customWidth="1"/>
    <col min="258" max="258" width="14.25" customWidth="1"/>
    <col min="259" max="259" width="12" customWidth="1"/>
    <col min="260" max="260" width="29.125" customWidth="1"/>
    <col min="261" max="266" width="9" customWidth="1"/>
    <col min="267" max="267" width="15.125" customWidth="1"/>
    <col min="268" max="268" width="38" bestFit="1" customWidth="1"/>
    <col min="269" max="269" width="18.625" customWidth="1"/>
    <col min="270" max="270" width="30.375" customWidth="1"/>
    <col min="271" max="271" width="17.75" bestFit="1" customWidth="1"/>
    <col min="272" max="273" width="21.875" bestFit="1" customWidth="1"/>
    <col min="274" max="274" width="33.375" bestFit="1" customWidth="1"/>
    <col min="275" max="275" width="33.375" customWidth="1"/>
    <col min="276" max="276" width="18.125" customWidth="1"/>
    <col min="513" max="513" width="14.25" bestFit="1" customWidth="1"/>
    <col min="514" max="514" width="14.25" customWidth="1"/>
    <col min="515" max="515" width="12" customWidth="1"/>
    <col min="516" max="516" width="29.125" customWidth="1"/>
    <col min="517" max="522" width="9" customWidth="1"/>
    <col min="523" max="523" width="15.125" customWidth="1"/>
    <col min="524" max="524" width="38" bestFit="1" customWidth="1"/>
    <col min="525" max="525" width="18.625" customWidth="1"/>
    <col min="526" max="526" width="30.375" customWidth="1"/>
    <col min="527" max="527" width="17.75" bestFit="1" customWidth="1"/>
    <col min="528" max="529" width="21.875" bestFit="1" customWidth="1"/>
    <col min="530" max="530" width="33.375" bestFit="1" customWidth="1"/>
    <col min="531" max="531" width="33.375" customWidth="1"/>
    <col min="532" max="532" width="18.125" customWidth="1"/>
    <col min="769" max="769" width="14.25" bestFit="1" customWidth="1"/>
    <col min="770" max="770" width="14.25" customWidth="1"/>
    <col min="771" max="771" width="12" customWidth="1"/>
    <col min="772" max="772" width="29.125" customWidth="1"/>
    <col min="773" max="778" width="9" customWidth="1"/>
    <col min="779" max="779" width="15.125" customWidth="1"/>
    <col min="780" max="780" width="38" bestFit="1" customWidth="1"/>
    <col min="781" max="781" width="18.625" customWidth="1"/>
    <col min="782" max="782" width="30.375" customWidth="1"/>
    <col min="783" max="783" width="17.75" bestFit="1" customWidth="1"/>
    <col min="784" max="785" width="21.875" bestFit="1" customWidth="1"/>
    <col min="786" max="786" width="33.375" bestFit="1" customWidth="1"/>
    <col min="787" max="787" width="33.375" customWidth="1"/>
    <col min="788" max="788" width="18.125" customWidth="1"/>
    <col min="1025" max="1025" width="14.25" bestFit="1" customWidth="1"/>
    <col min="1026" max="1026" width="14.25" customWidth="1"/>
    <col min="1027" max="1027" width="12" customWidth="1"/>
    <col min="1028" max="1028" width="29.125" customWidth="1"/>
    <col min="1029" max="1034" width="9" customWidth="1"/>
    <col min="1035" max="1035" width="15.125" customWidth="1"/>
    <col min="1036" max="1036" width="38" bestFit="1" customWidth="1"/>
    <col min="1037" max="1037" width="18.625" customWidth="1"/>
    <col min="1038" max="1038" width="30.375" customWidth="1"/>
    <col min="1039" max="1039" width="17.75" bestFit="1" customWidth="1"/>
    <col min="1040" max="1041" width="21.875" bestFit="1" customWidth="1"/>
    <col min="1042" max="1042" width="33.375" bestFit="1" customWidth="1"/>
    <col min="1043" max="1043" width="33.375" customWidth="1"/>
    <col min="1044" max="1044" width="18.125" customWidth="1"/>
    <col min="1281" max="1281" width="14.25" bestFit="1" customWidth="1"/>
    <col min="1282" max="1282" width="14.25" customWidth="1"/>
    <col min="1283" max="1283" width="12" customWidth="1"/>
    <col min="1284" max="1284" width="29.125" customWidth="1"/>
    <col min="1285" max="1290" width="9" customWidth="1"/>
    <col min="1291" max="1291" width="15.125" customWidth="1"/>
    <col min="1292" max="1292" width="38" bestFit="1" customWidth="1"/>
    <col min="1293" max="1293" width="18.625" customWidth="1"/>
    <col min="1294" max="1294" width="30.375" customWidth="1"/>
    <col min="1295" max="1295" width="17.75" bestFit="1" customWidth="1"/>
    <col min="1296" max="1297" width="21.875" bestFit="1" customWidth="1"/>
    <col min="1298" max="1298" width="33.375" bestFit="1" customWidth="1"/>
    <col min="1299" max="1299" width="33.375" customWidth="1"/>
    <col min="1300" max="1300" width="18.125" customWidth="1"/>
    <col min="1537" max="1537" width="14.25" bestFit="1" customWidth="1"/>
    <col min="1538" max="1538" width="14.25" customWidth="1"/>
    <col min="1539" max="1539" width="12" customWidth="1"/>
    <col min="1540" max="1540" width="29.125" customWidth="1"/>
    <col min="1541" max="1546" width="9" customWidth="1"/>
    <col min="1547" max="1547" width="15.125" customWidth="1"/>
    <col min="1548" max="1548" width="38" bestFit="1" customWidth="1"/>
    <col min="1549" max="1549" width="18.625" customWidth="1"/>
    <col min="1550" max="1550" width="30.375" customWidth="1"/>
    <col min="1551" max="1551" width="17.75" bestFit="1" customWidth="1"/>
    <col min="1552" max="1553" width="21.875" bestFit="1" customWidth="1"/>
    <col min="1554" max="1554" width="33.375" bestFit="1" customWidth="1"/>
    <col min="1555" max="1555" width="33.375" customWidth="1"/>
    <col min="1556" max="1556" width="18.125" customWidth="1"/>
    <col min="1793" max="1793" width="14.25" bestFit="1" customWidth="1"/>
    <col min="1794" max="1794" width="14.25" customWidth="1"/>
    <col min="1795" max="1795" width="12" customWidth="1"/>
    <col min="1796" max="1796" width="29.125" customWidth="1"/>
    <col min="1797" max="1802" width="9" customWidth="1"/>
    <col min="1803" max="1803" width="15.125" customWidth="1"/>
    <col min="1804" max="1804" width="38" bestFit="1" customWidth="1"/>
    <col min="1805" max="1805" width="18.625" customWidth="1"/>
    <col min="1806" max="1806" width="30.375" customWidth="1"/>
    <col min="1807" max="1807" width="17.75" bestFit="1" customWidth="1"/>
    <col min="1808" max="1809" width="21.875" bestFit="1" customWidth="1"/>
    <col min="1810" max="1810" width="33.375" bestFit="1" customWidth="1"/>
    <col min="1811" max="1811" width="33.375" customWidth="1"/>
    <col min="1812" max="1812" width="18.125" customWidth="1"/>
    <col min="2049" max="2049" width="14.25" bestFit="1" customWidth="1"/>
    <col min="2050" max="2050" width="14.25" customWidth="1"/>
    <col min="2051" max="2051" width="12" customWidth="1"/>
    <col min="2052" max="2052" width="29.125" customWidth="1"/>
    <col min="2053" max="2058" width="9" customWidth="1"/>
    <col min="2059" max="2059" width="15.125" customWidth="1"/>
    <col min="2060" max="2060" width="38" bestFit="1" customWidth="1"/>
    <col min="2061" max="2061" width="18.625" customWidth="1"/>
    <col min="2062" max="2062" width="30.375" customWidth="1"/>
    <col min="2063" max="2063" width="17.75" bestFit="1" customWidth="1"/>
    <col min="2064" max="2065" width="21.875" bestFit="1" customWidth="1"/>
    <col min="2066" max="2066" width="33.375" bestFit="1" customWidth="1"/>
    <col min="2067" max="2067" width="33.375" customWidth="1"/>
    <col min="2068" max="2068" width="18.125" customWidth="1"/>
    <col min="2305" max="2305" width="14.25" bestFit="1" customWidth="1"/>
    <col min="2306" max="2306" width="14.25" customWidth="1"/>
    <col min="2307" max="2307" width="12" customWidth="1"/>
    <col min="2308" max="2308" width="29.125" customWidth="1"/>
    <col min="2309" max="2314" width="9" customWidth="1"/>
    <col min="2315" max="2315" width="15.125" customWidth="1"/>
    <col min="2316" max="2316" width="38" bestFit="1" customWidth="1"/>
    <col min="2317" max="2317" width="18.625" customWidth="1"/>
    <col min="2318" max="2318" width="30.375" customWidth="1"/>
    <col min="2319" max="2319" width="17.75" bestFit="1" customWidth="1"/>
    <col min="2320" max="2321" width="21.875" bestFit="1" customWidth="1"/>
    <col min="2322" max="2322" width="33.375" bestFit="1" customWidth="1"/>
    <col min="2323" max="2323" width="33.375" customWidth="1"/>
    <col min="2324" max="2324" width="18.125" customWidth="1"/>
    <col min="2561" max="2561" width="14.25" bestFit="1" customWidth="1"/>
    <col min="2562" max="2562" width="14.25" customWidth="1"/>
    <col min="2563" max="2563" width="12" customWidth="1"/>
    <col min="2564" max="2564" width="29.125" customWidth="1"/>
    <col min="2565" max="2570" width="9" customWidth="1"/>
    <col min="2571" max="2571" width="15.125" customWidth="1"/>
    <col min="2572" max="2572" width="38" bestFit="1" customWidth="1"/>
    <col min="2573" max="2573" width="18.625" customWidth="1"/>
    <col min="2574" max="2574" width="30.375" customWidth="1"/>
    <col min="2575" max="2575" width="17.75" bestFit="1" customWidth="1"/>
    <col min="2576" max="2577" width="21.875" bestFit="1" customWidth="1"/>
    <col min="2578" max="2578" width="33.375" bestFit="1" customWidth="1"/>
    <col min="2579" max="2579" width="33.375" customWidth="1"/>
    <col min="2580" max="2580" width="18.125" customWidth="1"/>
    <col min="2817" max="2817" width="14.25" bestFit="1" customWidth="1"/>
    <col min="2818" max="2818" width="14.25" customWidth="1"/>
    <col min="2819" max="2819" width="12" customWidth="1"/>
    <col min="2820" max="2820" width="29.125" customWidth="1"/>
    <col min="2821" max="2826" width="9" customWidth="1"/>
    <col min="2827" max="2827" width="15.125" customWidth="1"/>
    <col min="2828" max="2828" width="38" bestFit="1" customWidth="1"/>
    <col min="2829" max="2829" width="18.625" customWidth="1"/>
    <col min="2830" max="2830" width="30.375" customWidth="1"/>
    <col min="2831" max="2831" width="17.75" bestFit="1" customWidth="1"/>
    <col min="2832" max="2833" width="21.875" bestFit="1" customWidth="1"/>
    <col min="2834" max="2834" width="33.375" bestFit="1" customWidth="1"/>
    <col min="2835" max="2835" width="33.375" customWidth="1"/>
    <col min="2836" max="2836" width="18.125" customWidth="1"/>
    <col min="3073" max="3073" width="14.25" bestFit="1" customWidth="1"/>
    <col min="3074" max="3074" width="14.25" customWidth="1"/>
    <col min="3075" max="3075" width="12" customWidth="1"/>
    <col min="3076" max="3076" width="29.125" customWidth="1"/>
    <col min="3077" max="3082" width="9" customWidth="1"/>
    <col min="3083" max="3083" width="15.125" customWidth="1"/>
    <col min="3084" max="3084" width="38" bestFit="1" customWidth="1"/>
    <col min="3085" max="3085" width="18.625" customWidth="1"/>
    <col min="3086" max="3086" width="30.375" customWidth="1"/>
    <col min="3087" max="3087" width="17.75" bestFit="1" customWidth="1"/>
    <col min="3088" max="3089" width="21.875" bestFit="1" customWidth="1"/>
    <col min="3090" max="3090" width="33.375" bestFit="1" customWidth="1"/>
    <col min="3091" max="3091" width="33.375" customWidth="1"/>
    <col min="3092" max="3092" width="18.125" customWidth="1"/>
    <col min="3329" max="3329" width="14.25" bestFit="1" customWidth="1"/>
    <col min="3330" max="3330" width="14.25" customWidth="1"/>
    <col min="3331" max="3331" width="12" customWidth="1"/>
    <col min="3332" max="3332" width="29.125" customWidth="1"/>
    <col min="3333" max="3338" width="9" customWidth="1"/>
    <col min="3339" max="3339" width="15.125" customWidth="1"/>
    <col min="3340" max="3340" width="38" bestFit="1" customWidth="1"/>
    <col min="3341" max="3341" width="18.625" customWidth="1"/>
    <col min="3342" max="3342" width="30.375" customWidth="1"/>
    <col min="3343" max="3343" width="17.75" bestFit="1" customWidth="1"/>
    <col min="3344" max="3345" width="21.875" bestFit="1" customWidth="1"/>
    <col min="3346" max="3346" width="33.375" bestFit="1" customWidth="1"/>
    <col min="3347" max="3347" width="33.375" customWidth="1"/>
    <col min="3348" max="3348" width="18.125" customWidth="1"/>
    <col min="3585" max="3585" width="14.25" bestFit="1" customWidth="1"/>
    <col min="3586" max="3586" width="14.25" customWidth="1"/>
    <col min="3587" max="3587" width="12" customWidth="1"/>
    <col min="3588" max="3588" width="29.125" customWidth="1"/>
    <col min="3589" max="3594" width="9" customWidth="1"/>
    <col min="3595" max="3595" width="15.125" customWidth="1"/>
    <col min="3596" max="3596" width="38" bestFit="1" customWidth="1"/>
    <col min="3597" max="3597" width="18.625" customWidth="1"/>
    <col min="3598" max="3598" width="30.375" customWidth="1"/>
    <col min="3599" max="3599" width="17.75" bestFit="1" customWidth="1"/>
    <col min="3600" max="3601" width="21.875" bestFit="1" customWidth="1"/>
    <col min="3602" max="3602" width="33.375" bestFit="1" customWidth="1"/>
    <col min="3603" max="3603" width="33.375" customWidth="1"/>
    <col min="3604" max="3604" width="18.125" customWidth="1"/>
    <col min="3841" max="3841" width="14.25" bestFit="1" customWidth="1"/>
    <col min="3842" max="3842" width="14.25" customWidth="1"/>
    <col min="3843" max="3843" width="12" customWidth="1"/>
    <col min="3844" max="3844" width="29.125" customWidth="1"/>
    <col min="3845" max="3850" width="9" customWidth="1"/>
    <col min="3851" max="3851" width="15.125" customWidth="1"/>
    <col min="3852" max="3852" width="38" bestFit="1" customWidth="1"/>
    <col min="3853" max="3853" width="18.625" customWidth="1"/>
    <col min="3854" max="3854" width="30.375" customWidth="1"/>
    <col min="3855" max="3855" width="17.75" bestFit="1" customWidth="1"/>
    <col min="3856" max="3857" width="21.875" bestFit="1" customWidth="1"/>
    <col min="3858" max="3858" width="33.375" bestFit="1" customWidth="1"/>
    <col min="3859" max="3859" width="33.375" customWidth="1"/>
    <col min="3860" max="3860" width="18.125" customWidth="1"/>
    <col min="4097" max="4097" width="14.25" bestFit="1" customWidth="1"/>
    <col min="4098" max="4098" width="14.25" customWidth="1"/>
    <col min="4099" max="4099" width="12" customWidth="1"/>
    <col min="4100" max="4100" width="29.125" customWidth="1"/>
    <col min="4101" max="4106" width="9" customWidth="1"/>
    <col min="4107" max="4107" width="15.125" customWidth="1"/>
    <col min="4108" max="4108" width="38" bestFit="1" customWidth="1"/>
    <col min="4109" max="4109" width="18.625" customWidth="1"/>
    <col min="4110" max="4110" width="30.375" customWidth="1"/>
    <col min="4111" max="4111" width="17.75" bestFit="1" customWidth="1"/>
    <col min="4112" max="4113" width="21.875" bestFit="1" customWidth="1"/>
    <col min="4114" max="4114" width="33.375" bestFit="1" customWidth="1"/>
    <col min="4115" max="4115" width="33.375" customWidth="1"/>
    <col min="4116" max="4116" width="18.125" customWidth="1"/>
    <col min="4353" max="4353" width="14.25" bestFit="1" customWidth="1"/>
    <col min="4354" max="4354" width="14.25" customWidth="1"/>
    <col min="4355" max="4355" width="12" customWidth="1"/>
    <col min="4356" max="4356" width="29.125" customWidth="1"/>
    <col min="4357" max="4362" width="9" customWidth="1"/>
    <col min="4363" max="4363" width="15.125" customWidth="1"/>
    <col min="4364" max="4364" width="38" bestFit="1" customWidth="1"/>
    <col min="4365" max="4365" width="18.625" customWidth="1"/>
    <col min="4366" max="4366" width="30.375" customWidth="1"/>
    <col min="4367" max="4367" width="17.75" bestFit="1" customWidth="1"/>
    <col min="4368" max="4369" width="21.875" bestFit="1" customWidth="1"/>
    <col min="4370" max="4370" width="33.375" bestFit="1" customWidth="1"/>
    <col min="4371" max="4371" width="33.375" customWidth="1"/>
    <col min="4372" max="4372" width="18.125" customWidth="1"/>
    <col min="4609" max="4609" width="14.25" bestFit="1" customWidth="1"/>
    <col min="4610" max="4610" width="14.25" customWidth="1"/>
    <col min="4611" max="4611" width="12" customWidth="1"/>
    <col min="4612" max="4612" width="29.125" customWidth="1"/>
    <col min="4613" max="4618" width="9" customWidth="1"/>
    <col min="4619" max="4619" width="15.125" customWidth="1"/>
    <col min="4620" max="4620" width="38" bestFit="1" customWidth="1"/>
    <col min="4621" max="4621" width="18.625" customWidth="1"/>
    <col min="4622" max="4622" width="30.375" customWidth="1"/>
    <col min="4623" max="4623" width="17.75" bestFit="1" customWidth="1"/>
    <col min="4624" max="4625" width="21.875" bestFit="1" customWidth="1"/>
    <col min="4626" max="4626" width="33.375" bestFit="1" customWidth="1"/>
    <col min="4627" max="4627" width="33.375" customWidth="1"/>
    <col min="4628" max="4628" width="18.125" customWidth="1"/>
    <col min="4865" max="4865" width="14.25" bestFit="1" customWidth="1"/>
    <col min="4866" max="4866" width="14.25" customWidth="1"/>
    <col min="4867" max="4867" width="12" customWidth="1"/>
    <col min="4868" max="4868" width="29.125" customWidth="1"/>
    <col min="4869" max="4874" width="9" customWidth="1"/>
    <col min="4875" max="4875" width="15.125" customWidth="1"/>
    <col min="4876" max="4876" width="38" bestFit="1" customWidth="1"/>
    <col min="4877" max="4877" width="18.625" customWidth="1"/>
    <col min="4878" max="4878" width="30.375" customWidth="1"/>
    <col min="4879" max="4879" width="17.75" bestFit="1" customWidth="1"/>
    <col min="4880" max="4881" width="21.875" bestFit="1" customWidth="1"/>
    <col min="4882" max="4882" width="33.375" bestFit="1" customWidth="1"/>
    <col min="4883" max="4883" width="33.375" customWidth="1"/>
    <col min="4884" max="4884" width="18.125" customWidth="1"/>
    <col min="5121" max="5121" width="14.25" bestFit="1" customWidth="1"/>
    <col min="5122" max="5122" width="14.25" customWidth="1"/>
    <col min="5123" max="5123" width="12" customWidth="1"/>
    <col min="5124" max="5124" width="29.125" customWidth="1"/>
    <col min="5125" max="5130" width="9" customWidth="1"/>
    <col min="5131" max="5131" width="15.125" customWidth="1"/>
    <col min="5132" max="5132" width="38" bestFit="1" customWidth="1"/>
    <col min="5133" max="5133" width="18.625" customWidth="1"/>
    <col min="5134" max="5134" width="30.375" customWidth="1"/>
    <col min="5135" max="5135" width="17.75" bestFit="1" customWidth="1"/>
    <col min="5136" max="5137" width="21.875" bestFit="1" customWidth="1"/>
    <col min="5138" max="5138" width="33.375" bestFit="1" customWidth="1"/>
    <col min="5139" max="5139" width="33.375" customWidth="1"/>
    <col min="5140" max="5140" width="18.125" customWidth="1"/>
    <col min="5377" max="5377" width="14.25" bestFit="1" customWidth="1"/>
    <col min="5378" max="5378" width="14.25" customWidth="1"/>
    <col min="5379" max="5379" width="12" customWidth="1"/>
    <col min="5380" max="5380" width="29.125" customWidth="1"/>
    <col min="5381" max="5386" width="9" customWidth="1"/>
    <col min="5387" max="5387" width="15.125" customWidth="1"/>
    <col min="5388" max="5388" width="38" bestFit="1" customWidth="1"/>
    <col min="5389" max="5389" width="18.625" customWidth="1"/>
    <col min="5390" max="5390" width="30.375" customWidth="1"/>
    <col min="5391" max="5391" width="17.75" bestFit="1" customWidth="1"/>
    <col min="5392" max="5393" width="21.875" bestFit="1" customWidth="1"/>
    <col min="5394" max="5394" width="33.375" bestFit="1" customWidth="1"/>
    <col min="5395" max="5395" width="33.375" customWidth="1"/>
    <col min="5396" max="5396" width="18.125" customWidth="1"/>
    <col min="5633" max="5633" width="14.25" bestFit="1" customWidth="1"/>
    <col min="5634" max="5634" width="14.25" customWidth="1"/>
    <col min="5635" max="5635" width="12" customWidth="1"/>
    <col min="5636" max="5636" width="29.125" customWidth="1"/>
    <col min="5637" max="5642" width="9" customWidth="1"/>
    <col min="5643" max="5643" width="15.125" customWidth="1"/>
    <col min="5644" max="5644" width="38" bestFit="1" customWidth="1"/>
    <col min="5645" max="5645" width="18.625" customWidth="1"/>
    <col min="5646" max="5646" width="30.375" customWidth="1"/>
    <col min="5647" max="5647" width="17.75" bestFit="1" customWidth="1"/>
    <col min="5648" max="5649" width="21.875" bestFit="1" customWidth="1"/>
    <col min="5650" max="5650" width="33.375" bestFit="1" customWidth="1"/>
    <col min="5651" max="5651" width="33.375" customWidth="1"/>
    <col min="5652" max="5652" width="18.125" customWidth="1"/>
    <col min="5889" max="5889" width="14.25" bestFit="1" customWidth="1"/>
    <col min="5890" max="5890" width="14.25" customWidth="1"/>
    <col min="5891" max="5891" width="12" customWidth="1"/>
    <col min="5892" max="5892" width="29.125" customWidth="1"/>
    <col min="5893" max="5898" width="9" customWidth="1"/>
    <col min="5899" max="5899" width="15.125" customWidth="1"/>
    <col min="5900" max="5900" width="38" bestFit="1" customWidth="1"/>
    <col min="5901" max="5901" width="18.625" customWidth="1"/>
    <col min="5902" max="5902" width="30.375" customWidth="1"/>
    <col min="5903" max="5903" width="17.75" bestFit="1" customWidth="1"/>
    <col min="5904" max="5905" width="21.875" bestFit="1" customWidth="1"/>
    <col min="5906" max="5906" width="33.375" bestFit="1" customWidth="1"/>
    <col min="5907" max="5907" width="33.375" customWidth="1"/>
    <col min="5908" max="5908" width="18.125" customWidth="1"/>
    <col min="6145" max="6145" width="14.25" bestFit="1" customWidth="1"/>
    <col min="6146" max="6146" width="14.25" customWidth="1"/>
    <col min="6147" max="6147" width="12" customWidth="1"/>
    <col min="6148" max="6148" width="29.125" customWidth="1"/>
    <col min="6149" max="6154" width="9" customWidth="1"/>
    <col min="6155" max="6155" width="15.125" customWidth="1"/>
    <col min="6156" max="6156" width="38" bestFit="1" customWidth="1"/>
    <col min="6157" max="6157" width="18.625" customWidth="1"/>
    <col min="6158" max="6158" width="30.375" customWidth="1"/>
    <col min="6159" max="6159" width="17.75" bestFit="1" customWidth="1"/>
    <col min="6160" max="6161" width="21.875" bestFit="1" customWidth="1"/>
    <col min="6162" max="6162" width="33.375" bestFit="1" customWidth="1"/>
    <col min="6163" max="6163" width="33.375" customWidth="1"/>
    <col min="6164" max="6164" width="18.125" customWidth="1"/>
    <col min="6401" max="6401" width="14.25" bestFit="1" customWidth="1"/>
    <col min="6402" max="6402" width="14.25" customWidth="1"/>
    <col min="6403" max="6403" width="12" customWidth="1"/>
    <col min="6404" max="6404" width="29.125" customWidth="1"/>
    <col min="6405" max="6410" width="9" customWidth="1"/>
    <col min="6411" max="6411" width="15.125" customWidth="1"/>
    <col min="6412" max="6412" width="38" bestFit="1" customWidth="1"/>
    <col min="6413" max="6413" width="18.625" customWidth="1"/>
    <col min="6414" max="6414" width="30.375" customWidth="1"/>
    <col min="6415" max="6415" width="17.75" bestFit="1" customWidth="1"/>
    <col min="6416" max="6417" width="21.875" bestFit="1" customWidth="1"/>
    <col min="6418" max="6418" width="33.375" bestFit="1" customWidth="1"/>
    <col min="6419" max="6419" width="33.375" customWidth="1"/>
    <col min="6420" max="6420" width="18.125" customWidth="1"/>
    <col min="6657" max="6657" width="14.25" bestFit="1" customWidth="1"/>
    <col min="6658" max="6658" width="14.25" customWidth="1"/>
    <col min="6659" max="6659" width="12" customWidth="1"/>
    <col min="6660" max="6660" width="29.125" customWidth="1"/>
    <col min="6661" max="6666" width="9" customWidth="1"/>
    <col min="6667" max="6667" width="15.125" customWidth="1"/>
    <col min="6668" max="6668" width="38" bestFit="1" customWidth="1"/>
    <col min="6669" max="6669" width="18.625" customWidth="1"/>
    <col min="6670" max="6670" width="30.375" customWidth="1"/>
    <col min="6671" max="6671" width="17.75" bestFit="1" customWidth="1"/>
    <col min="6672" max="6673" width="21.875" bestFit="1" customWidth="1"/>
    <col min="6674" max="6674" width="33.375" bestFit="1" customWidth="1"/>
    <col min="6675" max="6675" width="33.375" customWidth="1"/>
    <col min="6676" max="6676" width="18.125" customWidth="1"/>
    <col min="6913" max="6913" width="14.25" bestFit="1" customWidth="1"/>
    <col min="6914" max="6914" width="14.25" customWidth="1"/>
    <col min="6915" max="6915" width="12" customWidth="1"/>
    <col min="6916" max="6916" width="29.125" customWidth="1"/>
    <col min="6917" max="6922" width="9" customWidth="1"/>
    <col min="6923" max="6923" width="15.125" customWidth="1"/>
    <col min="6924" max="6924" width="38" bestFit="1" customWidth="1"/>
    <col min="6925" max="6925" width="18.625" customWidth="1"/>
    <col min="6926" max="6926" width="30.375" customWidth="1"/>
    <col min="6927" max="6927" width="17.75" bestFit="1" customWidth="1"/>
    <col min="6928" max="6929" width="21.875" bestFit="1" customWidth="1"/>
    <col min="6930" max="6930" width="33.375" bestFit="1" customWidth="1"/>
    <col min="6931" max="6931" width="33.375" customWidth="1"/>
    <col min="6932" max="6932" width="18.125" customWidth="1"/>
    <col min="7169" max="7169" width="14.25" bestFit="1" customWidth="1"/>
    <col min="7170" max="7170" width="14.25" customWidth="1"/>
    <col min="7171" max="7171" width="12" customWidth="1"/>
    <col min="7172" max="7172" width="29.125" customWidth="1"/>
    <col min="7173" max="7178" width="9" customWidth="1"/>
    <col min="7179" max="7179" width="15.125" customWidth="1"/>
    <col min="7180" max="7180" width="38" bestFit="1" customWidth="1"/>
    <col min="7181" max="7181" width="18.625" customWidth="1"/>
    <col min="7182" max="7182" width="30.375" customWidth="1"/>
    <col min="7183" max="7183" width="17.75" bestFit="1" customWidth="1"/>
    <col min="7184" max="7185" width="21.875" bestFit="1" customWidth="1"/>
    <col min="7186" max="7186" width="33.375" bestFit="1" customWidth="1"/>
    <col min="7187" max="7187" width="33.375" customWidth="1"/>
    <col min="7188" max="7188" width="18.125" customWidth="1"/>
    <col min="7425" max="7425" width="14.25" bestFit="1" customWidth="1"/>
    <col min="7426" max="7426" width="14.25" customWidth="1"/>
    <col min="7427" max="7427" width="12" customWidth="1"/>
    <col min="7428" max="7428" width="29.125" customWidth="1"/>
    <col min="7429" max="7434" width="9" customWidth="1"/>
    <col min="7435" max="7435" width="15.125" customWidth="1"/>
    <col min="7436" max="7436" width="38" bestFit="1" customWidth="1"/>
    <col min="7437" max="7437" width="18.625" customWidth="1"/>
    <col min="7438" max="7438" width="30.375" customWidth="1"/>
    <col min="7439" max="7439" width="17.75" bestFit="1" customWidth="1"/>
    <col min="7440" max="7441" width="21.875" bestFit="1" customWidth="1"/>
    <col min="7442" max="7442" width="33.375" bestFit="1" customWidth="1"/>
    <col min="7443" max="7443" width="33.375" customWidth="1"/>
    <col min="7444" max="7444" width="18.125" customWidth="1"/>
    <col min="7681" max="7681" width="14.25" bestFit="1" customWidth="1"/>
    <col min="7682" max="7682" width="14.25" customWidth="1"/>
    <col min="7683" max="7683" width="12" customWidth="1"/>
    <col min="7684" max="7684" width="29.125" customWidth="1"/>
    <col min="7685" max="7690" width="9" customWidth="1"/>
    <col min="7691" max="7691" width="15.125" customWidth="1"/>
    <col min="7692" max="7692" width="38" bestFit="1" customWidth="1"/>
    <col min="7693" max="7693" width="18.625" customWidth="1"/>
    <col min="7694" max="7694" width="30.375" customWidth="1"/>
    <col min="7695" max="7695" width="17.75" bestFit="1" customWidth="1"/>
    <col min="7696" max="7697" width="21.875" bestFit="1" customWidth="1"/>
    <col min="7698" max="7698" width="33.375" bestFit="1" customWidth="1"/>
    <col min="7699" max="7699" width="33.375" customWidth="1"/>
    <col min="7700" max="7700" width="18.125" customWidth="1"/>
    <col min="7937" max="7937" width="14.25" bestFit="1" customWidth="1"/>
    <col min="7938" max="7938" width="14.25" customWidth="1"/>
    <col min="7939" max="7939" width="12" customWidth="1"/>
    <col min="7940" max="7940" width="29.125" customWidth="1"/>
    <col min="7941" max="7946" width="9" customWidth="1"/>
    <col min="7947" max="7947" width="15.125" customWidth="1"/>
    <col min="7948" max="7948" width="38" bestFit="1" customWidth="1"/>
    <col min="7949" max="7949" width="18.625" customWidth="1"/>
    <col min="7950" max="7950" width="30.375" customWidth="1"/>
    <col min="7951" max="7951" width="17.75" bestFit="1" customWidth="1"/>
    <col min="7952" max="7953" width="21.875" bestFit="1" customWidth="1"/>
    <col min="7954" max="7954" width="33.375" bestFit="1" customWidth="1"/>
    <col min="7955" max="7955" width="33.375" customWidth="1"/>
    <col min="7956" max="7956" width="18.125" customWidth="1"/>
    <col min="8193" max="8193" width="14.25" bestFit="1" customWidth="1"/>
    <col min="8194" max="8194" width="14.25" customWidth="1"/>
    <col min="8195" max="8195" width="12" customWidth="1"/>
    <col min="8196" max="8196" width="29.125" customWidth="1"/>
    <col min="8197" max="8202" width="9" customWidth="1"/>
    <col min="8203" max="8203" width="15.125" customWidth="1"/>
    <col min="8204" max="8204" width="38" bestFit="1" customWidth="1"/>
    <col min="8205" max="8205" width="18.625" customWidth="1"/>
    <col min="8206" max="8206" width="30.375" customWidth="1"/>
    <col min="8207" max="8207" width="17.75" bestFit="1" customWidth="1"/>
    <col min="8208" max="8209" width="21.875" bestFit="1" customWidth="1"/>
    <col min="8210" max="8210" width="33.375" bestFit="1" customWidth="1"/>
    <col min="8211" max="8211" width="33.375" customWidth="1"/>
    <col min="8212" max="8212" width="18.125" customWidth="1"/>
    <col min="8449" max="8449" width="14.25" bestFit="1" customWidth="1"/>
    <col min="8450" max="8450" width="14.25" customWidth="1"/>
    <col min="8451" max="8451" width="12" customWidth="1"/>
    <col min="8452" max="8452" width="29.125" customWidth="1"/>
    <col min="8453" max="8458" width="9" customWidth="1"/>
    <col min="8459" max="8459" width="15.125" customWidth="1"/>
    <col min="8460" max="8460" width="38" bestFit="1" customWidth="1"/>
    <col min="8461" max="8461" width="18.625" customWidth="1"/>
    <col min="8462" max="8462" width="30.375" customWidth="1"/>
    <col min="8463" max="8463" width="17.75" bestFit="1" customWidth="1"/>
    <col min="8464" max="8465" width="21.875" bestFit="1" customWidth="1"/>
    <col min="8466" max="8466" width="33.375" bestFit="1" customWidth="1"/>
    <col min="8467" max="8467" width="33.375" customWidth="1"/>
    <col min="8468" max="8468" width="18.125" customWidth="1"/>
    <col min="8705" max="8705" width="14.25" bestFit="1" customWidth="1"/>
    <col min="8706" max="8706" width="14.25" customWidth="1"/>
    <col min="8707" max="8707" width="12" customWidth="1"/>
    <col min="8708" max="8708" width="29.125" customWidth="1"/>
    <col min="8709" max="8714" width="9" customWidth="1"/>
    <col min="8715" max="8715" width="15.125" customWidth="1"/>
    <col min="8716" max="8716" width="38" bestFit="1" customWidth="1"/>
    <col min="8717" max="8717" width="18.625" customWidth="1"/>
    <col min="8718" max="8718" width="30.375" customWidth="1"/>
    <col min="8719" max="8719" width="17.75" bestFit="1" customWidth="1"/>
    <col min="8720" max="8721" width="21.875" bestFit="1" customWidth="1"/>
    <col min="8722" max="8722" width="33.375" bestFit="1" customWidth="1"/>
    <col min="8723" max="8723" width="33.375" customWidth="1"/>
    <col min="8724" max="8724" width="18.125" customWidth="1"/>
    <col min="8961" max="8961" width="14.25" bestFit="1" customWidth="1"/>
    <col min="8962" max="8962" width="14.25" customWidth="1"/>
    <col min="8963" max="8963" width="12" customWidth="1"/>
    <col min="8964" max="8964" width="29.125" customWidth="1"/>
    <col min="8965" max="8970" width="9" customWidth="1"/>
    <col min="8971" max="8971" width="15.125" customWidth="1"/>
    <col min="8972" max="8972" width="38" bestFit="1" customWidth="1"/>
    <col min="8973" max="8973" width="18.625" customWidth="1"/>
    <col min="8974" max="8974" width="30.375" customWidth="1"/>
    <col min="8975" max="8975" width="17.75" bestFit="1" customWidth="1"/>
    <col min="8976" max="8977" width="21.875" bestFit="1" customWidth="1"/>
    <col min="8978" max="8978" width="33.375" bestFit="1" customWidth="1"/>
    <col min="8979" max="8979" width="33.375" customWidth="1"/>
    <col min="8980" max="8980" width="18.125" customWidth="1"/>
    <col min="9217" max="9217" width="14.25" bestFit="1" customWidth="1"/>
    <col min="9218" max="9218" width="14.25" customWidth="1"/>
    <col min="9219" max="9219" width="12" customWidth="1"/>
    <col min="9220" max="9220" width="29.125" customWidth="1"/>
    <col min="9221" max="9226" width="9" customWidth="1"/>
    <col min="9227" max="9227" width="15.125" customWidth="1"/>
    <col min="9228" max="9228" width="38" bestFit="1" customWidth="1"/>
    <col min="9229" max="9229" width="18.625" customWidth="1"/>
    <col min="9230" max="9230" width="30.375" customWidth="1"/>
    <col min="9231" max="9231" width="17.75" bestFit="1" customWidth="1"/>
    <col min="9232" max="9233" width="21.875" bestFit="1" customWidth="1"/>
    <col min="9234" max="9234" width="33.375" bestFit="1" customWidth="1"/>
    <col min="9235" max="9235" width="33.375" customWidth="1"/>
    <col min="9236" max="9236" width="18.125" customWidth="1"/>
    <col min="9473" max="9473" width="14.25" bestFit="1" customWidth="1"/>
    <col min="9474" max="9474" width="14.25" customWidth="1"/>
    <col min="9475" max="9475" width="12" customWidth="1"/>
    <col min="9476" max="9476" width="29.125" customWidth="1"/>
    <col min="9477" max="9482" width="9" customWidth="1"/>
    <col min="9483" max="9483" width="15.125" customWidth="1"/>
    <col min="9484" max="9484" width="38" bestFit="1" customWidth="1"/>
    <col min="9485" max="9485" width="18.625" customWidth="1"/>
    <col min="9486" max="9486" width="30.375" customWidth="1"/>
    <col min="9487" max="9487" width="17.75" bestFit="1" customWidth="1"/>
    <col min="9488" max="9489" width="21.875" bestFit="1" customWidth="1"/>
    <col min="9490" max="9490" width="33.375" bestFit="1" customWidth="1"/>
    <col min="9491" max="9491" width="33.375" customWidth="1"/>
    <col min="9492" max="9492" width="18.125" customWidth="1"/>
    <col min="9729" max="9729" width="14.25" bestFit="1" customWidth="1"/>
    <col min="9730" max="9730" width="14.25" customWidth="1"/>
    <col min="9731" max="9731" width="12" customWidth="1"/>
    <col min="9732" max="9732" width="29.125" customWidth="1"/>
    <col min="9733" max="9738" width="9" customWidth="1"/>
    <col min="9739" max="9739" width="15.125" customWidth="1"/>
    <col min="9740" max="9740" width="38" bestFit="1" customWidth="1"/>
    <col min="9741" max="9741" width="18.625" customWidth="1"/>
    <col min="9742" max="9742" width="30.375" customWidth="1"/>
    <col min="9743" max="9743" width="17.75" bestFit="1" customWidth="1"/>
    <col min="9744" max="9745" width="21.875" bestFit="1" customWidth="1"/>
    <col min="9746" max="9746" width="33.375" bestFit="1" customWidth="1"/>
    <col min="9747" max="9747" width="33.375" customWidth="1"/>
    <col min="9748" max="9748" width="18.125" customWidth="1"/>
    <col min="9985" max="9985" width="14.25" bestFit="1" customWidth="1"/>
    <col min="9986" max="9986" width="14.25" customWidth="1"/>
    <col min="9987" max="9987" width="12" customWidth="1"/>
    <col min="9988" max="9988" width="29.125" customWidth="1"/>
    <col min="9989" max="9994" width="9" customWidth="1"/>
    <col min="9995" max="9995" width="15.125" customWidth="1"/>
    <col min="9996" max="9996" width="38" bestFit="1" customWidth="1"/>
    <col min="9997" max="9997" width="18.625" customWidth="1"/>
    <col min="9998" max="9998" width="30.375" customWidth="1"/>
    <col min="9999" max="9999" width="17.75" bestFit="1" customWidth="1"/>
    <col min="10000" max="10001" width="21.875" bestFit="1" customWidth="1"/>
    <col min="10002" max="10002" width="33.375" bestFit="1" customWidth="1"/>
    <col min="10003" max="10003" width="33.375" customWidth="1"/>
    <col min="10004" max="10004" width="18.125" customWidth="1"/>
    <col min="10241" max="10241" width="14.25" bestFit="1" customWidth="1"/>
    <col min="10242" max="10242" width="14.25" customWidth="1"/>
    <col min="10243" max="10243" width="12" customWidth="1"/>
    <col min="10244" max="10244" width="29.125" customWidth="1"/>
    <col min="10245" max="10250" width="9" customWidth="1"/>
    <col min="10251" max="10251" width="15.125" customWidth="1"/>
    <col min="10252" max="10252" width="38" bestFit="1" customWidth="1"/>
    <col min="10253" max="10253" width="18.625" customWidth="1"/>
    <col min="10254" max="10254" width="30.375" customWidth="1"/>
    <col min="10255" max="10255" width="17.75" bestFit="1" customWidth="1"/>
    <col min="10256" max="10257" width="21.875" bestFit="1" customWidth="1"/>
    <col min="10258" max="10258" width="33.375" bestFit="1" customWidth="1"/>
    <col min="10259" max="10259" width="33.375" customWidth="1"/>
    <col min="10260" max="10260" width="18.125" customWidth="1"/>
    <col min="10497" max="10497" width="14.25" bestFit="1" customWidth="1"/>
    <col min="10498" max="10498" width="14.25" customWidth="1"/>
    <col min="10499" max="10499" width="12" customWidth="1"/>
    <col min="10500" max="10500" width="29.125" customWidth="1"/>
    <col min="10501" max="10506" width="9" customWidth="1"/>
    <col min="10507" max="10507" width="15.125" customWidth="1"/>
    <col min="10508" max="10508" width="38" bestFit="1" customWidth="1"/>
    <col min="10509" max="10509" width="18.625" customWidth="1"/>
    <col min="10510" max="10510" width="30.375" customWidth="1"/>
    <col min="10511" max="10511" width="17.75" bestFit="1" customWidth="1"/>
    <col min="10512" max="10513" width="21.875" bestFit="1" customWidth="1"/>
    <col min="10514" max="10514" width="33.375" bestFit="1" customWidth="1"/>
    <col min="10515" max="10515" width="33.375" customWidth="1"/>
    <col min="10516" max="10516" width="18.125" customWidth="1"/>
    <col min="10753" max="10753" width="14.25" bestFit="1" customWidth="1"/>
    <col min="10754" max="10754" width="14.25" customWidth="1"/>
    <col min="10755" max="10755" width="12" customWidth="1"/>
    <col min="10756" max="10756" width="29.125" customWidth="1"/>
    <col min="10757" max="10762" width="9" customWidth="1"/>
    <col min="10763" max="10763" width="15.125" customWidth="1"/>
    <col min="10764" max="10764" width="38" bestFit="1" customWidth="1"/>
    <col min="10765" max="10765" width="18.625" customWidth="1"/>
    <col min="10766" max="10766" width="30.375" customWidth="1"/>
    <col min="10767" max="10767" width="17.75" bestFit="1" customWidth="1"/>
    <col min="10768" max="10769" width="21.875" bestFit="1" customWidth="1"/>
    <col min="10770" max="10770" width="33.375" bestFit="1" customWidth="1"/>
    <col min="10771" max="10771" width="33.375" customWidth="1"/>
    <col min="10772" max="10772" width="18.125" customWidth="1"/>
    <col min="11009" max="11009" width="14.25" bestFit="1" customWidth="1"/>
    <col min="11010" max="11010" width="14.25" customWidth="1"/>
    <col min="11011" max="11011" width="12" customWidth="1"/>
    <col min="11012" max="11012" width="29.125" customWidth="1"/>
    <col min="11013" max="11018" width="9" customWidth="1"/>
    <col min="11019" max="11019" width="15.125" customWidth="1"/>
    <col min="11020" max="11020" width="38" bestFit="1" customWidth="1"/>
    <col min="11021" max="11021" width="18.625" customWidth="1"/>
    <col min="11022" max="11022" width="30.375" customWidth="1"/>
    <col min="11023" max="11023" width="17.75" bestFit="1" customWidth="1"/>
    <col min="11024" max="11025" width="21.875" bestFit="1" customWidth="1"/>
    <col min="11026" max="11026" width="33.375" bestFit="1" customWidth="1"/>
    <col min="11027" max="11027" width="33.375" customWidth="1"/>
    <col min="11028" max="11028" width="18.125" customWidth="1"/>
    <col min="11265" max="11265" width="14.25" bestFit="1" customWidth="1"/>
    <col min="11266" max="11266" width="14.25" customWidth="1"/>
    <col min="11267" max="11267" width="12" customWidth="1"/>
    <col min="11268" max="11268" width="29.125" customWidth="1"/>
    <col min="11269" max="11274" width="9" customWidth="1"/>
    <col min="11275" max="11275" width="15.125" customWidth="1"/>
    <col min="11276" max="11276" width="38" bestFit="1" customWidth="1"/>
    <col min="11277" max="11277" width="18.625" customWidth="1"/>
    <col min="11278" max="11278" width="30.375" customWidth="1"/>
    <col min="11279" max="11279" width="17.75" bestFit="1" customWidth="1"/>
    <col min="11280" max="11281" width="21.875" bestFit="1" customWidth="1"/>
    <col min="11282" max="11282" width="33.375" bestFit="1" customWidth="1"/>
    <col min="11283" max="11283" width="33.375" customWidth="1"/>
    <col min="11284" max="11284" width="18.125" customWidth="1"/>
    <col min="11521" max="11521" width="14.25" bestFit="1" customWidth="1"/>
    <col min="11522" max="11522" width="14.25" customWidth="1"/>
    <col min="11523" max="11523" width="12" customWidth="1"/>
    <col min="11524" max="11524" width="29.125" customWidth="1"/>
    <col min="11525" max="11530" width="9" customWidth="1"/>
    <col min="11531" max="11531" width="15.125" customWidth="1"/>
    <col min="11532" max="11532" width="38" bestFit="1" customWidth="1"/>
    <col min="11533" max="11533" width="18.625" customWidth="1"/>
    <col min="11534" max="11534" width="30.375" customWidth="1"/>
    <col min="11535" max="11535" width="17.75" bestFit="1" customWidth="1"/>
    <col min="11536" max="11537" width="21.875" bestFit="1" customWidth="1"/>
    <col min="11538" max="11538" width="33.375" bestFit="1" customWidth="1"/>
    <col min="11539" max="11539" width="33.375" customWidth="1"/>
    <col min="11540" max="11540" width="18.125" customWidth="1"/>
    <col min="11777" max="11777" width="14.25" bestFit="1" customWidth="1"/>
    <col min="11778" max="11778" width="14.25" customWidth="1"/>
    <col min="11779" max="11779" width="12" customWidth="1"/>
    <col min="11780" max="11780" width="29.125" customWidth="1"/>
    <col min="11781" max="11786" width="9" customWidth="1"/>
    <col min="11787" max="11787" width="15.125" customWidth="1"/>
    <col min="11788" max="11788" width="38" bestFit="1" customWidth="1"/>
    <col min="11789" max="11789" width="18.625" customWidth="1"/>
    <col min="11790" max="11790" width="30.375" customWidth="1"/>
    <col min="11791" max="11791" width="17.75" bestFit="1" customWidth="1"/>
    <col min="11792" max="11793" width="21.875" bestFit="1" customWidth="1"/>
    <col min="11794" max="11794" width="33.375" bestFit="1" customWidth="1"/>
    <col min="11795" max="11795" width="33.375" customWidth="1"/>
    <col min="11796" max="11796" width="18.125" customWidth="1"/>
    <col min="12033" max="12033" width="14.25" bestFit="1" customWidth="1"/>
    <col min="12034" max="12034" width="14.25" customWidth="1"/>
    <col min="12035" max="12035" width="12" customWidth="1"/>
    <col min="12036" max="12036" width="29.125" customWidth="1"/>
    <col min="12037" max="12042" width="9" customWidth="1"/>
    <col min="12043" max="12043" width="15.125" customWidth="1"/>
    <col min="12044" max="12044" width="38" bestFit="1" customWidth="1"/>
    <col min="12045" max="12045" width="18.625" customWidth="1"/>
    <col min="12046" max="12046" width="30.375" customWidth="1"/>
    <col min="12047" max="12047" width="17.75" bestFit="1" customWidth="1"/>
    <col min="12048" max="12049" width="21.875" bestFit="1" customWidth="1"/>
    <col min="12050" max="12050" width="33.375" bestFit="1" customWidth="1"/>
    <col min="12051" max="12051" width="33.375" customWidth="1"/>
    <col min="12052" max="12052" width="18.125" customWidth="1"/>
    <col min="12289" max="12289" width="14.25" bestFit="1" customWidth="1"/>
    <col min="12290" max="12290" width="14.25" customWidth="1"/>
    <col min="12291" max="12291" width="12" customWidth="1"/>
    <col min="12292" max="12292" width="29.125" customWidth="1"/>
    <col min="12293" max="12298" width="9" customWidth="1"/>
    <col min="12299" max="12299" width="15.125" customWidth="1"/>
    <col min="12300" max="12300" width="38" bestFit="1" customWidth="1"/>
    <col min="12301" max="12301" width="18.625" customWidth="1"/>
    <col min="12302" max="12302" width="30.375" customWidth="1"/>
    <col min="12303" max="12303" width="17.75" bestFit="1" customWidth="1"/>
    <col min="12304" max="12305" width="21.875" bestFit="1" customWidth="1"/>
    <col min="12306" max="12306" width="33.375" bestFit="1" customWidth="1"/>
    <col min="12307" max="12307" width="33.375" customWidth="1"/>
    <col min="12308" max="12308" width="18.125" customWidth="1"/>
    <col min="12545" max="12545" width="14.25" bestFit="1" customWidth="1"/>
    <col min="12546" max="12546" width="14.25" customWidth="1"/>
    <col min="12547" max="12547" width="12" customWidth="1"/>
    <col min="12548" max="12548" width="29.125" customWidth="1"/>
    <col min="12549" max="12554" width="9" customWidth="1"/>
    <col min="12555" max="12555" width="15.125" customWidth="1"/>
    <col min="12556" max="12556" width="38" bestFit="1" customWidth="1"/>
    <col min="12557" max="12557" width="18.625" customWidth="1"/>
    <col min="12558" max="12558" width="30.375" customWidth="1"/>
    <col min="12559" max="12559" width="17.75" bestFit="1" customWidth="1"/>
    <col min="12560" max="12561" width="21.875" bestFit="1" customWidth="1"/>
    <col min="12562" max="12562" width="33.375" bestFit="1" customWidth="1"/>
    <col min="12563" max="12563" width="33.375" customWidth="1"/>
    <col min="12564" max="12564" width="18.125" customWidth="1"/>
    <col min="12801" max="12801" width="14.25" bestFit="1" customWidth="1"/>
    <col min="12802" max="12802" width="14.25" customWidth="1"/>
    <col min="12803" max="12803" width="12" customWidth="1"/>
    <col min="12804" max="12804" width="29.125" customWidth="1"/>
    <col min="12805" max="12810" width="9" customWidth="1"/>
    <col min="12811" max="12811" width="15.125" customWidth="1"/>
    <col min="12812" max="12812" width="38" bestFit="1" customWidth="1"/>
    <col min="12813" max="12813" width="18.625" customWidth="1"/>
    <col min="12814" max="12814" width="30.375" customWidth="1"/>
    <col min="12815" max="12815" width="17.75" bestFit="1" customWidth="1"/>
    <col min="12816" max="12817" width="21.875" bestFit="1" customWidth="1"/>
    <col min="12818" max="12818" width="33.375" bestFit="1" customWidth="1"/>
    <col min="12819" max="12819" width="33.375" customWidth="1"/>
    <col min="12820" max="12820" width="18.125" customWidth="1"/>
    <col min="13057" max="13057" width="14.25" bestFit="1" customWidth="1"/>
    <col min="13058" max="13058" width="14.25" customWidth="1"/>
    <col min="13059" max="13059" width="12" customWidth="1"/>
    <col min="13060" max="13060" width="29.125" customWidth="1"/>
    <col min="13061" max="13066" width="9" customWidth="1"/>
    <col min="13067" max="13067" width="15.125" customWidth="1"/>
    <col min="13068" max="13068" width="38" bestFit="1" customWidth="1"/>
    <col min="13069" max="13069" width="18.625" customWidth="1"/>
    <col min="13070" max="13070" width="30.375" customWidth="1"/>
    <col min="13071" max="13071" width="17.75" bestFit="1" customWidth="1"/>
    <col min="13072" max="13073" width="21.875" bestFit="1" customWidth="1"/>
    <col min="13074" max="13074" width="33.375" bestFit="1" customWidth="1"/>
    <col min="13075" max="13075" width="33.375" customWidth="1"/>
    <col min="13076" max="13076" width="18.125" customWidth="1"/>
    <col min="13313" max="13313" width="14.25" bestFit="1" customWidth="1"/>
    <col min="13314" max="13314" width="14.25" customWidth="1"/>
    <col min="13315" max="13315" width="12" customWidth="1"/>
    <col min="13316" max="13316" width="29.125" customWidth="1"/>
    <col min="13317" max="13322" width="9" customWidth="1"/>
    <col min="13323" max="13323" width="15.125" customWidth="1"/>
    <col min="13324" max="13324" width="38" bestFit="1" customWidth="1"/>
    <col min="13325" max="13325" width="18.625" customWidth="1"/>
    <col min="13326" max="13326" width="30.375" customWidth="1"/>
    <col min="13327" max="13327" width="17.75" bestFit="1" customWidth="1"/>
    <col min="13328" max="13329" width="21.875" bestFit="1" customWidth="1"/>
    <col min="13330" max="13330" width="33.375" bestFit="1" customWidth="1"/>
    <col min="13331" max="13331" width="33.375" customWidth="1"/>
    <col min="13332" max="13332" width="18.125" customWidth="1"/>
    <col min="13569" max="13569" width="14.25" bestFit="1" customWidth="1"/>
    <col min="13570" max="13570" width="14.25" customWidth="1"/>
    <col min="13571" max="13571" width="12" customWidth="1"/>
    <col min="13572" max="13572" width="29.125" customWidth="1"/>
    <col min="13573" max="13578" width="9" customWidth="1"/>
    <col min="13579" max="13579" width="15.125" customWidth="1"/>
    <col min="13580" max="13580" width="38" bestFit="1" customWidth="1"/>
    <col min="13581" max="13581" width="18.625" customWidth="1"/>
    <col min="13582" max="13582" width="30.375" customWidth="1"/>
    <col min="13583" max="13583" width="17.75" bestFit="1" customWidth="1"/>
    <col min="13584" max="13585" width="21.875" bestFit="1" customWidth="1"/>
    <col min="13586" max="13586" width="33.375" bestFit="1" customWidth="1"/>
    <col min="13587" max="13587" width="33.375" customWidth="1"/>
    <col min="13588" max="13588" width="18.125" customWidth="1"/>
    <col min="13825" max="13825" width="14.25" bestFit="1" customWidth="1"/>
    <col min="13826" max="13826" width="14.25" customWidth="1"/>
    <col min="13827" max="13827" width="12" customWidth="1"/>
    <col min="13828" max="13828" width="29.125" customWidth="1"/>
    <col min="13829" max="13834" width="9" customWidth="1"/>
    <col min="13835" max="13835" width="15.125" customWidth="1"/>
    <col min="13836" max="13836" width="38" bestFit="1" customWidth="1"/>
    <col min="13837" max="13837" width="18.625" customWidth="1"/>
    <col min="13838" max="13838" width="30.375" customWidth="1"/>
    <col min="13839" max="13839" width="17.75" bestFit="1" customWidth="1"/>
    <col min="13840" max="13841" width="21.875" bestFit="1" customWidth="1"/>
    <col min="13842" max="13842" width="33.375" bestFit="1" customWidth="1"/>
    <col min="13843" max="13843" width="33.375" customWidth="1"/>
    <col min="13844" max="13844" width="18.125" customWidth="1"/>
    <col min="14081" max="14081" width="14.25" bestFit="1" customWidth="1"/>
    <col min="14082" max="14082" width="14.25" customWidth="1"/>
    <col min="14083" max="14083" width="12" customWidth="1"/>
    <col min="14084" max="14084" width="29.125" customWidth="1"/>
    <col min="14085" max="14090" width="9" customWidth="1"/>
    <col min="14091" max="14091" width="15.125" customWidth="1"/>
    <col min="14092" max="14092" width="38" bestFit="1" customWidth="1"/>
    <col min="14093" max="14093" width="18.625" customWidth="1"/>
    <col min="14094" max="14094" width="30.375" customWidth="1"/>
    <col min="14095" max="14095" width="17.75" bestFit="1" customWidth="1"/>
    <col min="14096" max="14097" width="21.875" bestFit="1" customWidth="1"/>
    <col min="14098" max="14098" width="33.375" bestFit="1" customWidth="1"/>
    <col min="14099" max="14099" width="33.375" customWidth="1"/>
    <col min="14100" max="14100" width="18.125" customWidth="1"/>
    <col min="14337" max="14337" width="14.25" bestFit="1" customWidth="1"/>
    <col min="14338" max="14338" width="14.25" customWidth="1"/>
    <col min="14339" max="14339" width="12" customWidth="1"/>
    <col min="14340" max="14340" width="29.125" customWidth="1"/>
    <col min="14341" max="14346" width="9" customWidth="1"/>
    <col min="14347" max="14347" width="15.125" customWidth="1"/>
    <col min="14348" max="14348" width="38" bestFit="1" customWidth="1"/>
    <col min="14349" max="14349" width="18.625" customWidth="1"/>
    <col min="14350" max="14350" width="30.375" customWidth="1"/>
    <col min="14351" max="14351" width="17.75" bestFit="1" customWidth="1"/>
    <col min="14352" max="14353" width="21.875" bestFit="1" customWidth="1"/>
    <col min="14354" max="14354" width="33.375" bestFit="1" customWidth="1"/>
    <col min="14355" max="14355" width="33.375" customWidth="1"/>
    <col min="14356" max="14356" width="18.125" customWidth="1"/>
    <col min="14593" max="14593" width="14.25" bestFit="1" customWidth="1"/>
    <col min="14594" max="14594" width="14.25" customWidth="1"/>
    <col min="14595" max="14595" width="12" customWidth="1"/>
    <col min="14596" max="14596" width="29.125" customWidth="1"/>
    <col min="14597" max="14602" width="9" customWidth="1"/>
    <col min="14603" max="14603" width="15.125" customWidth="1"/>
    <col min="14604" max="14604" width="38" bestFit="1" customWidth="1"/>
    <col min="14605" max="14605" width="18.625" customWidth="1"/>
    <col min="14606" max="14606" width="30.375" customWidth="1"/>
    <col min="14607" max="14607" width="17.75" bestFit="1" customWidth="1"/>
    <col min="14608" max="14609" width="21.875" bestFit="1" customWidth="1"/>
    <col min="14610" max="14610" width="33.375" bestFit="1" customWidth="1"/>
    <col min="14611" max="14611" width="33.375" customWidth="1"/>
    <col min="14612" max="14612" width="18.125" customWidth="1"/>
    <col min="14849" max="14849" width="14.25" bestFit="1" customWidth="1"/>
    <col min="14850" max="14850" width="14.25" customWidth="1"/>
    <col min="14851" max="14851" width="12" customWidth="1"/>
    <col min="14852" max="14852" width="29.125" customWidth="1"/>
    <col min="14853" max="14858" width="9" customWidth="1"/>
    <col min="14859" max="14859" width="15.125" customWidth="1"/>
    <col min="14860" max="14860" width="38" bestFit="1" customWidth="1"/>
    <col min="14861" max="14861" width="18.625" customWidth="1"/>
    <col min="14862" max="14862" width="30.375" customWidth="1"/>
    <col min="14863" max="14863" width="17.75" bestFit="1" customWidth="1"/>
    <col min="14864" max="14865" width="21.875" bestFit="1" customWidth="1"/>
    <col min="14866" max="14866" width="33.375" bestFit="1" customWidth="1"/>
    <col min="14867" max="14867" width="33.375" customWidth="1"/>
    <col min="14868" max="14868" width="18.125" customWidth="1"/>
    <col min="15105" max="15105" width="14.25" bestFit="1" customWidth="1"/>
    <col min="15106" max="15106" width="14.25" customWidth="1"/>
    <col min="15107" max="15107" width="12" customWidth="1"/>
    <col min="15108" max="15108" width="29.125" customWidth="1"/>
    <col min="15109" max="15114" width="9" customWidth="1"/>
    <col min="15115" max="15115" width="15.125" customWidth="1"/>
    <col min="15116" max="15116" width="38" bestFit="1" customWidth="1"/>
    <col min="15117" max="15117" width="18.625" customWidth="1"/>
    <col min="15118" max="15118" width="30.375" customWidth="1"/>
    <col min="15119" max="15119" width="17.75" bestFit="1" customWidth="1"/>
    <col min="15120" max="15121" width="21.875" bestFit="1" customWidth="1"/>
    <col min="15122" max="15122" width="33.375" bestFit="1" customWidth="1"/>
    <col min="15123" max="15123" width="33.375" customWidth="1"/>
    <col min="15124" max="15124" width="18.125" customWidth="1"/>
    <col min="15361" max="15361" width="14.25" bestFit="1" customWidth="1"/>
    <col min="15362" max="15362" width="14.25" customWidth="1"/>
    <col min="15363" max="15363" width="12" customWidth="1"/>
    <col min="15364" max="15364" width="29.125" customWidth="1"/>
    <col min="15365" max="15370" width="9" customWidth="1"/>
    <col min="15371" max="15371" width="15.125" customWidth="1"/>
    <col min="15372" max="15372" width="38" bestFit="1" customWidth="1"/>
    <col min="15373" max="15373" width="18.625" customWidth="1"/>
    <col min="15374" max="15374" width="30.375" customWidth="1"/>
    <col min="15375" max="15375" width="17.75" bestFit="1" customWidth="1"/>
    <col min="15376" max="15377" width="21.875" bestFit="1" customWidth="1"/>
    <col min="15378" max="15378" width="33.375" bestFit="1" customWidth="1"/>
    <col min="15379" max="15379" width="33.375" customWidth="1"/>
    <col min="15380" max="15380" width="18.125" customWidth="1"/>
    <col min="15617" max="15617" width="14.25" bestFit="1" customWidth="1"/>
    <col min="15618" max="15618" width="14.25" customWidth="1"/>
    <col min="15619" max="15619" width="12" customWidth="1"/>
    <col min="15620" max="15620" width="29.125" customWidth="1"/>
    <col min="15621" max="15626" width="9" customWidth="1"/>
    <col min="15627" max="15627" width="15.125" customWidth="1"/>
    <col min="15628" max="15628" width="38" bestFit="1" customWidth="1"/>
    <col min="15629" max="15629" width="18.625" customWidth="1"/>
    <col min="15630" max="15630" width="30.375" customWidth="1"/>
    <col min="15631" max="15631" width="17.75" bestFit="1" customWidth="1"/>
    <col min="15632" max="15633" width="21.875" bestFit="1" customWidth="1"/>
    <col min="15634" max="15634" width="33.375" bestFit="1" customWidth="1"/>
    <col min="15635" max="15635" width="33.375" customWidth="1"/>
    <col min="15636" max="15636" width="18.125" customWidth="1"/>
    <col min="15873" max="15873" width="14.25" bestFit="1" customWidth="1"/>
    <col min="15874" max="15874" width="14.25" customWidth="1"/>
    <col min="15875" max="15875" width="12" customWidth="1"/>
    <col min="15876" max="15876" width="29.125" customWidth="1"/>
    <col min="15877" max="15882" width="9" customWidth="1"/>
    <col min="15883" max="15883" width="15.125" customWidth="1"/>
    <col min="15884" max="15884" width="38" bestFit="1" customWidth="1"/>
    <col min="15885" max="15885" width="18.625" customWidth="1"/>
    <col min="15886" max="15886" width="30.375" customWidth="1"/>
    <col min="15887" max="15887" width="17.75" bestFit="1" customWidth="1"/>
    <col min="15888" max="15889" width="21.875" bestFit="1" customWidth="1"/>
    <col min="15890" max="15890" width="33.375" bestFit="1" customWidth="1"/>
    <col min="15891" max="15891" width="33.375" customWidth="1"/>
    <col min="15892" max="15892" width="18.125" customWidth="1"/>
    <col min="16129" max="16129" width="14.25" bestFit="1" customWidth="1"/>
    <col min="16130" max="16130" width="14.25" customWidth="1"/>
    <col min="16131" max="16131" width="12" customWidth="1"/>
    <col min="16132" max="16132" width="29.125" customWidth="1"/>
    <col min="16133" max="16138" width="9" customWidth="1"/>
    <col min="16139" max="16139" width="15.125" customWidth="1"/>
    <col min="16140" max="16140" width="38" bestFit="1" customWidth="1"/>
    <col min="16141" max="16141" width="18.625" customWidth="1"/>
    <col min="16142" max="16142" width="30.375" customWidth="1"/>
    <col min="16143" max="16143" width="17.75" bestFit="1" customWidth="1"/>
    <col min="16144" max="16145" width="21.875" bestFit="1" customWidth="1"/>
    <col min="16146" max="16146" width="33.375" bestFit="1" customWidth="1"/>
    <col min="16147" max="16147" width="33.375" customWidth="1"/>
    <col min="16148" max="16148" width="18.125" customWidth="1"/>
  </cols>
  <sheetData>
    <row r="1" spans="1:20" s="559" customFormat="1" ht="12" customHeight="1">
      <c r="A1" s="219" t="s">
        <v>205</v>
      </c>
      <c r="B1" s="219" t="s">
        <v>206</v>
      </c>
      <c r="C1" s="220" t="s">
        <v>207</v>
      </c>
      <c r="D1" s="220" t="s">
        <v>208</v>
      </c>
      <c r="E1" s="221" t="s">
        <v>186</v>
      </c>
      <c r="F1" s="221" t="s">
        <v>197</v>
      </c>
      <c r="G1" s="219" t="s">
        <v>209</v>
      </c>
      <c r="H1" s="219" t="s">
        <v>198</v>
      </c>
      <c r="I1" s="224" t="s">
        <v>210</v>
      </c>
      <c r="J1" s="219" t="s">
        <v>199</v>
      </c>
      <c r="K1" s="222" t="s">
        <v>211</v>
      </c>
      <c r="L1" s="223" t="s">
        <v>212</v>
      </c>
      <c r="M1" s="224" t="s">
        <v>1684</v>
      </c>
      <c r="N1" s="224" t="s">
        <v>213</v>
      </c>
      <c r="O1" s="558" t="s">
        <v>214</v>
      </c>
      <c r="P1" s="558" t="s">
        <v>215</v>
      </c>
      <c r="Q1" s="558" t="s">
        <v>216</v>
      </c>
      <c r="R1" s="558" t="s">
        <v>217</v>
      </c>
      <c r="S1" s="558" t="s">
        <v>218</v>
      </c>
      <c r="T1" s="558" t="s">
        <v>219</v>
      </c>
    </row>
    <row r="2" spans="1:20" ht="17.25" hidden="1" outlineLevel="1">
      <c r="A2" s="726" t="s">
        <v>220</v>
      </c>
      <c r="B2" s="727"/>
      <c r="C2" s="728"/>
      <c r="D2" s="729" t="s">
        <v>221</v>
      </c>
      <c r="E2" s="726"/>
      <c r="F2" s="727"/>
      <c r="G2" s="726" t="s">
        <v>221</v>
      </c>
      <c r="H2" s="730"/>
      <c r="I2" s="730"/>
      <c r="J2" s="560"/>
      <c r="K2" s="561"/>
      <c r="L2" s="226" t="s">
        <v>221</v>
      </c>
      <c r="M2" s="561"/>
      <c r="N2" s="731"/>
      <c r="O2" s="562"/>
      <c r="P2" s="562"/>
      <c r="Q2" s="562"/>
    </row>
    <row r="3" spans="1:20" hidden="1" outlineLevel="1">
      <c r="A3" s="732" t="s">
        <v>2250</v>
      </c>
      <c r="B3" s="229" t="s">
        <v>222</v>
      </c>
      <c r="C3" s="563" t="s">
        <v>221</v>
      </c>
      <c r="D3" s="733" t="s">
        <v>223</v>
      </c>
      <c r="E3" s="734" t="s">
        <v>2251</v>
      </c>
      <c r="F3" s="229" t="s">
        <v>2252</v>
      </c>
      <c r="G3" s="735" t="s">
        <v>2253</v>
      </c>
      <c r="H3" s="230" t="s">
        <v>2254</v>
      </c>
      <c r="I3" s="230" t="s">
        <v>224</v>
      </c>
      <c r="J3" s="230" t="s">
        <v>225</v>
      </c>
      <c r="K3" s="564"/>
      <c r="L3" s="565" t="s">
        <v>2255</v>
      </c>
      <c r="M3" s="233" t="s">
        <v>226</v>
      </c>
      <c r="N3" s="736" t="s">
        <v>2256</v>
      </c>
      <c r="O3" s="234" t="s">
        <v>227</v>
      </c>
      <c r="P3" s="234" t="s">
        <v>228</v>
      </c>
      <c r="Q3" s="234" t="s">
        <v>229</v>
      </c>
      <c r="R3" s="235" t="s">
        <v>230</v>
      </c>
      <c r="S3" s="235" t="s">
        <v>231</v>
      </c>
      <c r="T3" s="234" t="s">
        <v>232</v>
      </c>
    </row>
    <row r="4" spans="1:20" hidden="1" outlineLevel="1">
      <c r="A4" s="732" t="s">
        <v>2257</v>
      </c>
      <c r="B4" s="229" t="s">
        <v>222</v>
      </c>
      <c r="C4" s="563" t="s">
        <v>221</v>
      </c>
      <c r="D4" s="733" t="s">
        <v>233</v>
      </c>
      <c r="E4" s="734" t="s">
        <v>2258</v>
      </c>
      <c r="F4" s="229" t="s">
        <v>2259</v>
      </c>
      <c r="G4" s="735" t="s">
        <v>2260</v>
      </c>
      <c r="H4" s="230" t="s">
        <v>2261</v>
      </c>
      <c r="I4" s="230" t="s">
        <v>224</v>
      </c>
      <c r="J4" s="230" t="s">
        <v>225</v>
      </c>
      <c r="K4" s="564"/>
      <c r="L4" s="565" t="s">
        <v>1685</v>
      </c>
      <c r="M4" s="233" t="s">
        <v>226</v>
      </c>
      <c r="N4" s="737" t="s">
        <v>2256</v>
      </c>
      <c r="O4" s="234" t="s">
        <v>227</v>
      </c>
      <c r="P4" s="234" t="s">
        <v>228</v>
      </c>
      <c r="Q4" s="234" t="s">
        <v>229</v>
      </c>
      <c r="R4" s="235" t="s">
        <v>230</v>
      </c>
      <c r="S4" s="235" t="s">
        <v>231</v>
      </c>
      <c r="T4" s="234" t="s">
        <v>232</v>
      </c>
    </row>
    <row r="5" spans="1:20" hidden="1" outlineLevel="1">
      <c r="A5" s="732" t="s">
        <v>2262</v>
      </c>
      <c r="B5" s="229" t="s">
        <v>222</v>
      </c>
      <c r="C5" s="563" t="s">
        <v>221</v>
      </c>
      <c r="D5" s="738" t="s">
        <v>2263</v>
      </c>
      <c r="E5" s="734" t="s">
        <v>2258</v>
      </c>
      <c r="F5" s="229" t="s">
        <v>2259</v>
      </c>
      <c r="G5" s="735" t="s">
        <v>2260</v>
      </c>
      <c r="H5" s="230" t="s">
        <v>2261</v>
      </c>
      <c r="I5" s="230" t="s">
        <v>224</v>
      </c>
      <c r="J5" s="230" t="s">
        <v>225</v>
      </c>
      <c r="K5" s="564"/>
      <c r="L5" s="565" t="s">
        <v>1685</v>
      </c>
      <c r="M5" s="236" t="s">
        <v>2264</v>
      </c>
      <c r="N5" s="566" t="s">
        <v>2265</v>
      </c>
      <c r="O5" s="234" t="s">
        <v>227</v>
      </c>
      <c r="P5" s="234" t="s">
        <v>228</v>
      </c>
      <c r="Q5" s="234" t="s">
        <v>229</v>
      </c>
      <c r="R5" s="235" t="s">
        <v>230</v>
      </c>
      <c r="S5" s="235" t="s">
        <v>231</v>
      </c>
      <c r="T5" s="234" t="s">
        <v>232</v>
      </c>
    </row>
    <row r="6" spans="1:20" hidden="1" outlineLevel="1">
      <c r="A6" s="732" t="s">
        <v>2266</v>
      </c>
      <c r="B6" s="229" t="s">
        <v>222</v>
      </c>
      <c r="C6" s="563" t="s">
        <v>221</v>
      </c>
      <c r="D6" s="739" t="s">
        <v>2267</v>
      </c>
      <c r="E6" s="734" t="s">
        <v>2258</v>
      </c>
      <c r="F6" s="229" t="s">
        <v>2259</v>
      </c>
      <c r="G6" s="735" t="s">
        <v>2260</v>
      </c>
      <c r="H6" s="230" t="s">
        <v>2261</v>
      </c>
      <c r="I6" s="230" t="s">
        <v>224</v>
      </c>
      <c r="J6" s="230" t="s">
        <v>225</v>
      </c>
      <c r="K6" s="564"/>
      <c r="L6" s="565" t="s">
        <v>1685</v>
      </c>
      <c r="M6" s="236" t="s">
        <v>2247</v>
      </c>
      <c r="N6" s="566" t="s">
        <v>2268</v>
      </c>
      <c r="O6" s="234" t="s">
        <v>227</v>
      </c>
      <c r="P6" s="234" t="s">
        <v>228</v>
      </c>
      <c r="Q6" s="234" t="s">
        <v>229</v>
      </c>
      <c r="R6" s="235" t="s">
        <v>234</v>
      </c>
      <c r="S6" s="235" t="s">
        <v>235</v>
      </c>
      <c r="T6" s="234" t="s">
        <v>232</v>
      </c>
    </row>
    <row r="7" spans="1:20" hidden="1" outlineLevel="1">
      <c r="A7" s="732" t="s">
        <v>2269</v>
      </c>
      <c r="B7" s="229" t="s">
        <v>222</v>
      </c>
      <c r="C7" s="563" t="s">
        <v>221</v>
      </c>
      <c r="D7" s="738" t="s">
        <v>2270</v>
      </c>
      <c r="E7" s="734" t="s">
        <v>2258</v>
      </c>
      <c r="F7" s="229" t="s">
        <v>2259</v>
      </c>
      <c r="G7" s="735" t="s">
        <v>2260</v>
      </c>
      <c r="H7" s="230" t="s">
        <v>2261</v>
      </c>
      <c r="I7" s="230" t="s">
        <v>224</v>
      </c>
      <c r="J7" s="230" t="s">
        <v>225</v>
      </c>
      <c r="K7" s="564"/>
      <c r="L7" s="565" t="s">
        <v>1685</v>
      </c>
      <c r="M7" s="236" t="s">
        <v>2271</v>
      </c>
      <c r="N7" s="566" t="s">
        <v>2272</v>
      </c>
      <c r="O7" s="234" t="s">
        <v>227</v>
      </c>
      <c r="P7" s="234" t="s">
        <v>228</v>
      </c>
      <c r="Q7" s="234" t="s">
        <v>229</v>
      </c>
      <c r="R7" s="235" t="s">
        <v>230</v>
      </c>
      <c r="S7" s="235" t="s">
        <v>231</v>
      </c>
      <c r="T7" s="234" t="s">
        <v>232</v>
      </c>
    </row>
    <row r="8" spans="1:20" hidden="1" outlineLevel="1">
      <c r="A8" s="732" t="s">
        <v>2273</v>
      </c>
      <c r="B8" s="229" t="s">
        <v>222</v>
      </c>
      <c r="C8" s="563" t="s">
        <v>221</v>
      </c>
      <c r="D8" s="738" t="s">
        <v>2274</v>
      </c>
      <c r="E8" s="734" t="s">
        <v>2258</v>
      </c>
      <c r="F8" s="229" t="s">
        <v>2259</v>
      </c>
      <c r="G8" s="735" t="s">
        <v>2260</v>
      </c>
      <c r="H8" s="230" t="s">
        <v>2261</v>
      </c>
      <c r="I8" s="230" t="s">
        <v>224</v>
      </c>
      <c r="J8" s="230" t="s">
        <v>225</v>
      </c>
      <c r="K8" s="564"/>
      <c r="L8" s="565" t="s">
        <v>1685</v>
      </c>
      <c r="M8" s="564" t="s">
        <v>2275</v>
      </c>
      <c r="N8" s="566" t="s">
        <v>2276</v>
      </c>
      <c r="O8" s="234" t="s">
        <v>227</v>
      </c>
      <c r="P8" s="234" t="s">
        <v>228</v>
      </c>
      <c r="Q8" s="234" t="s">
        <v>229</v>
      </c>
      <c r="R8" s="235" t="s">
        <v>230</v>
      </c>
      <c r="S8" s="235" t="s">
        <v>231</v>
      </c>
      <c r="T8" s="234" t="s">
        <v>232</v>
      </c>
    </row>
    <row r="9" spans="1:20" hidden="1" outlineLevel="1">
      <c r="A9" s="732" t="s">
        <v>2277</v>
      </c>
      <c r="B9" s="229" t="s">
        <v>222</v>
      </c>
      <c r="C9" s="800" t="s">
        <v>221</v>
      </c>
      <c r="D9" s="739" t="s">
        <v>2278</v>
      </c>
      <c r="E9" s="734" t="s">
        <v>2258</v>
      </c>
      <c r="F9" s="229" t="s">
        <v>2259</v>
      </c>
      <c r="G9" s="735" t="s">
        <v>2260</v>
      </c>
      <c r="H9" s="230" t="s">
        <v>2261</v>
      </c>
      <c r="I9" s="230" t="s">
        <v>224</v>
      </c>
      <c r="J9" s="230" t="s">
        <v>225</v>
      </c>
      <c r="K9" s="564"/>
      <c r="L9" s="565" t="s">
        <v>1685</v>
      </c>
      <c r="M9" s="236" t="s">
        <v>2279</v>
      </c>
      <c r="N9" s="238" t="s">
        <v>2280</v>
      </c>
      <c r="O9" s="234" t="s">
        <v>227</v>
      </c>
      <c r="P9" s="234" t="s">
        <v>228</v>
      </c>
      <c r="Q9" s="234" t="s">
        <v>229</v>
      </c>
      <c r="R9" s="235" t="s">
        <v>230</v>
      </c>
      <c r="S9" s="235" t="s">
        <v>231</v>
      </c>
      <c r="T9" s="234" t="s">
        <v>232</v>
      </c>
    </row>
    <row r="10" spans="1:20" hidden="1" outlineLevel="1">
      <c r="A10" s="732"/>
      <c r="B10" s="567" t="s">
        <v>222</v>
      </c>
      <c r="C10" s="568" t="s">
        <v>221</v>
      </c>
      <c r="D10" s="740" t="s">
        <v>2281</v>
      </c>
      <c r="E10" s="741" t="s">
        <v>2258</v>
      </c>
      <c r="F10" s="567" t="s">
        <v>2259</v>
      </c>
      <c r="G10" s="742" t="s">
        <v>2260</v>
      </c>
      <c r="H10" s="569" t="s">
        <v>2261</v>
      </c>
      <c r="I10" s="569" t="s">
        <v>224</v>
      </c>
      <c r="J10" s="569" t="s">
        <v>225</v>
      </c>
      <c r="K10" s="570"/>
      <c r="L10" s="571" t="s">
        <v>2282</v>
      </c>
      <c r="M10" s="653" t="s">
        <v>236</v>
      </c>
      <c r="N10" s="572" t="s">
        <v>2280</v>
      </c>
      <c r="O10" s="573" t="s">
        <v>227</v>
      </c>
      <c r="P10" s="573" t="s">
        <v>228</v>
      </c>
      <c r="Q10" s="573" t="s">
        <v>229</v>
      </c>
      <c r="R10" s="574" t="s">
        <v>230</v>
      </c>
      <c r="S10" s="574" t="s">
        <v>231</v>
      </c>
      <c r="T10" s="573" t="s">
        <v>232</v>
      </c>
    </row>
    <row r="11" spans="1:20" hidden="1" outlineLevel="1">
      <c r="A11" s="732" t="s">
        <v>2283</v>
      </c>
      <c r="B11" s="229" t="s">
        <v>222</v>
      </c>
      <c r="C11" s="563" t="s">
        <v>221</v>
      </c>
      <c r="D11" s="738" t="s">
        <v>2284</v>
      </c>
      <c r="E11" s="734" t="s">
        <v>2258</v>
      </c>
      <c r="F11" s="229" t="s">
        <v>2259</v>
      </c>
      <c r="G11" s="735" t="s">
        <v>2260</v>
      </c>
      <c r="H11" s="230" t="s">
        <v>2261</v>
      </c>
      <c r="I11" s="230" t="s">
        <v>224</v>
      </c>
      <c r="J11" s="230" t="s">
        <v>225</v>
      </c>
      <c r="K11" s="564"/>
      <c r="L11" s="565" t="s">
        <v>1685</v>
      </c>
      <c r="M11" s="236" t="s">
        <v>2285</v>
      </c>
      <c r="N11" s="566" t="s">
        <v>2286</v>
      </c>
      <c r="O11" s="234" t="s">
        <v>227</v>
      </c>
      <c r="P11" s="234" t="s">
        <v>228</v>
      </c>
      <c r="Q11" s="234" t="s">
        <v>229</v>
      </c>
      <c r="R11" s="235" t="s">
        <v>230</v>
      </c>
      <c r="S11" s="235" t="s">
        <v>231</v>
      </c>
      <c r="T11" s="234" t="s">
        <v>232</v>
      </c>
    </row>
    <row r="12" spans="1:20" s="575" customFormat="1" hidden="1" outlineLevel="1">
      <c r="A12" s="732" t="s">
        <v>2287</v>
      </c>
      <c r="B12" s="229" t="s">
        <v>222</v>
      </c>
      <c r="C12" s="563" t="s">
        <v>221</v>
      </c>
      <c r="D12" s="733" t="s">
        <v>2013</v>
      </c>
      <c r="E12" s="734" t="s">
        <v>2258</v>
      </c>
      <c r="F12" s="229" t="s">
        <v>2259</v>
      </c>
      <c r="G12" s="735" t="s">
        <v>2260</v>
      </c>
      <c r="H12" s="230" t="s">
        <v>2261</v>
      </c>
      <c r="I12" s="230" t="s">
        <v>224</v>
      </c>
      <c r="J12" s="230" t="s">
        <v>225</v>
      </c>
      <c r="K12" s="564"/>
      <c r="L12" s="565" t="s">
        <v>1685</v>
      </c>
      <c r="M12" s="236" t="s">
        <v>237</v>
      </c>
      <c r="N12" s="566" t="s">
        <v>1686</v>
      </c>
      <c r="O12" s="234" t="s">
        <v>227</v>
      </c>
      <c r="P12" s="234" t="s">
        <v>228</v>
      </c>
      <c r="Q12" s="234" t="s">
        <v>229</v>
      </c>
      <c r="R12" s="235" t="s">
        <v>230</v>
      </c>
      <c r="S12" s="235" t="s">
        <v>231</v>
      </c>
      <c r="T12" s="234" t="s">
        <v>232</v>
      </c>
    </row>
    <row r="13" spans="1:20" s="575" customFormat="1" hidden="1" outlineLevel="1">
      <c r="A13" s="732"/>
      <c r="B13" s="229" t="s">
        <v>222</v>
      </c>
      <c r="C13" s="563" t="s">
        <v>221</v>
      </c>
      <c r="D13" s="733" t="s">
        <v>238</v>
      </c>
      <c r="E13" s="734" t="s">
        <v>2258</v>
      </c>
      <c r="F13" s="229" t="s">
        <v>2259</v>
      </c>
      <c r="G13" s="735" t="s">
        <v>2260</v>
      </c>
      <c r="H13" s="230" t="s">
        <v>2261</v>
      </c>
      <c r="I13" s="230" t="s">
        <v>224</v>
      </c>
      <c r="J13" s="230" t="s">
        <v>225</v>
      </c>
      <c r="K13" s="564"/>
      <c r="L13" s="565" t="s">
        <v>1685</v>
      </c>
      <c r="M13" s="236" t="s">
        <v>239</v>
      </c>
      <c r="N13" s="566" t="s">
        <v>587</v>
      </c>
      <c r="O13" s="234" t="s">
        <v>227</v>
      </c>
      <c r="P13" s="234" t="s">
        <v>228</v>
      </c>
      <c r="Q13" s="234" t="s">
        <v>229</v>
      </c>
      <c r="R13" s="235" t="s">
        <v>230</v>
      </c>
      <c r="S13" s="235" t="s">
        <v>231</v>
      </c>
      <c r="T13" s="234" t="s">
        <v>232</v>
      </c>
    </row>
    <row r="14" spans="1:20" s="575" customFormat="1" hidden="1" outlineLevel="1">
      <c r="A14" s="732"/>
      <c r="B14" s="229" t="s">
        <v>222</v>
      </c>
      <c r="C14" s="563" t="s">
        <v>221</v>
      </c>
      <c r="D14" s="733" t="s">
        <v>240</v>
      </c>
      <c r="E14" s="734" t="s">
        <v>2258</v>
      </c>
      <c r="F14" s="229" t="s">
        <v>2259</v>
      </c>
      <c r="G14" s="735" t="s">
        <v>2260</v>
      </c>
      <c r="H14" s="230" t="s">
        <v>2261</v>
      </c>
      <c r="I14" s="230" t="s">
        <v>224</v>
      </c>
      <c r="J14" s="230" t="s">
        <v>225</v>
      </c>
      <c r="K14" s="564"/>
      <c r="L14" s="565" t="s">
        <v>1685</v>
      </c>
      <c r="M14" s="236" t="s">
        <v>2271</v>
      </c>
      <c r="N14" s="566" t="s">
        <v>676</v>
      </c>
      <c r="O14" s="234" t="s">
        <v>227</v>
      </c>
      <c r="P14" s="234" t="s">
        <v>228</v>
      </c>
      <c r="Q14" s="234" t="s">
        <v>229</v>
      </c>
      <c r="R14" s="235" t="s">
        <v>230</v>
      </c>
      <c r="S14" s="235" t="s">
        <v>231</v>
      </c>
      <c r="T14" s="234" t="s">
        <v>232</v>
      </c>
    </row>
    <row r="15" spans="1:20" s="575" customFormat="1" hidden="1" outlineLevel="1">
      <c r="A15" s="732" t="s">
        <v>2288</v>
      </c>
      <c r="B15" s="229" t="s">
        <v>222</v>
      </c>
      <c r="C15" s="563" t="s">
        <v>221</v>
      </c>
      <c r="D15" s="733" t="s">
        <v>2014</v>
      </c>
      <c r="E15" s="734" t="s">
        <v>2258</v>
      </c>
      <c r="F15" s="229" t="s">
        <v>2259</v>
      </c>
      <c r="G15" s="735" t="s">
        <v>2260</v>
      </c>
      <c r="H15" s="230" t="s">
        <v>2261</v>
      </c>
      <c r="I15" s="230" t="s">
        <v>224</v>
      </c>
      <c r="J15" s="230" t="s">
        <v>225</v>
      </c>
      <c r="K15" s="564"/>
      <c r="L15" s="565" t="s">
        <v>1685</v>
      </c>
      <c r="M15" s="564" t="s">
        <v>241</v>
      </c>
      <c r="N15" s="566" t="s">
        <v>2289</v>
      </c>
      <c r="O15" s="234" t="s">
        <v>227</v>
      </c>
      <c r="P15" s="234" t="s">
        <v>228</v>
      </c>
      <c r="Q15" s="234" t="s">
        <v>229</v>
      </c>
      <c r="R15" s="235" t="s">
        <v>230</v>
      </c>
      <c r="S15" s="235" t="s">
        <v>231</v>
      </c>
      <c r="T15" s="234" t="s">
        <v>232</v>
      </c>
    </row>
    <row r="16" spans="1:20" s="575" customFormat="1" hidden="1" outlineLevel="1">
      <c r="A16" s="732" t="s">
        <v>2290</v>
      </c>
      <c r="B16" s="229" t="s">
        <v>222</v>
      </c>
      <c r="C16" s="563" t="s">
        <v>221</v>
      </c>
      <c r="D16" s="733" t="s">
        <v>2015</v>
      </c>
      <c r="E16" s="734" t="s">
        <v>2258</v>
      </c>
      <c r="F16" s="229" t="s">
        <v>2259</v>
      </c>
      <c r="G16" s="735" t="s">
        <v>2260</v>
      </c>
      <c r="H16" s="230" t="s">
        <v>2261</v>
      </c>
      <c r="I16" s="230" t="s">
        <v>224</v>
      </c>
      <c r="J16" s="230" t="s">
        <v>225</v>
      </c>
      <c r="K16" s="564"/>
      <c r="L16" s="565" t="s">
        <v>1685</v>
      </c>
      <c r="M16" s="564" t="s">
        <v>2275</v>
      </c>
      <c r="N16" s="566" t="s">
        <v>2016</v>
      </c>
      <c r="O16" s="234" t="s">
        <v>227</v>
      </c>
      <c r="P16" s="234" t="s">
        <v>228</v>
      </c>
      <c r="Q16" s="234" t="s">
        <v>229</v>
      </c>
      <c r="R16" s="235" t="s">
        <v>230</v>
      </c>
      <c r="S16" s="235" t="s">
        <v>231</v>
      </c>
      <c r="T16" s="234" t="s">
        <v>232</v>
      </c>
    </row>
    <row r="17" spans="1:20" s="575" customFormat="1" hidden="1" outlineLevel="1">
      <c r="A17" s="732"/>
      <c r="B17" s="229" t="s">
        <v>222</v>
      </c>
      <c r="C17" s="563" t="s">
        <v>221</v>
      </c>
      <c r="D17" s="733" t="s">
        <v>242</v>
      </c>
      <c r="E17" s="734" t="s">
        <v>2258</v>
      </c>
      <c r="F17" s="229" t="s">
        <v>2259</v>
      </c>
      <c r="G17" s="735" t="s">
        <v>2260</v>
      </c>
      <c r="H17" s="230" t="s">
        <v>2261</v>
      </c>
      <c r="I17" s="230" t="s">
        <v>224</v>
      </c>
      <c r="J17" s="230" t="s">
        <v>225</v>
      </c>
      <c r="K17" s="564"/>
      <c r="L17" s="565" t="s">
        <v>1685</v>
      </c>
      <c r="M17" s="564" t="s">
        <v>2275</v>
      </c>
      <c r="N17" s="566" t="s">
        <v>773</v>
      </c>
      <c r="O17" s="234" t="s">
        <v>227</v>
      </c>
      <c r="P17" s="234" t="s">
        <v>228</v>
      </c>
      <c r="Q17" s="234" t="s">
        <v>229</v>
      </c>
      <c r="R17" s="235" t="s">
        <v>230</v>
      </c>
      <c r="S17" s="235" t="s">
        <v>231</v>
      </c>
      <c r="T17" s="234" t="s">
        <v>232</v>
      </c>
    </row>
    <row r="18" spans="1:20" s="575" customFormat="1" hidden="1" outlineLevel="1">
      <c r="A18" s="732"/>
      <c r="B18" s="229" t="s">
        <v>222</v>
      </c>
      <c r="C18" s="563" t="s">
        <v>221</v>
      </c>
      <c r="D18" s="733" t="s">
        <v>243</v>
      </c>
      <c r="E18" s="734" t="s">
        <v>2258</v>
      </c>
      <c r="F18" s="229" t="s">
        <v>2259</v>
      </c>
      <c r="G18" s="735" t="s">
        <v>2260</v>
      </c>
      <c r="H18" s="230" t="s">
        <v>2261</v>
      </c>
      <c r="I18" s="230" t="s">
        <v>224</v>
      </c>
      <c r="J18" s="230" t="s">
        <v>225</v>
      </c>
      <c r="K18" s="564"/>
      <c r="L18" s="565" t="s">
        <v>1685</v>
      </c>
      <c r="M18" s="564" t="s">
        <v>2275</v>
      </c>
      <c r="N18" s="566" t="s">
        <v>2291</v>
      </c>
      <c r="O18" s="234" t="s">
        <v>227</v>
      </c>
      <c r="P18" s="234" t="s">
        <v>228</v>
      </c>
      <c r="Q18" s="234" t="s">
        <v>229</v>
      </c>
      <c r="R18" s="235" t="s">
        <v>230</v>
      </c>
      <c r="S18" s="235" t="s">
        <v>231</v>
      </c>
      <c r="T18" s="234" t="s">
        <v>232</v>
      </c>
    </row>
    <row r="19" spans="1:20" s="575" customFormat="1" hidden="1" outlineLevel="1">
      <c r="A19" s="732" t="s">
        <v>2292</v>
      </c>
      <c r="B19" s="229" t="s">
        <v>222</v>
      </c>
      <c r="C19" s="800" t="s">
        <v>221</v>
      </c>
      <c r="D19" s="738" t="s">
        <v>2293</v>
      </c>
      <c r="E19" s="734" t="s">
        <v>2258</v>
      </c>
      <c r="F19" s="229" t="s">
        <v>2259</v>
      </c>
      <c r="G19" s="735" t="s">
        <v>2260</v>
      </c>
      <c r="H19" s="230" t="s">
        <v>2261</v>
      </c>
      <c r="I19" s="230" t="s">
        <v>224</v>
      </c>
      <c r="J19" s="230" t="s">
        <v>225</v>
      </c>
      <c r="K19" s="564"/>
      <c r="L19" s="565" t="s">
        <v>1685</v>
      </c>
      <c r="M19" s="236" t="s">
        <v>244</v>
      </c>
      <c r="N19" s="566" t="s">
        <v>2294</v>
      </c>
      <c r="O19" s="234" t="s">
        <v>227</v>
      </c>
      <c r="P19" s="234" t="s">
        <v>228</v>
      </c>
      <c r="Q19" s="234" t="s">
        <v>229</v>
      </c>
      <c r="R19" s="235" t="s">
        <v>230</v>
      </c>
      <c r="S19" s="235" t="s">
        <v>231</v>
      </c>
      <c r="T19" s="234" t="s">
        <v>232</v>
      </c>
    </row>
    <row r="20" spans="1:20" s="575" customFormat="1" hidden="1" outlineLevel="1">
      <c r="A20" s="732"/>
      <c r="B20" s="229" t="s">
        <v>222</v>
      </c>
      <c r="C20" s="563" t="s">
        <v>221</v>
      </c>
      <c r="D20" s="733" t="s">
        <v>245</v>
      </c>
      <c r="E20" s="734" t="s">
        <v>2258</v>
      </c>
      <c r="F20" s="229" t="s">
        <v>2259</v>
      </c>
      <c r="G20" s="735" t="s">
        <v>2260</v>
      </c>
      <c r="H20" s="230" t="s">
        <v>2261</v>
      </c>
      <c r="I20" s="230" t="s">
        <v>224</v>
      </c>
      <c r="J20" s="230" t="s">
        <v>225</v>
      </c>
      <c r="K20" s="564"/>
      <c r="L20" s="565" t="s">
        <v>1685</v>
      </c>
      <c r="M20" s="236" t="s">
        <v>2279</v>
      </c>
      <c r="N20" s="566" t="s">
        <v>246</v>
      </c>
      <c r="O20" s="234" t="s">
        <v>227</v>
      </c>
      <c r="P20" s="234" t="s">
        <v>228</v>
      </c>
      <c r="Q20" s="234" t="s">
        <v>229</v>
      </c>
      <c r="R20" s="235" t="s">
        <v>230</v>
      </c>
      <c r="S20" s="235" t="s">
        <v>231</v>
      </c>
      <c r="T20" s="234" t="s">
        <v>232</v>
      </c>
    </row>
    <row r="21" spans="1:20" s="575" customFormat="1" hidden="1" outlineLevel="1">
      <c r="A21" s="732"/>
      <c r="B21" s="229" t="s">
        <v>222</v>
      </c>
      <c r="C21" s="563" t="s">
        <v>221</v>
      </c>
      <c r="D21" s="733" t="s">
        <v>247</v>
      </c>
      <c r="E21" s="734" t="s">
        <v>2258</v>
      </c>
      <c r="F21" s="229" t="s">
        <v>2259</v>
      </c>
      <c r="G21" s="735" t="s">
        <v>2260</v>
      </c>
      <c r="H21" s="230" t="s">
        <v>2261</v>
      </c>
      <c r="I21" s="230" t="s">
        <v>224</v>
      </c>
      <c r="J21" s="230" t="s">
        <v>225</v>
      </c>
      <c r="K21" s="564"/>
      <c r="L21" s="565" t="s">
        <v>1685</v>
      </c>
      <c r="M21" s="236" t="s">
        <v>2279</v>
      </c>
      <c r="N21" s="566" t="s">
        <v>2295</v>
      </c>
      <c r="O21" s="234" t="s">
        <v>227</v>
      </c>
      <c r="P21" s="234" t="s">
        <v>228</v>
      </c>
      <c r="Q21" s="234" t="s">
        <v>229</v>
      </c>
      <c r="R21" s="235" t="s">
        <v>230</v>
      </c>
      <c r="S21" s="235" t="s">
        <v>231</v>
      </c>
      <c r="T21" s="234" t="s">
        <v>232</v>
      </c>
    </row>
    <row r="22" spans="1:20" s="575" customFormat="1" hidden="1" outlineLevel="1">
      <c r="A22" s="732"/>
      <c r="B22" s="229" t="s">
        <v>222</v>
      </c>
      <c r="C22" s="563" t="s">
        <v>221</v>
      </c>
      <c r="D22" s="733" t="s">
        <v>248</v>
      </c>
      <c r="E22" s="734" t="s">
        <v>2258</v>
      </c>
      <c r="F22" s="229" t="s">
        <v>2259</v>
      </c>
      <c r="G22" s="735" t="s">
        <v>2260</v>
      </c>
      <c r="H22" s="230" t="s">
        <v>2261</v>
      </c>
      <c r="I22" s="230" t="s">
        <v>224</v>
      </c>
      <c r="J22" s="230" t="s">
        <v>225</v>
      </c>
      <c r="K22" s="564"/>
      <c r="L22" s="565" t="s">
        <v>1685</v>
      </c>
      <c r="M22" s="236" t="s">
        <v>2279</v>
      </c>
      <c r="N22" s="566" t="s">
        <v>2296</v>
      </c>
      <c r="O22" s="234" t="s">
        <v>227</v>
      </c>
      <c r="P22" s="234" t="s">
        <v>228</v>
      </c>
      <c r="Q22" s="234" t="s">
        <v>229</v>
      </c>
      <c r="R22" s="235" t="s">
        <v>230</v>
      </c>
      <c r="S22" s="235" t="s">
        <v>231</v>
      </c>
      <c r="T22" s="234" t="s">
        <v>232</v>
      </c>
    </row>
    <row r="23" spans="1:20" s="575" customFormat="1" hidden="1" outlineLevel="1">
      <c r="A23" s="732"/>
      <c r="B23" s="229" t="s">
        <v>222</v>
      </c>
      <c r="C23" s="563" t="s">
        <v>221</v>
      </c>
      <c r="D23" s="733" t="s">
        <v>249</v>
      </c>
      <c r="E23" s="734" t="s">
        <v>2258</v>
      </c>
      <c r="F23" s="229" t="s">
        <v>2259</v>
      </c>
      <c r="G23" s="735" t="s">
        <v>2260</v>
      </c>
      <c r="H23" s="230" t="s">
        <v>2261</v>
      </c>
      <c r="I23" s="230" t="s">
        <v>224</v>
      </c>
      <c r="J23" s="230" t="s">
        <v>225</v>
      </c>
      <c r="K23" s="564"/>
      <c r="L23" s="565" t="s">
        <v>1685</v>
      </c>
      <c r="M23" s="236" t="s">
        <v>2279</v>
      </c>
      <c r="N23" s="566" t="s">
        <v>2295</v>
      </c>
      <c r="O23" s="234" t="s">
        <v>227</v>
      </c>
      <c r="P23" s="234" t="s">
        <v>228</v>
      </c>
      <c r="Q23" s="234" t="s">
        <v>229</v>
      </c>
      <c r="R23" s="235" t="s">
        <v>230</v>
      </c>
      <c r="S23" s="235" t="s">
        <v>231</v>
      </c>
      <c r="T23" s="234" t="s">
        <v>232</v>
      </c>
    </row>
    <row r="24" spans="1:20" s="575" customFormat="1" hidden="1" outlineLevel="1">
      <c r="A24" s="732"/>
      <c r="B24" s="229" t="s">
        <v>222</v>
      </c>
      <c r="C24" s="563" t="s">
        <v>221</v>
      </c>
      <c r="D24" s="733" t="s">
        <v>250</v>
      </c>
      <c r="E24" s="734" t="s">
        <v>2258</v>
      </c>
      <c r="F24" s="229" t="s">
        <v>2259</v>
      </c>
      <c r="G24" s="735" t="s">
        <v>2260</v>
      </c>
      <c r="H24" s="230" t="s">
        <v>2261</v>
      </c>
      <c r="I24" s="230" t="s">
        <v>224</v>
      </c>
      <c r="J24" s="230" t="s">
        <v>225</v>
      </c>
      <c r="K24" s="564"/>
      <c r="L24" s="565" t="s">
        <v>1685</v>
      </c>
      <c r="M24" s="564" t="s">
        <v>2279</v>
      </c>
      <c r="N24" s="566" t="s">
        <v>2296</v>
      </c>
      <c r="O24" s="234" t="s">
        <v>227</v>
      </c>
      <c r="P24" s="234" t="s">
        <v>228</v>
      </c>
      <c r="Q24" s="234" t="s">
        <v>229</v>
      </c>
      <c r="R24" s="235" t="s">
        <v>230</v>
      </c>
      <c r="S24" s="235" t="s">
        <v>231</v>
      </c>
      <c r="T24" s="234" t="s">
        <v>232</v>
      </c>
    </row>
    <row r="25" spans="1:20" s="575" customFormat="1" hidden="1" outlineLevel="1">
      <c r="A25" s="732"/>
      <c r="B25" s="229" t="s">
        <v>222</v>
      </c>
      <c r="C25" s="563" t="s">
        <v>221</v>
      </c>
      <c r="D25" s="733" t="s">
        <v>251</v>
      </c>
      <c r="E25" s="734" t="s">
        <v>2258</v>
      </c>
      <c r="F25" s="229" t="s">
        <v>2259</v>
      </c>
      <c r="G25" s="735" t="s">
        <v>2260</v>
      </c>
      <c r="H25" s="230" t="s">
        <v>2261</v>
      </c>
      <c r="I25" s="230" t="s">
        <v>224</v>
      </c>
      <c r="J25" s="230" t="s">
        <v>225</v>
      </c>
      <c r="K25" s="564"/>
      <c r="L25" s="565" t="s">
        <v>1685</v>
      </c>
      <c r="M25" s="564" t="s">
        <v>2279</v>
      </c>
      <c r="N25" s="566" t="s">
        <v>2294</v>
      </c>
      <c r="O25" s="234" t="s">
        <v>227</v>
      </c>
      <c r="P25" s="234" t="s">
        <v>228</v>
      </c>
      <c r="Q25" s="234" t="s">
        <v>229</v>
      </c>
      <c r="R25" s="235" t="s">
        <v>230</v>
      </c>
      <c r="S25" s="235" t="s">
        <v>231</v>
      </c>
      <c r="T25" s="234" t="s">
        <v>232</v>
      </c>
    </row>
    <row r="26" spans="1:20" s="575" customFormat="1" hidden="1" outlineLevel="1">
      <c r="A26" s="732"/>
      <c r="B26" s="229" t="s">
        <v>222</v>
      </c>
      <c r="C26" s="800" t="s">
        <v>221</v>
      </c>
      <c r="D26" s="739" t="s">
        <v>252</v>
      </c>
      <c r="E26" s="734" t="s">
        <v>2258</v>
      </c>
      <c r="F26" s="229" t="s">
        <v>2259</v>
      </c>
      <c r="G26" s="735" t="s">
        <v>2260</v>
      </c>
      <c r="H26" s="230" t="s">
        <v>2261</v>
      </c>
      <c r="I26" s="230" t="s">
        <v>224</v>
      </c>
      <c r="J26" s="230" t="s">
        <v>225</v>
      </c>
      <c r="K26" s="564"/>
      <c r="L26" s="565" t="s">
        <v>1685</v>
      </c>
      <c r="M26" s="236" t="s">
        <v>2279</v>
      </c>
      <c r="N26" s="566" t="s">
        <v>2297</v>
      </c>
      <c r="O26" s="234" t="s">
        <v>227</v>
      </c>
      <c r="P26" s="234" t="s">
        <v>228</v>
      </c>
      <c r="Q26" s="234" t="s">
        <v>229</v>
      </c>
      <c r="R26" s="235" t="s">
        <v>230</v>
      </c>
      <c r="S26" s="235" t="s">
        <v>231</v>
      </c>
      <c r="T26" s="234" t="s">
        <v>232</v>
      </c>
    </row>
    <row r="27" spans="1:20" s="575" customFormat="1" hidden="1" outlineLevel="1">
      <c r="A27" s="732" t="s">
        <v>2298</v>
      </c>
      <c r="B27" s="229" t="s">
        <v>222</v>
      </c>
      <c r="C27" s="563" t="s">
        <v>221</v>
      </c>
      <c r="D27" s="733" t="s">
        <v>2017</v>
      </c>
      <c r="E27" s="734" t="s">
        <v>2258</v>
      </c>
      <c r="F27" s="229" t="s">
        <v>2259</v>
      </c>
      <c r="G27" s="735" t="s">
        <v>2260</v>
      </c>
      <c r="H27" s="230" t="s">
        <v>2261</v>
      </c>
      <c r="I27" s="230" t="s">
        <v>224</v>
      </c>
      <c r="J27" s="230" t="s">
        <v>225</v>
      </c>
      <c r="K27" s="564"/>
      <c r="L27" s="565" t="s">
        <v>1685</v>
      </c>
      <c r="M27" s="236" t="s">
        <v>2285</v>
      </c>
      <c r="N27" s="566" t="s">
        <v>2299</v>
      </c>
      <c r="O27" s="234" t="s">
        <v>227</v>
      </c>
      <c r="P27" s="234" t="s">
        <v>228</v>
      </c>
      <c r="Q27" s="234" t="s">
        <v>229</v>
      </c>
      <c r="R27" s="235" t="s">
        <v>230</v>
      </c>
      <c r="S27" s="235" t="s">
        <v>231</v>
      </c>
      <c r="T27" s="234" t="s">
        <v>232</v>
      </c>
    </row>
    <row r="28" spans="1:20" s="575" customFormat="1" hidden="1" outlineLevel="1">
      <c r="A28" s="732"/>
      <c r="B28" s="229" t="s">
        <v>222</v>
      </c>
      <c r="C28" s="563" t="s">
        <v>221</v>
      </c>
      <c r="D28" s="733" t="s">
        <v>254</v>
      </c>
      <c r="E28" s="734" t="s">
        <v>2258</v>
      </c>
      <c r="F28" s="229" t="s">
        <v>2259</v>
      </c>
      <c r="G28" s="735" t="s">
        <v>2260</v>
      </c>
      <c r="H28" s="230" t="s">
        <v>2261</v>
      </c>
      <c r="I28" s="230" t="s">
        <v>224</v>
      </c>
      <c r="J28" s="230" t="s">
        <v>225</v>
      </c>
      <c r="K28" s="564"/>
      <c r="L28" s="565" t="s">
        <v>1685</v>
      </c>
      <c r="M28" s="236" t="s">
        <v>2285</v>
      </c>
      <c r="N28" s="566" t="s">
        <v>805</v>
      </c>
      <c r="O28" s="234" t="s">
        <v>227</v>
      </c>
      <c r="P28" s="234" t="s">
        <v>228</v>
      </c>
      <c r="Q28" s="234" t="s">
        <v>229</v>
      </c>
      <c r="R28" s="235" t="s">
        <v>230</v>
      </c>
      <c r="S28" s="235" t="s">
        <v>231</v>
      </c>
      <c r="T28" s="234" t="s">
        <v>232</v>
      </c>
    </row>
    <row r="29" spans="1:20" hidden="1" outlineLevel="1">
      <c r="A29" s="732" t="s">
        <v>2300</v>
      </c>
      <c r="B29" s="229" t="s">
        <v>222</v>
      </c>
      <c r="C29" s="563" t="s">
        <v>221</v>
      </c>
      <c r="D29" s="738" t="s">
        <v>1978</v>
      </c>
      <c r="E29" s="734" t="s">
        <v>2258</v>
      </c>
      <c r="F29" s="229" t="s">
        <v>2259</v>
      </c>
      <c r="G29" s="735" t="s">
        <v>2260</v>
      </c>
      <c r="H29" s="230" t="s">
        <v>2261</v>
      </c>
      <c r="I29" s="230" t="s">
        <v>224</v>
      </c>
      <c r="J29" s="230" t="s">
        <v>225</v>
      </c>
      <c r="K29" s="564"/>
      <c r="L29" s="565" t="s">
        <v>1685</v>
      </c>
      <c r="M29" s="236" t="s">
        <v>2264</v>
      </c>
      <c r="N29" s="566" t="s">
        <v>2301</v>
      </c>
      <c r="O29" s="234" t="s">
        <v>227</v>
      </c>
      <c r="P29" s="234" t="s">
        <v>228</v>
      </c>
      <c r="Q29" s="234" t="s">
        <v>229</v>
      </c>
      <c r="R29" s="235" t="s">
        <v>230</v>
      </c>
      <c r="S29" s="235" t="s">
        <v>231</v>
      </c>
      <c r="T29" s="234" t="s">
        <v>232</v>
      </c>
    </row>
    <row r="30" spans="1:20" hidden="1" outlineLevel="1">
      <c r="A30" s="732"/>
      <c r="B30" s="229" t="s">
        <v>222</v>
      </c>
      <c r="C30" s="563" t="s">
        <v>221</v>
      </c>
      <c r="D30" s="733" t="s">
        <v>256</v>
      </c>
      <c r="E30" s="734" t="s">
        <v>2258</v>
      </c>
      <c r="F30" s="229" t="s">
        <v>2259</v>
      </c>
      <c r="G30" s="735" t="s">
        <v>2260</v>
      </c>
      <c r="H30" s="230" t="s">
        <v>2261</v>
      </c>
      <c r="I30" s="230" t="s">
        <v>224</v>
      </c>
      <c r="J30" s="230" t="s">
        <v>225</v>
      </c>
      <c r="K30" s="564"/>
      <c r="L30" s="239" t="s">
        <v>1685</v>
      </c>
      <c r="M30" s="236" t="s">
        <v>257</v>
      </c>
      <c r="N30" s="566" t="s">
        <v>2302</v>
      </c>
      <c r="O30" s="234" t="s">
        <v>227</v>
      </c>
      <c r="P30" s="234" t="s">
        <v>228</v>
      </c>
      <c r="Q30" s="234" t="s">
        <v>229</v>
      </c>
      <c r="R30" s="235" t="s">
        <v>230</v>
      </c>
      <c r="S30" s="235" t="s">
        <v>231</v>
      </c>
      <c r="T30" s="234" t="s">
        <v>232</v>
      </c>
    </row>
    <row r="31" spans="1:20" hidden="1" outlineLevel="1">
      <c r="A31" s="732" t="s">
        <v>2303</v>
      </c>
      <c r="B31" s="229" t="s">
        <v>222</v>
      </c>
      <c r="C31" s="563" t="s">
        <v>221</v>
      </c>
      <c r="D31" s="733" t="s">
        <v>2304</v>
      </c>
      <c r="E31" s="734" t="s">
        <v>2258</v>
      </c>
      <c r="F31" s="229" t="s">
        <v>2259</v>
      </c>
      <c r="G31" s="735" t="s">
        <v>2260</v>
      </c>
      <c r="H31" s="230" t="s">
        <v>2261</v>
      </c>
      <c r="I31" s="230" t="s">
        <v>224</v>
      </c>
      <c r="J31" s="230" t="s">
        <v>225</v>
      </c>
      <c r="K31" s="564"/>
      <c r="L31" s="239" t="s">
        <v>1685</v>
      </c>
      <c r="M31" s="236" t="s">
        <v>2271</v>
      </c>
      <c r="N31" s="566" t="s">
        <v>2305</v>
      </c>
      <c r="O31" s="234" t="s">
        <v>227</v>
      </c>
      <c r="P31" s="234" t="s">
        <v>228</v>
      </c>
      <c r="Q31" s="234" t="s">
        <v>229</v>
      </c>
      <c r="R31" s="235" t="s">
        <v>230</v>
      </c>
      <c r="S31" s="235" t="s">
        <v>231</v>
      </c>
      <c r="T31" s="234" t="s">
        <v>232</v>
      </c>
    </row>
    <row r="32" spans="1:20" hidden="1" outlineLevel="1">
      <c r="A32" s="732" t="s">
        <v>2306</v>
      </c>
      <c r="B32" s="229" t="s">
        <v>222</v>
      </c>
      <c r="C32" s="563" t="s">
        <v>221</v>
      </c>
      <c r="D32" s="733" t="s">
        <v>2307</v>
      </c>
      <c r="E32" s="734" t="s">
        <v>2258</v>
      </c>
      <c r="F32" s="229" t="s">
        <v>2259</v>
      </c>
      <c r="G32" s="735" t="s">
        <v>2260</v>
      </c>
      <c r="H32" s="230" t="s">
        <v>2261</v>
      </c>
      <c r="I32" s="230" t="s">
        <v>224</v>
      </c>
      <c r="J32" s="230" t="s">
        <v>225</v>
      </c>
      <c r="K32" s="564"/>
      <c r="L32" s="239" t="s">
        <v>1685</v>
      </c>
      <c r="M32" s="236" t="s">
        <v>2271</v>
      </c>
      <c r="N32" s="566" t="s">
        <v>2305</v>
      </c>
      <c r="O32" s="234" t="s">
        <v>227</v>
      </c>
      <c r="P32" s="234" t="s">
        <v>228</v>
      </c>
      <c r="Q32" s="234" t="s">
        <v>229</v>
      </c>
      <c r="R32" s="235" t="s">
        <v>230</v>
      </c>
      <c r="S32" s="235" t="s">
        <v>231</v>
      </c>
      <c r="T32" s="234" t="s">
        <v>232</v>
      </c>
    </row>
    <row r="33" spans="1:20" hidden="1" outlineLevel="1">
      <c r="A33" s="732"/>
      <c r="B33" s="229" t="s">
        <v>222</v>
      </c>
      <c r="C33" s="563" t="s">
        <v>221</v>
      </c>
      <c r="D33" s="733" t="s">
        <v>258</v>
      </c>
      <c r="E33" s="734" t="s">
        <v>2258</v>
      </c>
      <c r="F33" s="229" t="s">
        <v>2259</v>
      </c>
      <c r="G33" s="735" t="s">
        <v>2260</v>
      </c>
      <c r="H33" s="230" t="s">
        <v>2261</v>
      </c>
      <c r="I33" s="230" t="s">
        <v>224</v>
      </c>
      <c r="J33" s="230" t="s">
        <v>225</v>
      </c>
      <c r="K33" s="564"/>
      <c r="L33" s="239" t="s">
        <v>1685</v>
      </c>
      <c r="M33" s="236" t="s">
        <v>2271</v>
      </c>
      <c r="N33" s="566" t="s">
        <v>259</v>
      </c>
      <c r="O33" s="234" t="s">
        <v>227</v>
      </c>
      <c r="P33" s="234" t="s">
        <v>228</v>
      </c>
      <c r="Q33" s="234" t="s">
        <v>229</v>
      </c>
      <c r="R33" s="235" t="s">
        <v>230</v>
      </c>
      <c r="S33" s="235" t="s">
        <v>231</v>
      </c>
      <c r="T33" s="234" t="s">
        <v>232</v>
      </c>
    </row>
    <row r="34" spans="1:20" hidden="1" outlineLevel="1">
      <c r="A34" s="732"/>
      <c r="B34" s="229" t="s">
        <v>222</v>
      </c>
      <c r="C34" s="563" t="s">
        <v>221</v>
      </c>
      <c r="D34" s="733" t="s">
        <v>260</v>
      </c>
      <c r="E34" s="734" t="s">
        <v>2258</v>
      </c>
      <c r="F34" s="229" t="s">
        <v>2259</v>
      </c>
      <c r="G34" s="735" t="s">
        <v>2260</v>
      </c>
      <c r="H34" s="230" t="s">
        <v>2261</v>
      </c>
      <c r="I34" s="230" t="s">
        <v>224</v>
      </c>
      <c r="J34" s="230" t="s">
        <v>225</v>
      </c>
      <c r="K34" s="564"/>
      <c r="L34" s="239" t="s">
        <v>1685</v>
      </c>
      <c r="M34" s="236" t="s">
        <v>2271</v>
      </c>
      <c r="N34" s="566" t="s">
        <v>259</v>
      </c>
      <c r="O34" s="234" t="s">
        <v>227</v>
      </c>
      <c r="P34" s="234" t="s">
        <v>228</v>
      </c>
      <c r="Q34" s="234" t="s">
        <v>229</v>
      </c>
      <c r="R34" s="235" t="s">
        <v>230</v>
      </c>
      <c r="S34" s="235" t="s">
        <v>231</v>
      </c>
      <c r="T34" s="234" t="s">
        <v>232</v>
      </c>
    </row>
    <row r="35" spans="1:20" hidden="1" outlineLevel="1">
      <c r="A35" s="732"/>
      <c r="B35" s="229" t="s">
        <v>222</v>
      </c>
      <c r="C35" s="563" t="s">
        <v>221</v>
      </c>
      <c r="D35" s="733" t="s">
        <v>261</v>
      </c>
      <c r="E35" s="734" t="s">
        <v>2258</v>
      </c>
      <c r="F35" s="229" t="s">
        <v>2259</v>
      </c>
      <c r="G35" s="735" t="s">
        <v>2260</v>
      </c>
      <c r="H35" s="230" t="s">
        <v>2261</v>
      </c>
      <c r="I35" s="230" t="s">
        <v>224</v>
      </c>
      <c r="J35" s="230" t="s">
        <v>225</v>
      </c>
      <c r="K35" s="564"/>
      <c r="L35" s="239" t="s">
        <v>1685</v>
      </c>
      <c r="M35" s="236" t="s">
        <v>2271</v>
      </c>
      <c r="N35" s="566" t="s">
        <v>262</v>
      </c>
      <c r="O35" s="234" t="s">
        <v>227</v>
      </c>
      <c r="P35" s="234" t="s">
        <v>228</v>
      </c>
      <c r="Q35" s="234" t="s">
        <v>229</v>
      </c>
      <c r="R35" s="235" t="s">
        <v>230</v>
      </c>
      <c r="S35" s="235" t="s">
        <v>231</v>
      </c>
      <c r="T35" s="234" t="s">
        <v>232</v>
      </c>
    </row>
    <row r="36" spans="1:20" hidden="1" outlineLevel="1">
      <c r="A36" s="732"/>
      <c r="B36" s="229" t="s">
        <v>222</v>
      </c>
      <c r="C36" s="563" t="s">
        <v>221</v>
      </c>
      <c r="D36" s="733" t="s">
        <v>263</v>
      </c>
      <c r="E36" s="734" t="s">
        <v>2258</v>
      </c>
      <c r="F36" s="229" t="s">
        <v>2259</v>
      </c>
      <c r="G36" s="735" t="s">
        <v>2260</v>
      </c>
      <c r="H36" s="230" t="s">
        <v>2261</v>
      </c>
      <c r="I36" s="230" t="s">
        <v>224</v>
      </c>
      <c r="J36" s="230" t="s">
        <v>225</v>
      </c>
      <c r="K36" s="564"/>
      <c r="L36" s="239" t="s">
        <v>1685</v>
      </c>
      <c r="M36" s="236" t="s">
        <v>264</v>
      </c>
      <c r="N36" s="566" t="s">
        <v>2291</v>
      </c>
      <c r="O36" s="234" t="s">
        <v>227</v>
      </c>
      <c r="P36" s="234" t="s">
        <v>228</v>
      </c>
      <c r="Q36" s="234" t="s">
        <v>229</v>
      </c>
      <c r="R36" s="235" t="s">
        <v>230</v>
      </c>
      <c r="S36" s="235" t="s">
        <v>231</v>
      </c>
      <c r="T36" s="234" t="s">
        <v>232</v>
      </c>
    </row>
    <row r="37" spans="1:20" hidden="1" outlineLevel="1">
      <c r="A37" s="732"/>
      <c r="B37" s="229" t="s">
        <v>222</v>
      </c>
      <c r="C37" s="563" t="s">
        <v>221</v>
      </c>
      <c r="D37" s="733" t="s">
        <v>265</v>
      </c>
      <c r="E37" s="734" t="s">
        <v>2258</v>
      </c>
      <c r="F37" s="229" t="s">
        <v>2259</v>
      </c>
      <c r="G37" s="735" t="s">
        <v>2260</v>
      </c>
      <c r="H37" s="230" t="s">
        <v>2261</v>
      </c>
      <c r="I37" s="230" t="s">
        <v>224</v>
      </c>
      <c r="J37" s="230" t="s">
        <v>225</v>
      </c>
      <c r="K37" s="564"/>
      <c r="L37" s="239" t="s">
        <v>1685</v>
      </c>
      <c r="M37" s="236" t="s">
        <v>264</v>
      </c>
      <c r="N37" s="566" t="s">
        <v>2291</v>
      </c>
      <c r="O37" s="234" t="s">
        <v>227</v>
      </c>
      <c r="P37" s="234" t="s">
        <v>228</v>
      </c>
      <c r="Q37" s="234" t="s">
        <v>229</v>
      </c>
      <c r="R37" s="235" t="s">
        <v>230</v>
      </c>
      <c r="S37" s="235" t="s">
        <v>231</v>
      </c>
      <c r="T37" s="234" t="s">
        <v>232</v>
      </c>
    </row>
    <row r="38" spans="1:20" hidden="1" outlineLevel="1">
      <c r="A38" s="732"/>
      <c r="B38" s="229" t="s">
        <v>222</v>
      </c>
      <c r="C38" s="563" t="s">
        <v>221</v>
      </c>
      <c r="D38" s="733" t="s">
        <v>266</v>
      </c>
      <c r="E38" s="734" t="s">
        <v>2258</v>
      </c>
      <c r="F38" s="229" t="s">
        <v>2259</v>
      </c>
      <c r="G38" s="735" t="s">
        <v>2260</v>
      </c>
      <c r="H38" s="230" t="s">
        <v>2261</v>
      </c>
      <c r="I38" s="230" t="s">
        <v>224</v>
      </c>
      <c r="J38" s="230" t="s">
        <v>225</v>
      </c>
      <c r="K38" s="564"/>
      <c r="L38" s="239" t="s">
        <v>1685</v>
      </c>
      <c r="M38" s="236" t="s">
        <v>244</v>
      </c>
      <c r="N38" s="566" t="s">
        <v>2297</v>
      </c>
      <c r="O38" s="234" t="s">
        <v>227</v>
      </c>
      <c r="P38" s="234" t="s">
        <v>228</v>
      </c>
      <c r="Q38" s="234" t="s">
        <v>229</v>
      </c>
      <c r="R38" s="235" t="s">
        <v>230</v>
      </c>
      <c r="S38" s="235" t="s">
        <v>231</v>
      </c>
      <c r="T38" s="234" t="s">
        <v>232</v>
      </c>
    </row>
    <row r="39" spans="1:20" hidden="1" outlineLevel="1">
      <c r="A39" s="732"/>
      <c r="B39" s="229" t="s">
        <v>222</v>
      </c>
      <c r="C39" s="563" t="s">
        <v>221</v>
      </c>
      <c r="D39" s="733" t="s">
        <v>267</v>
      </c>
      <c r="E39" s="734" t="s">
        <v>2258</v>
      </c>
      <c r="F39" s="229" t="s">
        <v>2259</v>
      </c>
      <c r="G39" s="735" t="s">
        <v>2260</v>
      </c>
      <c r="H39" s="230" t="s">
        <v>2261</v>
      </c>
      <c r="I39" s="230" t="s">
        <v>224</v>
      </c>
      <c r="J39" s="230" t="s">
        <v>225</v>
      </c>
      <c r="K39" s="564"/>
      <c r="L39" s="239" t="s">
        <v>1685</v>
      </c>
      <c r="M39" s="233" t="s">
        <v>244</v>
      </c>
      <c r="N39" s="566" t="s">
        <v>2297</v>
      </c>
      <c r="O39" s="234" t="s">
        <v>227</v>
      </c>
      <c r="P39" s="234" t="s">
        <v>228</v>
      </c>
      <c r="Q39" s="234" t="s">
        <v>229</v>
      </c>
      <c r="R39" s="235" t="s">
        <v>230</v>
      </c>
      <c r="S39" s="235" t="s">
        <v>231</v>
      </c>
      <c r="T39" s="234" t="s">
        <v>232</v>
      </c>
    </row>
    <row r="40" spans="1:20" hidden="1" outlineLevel="1">
      <c r="A40" s="732"/>
      <c r="B40" s="229" t="s">
        <v>222</v>
      </c>
      <c r="C40" s="563" t="s">
        <v>221</v>
      </c>
      <c r="D40" s="733" t="s">
        <v>268</v>
      </c>
      <c r="E40" s="734" t="s">
        <v>2258</v>
      </c>
      <c r="F40" s="229" t="s">
        <v>2259</v>
      </c>
      <c r="G40" s="735" t="s">
        <v>2260</v>
      </c>
      <c r="H40" s="230" t="s">
        <v>2261</v>
      </c>
      <c r="I40" s="230" t="s">
        <v>224</v>
      </c>
      <c r="J40" s="230" t="s">
        <v>225</v>
      </c>
      <c r="K40" s="564"/>
      <c r="L40" s="239" t="s">
        <v>1685</v>
      </c>
      <c r="M40" s="233" t="s">
        <v>244</v>
      </c>
      <c r="N40" s="566" t="s">
        <v>2297</v>
      </c>
      <c r="O40" s="234" t="s">
        <v>227</v>
      </c>
      <c r="P40" s="234" t="s">
        <v>228</v>
      </c>
      <c r="Q40" s="234" t="s">
        <v>229</v>
      </c>
      <c r="R40" s="235" t="s">
        <v>230</v>
      </c>
      <c r="S40" s="235" t="s">
        <v>231</v>
      </c>
      <c r="T40" s="234" t="s">
        <v>232</v>
      </c>
    </row>
    <row r="41" spans="1:20" hidden="1" outlineLevel="1">
      <c r="A41" s="732" t="s">
        <v>2308</v>
      </c>
      <c r="B41" s="229" t="s">
        <v>222</v>
      </c>
      <c r="C41" s="563" t="s">
        <v>221</v>
      </c>
      <c r="D41" s="733" t="s">
        <v>2309</v>
      </c>
      <c r="E41" s="734" t="s">
        <v>2258</v>
      </c>
      <c r="F41" s="229" t="s">
        <v>2259</v>
      </c>
      <c r="G41" s="735" t="s">
        <v>2260</v>
      </c>
      <c r="H41" s="230" t="s">
        <v>2261</v>
      </c>
      <c r="I41" s="230" t="s">
        <v>224</v>
      </c>
      <c r="J41" s="230" t="s">
        <v>225</v>
      </c>
      <c r="K41" s="564"/>
      <c r="L41" s="239" t="s">
        <v>1685</v>
      </c>
      <c r="M41" s="233" t="s">
        <v>244</v>
      </c>
      <c r="N41" s="566" t="s">
        <v>2296</v>
      </c>
      <c r="O41" s="234" t="s">
        <v>227</v>
      </c>
      <c r="P41" s="234" t="s">
        <v>228</v>
      </c>
      <c r="Q41" s="234" t="s">
        <v>229</v>
      </c>
      <c r="R41" s="235" t="s">
        <v>230</v>
      </c>
      <c r="S41" s="235" t="s">
        <v>231</v>
      </c>
      <c r="T41" s="234" t="s">
        <v>232</v>
      </c>
    </row>
    <row r="42" spans="1:20" hidden="1" outlineLevel="1">
      <c r="A42" s="732"/>
      <c r="B42" s="229" t="s">
        <v>222</v>
      </c>
      <c r="C42" s="563" t="s">
        <v>221</v>
      </c>
      <c r="D42" s="733" t="s">
        <v>269</v>
      </c>
      <c r="E42" s="734" t="s">
        <v>2258</v>
      </c>
      <c r="F42" s="229" t="s">
        <v>2259</v>
      </c>
      <c r="G42" s="735" t="s">
        <v>2260</v>
      </c>
      <c r="H42" s="230" t="s">
        <v>2261</v>
      </c>
      <c r="I42" s="230" t="s">
        <v>224</v>
      </c>
      <c r="J42" s="230" t="s">
        <v>225</v>
      </c>
      <c r="K42" s="564"/>
      <c r="L42" s="239" t="s">
        <v>1685</v>
      </c>
      <c r="M42" s="233" t="s">
        <v>244</v>
      </c>
      <c r="N42" s="566" t="s">
        <v>2294</v>
      </c>
      <c r="O42" s="234" t="s">
        <v>227</v>
      </c>
      <c r="P42" s="234" t="s">
        <v>228</v>
      </c>
      <c r="Q42" s="234" t="s">
        <v>229</v>
      </c>
      <c r="R42" s="235" t="s">
        <v>230</v>
      </c>
      <c r="S42" s="235" t="s">
        <v>231</v>
      </c>
      <c r="T42" s="234" t="s">
        <v>232</v>
      </c>
    </row>
    <row r="43" spans="1:20" hidden="1" outlineLevel="1">
      <c r="A43" s="732"/>
      <c r="B43" s="229" t="s">
        <v>222</v>
      </c>
      <c r="C43" s="563" t="s">
        <v>221</v>
      </c>
      <c r="D43" s="733" t="s">
        <v>270</v>
      </c>
      <c r="E43" s="734" t="s">
        <v>2258</v>
      </c>
      <c r="F43" s="229" t="s">
        <v>2259</v>
      </c>
      <c r="G43" s="735" t="s">
        <v>2260</v>
      </c>
      <c r="H43" s="230" t="s">
        <v>2261</v>
      </c>
      <c r="I43" s="230" t="s">
        <v>224</v>
      </c>
      <c r="J43" s="230" t="s">
        <v>225</v>
      </c>
      <c r="K43" s="564"/>
      <c r="L43" s="239" t="s">
        <v>1685</v>
      </c>
      <c r="M43" s="236" t="s">
        <v>2285</v>
      </c>
      <c r="N43" s="566" t="s">
        <v>2310</v>
      </c>
      <c r="O43" s="234" t="s">
        <v>227</v>
      </c>
      <c r="P43" s="234" t="s">
        <v>228</v>
      </c>
      <c r="Q43" s="234" t="s">
        <v>229</v>
      </c>
      <c r="R43" s="235" t="s">
        <v>230</v>
      </c>
      <c r="S43" s="235" t="s">
        <v>231</v>
      </c>
      <c r="T43" s="234" t="s">
        <v>232</v>
      </c>
    </row>
    <row r="44" spans="1:20" hidden="1" outlineLevel="1">
      <c r="A44" s="732" t="s">
        <v>2311</v>
      </c>
      <c r="B44" s="229" t="s">
        <v>222</v>
      </c>
      <c r="C44" s="563" t="s">
        <v>221</v>
      </c>
      <c r="D44" s="733" t="s">
        <v>2312</v>
      </c>
      <c r="E44" s="734" t="s">
        <v>2258</v>
      </c>
      <c r="F44" s="229" t="s">
        <v>2259</v>
      </c>
      <c r="G44" s="735" t="s">
        <v>2260</v>
      </c>
      <c r="H44" s="230" t="s">
        <v>2261</v>
      </c>
      <c r="I44" s="230" t="s">
        <v>224</v>
      </c>
      <c r="J44" s="230" t="s">
        <v>225</v>
      </c>
      <c r="K44" s="564"/>
      <c r="L44" s="565" t="s">
        <v>1685</v>
      </c>
      <c r="M44" s="234" t="s">
        <v>271</v>
      </c>
      <c r="N44" s="737" t="s">
        <v>2256</v>
      </c>
      <c r="O44" s="234" t="s">
        <v>227</v>
      </c>
      <c r="P44" s="234" t="s">
        <v>228</v>
      </c>
      <c r="Q44" s="234" t="s">
        <v>229</v>
      </c>
      <c r="R44" s="235" t="s">
        <v>230</v>
      </c>
      <c r="S44" s="235" t="s">
        <v>231</v>
      </c>
      <c r="T44" s="234" t="s">
        <v>232</v>
      </c>
    </row>
    <row r="45" spans="1:20" hidden="1" outlineLevel="1">
      <c r="A45" s="732" t="s">
        <v>2313</v>
      </c>
      <c r="B45" s="229" t="s">
        <v>222</v>
      </c>
      <c r="C45" s="563" t="s">
        <v>221</v>
      </c>
      <c r="D45" s="733" t="s">
        <v>272</v>
      </c>
      <c r="E45" s="734" t="s">
        <v>2258</v>
      </c>
      <c r="F45" s="229" t="s">
        <v>2259</v>
      </c>
      <c r="G45" s="735" t="s">
        <v>2260</v>
      </c>
      <c r="H45" s="230" t="s">
        <v>2261</v>
      </c>
      <c r="I45" s="230" t="s">
        <v>224</v>
      </c>
      <c r="J45" s="230" t="s">
        <v>225</v>
      </c>
      <c r="K45" s="564"/>
      <c r="L45" s="565" t="s">
        <v>1685</v>
      </c>
      <c r="M45" s="234" t="s">
        <v>271</v>
      </c>
      <c r="N45" s="737" t="s">
        <v>2256</v>
      </c>
      <c r="O45" s="234" t="s">
        <v>227</v>
      </c>
      <c r="P45" s="234" t="s">
        <v>228</v>
      </c>
      <c r="Q45" s="234" t="s">
        <v>229</v>
      </c>
      <c r="R45" s="235" t="s">
        <v>230</v>
      </c>
      <c r="S45" s="235" t="s">
        <v>231</v>
      </c>
      <c r="T45" s="234" t="s">
        <v>232</v>
      </c>
    </row>
    <row r="46" spans="1:20" hidden="1" outlineLevel="1">
      <c r="A46" s="732" t="s">
        <v>2314</v>
      </c>
      <c r="B46" s="229" t="s">
        <v>222</v>
      </c>
      <c r="C46" s="563" t="s">
        <v>221</v>
      </c>
      <c r="D46" s="733" t="s">
        <v>273</v>
      </c>
      <c r="E46" s="734" t="s">
        <v>2258</v>
      </c>
      <c r="F46" s="229" t="s">
        <v>2259</v>
      </c>
      <c r="G46" s="735" t="s">
        <v>2260</v>
      </c>
      <c r="H46" s="230" t="s">
        <v>2261</v>
      </c>
      <c r="I46" s="230" t="s">
        <v>224</v>
      </c>
      <c r="J46" s="230" t="s">
        <v>225</v>
      </c>
      <c r="K46" s="564"/>
      <c r="L46" s="565" t="s">
        <v>1685</v>
      </c>
      <c r="M46" s="234" t="s">
        <v>271</v>
      </c>
      <c r="N46" s="737" t="s">
        <v>2256</v>
      </c>
      <c r="O46" s="234" t="s">
        <v>227</v>
      </c>
      <c r="P46" s="234" t="s">
        <v>228</v>
      </c>
      <c r="Q46" s="234" t="s">
        <v>229</v>
      </c>
      <c r="R46" s="235" t="s">
        <v>230</v>
      </c>
      <c r="S46" s="235" t="s">
        <v>231</v>
      </c>
      <c r="T46" s="234" t="s">
        <v>232</v>
      </c>
    </row>
    <row r="47" spans="1:20" hidden="1" outlineLevel="1">
      <c r="A47" s="240"/>
      <c r="B47" s="229" t="s">
        <v>222</v>
      </c>
      <c r="C47" s="563" t="s">
        <v>221</v>
      </c>
      <c r="D47" s="241" t="s">
        <v>274</v>
      </c>
      <c r="E47" s="734" t="s">
        <v>2258</v>
      </c>
      <c r="F47" s="229" t="s">
        <v>2259</v>
      </c>
      <c r="G47" s="735" t="s">
        <v>2260</v>
      </c>
      <c r="H47" s="230" t="s">
        <v>2261</v>
      </c>
      <c r="I47" s="230" t="s">
        <v>224</v>
      </c>
      <c r="J47" s="230" t="s">
        <v>225</v>
      </c>
      <c r="K47" s="564"/>
      <c r="L47" s="565" t="s">
        <v>1685</v>
      </c>
      <c r="M47" s="234" t="s">
        <v>271</v>
      </c>
      <c r="N47" s="737" t="s">
        <v>2256</v>
      </c>
      <c r="O47" s="234" t="s">
        <v>227</v>
      </c>
      <c r="P47" s="234" t="s">
        <v>228</v>
      </c>
      <c r="Q47" s="234" t="s">
        <v>229</v>
      </c>
      <c r="R47" s="235" t="s">
        <v>230</v>
      </c>
      <c r="S47" s="235" t="s">
        <v>231</v>
      </c>
      <c r="T47" s="234" t="s">
        <v>232</v>
      </c>
    </row>
    <row r="48" spans="1:20" hidden="1" outlineLevel="1">
      <c r="A48" s="240"/>
      <c r="B48" s="242" t="s">
        <v>222</v>
      </c>
      <c r="C48" s="576" t="s">
        <v>221</v>
      </c>
      <c r="D48" s="243" t="s">
        <v>275</v>
      </c>
      <c r="E48" s="743" t="s">
        <v>2258</v>
      </c>
      <c r="F48" s="242" t="s">
        <v>2259</v>
      </c>
      <c r="G48" s="744" t="s">
        <v>2260</v>
      </c>
      <c r="H48" s="244" t="s">
        <v>2261</v>
      </c>
      <c r="I48" s="244" t="s">
        <v>224</v>
      </c>
      <c r="J48" s="244" t="s">
        <v>225</v>
      </c>
      <c r="K48" s="577"/>
      <c r="L48" s="245" t="s">
        <v>1685</v>
      </c>
      <c r="M48" s="246" t="s">
        <v>271</v>
      </c>
      <c r="N48" s="745" t="s">
        <v>2256</v>
      </c>
      <c r="O48" s="246" t="s">
        <v>227</v>
      </c>
      <c r="P48" s="246" t="s">
        <v>228</v>
      </c>
      <c r="Q48" s="246" t="s">
        <v>229</v>
      </c>
      <c r="R48" s="247" t="s">
        <v>230</v>
      </c>
      <c r="S48" s="247" t="s">
        <v>231</v>
      </c>
      <c r="T48" s="246" t="s">
        <v>232</v>
      </c>
    </row>
    <row r="49" spans="1:20" hidden="1" outlineLevel="1">
      <c r="A49" s="240"/>
      <c r="B49" s="242" t="s">
        <v>222</v>
      </c>
      <c r="C49" s="576" t="s">
        <v>221</v>
      </c>
      <c r="D49" s="243" t="s">
        <v>277</v>
      </c>
      <c r="E49" s="743" t="s">
        <v>2258</v>
      </c>
      <c r="F49" s="242" t="s">
        <v>2259</v>
      </c>
      <c r="G49" s="744" t="s">
        <v>2260</v>
      </c>
      <c r="H49" s="244" t="s">
        <v>2261</v>
      </c>
      <c r="I49" s="244" t="s">
        <v>224</v>
      </c>
      <c r="J49" s="244" t="s">
        <v>225</v>
      </c>
      <c r="K49" s="577"/>
      <c r="L49" s="245" t="s">
        <v>1685</v>
      </c>
      <c r="M49" s="248" t="s">
        <v>278</v>
      </c>
      <c r="N49" s="249" t="s">
        <v>279</v>
      </c>
      <c r="O49" s="246" t="s">
        <v>227</v>
      </c>
      <c r="P49" s="246" t="s">
        <v>228</v>
      </c>
      <c r="Q49" s="246" t="s">
        <v>229</v>
      </c>
      <c r="R49" s="250" t="s">
        <v>230</v>
      </c>
      <c r="S49" s="251" t="s">
        <v>231</v>
      </c>
      <c r="T49" s="246" t="s">
        <v>232</v>
      </c>
    </row>
    <row r="50" spans="1:20" s="575" customFormat="1" hidden="1" outlineLevel="1">
      <c r="A50" s="240" t="s">
        <v>2315</v>
      </c>
      <c r="B50" s="229" t="s">
        <v>222</v>
      </c>
      <c r="C50" s="563" t="s">
        <v>221</v>
      </c>
      <c r="D50" s="241" t="s">
        <v>280</v>
      </c>
      <c r="E50" s="734" t="s">
        <v>2258</v>
      </c>
      <c r="F50" s="229" t="s">
        <v>2259</v>
      </c>
      <c r="G50" s="735" t="s">
        <v>2260</v>
      </c>
      <c r="H50" s="230" t="s">
        <v>2261</v>
      </c>
      <c r="I50" s="230" t="s">
        <v>224</v>
      </c>
      <c r="J50" s="230" t="s">
        <v>225</v>
      </c>
      <c r="K50" s="564"/>
      <c r="L50" s="565" t="s">
        <v>2316</v>
      </c>
      <c r="M50" s="252" t="s">
        <v>2317</v>
      </c>
      <c r="N50" s="736" t="s">
        <v>2256</v>
      </c>
      <c r="O50" s="234" t="s">
        <v>227</v>
      </c>
      <c r="P50" s="234" t="s">
        <v>228</v>
      </c>
      <c r="Q50" s="234" t="s">
        <v>229</v>
      </c>
      <c r="R50" s="253" t="s">
        <v>230</v>
      </c>
      <c r="S50" s="254" t="s">
        <v>231</v>
      </c>
      <c r="T50" s="234" t="s">
        <v>232</v>
      </c>
    </row>
    <row r="51" spans="1:20" s="575" customFormat="1" hidden="1" outlineLevel="1">
      <c r="A51" s="240" t="s">
        <v>2318</v>
      </c>
      <c r="B51" s="229" t="s">
        <v>222</v>
      </c>
      <c r="C51" s="563" t="s">
        <v>221</v>
      </c>
      <c r="D51" s="241" t="s">
        <v>281</v>
      </c>
      <c r="E51" s="734" t="s">
        <v>2258</v>
      </c>
      <c r="F51" s="229" t="s">
        <v>2259</v>
      </c>
      <c r="G51" s="735" t="s">
        <v>2260</v>
      </c>
      <c r="H51" s="230" t="s">
        <v>2261</v>
      </c>
      <c r="I51" s="230" t="s">
        <v>224</v>
      </c>
      <c r="J51" s="230" t="s">
        <v>225</v>
      </c>
      <c r="K51" s="564"/>
      <c r="L51" s="565" t="s">
        <v>2319</v>
      </c>
      <c r="M51" s="252" t="s">
        <v>288</v>
      </c>
      <c r="N51" s="736" t="s">
        <v>2301</v>
      </c>
      <c r="O51" s="234" t="s">
        <v>227</v>
      </c>
      <c r="P51" s="234" t="s">
        <v>228</v>
      </c>
      <c r="Q51" s="234" t="s">
        <v>229</v>
      </c>
      <c r="R51" s="253" t="s">
        <v>230</v>
      </c>
      <c r="S51" s="254" t="s">
        <v>231</v>
      </c>
      <c r="T51" s="234" t="s">
        <v>232</v>
      </c>
    </row>
    <row r="52" spans="1:20" s="575" customFormat="1" hidden="1" outlineLevel="1">
      <c r="A52" s="240" t="s">
        <v>2320</v>
      </c>
      <c r="B52" s="229" t="s">
        <v>222</v>
      </c>
      <c r="C52" s="563" t="s">
        <v>221</v>
      </c>
      <c r="D52" s="255" t="s">
        <v>284</v>
      </c>
      <c r="E52" s="734" t="s">
        <v>2258</v>
      </c>
      <c r="F52" s="229" t="s">
        <v>2259</v>
      </c>
      <c r="G52" s="735" t="s">
        <v>2260</v>
      </c>
      <c r="H52" s="230" t="s">
        <v>2261</v>
      </c>
      <c r="I52" s="230" t="s">
        <v>224</v>
      </c>
      <c r="J52" s="230" t="s">
        <v>225</v>
      </c>
      <c r="K52" s="564"/>
      <c r="L52" s="565" t="s">
        <v>2321</v>
      </c>
      <c r="M52" s="252" t="s">
        <v>2317</v>
      </c>
      <c r="N52" s="736" t="s">
        <v>2256</v>
      </c>
      <c r="O52" s="234" t="s">
        <v>227</v>
      </c>
      <c r="P52" s="234" t="s">
        <v>228</v>
      </c>
      <c r="Q52" s="234" t="s">
        <v>229</v>
      </c>
      <c r="R52" s="253" t="s">
        <v>230</v>
      </c>
      <c r="S52" s="254" t="s">
        <v>231</v>
      </c>
      <c r="T52" s="234" t="s">
        <v>232</v>
      </c>
    </row>
    <row r="53" spans="1:20" hidden="1" outlineLevel="1">
      <c r="A53" s="240"/>
      <c r="B53" s="242" t="s">
        <v>222</v>
      </c>
      <c r="C53" s="576" t="s">
        <v>221</v>
      </c>
      <c r="D53" s="243" t="s">
        <v>285</v>
      </c>
      <c r="E53" s="743" t="s">
        <v>2258</v>
      </c>
      <c r="F53" s="242" t="s">
        <v>2259</v>
      </c>
      <c r="G53" s="744" t="s">
        <v>2260</v>
      </c>
      <c r="H53" s="244" t="s">
        <v>2261</v>
      </c>
      <c r="I53" s="244" t="s">
        <v>224</v>
      </c>
      <c r="J53" s="244" t="s">
        <v>225</v>
      </c>
      <c r="K53" s="577"/>
      <c r="L53" s="245" t="s">
        <v>2322</v>
      </c>
      <c r="M53" s="246" t="s">
        <v>271</v>
      </c>
      <c r="N53" s="745" t="s">
        <v>2256</v>
      </c>
      <c r="O53" s="246" t="s">
        <v>227</v>
      </c>
      <c r="P53" s="246" t="s">
        <v>228</v>
      </c>
      <c r="Q53" s="246" t="s">
        <v>229</v>
      </c>
      <c r="R53" s="250" t="s">
        <v>230</v>
      </c>
      <c r="S53" s="251" t="s">
        <v>231</v>
      </c>
      <c r="T53" s="246" t="s">
        <v>232</v>
      </c>
    </row>
    <row r="54" spans="1:20" hidden="1" outlineLevel="1">
      <c r="A54" s="240"/>
      <c r="B54" s="229" t="s">
        <v>222</v>
      </c>
      <c r="C54" s="563" t="s">
        <v>221</v>
      </c>
      <c r="D54" s="255" t="s">
        <v>286</v>
      </c>
      <c r="E54" s="734" t="s">
        <v>2258</v>
      </c>
      <c r="F54" s="229" t="s">
        <v>2259</v>
      </c>
      <c r="G54" s="735" t="s">
        <v>2260</v>
      </c>
      <c r="H54" s="230" t="s">
        <v>2261</v>
      </c>
      <c r="I54" s="230" t="s">
        <v>224</v>
      </c>
      <c r="J54" s="230" t="s">
        <v>225</v>
      </c>
      <c r="K54" s="564"/>
      <c r="L54" s="239" t="s">
        <v>2323</v>
      </c>
      <c r="M54" s="234" t="s">
        <v>287</v>
      </c>
      <c r="N54" s="737" t="s">
        <v>2256</v>
      </c>
      <c r="O54" s="234" t="s">
        <v>227</v>
      </c>
      <c r="P54" s="234" t="s">
        <v>228</v>
      </c>
      <c r="Q54" s="234" t="s">
        <v>229</v>
      </c>
      <c r="R54" s="253" t="s">
        <v>230</v>
      </c>
      <c r="S54" s="254" t="s">
        <v>231</v>
      </c>
      <c r="T54" s="234" t="s">
        <v>232</v>
      </c>
    </row>
    <row r="55" spans="1:20" s="575" customFormat="1" hidden="1" outlineLevel="1">
      <c r="A55" s="240" t="s">
        <v>2324</v>
      </c>
      <c r="B55" s="229" t="s">
        <v>222</v>
      </c>
      <c r="C55" s="563" t="s">
        <v>221</v>
      </c>
      <c r="D55" s="578" t="s">
        <v>2018</v>
      </c>
      <c r="E55" s="734" t="s">
        <v>2258</v>
      </c>
      <c r="F55" s="229" t="s">
        <v>2259</v>
      </c>
      <c r="G55" s="735" t="s">
        <v>2260</v>
      </c>
      <c r="H55" s="230" t="s">
        <v>2261</v>
      </c>
      <c r="I55" s="230" t="s">
        <v>224</v>
      </c>
      <c r="J55" s="230" t="s">
        <v>225</v>
      </c>
      <c r="K55" s="564"/>
      <c r="L55" s="232" t="s">
        <v>2255</v>
      </c>
      <c r="M55" s="252" t="s">
        <v>288</v>
      </c>
      <c r="N55" s="746" t="s">
        <v>2325</v>
      </c>
      <c r="O55" s="234" t="s">
        <v>227</v>
      </c>
      <c r="P55" s="234" t="s">
        <v>228</v>
      </c>
      <c r="Q55" s="234" t="s">
        <v>229</v>
      </c>
      <c r="R55" s="253" t="s">
        <v>230</v>
      </c>
      <c r="S55" s="254" t="s">
        <v>231</v>
      </c>
      <c r="T55" s="234" t="s">
        <v>232</v>
      </c>
    </row>
    <row r="56" spans="1:20" s="575" customFormat="1" hidden="1" outlineLevel="1">
      <c r="A56" s="240" t="s">
        <v>2326</v>
      </c>
      <c r="B56" s="229" t="s">
        <v>222</v>
      </c>
      <c r="C56" s="563" t="s">
        <v>221</v>
      </c>
      <c r="D56" s="578" t="s">
        <v>2019</v>
      </c>
      <c r="E56" s="734" t="s">
        <v>2258</v>
      </c>
      <c r="F56" s="229" t="s">
        <v>2259</v>
      </c>
      <c r="G56" s="735" t="s">
        <v>2260</v>
      </c>
      <c r="H56" s="230" t="s">
        <v>2261</v>
      </c>
      <c r="I56" s="230" t="s">
        <v>224</v>
      </c>
      <c r="J56" s="230" t="s">
        <v>225</v>
      </c>
      <c r="K56" s="564"/>
      <c r="L56" s="232" t="s">
        <v>2255</v>
      </c>
      <c r="M56" s="252" t="s">
        <v>244</v>
      </c>
      <c r="N56" s="746" t="s">
        <v>2296</v>
      </c>
      <c r="O56" s="234" t="s">
        <v>227</v>
      </c>
      <c r="P56" s="234" t="s">
        <v>228</v>
      </c>
      <c r="Q56" s="234" t="s">
        <v>229</v>
      </c>
      <c r="R56" s="253" t="s">
        <v>230</v>
      </c>
      <c r="S56" s="254" t="s">
        <v>231</v>
      </c>
      <c r="T56" s="234" t="s">
        <v>232</v>
      </c>
    </row>
    <row r="57" spans="1:20" s="575" customFormat="1" hidden="1" outlineLevel="1">
      <c r="A57" s="240" t="s">
        <v>2327</v>
      </c>
      <c r="B57" s="229" t="s">
        <v>222</v>
      </c>
      <c r="C57" s="563" t="s">
        <v>221</v>
      </c>
      <c r="D57" s="578" t="s">
        <v>2020</v>
      </c>
      <c r="E57" s="734" t="s">
        <v>2258</v>
      </c>
      <c r="F57" s="229" t="s">
        <v>2259</v>
      </c>
      <c r="G57" s="735" t="s">
        <v>2260</v>
      </c>
      <c r="H57" s="230" t="s">
        <v>2261</v>
      </c>
      <c r="I57" s="230" t="s">
        <v>224</v>
      </c>
      <c r="J57" s="230" t="s">
        <v>225</v>
      </c>
      <c r="K57" s="564"/>
      <c r="L57" s="232" t="s">
        <v>2255</v>
      </c>
      <c r="M57" s="236" t="s">
        <v>288</v>
      </c>
      <c r="N57" s="746" t="s">
        <v>2328</v>
      </c>
      <c r="O57" s="234" t="s">
        <v>227</v>
      </c>
      <c r="P57" s="234" t="s">
        <v>228</v>
      </c>
      <c r="Q57" s="234" t="s">
        <v>229</v>
      </c>
      <c r="R57" s="253" t="s">
        <v>230</v>
      </c>
      <c r="S57" s="254" t="s">
        <v>231</v>
      </c>
      <c r="T57" s="234" t="s">
        <v>232</v>
      </c>
    </row>
    <row r="58" spans="1:20" s="575" customFormat="1" hidden="1" outlineLevel="1">
      <c r="A58" s="240" t="s">
        <v>2329</v>
      </c>
      <c r="B58" s="229" t="s">
        <v>222</v>
      </c>
      <c r="C58" s="563" t="s">
        <v>221</v>
      </c>
      <c r="D58" s="578" t="s">
        <v>2021</v>
      </c>
      <c r="E58" s="734" t="s">
        <v>2258</v>
      </c>
      <c r="F58" s="229" t="s">
        <v>2259</v>
      </c>
      <c r="G58" s="735" t="s">
        <v>2260</v>
      </c>
      <c r="H58" s="230" t="s">
        <v>2261</v>
      </c>
      <c r="I58" s="230" t="s">
        <v>224</v>
      </c>
      <c r="J58" s="230" t="s">
        <v>225</v>
      </c>
      <c r="K58" s="564"/>
      <c r="L58" s="232" t="s">
        <v>2255</v>
      </c>
      <c r="M58" s="236" t="s">
        <v>482</v>
      </c>
      <c r="N58" s="746" t="s">
        <v>2330</v>
      </c>
      <c r="O58" s="234" t="s">
        <v>227</v>
      </c>
      <c r="P58" s="234" t="s">
        <v>228</v>
      </c>
      <c r="Q58" s="234" t="s">
        <v>229</v>
      </c>
      <c r="R58" s="253" t="s">
        <v>230</v>
      </c>
      <c r="S58" s="254" t="s">
        <v>231</v>
      </c>
      <c r="T58" s="234" t="s">
        <v>232</v>
      </c>
    </row>
    <row r="59" spans="1:20" s="575" customFormat="1" hidden="1" outlineLevel="1">
      <c r="A59" s="240"/>
      <c r="B59" s="229" t="s">
        <v>222</v>
      </c>
      <c r="C59" s="563" t="s">
        <v>221</v>
      </c>
      <c r="D59" s="578" t="s">
        <v>289</v>
      </c>
      <c r="E59" s="734" t="s">
        <v>2258</v>
      </c>
      <c r="F59" s="229" t="s">
        <v>2259</v>
      </c>
      <c r="G59" s="735" t="s">
        <v>2260</v>
      </c>
      <c r="H59" s="230" t="s">
        <v>2261</v>
      </c>
      <c r="I59" s="230" t="s">
        <v>224</v>
      </c>
      <c r="J59" s="230" t="s">
        <v>225</v>
      </c>
      <c r="K59" s="564"/>
      <c r="L59" s="232" t="s">
        <v>2331</v>
      </c>
      <c r="M59" s="252" t="s">
        <v>2247</v>
      </c>
      <c r="N59" s="746" t="s">
        <v>2332</v>
      </c>
      <c r="O59" s="234" t="s">
        <v>227</v>
      </c>
      <c r="P59" s="234" t="s">
        <v>228</v>
      </c>
      <c r="Q59" s="234" t="s">
        <v>229</v>
      </c>
      <c r="R59" s="253" t="s">
        <v>230</v>
      </c>
      <c r="S59" s="254" t="s">
        <v>231</v>
      </c>
      <c r="T59" s="234" t="s">
        <v>232</v>
      </c>
    </row>
    <row r="60" spans="1:20" s="575" customFormat="1" hidden="1" outlineLevel="1">
      <c r="A60" s="240"/>
      <c r="B60" s="229" t="s">
        <v>222</v>
      </c>
      <c r="C60" s="563" t="s">
        <v>221</v>
      </c>
      <c r="D60" s="578" t="s">
        <v>290</v>
      </c>
      <c r="E60" s="734" t="s">
        <v>2258</v>
      </c>
      <c r="F60" s="229" t="s">
        <v>2259</v>
      </c>
      <c r="G60" s="735" t="s">
        <v>2260</v>
      </c>
      <c r="H60" s="230" t="s">
        <v>2261</v>
      </c>
      <c r="I60" s="230" t="s">
        <v>224</v>
      </c>
      <c r="J60" s="230" t="s">
        <v>225</v>
      </c>
      <c r="K60" s="564"/>
      <c r="L60" s="232" t="s">
        <v>2331</v>
      </c>
      <c r="M60" s="252" t="s">
        <v>264</v>
      </c>
      <c r="N60" s="746" t="s">
        <v>2333</v>
      </c>
      <c r="O60" s="234" t="s">
        <v>227</v>
      </c>
      <c r="P60" s="234" t="s">
        <v>228</v>
      </c>
      <c r="Q60" s="234" t="s">
        <v>229</v>
      </c>
      <c r="R60" s="253" t="s">
        <v>230</v>
      </c>
      <c r="S60" s="254" t="s">
        <v>231</v>
      </c>
      <c r="T60" s="234" t="s">
        <v>232</v>
      </c>
    </row>
    <row r="61" spans="1:20" s="575" customFormat="1" hidden="1" outlineLevel="1">
      <c r="A61" s="240"/>
      <c r="B61" s="229" t="s">
        <v>222</v>
      </c>
      <c r="C61" s="563" t="s">
        <v>221</v>
      </c>
      <c r="D61" s="578" t="s">
        <v>291</v>
      </c>
      <c r="E61" s="734" t="s">
        <v>2258</v>
      </c>
      <c r="F61" s="229" t="s">
        <v>2259</v>
      </c>
      <c r="G61" s="735" t="s">
        <v>2260</v>
      </c>
      <c r="H61" s="230" t="s">
        <v>2261</v>
      </c>
      <c r="I61" s="230" t="s">
        <v>224</v>
      </c>
      <c r="J61" s="230" t="s">
        <v>225</v>
      </c>
      <c r="K61" s="564"/>
      <c r="L61" s="232" t="s">
        <v>2331</v>
      </c>
      <c r="M61" s="252" t="s">
        <v>2247</v>
      </c>
      <c r="N61" s="746" t="s">
        <v>2334</v>
      </c>
      <c r="O61" s="234" t="s">
        <v>227</v>
      </c>
      <c r="P61" s="234" t="s">
        <v>228</v>
      </c>
      <c r="Q61" s="234" t="s">
        <v>229</v>
      </c>
      <c r="R61" s="253" t="s">
        <v>230</v>
      </c>
      <c r="S61" s="254" t="s">
        <v>231</v>
      </c>
      <c r="T61" s="234" t="s">
        <v>232</v>
      </c>
    </row>
    <row r="62" spans="1:20" s="575" customFormat="1" hidden="1" outlineLevel="1">
      <c r="A62" s="240" t="s">
        <v>2335</v>
      </c>
      <c r="B62" s="229" t="s">
        <v>222</v>
      </c>
      <c r="C62" s="563" t="s">
        <v>221</v>
      </c>
      <c r="D62" s="578" t="s">
        <v>292</v>
      </c>
      <c r="E62" s="734" t="s">
        <v>2258</v>
      </c>
      <c r="F62" s="229" t="s">
        <v>2259</v>
      </c>
      <c r="G62" s="735" t="s">
        <v>2260</v>
      </c>
      <c r="H62" s="230" t="s">
        <v>2261</v>
      </c>
      <c r="I62" s="230" t="s">
        <v>224</v>
      </c>
      <c r="J62" s="230" t="s">
        <v>225</v>
      </c>
      <c r="K62" s="564"/>
      <c r="L62" s="232" t="s">
        <v>2255</v>
      </c>
      <c r="M62" s="252" t="s">
        <v>2247</v>
      </c>
      <c r="N62" s="746" t="s">
        <v>2336</v>
      </c>
      <c r="O62" s="234" t="s">
        <v>227</v>
      </c>
      <c r="P62" s="234" t="s">
        <v>228</v>
      </c>
      <c r="Q62" s="234" t="s">
        <v>229</v>
      </c>
      <c r="R62" s="253" t="s">
        <v>230</v>
      </c>
      <c r="S62" s="254" t="s">
        <v>231</v>
      </c>
      <c r="T62" s="234" t="s">
        <v>232</v>
      </c>
    </row>
    <row r="63" spans="1:20" s="575" customFormat="1" hidden="1" outlineLevel="1">
      <c r="A63" s="240" t="s">
        <v>2337</v>
      </c>
      <c r="B63" s="229" t="s">
        <v>222</v>
      </c>
      <c r="C63" s="563" t="s">
        <v>221</v>
      </c>
      <c r="D63" s="578" t="s">
        <v>293</v>
      </c>
      <c r="E63" s="734" t="s">
        <v>2258</v>
      </c>
      <c r="F63" s="229" t="s">
        <v>2259</v>
      </c>
      <c r="G63" s="735" t="s">
        <v>2260</v>
      </c>
      <c r="H63" s="230" t="s">
        <v>2261</v>
      </c>
      <c r="I63" s="230" t="s">
        <v>224</v>
      </c>
      <c r="J63" s="230" t="s">
        <v>225</v>
      </c>
      <c r="K63" s="564"/>
      <c r="L63" s="232" t="s">
        <v>2255</v>
      </c>
      <c r="M63" s="252" t="s">
        <v>294</v>
      </c>
      <c r="N63" s="746" t="s">
        <v>283</v>
      </c>
      <c r="O63" s="234" t="s">
        <v>227</v>
      </c>
      <c r="P63" s="234" t="s">
        <v>228</v>
      </c>
      <c r="Q63" s="234" t="s">
        <v>229</v>
      </c>
      <c r="R63" s="253" t="s">
        <v>230</v>
      </c>
      <c r="S63" s="254" t="s">
        <v>231</v>
      </c>
      <c r="T63" s="234" t="s">
        <v>232</v>
      </c>
    </row>
    <row r="64" spans="1:20" s="575" customFormat="1" hidden="1" outlineLevel="1">
      <c r="A64" s="240"/>
      <c r="B64" s="229" t="s">
        <v>222</v>
      </c>
      <c r="C64" s="563" t="s">
        <v>221</v>
      </c>
      <c r="D64" s="578" t="s">
        <v>295</v>
      </c>
      <c r="E64" s="734" t="s">
        <v>2258</v>
      </c>
      <c r="F64" s="229" t="s">
        <v>2259</v>
      </c>
      <c r="G64" s="735" t="s">
        <v>2260</v>
      </c>
      <c r="H64" s="230" t="s">
        <v>2261</v>
      </c>
      <c r="I64" s="230" t="s">
        <v>224</v>
      </c>
      <c r="J64" s="230" t="s">
        <v>225</v>
      </c>
      <c r="K64" s="564"/>
      <c r="L64" s="232" t="s">
        <v>2331</v>
      </c>
      <c r="M64" s="252" t="s">
        <v>257</v>
      </c>
      <c r="N64" s="746" t="s">
        <v>2302</v>
      </c>
      <c r="O64" s="234" t="s">
        <v>227</v>
      </c>
      <c r="P64" s="234" t="s">
        <v>228</v>
      </c>
      <c r="Q64" s="234" t="s">
        <v>229</v>
      </c>
      <c r="R64" s="253" t="s">
        <v>230</v>
      </c>
      <c r="S64" s="254" t="s">
        <v>231</v>
      </c>
      <c r="T64" s="234" t="s">
        <v>232</v>
      </c>
    </row>
    <row r="65" spans="1:20" s="575" customFormat="1" hidden="1" outlineLevel="1">
      <c r="A65" s="240"/>
      <c r="B65" s="229" t="s">
        <v>222</v>
      </c>
      <c r="C65" s="563" t="s">
        <v>221</v>
      </c>
      <c r="D65" s="578" t="s">
        <v>296</v>
      </c>
      <c r="E65" s="734" t="s">
        <v>2258</v>
      </c>
      <c r="F65" s="229" t="s">
        <v>2259</v>
      </c>
      <c r="G65" s="735" t="s">
        <v>2260</v>
      </c>
      <c r="H65" s="230" t="s">
        <v>2261</v>
      </c>
      <c r="I65" s="230" t="s">
        <v>224</v>
      </c>
      <c r="J65" s="230" t="s">
        <v>225</v>
      </c>
      <c r="K65" s="564"/>
      <c r="L65" s="232" t="s">
        <v>2331</v>
      </c>
      <c r="M65" s="252" t="s">
        <v>2247</v>
      </c>
      <c r="N65" s="746" t="s">
        <v>2338</v>
      </c>
      <c r="O65" s="256" t="s">
        <v>227</v>
      </c>
      <c r="P65" s="256" t="s">
        <v>228</v>
      </c>
      <c r="Q65" s="257" t="s">
        <v>229</v>
      </c>
      <c r="R65" s="253" t="s">
        <v>230</v>
      </c>
      <c r="S65" s="254" t="s">
        <v>231</v>
      </c>
      <c r="T65" s="234" t="s">
        <v>232</v>
      </c>
    </row>
    <row r="66" spans="1:20" s="575" customFormat="1" hidden="1" outlineLevel="1">
      <c r="A66" s="240"/>
      <c r="B66" s="229" t="s">
        <v>222</v>
      </c>
      <c r="C66" s="563" t="s">
        <v>221</v>
      </c>
      <c r="D66" s="578" t="s">
        <v>297</v>
      </c>
      <c r="E66" s="734" t="s">
        <v>2258</v>
      </c>
      <c r="F66" s="229" t="s">
        <v>2259</v>
      </c>
      <c r="G66" s="735" t="s">
        <v>2260</v>
      </c>
      <c r="H66" s="230" t="s">
        <v>2261</v>
      </c>
      <c r="I66" s="230" t="s">
        <v>224</v>
      </c>
      <c r="J66" s="230" t="s">
        <v>225</v>
      </c>
      <c r="K66" s="564"/>
      <c r="L66" s="232" t="s">
        <v>2331</v>
      </c>
      <c r="M66" s="252" t="s">
        <v>2247</v>
      </c>
      <c r="N66" s="746" t="s">
        <v>2339</v>
      </c>
      <c r="O66" s="256" t="s">
        <v>227</v>
      </c>
      <c r="P66" s="256" t="s">
        <v>228</v>
      </c>
      <c r="Q66" s="257" t="s">
        <v>229</v>
      </c>
      <c r="R66" s="253" t="s">
        <v>230</v>
      </c>
      <c r="S66" s="254" t="s">
        <v>231</v>
      </c>
      <c r="T66" s="234" t="s">
        <v>232</v>
      </c>
    </row>
    <row r="67" spans="1:20" hidden="1" outlineLevel="1">
      <c r="A67" s="240"/>
      <c r="B67" s="229" t="s">
        <v>222</v>
      </c>
      <c r="C67" s="563" t="s">
        <v>221</v>
      </c>
      <c r="D67" s="578" t="s">
        <v>298</v>
      </c>
      <c r="E67" s="734" t="s">
        <v>2258</v>
      </c>
      <c r="F67" s="229" t="s">
        <v>2259</v>
      </c>
      <c r="G67" s="735" t="s">
        <v>2260</v>
      </c>
      <c r="H67" s="230" t="s">
        <v>2261</v>
      </c>
      <c r="I67" s="230" t="s">
        <v>224</v>
      </c>
      <c r="J67" s="230" t="s">
        <v>225</v>
      </c>
      <c r="K67" s="564"/>
      <c r="L67" s="232" t="s">
        <v>2340</v>
      </c>
      <c r="M67" s="236" t="s">
        <v>2264</v>
      </c>
      <c r="N67" s="746" t="s">
        <v>2341</v>
      </c>
      <c r="O67" s="256" t="s">
        <v>227</v>
      </c>
      <c r="P67" s="256" t="s">
        <v>228</v>
      </c>
      <c r="Q67" s="257" t="s">
        <v>229</v>
      </c>
      <c r="R67" s="253" t="s">
        <v>230</v>
      </c>
      <c r="S67" s="254" t="s">
        <v>231</v>
      </c>
      <c r="T67" s="234" t="s">
        <v>232</v>
      </c>
    </row>
    <row r="68" spans="1:20" hidden="1" outlineLevel="1">
      <c r="A68" s="240"/>
      <c r="B68" s="229" t="s">
        <v>222</v>
      </c>
      <c r="C68" s="563" t="s">
        <v>221</v>
      </c>
      <c r="D68" s="578" t="s">
        <v>299</v>
      </c>
      <c r="E68" s="734" t="s">
        <v>2258</v>
      </c>
      <c r="F68" s="229" t="s">
        <v>2259</v>
      </c>
      <c r="G68" s="735" t="s">
        <v>2260</v>
      </c>
      <c r="H68" s="230" t="s">
        <v>2261</v>
      </c>
      <c r="I68" s="230" t="s">
        <v>224</v>
      </c>
      <c r="J68" s="230" t="s">
        <v>225</v>
      </c>
      <c r="K68" s="564"/>
      <c r="L68" s="232" t="s">
        <v>2340</v>
      </c>
      <c r="M68" s="236" t="s">
        <v>2279</v>
      </c>
      <c r="N68" s="746" t="s">
        <v>2342</v>
      </c>
      <c r="O68" s="234" t="s">
        <v>227</v>
      </c>
      <c r="P68" s="234" t="s">
        <v>228</v>
      </c>
      <c r="Q68" s="234" t="s">
        <v>229</v>
      </c>
      <c r="R68" s="253" t="s">
        <v>230</v>
      </c>
      <c r="S68" s="254" t="s">
        <v>231</v>
      </c>
      <c r="T68" s="234" t="s">
        <v>232</v>
      </c>
    </row>
    <row r="69" spans="1:20" hidden="1" outlineLevel="1">
      <c r="A69" s="240"/>
      <c r="B69" s="229" t="s">
        <v>222</v>
      </c>
      <c r="C69" s="563" t="s">
        <v>221</v>
      </c>
      <c r="D69" s="578" t="s">
        <v>300</v>
      </c>
      <c r="E69" s="734" t="s">
        <v>2258</v>
      </c>
      <c r="F69" s="229" t="s">
        <v>2259</v>
      </c>
      <c r="G69" s="735" t="s">
        <v>2260</v>
      </c>
      <c r="H69" s="230" t="s">
        <v>2261</v>
      </c>
      <c r="I69" s="230" t="s">
        <v>224</v>
      </c>
      <c r="J69" s="230" t="s">
        <v>225</v>
      </c>
      <c r="K69" s="564"/>
      <c r="L69" s="232" t="s">
        <v>2340</v>
      </c>
      <c r="M69" s="252" t="s">
        <v>257</v>
      </c>
      <c r="N69" s="737" t="s">
        <v>2343</v>
      </c>
      <c r="O69" s="234" t="s">
        <v>227</v>
      </c>
      <c r="P69" s="234" t="s">
        <v>228</v>
      </c>
      <c r="Q69" s="234" t="s">
        <v>229</v>
      </c>
      <c r="R69" s="253" t="s">
        <v>230</v>
      </c>
      <c r="S69" s="254" t="s">
        <v>231</v>
      </c>
      <c r="T69" s="234" t="s">
        <v>232</v>
      </c>
    </row>
    <row r="70" spans="1:20" hidden="1" outlineLevel="1">
      <c r="A70" s="240"/>
      <c r="B70" s="229" t="s">
        <v>222</v>
      </c>
      <c r="C70" s="563" t="s">
        <v>221</v>
      </c>
      <c r="D70" s="578" t="s">
        <v>301</v>
      </c>
      <c r="E70" s="734" t="s">
        <v>2258</v>
      </c>
      <c r="F70" s="229" t="s">
        <v>2259</v>
      </c>
      <c r="G70" s="735" t="s">
        <v>2260</v>
      </c>
      <c r="H70" s="230" t="s">
        <v>2261</v>
      </c>
      <c r="I70" s="230" t="s">
        <v>224</v>
      </c>
      <c r="J70" s="230" t="s">
        <v>225</v>
      </c>
      <c r="K70" s="564"/>
      <c r="L70" s="232" t="s">
        <v>2340</v>
      </c>
      <c r="M70" s="236" t="s">
        <v>2285</v>
      </c>
      <c r="N70" s="746" t="s">
        <v>2310</v>
      </c>
      <c r="O70" s="256" t="s">
        <v>227</v>
      </c>
      <c r="P70" s="256" t="s">
        <v>228</v>
      </c>
      <c r="Q70" s="257" t="s">
        <v>229</v>
      </c>
      <c r="R70" s="253" t="s">
        <v>230</v>
      </c>
      <c r="S70" s="254" t="s">
        <v>231</v>
      </c>
      <c r="T70" s="234" t="s">
        <v>232</v>
      </c>
    </row>
    <row r="71" spans="1:20" hidden="1" outlineLevel="1">
      <c r="A71" s="240"/>
      <c r="B71" s="229" t="s">
        <v>222</v>
      </c>
      <c r="C71" s="563" t="s">
        <v>221</v>
      </c>
      <c r="D71" s="578" t="s">
        <v>302</v>
      </c>
      <c r="E71" s="734" t="s">
        <v>2258</v>
      </c>
      <c r="F71" s="229" t="s">
        <v>2259</v>
      </c>
      <c r="G71" s="735" t="s">
        <v>2260</v>
      </c>
      <c r="H71" s="230" t="s">
        <v>2261</v>
      </c>
      <c r="I71" s="230" t="s">
        <v>224</v>
      </c>
      <c r="J71" s="230" t="s">
        <v>225</v>
      </c>
      <c r="K71" s="564"/>
      <c r="L71" s="232" t="s">
        <v>2340</v>
      </c>
      <c r="M71" s="236" t="s">
        <v>2279</v>
      </c>
      <c r="N71" s="746" t="s">
        <v>246</v>
      </c>
      <c r="O71" s="234" t="s">
        <v>227</v>
      </c>
      <c r="P71" s="234" t="s">
        <v>228</v>
      </c>
      <c r="Q71" s="234" t="s">
        <v>229</v>
      </c>
      <c r="R71" s="253" t="s">
        <v>230</v>
      </c>
      <c r="S71" s="254" t="s">
        <v>231</v>
      </c>
      <c r="T71" s="234" t="s">
        <v>232</v>
      </c>
    </row>
    <row r="72" spans="1:20" hidden="1" outlineLevel="1">
      <c r="A72" s="240"/>
      <c r="B72" s="229" t="s">
        <v>222</v>
      </c>
      <c r="C72" s="563" t="s">
        <v>221</v>
      </c>
      <c r="D72" s="578" t="s">
        <v>303</v>
      </c>
      <c r="E72" s="734" t="s">
        <v>2258</v>
      </c>
      <c r="F72" s="229" t="s">
        <v>2259</v>
      </c>
      <c r="G72" s="735" t="s">
        <v>2260</v>
      </c>
      <c r="H72" s="230" t="s">
        <v>2261</v>
      </c>
      <c r="I72" s="230" t="s">
        <v>224</v>
      </c>
      <c r="J72" s="230" t="s">
        <v>225</v>
      </c>
      <c r="K72" s="564"/>
      <c r="L72" s="232" t="s">
        <v>2340</v>
      </c>
      <c r="M72" s="236" t="s">
        <v>2279</v>
      </c>
      <c r="N72" s="746" t="s">
        <v>2295</v>
      </c>
      <c r="O72" s="234" t="s">
        <v>227</v>
      </c>
      <c r="P72" s="234" t="s">
        <v>228</v>
      </c>
      <c r="Q72" s="234" t="s">
        <v>229</v>
      </c>
      <c r="R72" s="253" t="s">
        <v>230</v>
      </c>
      <c r="S72" s="254" t="s">
        <v>231</v>
      </c>
      <c r="T72" s="234" t="s">
        <v>232</v>
      </c>
    </row>
    <row r="73" spans="1:20" hidden="1" outlineLevel="1">
      <c r="A73" s="240"/>
      <c r="B73" s="229" t="s">
        <v>222</v>
      </c>
      <c r="C73" s="563" t="s">
        <v>221</v>
      </c>
      <c r="D73" s="578" t="s">
        <v>304</v>
      </c>
      <c r="E73" s="734" t="s">
        <v>2258</v>
      </c>
      <c r="F73" s="229" t="s">
        <v>2259</v>
      </c>
      <c r="G73" s="735" t="s">
        <v>2260</v>
      </c>
      <c r="H73" s="230" t="s">
        <v>2261</v>
      </c>
      <c r="I73" s="230" t="s">
        <v>224</v>
      </c>
      <c r="J73" s="230" t="s">
        <v>225</v>
      </c>
      <c r="K73" s="564"/>
      <c r="L73" s="232" t="s">
        <v>2340</v>
      </c>
      <c r="M73" s="252" t="s">
        <v>244</v>
      </c>
      <c r="N73" s="746" t="s">
        <v>2294</v>
      </c>
      <c r="O73" s="234" t="s">
        <v>227</v>
      </c>
      <c r="P73" s="234" t="s">
        <v>228</v>
      </c>
      <c r="Q73" s="234" t="s">
        <v>229</v>
      </c>
      <c r="R73" s="258" t="s">
        <v>230</v>
      </c>
      <c r="S73" s="258" t="s">
        <v>231</v>
      </c>
      <c r="T73" s="258" t="s">
        <v>232</v>
      </c>
    </row>
    <row r="74" spans="1:20" hidden="1" outlineLevel="1">
      <c r="A74" s="240"/>
      <c r="B74" s="229" t="s">
        <v>222</v>
      </c>
      <c r="C74" s="563" t="s">
        <v>221</v>
      </c>
      <c r="D74" s="578" t="s">
        <v>305</v>
      </c>
      <c r="E74" s="734" t="s">
        <v>2258</v>
      </c>
      <c r="F74" s="229" t="s">
        <v>2259</v>
      </c>
      <c r="G74" s="735" t="s">
        <v>2260</v>
      </c>
      <c r="H74" s="230" t="s">
        <v>2261</v>
      </c>
      <c r="I74" s="230" t="s">
        <v>224</v>
      </c>
      <c r="J74" s="230" t="s">
        <v>225</v>
      </c>
      <c r="K74" s="564"/>
      <c r="L74" s="232" t="s">
        <v>2340</v>
      </c>
      <c r="M74" s="252" t="s">
        <v>257</v>
      </c>
      <c r="N74" s="746" t="s">
        <v>306</v>
      </c>
      <c r="O74" s="234" t="s">
        <v>227</v>
      </c>
      <c r="P74" s="234" t="s">
        <v>228</v>
      </c>
      <c r="Q74" s="234" t="s">
        <v>229</v>
      </c>
      <c r="R74" s="258" t="s">
        <v>230</v>
      </c>
      <c r="S74" s="258" t="s">
        <v>231</v>
      </c>
      <c r="T74" s="258" t="s">
        <v>232</v>
      </c>
    </row>
    <row r="75" spans="1:20" ht="17.25" hidden="1" outlineLevel="1">
      <c r="A75" s="747" t="s">
        <v>2344</v>
      </c>
      <c r="B75" s="259"/>
      <c r="C75" s="579"/>
      <c r="D75" s="748"/>
      <c r="E75" s="749"/>
      <c r="F75" s="259"/>
      <c r="G75" s="750"/>
      <c r="H75" s="260"/>
      <c r="I75" s="260"/>
      <c r="J75" s="260"/>
      <c r="K75" s="580"/>
      <c r="L75" s="261"/>
      <c r="M75" s="262"/>
      <c r="N75" s="263"/>
      <c r="O75" s="264"/>
      <c r="P75" s="264"/>
      <c r="Q75" s="264"/>
      <c r="R75" s="265"/>
      <c r="S75" s="265"/>
      <c r="T75" s="265"/>
    </row>
    <row r="76" spans="1:20" s="583" customFormat="1" hidden="1" outlineLevel="1">
      <c r="A76" s="732" t="s">
        <v>2345</v>
      </c>
      <c r="B76" s="229" t="s">
        <v>2346</v>
      </c>
      <c r="C76" s="751" t="s">
        <v>2344</v>
      </c>
      <c r="D76" s="733" t="s">
        <v>307</v>
      </c>
      <c r="E76" s="752" t="s">
        <v>2258</v>
      </c>
      <c r="F76" s="229" t="s">
        <v>2259</v>
      </c>
      <c r="G76" s="735" t="s">
        <v>2347</v>
      </c>
      <c r="H76" s="581" t="s">
        <v>2348</v>
      </c>
      <c r="I76" s="230" t="s">
        <v>224</v>
      </c>
      <c r="J76" s="230" t="s">
        <v>225</v>
      </c>
      <c r="K76" s="582"/>
      <c r="L76" s="565" t="s">
        <v>1685</v>
      </c>
      <c r="M76" s="234" t="s">
        <v>271</v>
      </c>
      <c r="N76" s="737" t="s">
        <v>2256</v>
      </c>
      <c r="O76" s="258" t="s">
        <v>227</v>
      </c>
      <c r="P76" s="258" t="s">
        <v>228</v>
      </c>
      <c r="Q76" s="258" t="s">
        <v>229</v>
      </c>
      <c r="R76" s="737" t="s">
        <v>308</v>
      </c>
      <c r="S76" s="234" t="s">
        <v>2349</v>
      </c>
      <c r="T76" s="234" t="s">
        <v>309</v>
      </c>
    </row>
    <row r="77" spans="1:20" s="583" customFormat="1" hidden="1" outlineLevel="1">
      <c r="A77" s="732" t="s">
        <v>2350</v>
      </c>
      <c r="B77" s="229" t="s">
        <v>222</v>
      </c>
      <c r="C77" s="733" t="s">
        <v>310</v>
      </c>
      <c r="D77" s="733" t="s">
        <v>311</v>
      </c>
      <c r="E77" s="752" t="s">
        <v>2258</v>
      </c>
      <c r="F77" s="229" t="s">
        <v>2259</v>
      </c>
      <c r="G77" s="735" t="s">
        <v>2347</v>
      </c>
      <c r="H77" s="581" t="s">
        <v>2348</v>
      </c>
      <c r="I77" s="230" t="s">
        <v>224</v>
      </c>
      <c r="J77" s="230" t="s">
        <v>225</v>
      </c>
      <c r="K77" s="582"/>
      <c r="L77" s="565" t="s">
        <v>1685</v>
      </c>
      <c r="M77" s="234" t="s">
        <v>271</v>
      </c>
      <c r="N77" s="737" t="s">
        <v>2256</v>
      </c>
      <c r="O77" s="234" t="s">
        <v>227</v>
      </c>
      <c r="P77" s="234" t="s">
        <v>228</v>
      </c>
      <c r="Q77" s="234" t="s">
        <v>229</v>
      </c>
      <c r="R77" s="234" t="s">
        <v>308</v>
      </c>
      <c r="S77" s="234" t="s">
        <v>2349</v>
      </c>
      <c r="T77" s="234" t="s">
        <v>309</v>
      </c>
    </row>
    <row r="78" spans="1:20" s="583" customFormat="1" hidden="1" outlineLevel="1">
      <c r="A78" s="732" t="s">
        <v>2351</v>
      </c>
      <c r="B78" s="229" t="s">
        <v>222</v>
      </c>
      <c r="C78" s="733" t="s">
        <v>310</v>
      </c>
      <c r="D78" s="733" t="s">
        <v>312</v>
      </c>
      <c r="E78" s="752" t="s">
        <v>2258</v>
      </c>
      <c r="F78" s="229" t="s">
        <v>2259</v>
      </c>
      <c r="G78" s="735" t="s">
        <v>2347</v>
      </c>
      <c r="H78" s="581" t="s">
        <v>2348</v>
      </c>
      <c r="I78" s="230" t="s">
        <v>224</v>
      </c>
      <c r="J78" s="230" t="s">
        <v>225</v>
      </c>
      <c r="K78" s="582"/>
      <c r="L78" s="565" t="s">
        <v>1685</v>
      </c>
      <c r="M78" s="234" t="s">
        <v>271</v>
      </c>
      <c r="N78" s="737" t="s">
        <v>2256</v>
      </c>
      <c r="O78" s="234" t="s">
        <v>227</v>
      </c>
      <c r="P78" s="234" t="s">
        <v>228</v>
      </c>
      <c r="Q78" s="234" t="s">
        <v>229</v>
      </c>
      <c r="R78" s="737" t="s">
        <v>308</v>
      </c>
      <c r="S78" s="234" t="s">
        <v>2349</v>
      </c>
      <c r="T78" s="234" t="s">
        <v>309</v>
      </c>
    </row>
    <row r="79" spans="1:20" s="583" customFormat="1" hidden="1" outlineLevel="1">
      <c r="A79" s="732" t="s">
        <v>2352</v>
      </c>
      <c r="B79" s="229" t="s">
        <v>222</v>
      </c>
      <c r="C79" s="733" t="s">
        <v>310</v>
      </c>
      <c r="D79" s="733" t="s">
        <v>313</v>
      </c>
      <c r="E79" s="752" t="s">
        <v>2258</v>
      </c>
      <c r="F79" s="229" t="s">
        <v>2259</v>
      </c>
      <c r="G79" s="735" t="s">
        <v>2347</v>
      </c>
      <c r="H79" s="581" t="s">
        <v>2348</v>
      </c>
      <c r="I79" s="230" t="s">
        <v>224</v>
      </c>
      <c r="J79" s="230" t="s">
        <v>225</v>
      </c>
      <c r="K79" s="582"/>
      <c r="L79" s="565" t="s">
        <v>1685</v>
      </c>
      <c r="M79" s="234" t="s">
        <v>271</v>
      </c>
      <c r="N79" s="737" t="s">
        <v>2256</v>
      </c>
      <c r="O79" s="234" t="s">
        <v>227</v>
      </c>
      <c r="P79" s="234" t="s">
        <v>228</v>
      </c>
      <c r="Q79" s="234" t="s">
        <v>229</v>
      </c>
      <c r="R79" s="234" t="s">
        <v>308</v>
      </c>
      <c r="S79" s="234" t="s">
        <v>2349</v>
      </c>
      <c r="T79" s="234" t="s">
        <v>309</v>
      </c>
    </row>
    <row r="80" spans="1:20" s="583" customFormat="1" hidden="1" outlineLevel="1">
      <c r="A80" s="732" t="s">
        <v>2353</v>
      </c>
      <c r="B80" s="229" t="s">
        <v>222</v>
      </c>
      <c r="C80" s="733" t="s">
        <v>310</v>
      </c>
      <c r="D80" s="733" t="s">
        <v>314</v>
      </c>
      <c r="E80" s="752" t="s">
        <v>2258</v>
      </c>
      <c r="F80" s="229" t="s">
        <v>2259</v>
      </c>
      <c r="G80" s="735" t="s">
        <v>2347</v>
      </c>
      <c r="H80" s="581" t="s">
        <v>2348</v>
      </c>
      <c r="I80" s="230" t="s">
        <v>224</v>
      </c>
      <c r="J80" s="230" t="s">
        <v>225</v>
      </c>
      <c r="K80" s="582"/>
      <c r="L80" s="565" t="s">
        <v>1685</v>
      </c>
      <c r="M80" s="234" t="s">
        <v>271</v>
      </c>
      <c r="N80" s="737" t="s">
        <v>2256</v>
      </c>
      <c r="O80" s="234" t="s">
        <v>227</v>
      </c>
      <c r="P80" s="234" t="s">
        <v>228</v>
      </c>
      <c r="Q80" s="234" t="s">
        <v>229</v>
      </c>
      <c r="R80" s="234" t="s">
        <v>308</v>
      </c>
      <c r="S80" s="234" t="s">
        <v>2349</v>
      </c>
      <c r="T80" s="234" t="s">
        <v>309</v>
      </c>
    </row>
    <row r="81" spans="1:20" s="583" customFormat="1" hidden="1" outlineLevel="1">
      <c r="A81" s="732"/>
      <c r="B81" s="267" t="s">
        <v>222</v>
      </c>
      <c r="C81" s="753" t="s">
        <v>310</v>
      </c>
      <c r="D81" s="753" t="s">
        <v>315</v>
      </c>
      <c r="E81" s="754" t="s">
        <v>2258</v>
      </c>
      <c r="F81" s="267" t="s">
        <v>2259</v>
      </c>
      <c r="G81" s="755" t="s">
        <v>2347</v>
      </c>
      <c r="H81" s="268" t="s">
        <v>2354</v>
      </c>
      <c r="I81" s="268" t="s">
        <v>224</v>
      </c>
      <c r="J81" s="268" t="s">
        <v>225</v>
      </c>
      <c r="K81" s="584"/>
      <c r="L81" s="269" t="s">
        <v>2355</v>
      </c>
      <c r="M81" s="270" t="s">
        <v>271</v>
      </c>
      <c r="N81" s="756" t="s">
        <v>2256</v>
      </c>
      <c r="O81" s="271" t="s">
        <v>227</v>
      </c>
      <c r="P81" s="585" t="s">
        <v>228</v>
      </c>
      <c r="Q81" s="271" t="s">
        <v>229</v>
      </c>
      <c r="R81" s="270" t="s">
        <v>2356</v>
      </c>
      <c r="S81" s="270" t="s">
        <v>2349</v>
      </c>
      <c r="T81" s="270" t="s">
        <v>309</v>
      </c>
    </row>
    <row r="82" spans="1:20" s="583" customFormat="1" hidden="1" outlineLevel="1">
      <c r="A82" s="732"/>
      <c r="B82" s="267" t="s">
        <v>222</v>
      </c>
      <c r="C82" s="753" t="s">
        <v>310</v>
      </c>
      <c r="D82" s="753" t="s">
        <v>316</v>
      </c>
      <c r="E82" s="754" t="s">
        <v>2258</v>
      </c>
      <c r="F82" s="267" t="s">
        <v>2259</v>
      </c>
      <c r="G82" s="755" t="s">
        <v>2347</v>
      </c>
      <c r="H82" s="268" t="s">
        <v>2354</v>
      </c>
      <c r="I82" s="268" t="s">
        <v>224</v>
      </c>
      <c r="J82" s="268" t="s">
        <v>225</v>
      </c>
      <c r="K82" s="584"/>
      <c r="L82" s="269" t="s">
        <v>2355</v>
      </c>
      <c r="M82" s="270" t="s">
        <v>271</v>
      </c>
      <c r="N82" s="756" t="s">
        <v>2256</v>
      </c>
      <c r="O82" s="270" t="s">
        <v>227</v>
      </c>
      <c r="P82" s="270" t="s">
        <v>228</v>
      </c>
      <c r="Q82" s="270" t="s">
        <v>229</v>
      </c>
      <c r="R82" s="270" t="s">
        <v>2356</v>
      </c>
      <c r="S82" s="270" t="s">
        <v>2349</v>
      </c>
      <c r="T82" s="270" t="s">
        <v>309</v>
      </c>
    </row>
    <row r="83" spans="1:20" s="583" customFormat="1" hidden="1" outlineLevel="1">
      <c r="A83" s="732" t="s">
        <v>2357</v>
      </c>
      <c r="B83" s="229" t="s">
        <v>222</v>
      </c>
      <c r="C83" s="733" t="s">
        <v>310</v>
      </c>
      <c r="D83" s="733" t="s">
        <v>317</v>
      </c>
      <c r="E83" s="752" t="s">
        <v>2258</v>
      </c>
      <c r="F83" s="229" t="s">
        <v>2259</v>
      </c>
      <c r="G83" s="735" t="s">
        <v>2347</v>
      </c>
      <c r="H83" s="581" t="s">
        <v>2358</v>
      </c>
      <c r="I83" s="230" t="s">
        <v>224</v>
      </c>
      <c r="J83" s="230" t="s">
        <v>225</v>
      </c>
      <c r="K83" s="582"/>
      <c r="L83" s="565" t="s">
        <v>2359</v>
      </c>
      <c r="M83" s="234" t="s">
        <v>271</v>
      </c>
      <c r="N83" s="737" t="s">
        <v>2256</v>
      </c>
      <c r="O83" s="234" t="s">
        <v>227</v>
      </c>
      <c r="P83" s="234" t="s">
        <v>228</v>
      </c>
      <c r="Q83" s="234" t="s">
        <v>229</v>
      </c>
      <c r="R83" s="234" t="s">
        <v>308</v>
      </c>
      <c r="S83" s="234" t="s">
        <v>2349</v>
      </c>
      <c r="T83" s="234" t="s">
        <v>309</v>
      </c>
    </row>
    <row r="84" spans="1:20" s="583" customFormat="1" hidden="1" outlineLevel="1">
      <c r="A84" s="732"/>
      <c r="B84" s="567" t="s">
        <v>222</v>
      </c>
      <c r="C84" s="757" t="s">
        <v>310</v>
      </c>
      <c r="D84" s="758" t="s">
        <v>318</v>
      </c>
      <c r="E84" s="759" t="s">
        <v>2258</v>
      </c>
      <c r="F84" s="567" t="s">
        <v>2259</v>
      </c>
      <c r="G84" s="742" t="s">
        <v>2347</v>
      </c>
      <c r="H84" s="586" t="s">
        <v>2348</v>
      </c>
      <c r="I84" s="569" t="s">
        <v>224</v>
      </c>
      <c r="J84" s="569" t="s">
        <v>225</v>
      </c>
      <c r="K84" s="587"/>
      <c r="L84" s="571" t="s">
        <v>2360</v>
      </c>
      <c r="M84" s="573" t="s">
        <v>271</v>
      </c>
      <c r="N84" s="760" t="s">
        <v>2256</v>
      </c>
      <c r="O84" s="573" t="s">
        <v>227</v>
      </c>
      <c r="P84" s="573" t="s">
        <v>228</v>
      </c>
      <c r="Q84" s="573" t="s">
        <v>229</v>
      </c>
      <c r="R84" s="760" t="s">
        <v>308</v>
      </c>
      <c r="S84" s="573" t="s">
        <v>2349</v>
      </c>
      <c r="T84" s="573" t="s">
        <v>309</v>
      </c>
    </row>
    <row r="85" spans="1:20" s="589" customFormat="1" hidden="1" outlineLevel="1">
      <c r="A85" s="732" t="s">
        <v>2361</v>
      </c>
      <c r="B85" s="229" t="s">
        <v>222</v>
      </c>
      <c r="C85" s="733" t="s">
        <v>310</v>
      </c>
      <c r="D85" s="751" t="s">
        <v>319</v>
      </c>
      <c r="E85" s="752" t="s">
        <v>2258</v>
      </c>
      <c r="F85" s="229" t="s">
        <v>2259</v>
      </c>
      <c r="G85" s="735" t="s">
        <v>2347</v>
      </c>
      <c r="H85" s="581" t="s">
        <v>2348</v>
      </c>
      <c r="I85" s="230" t="s">
        <v>224</v>
      </c>
      <c r="J85" s="230" t="s">
        <v>225</v>
      </c>
      <c r="K85" s="582"/>
      <c r="L85" s="565" t="s">
        <v>2362</v>
      </c>
      <c r="M85" s="234" t="s">
        <v>271</v>
      </c>
      <c r="N85" s="737" t="s">
        <v>2256</v>
      </c>
      <c r="O85" s="234" t="s">
        <v>227</v>
      </c>
      <c r="P85" s="234" t="s">
        <v>228</v>
      </c>
      <c r="Q85" s="234" t="s">
        <v>229</v>
      </c>
      <c r="R85" s="737" t="s">
        <v>308</v>
      </c>
      <c r="S85" s="234" t="s">
        <v>2349</v>
      </c>
      <c r="T85" s="234" t="s">
        <v>309</v>
      </c>
    </row>
    <row r="86" spans="1:20" ht="17.25" hidden="1" outlineLevel="1">
      <c r="A86" s="747" t="s">
        <v>320</v>
      </c>
      <c r="B86" s="259"/>
      <c r="C86" s="579"/>
      <c r="D86" s="748"/>
      <c r="E86" s="749"/>
      <c r="F86" s="259"/>
      <c r="G86" s="750"/>
      <c r="H86" s="260"/>
      <c r="I86" s="260"/>
      <c r="J86" s="260"/>
      <c r="K86" s="580"/>
      <c r="L86" s="261"/>
      <c r="M86" s="262"/>
      <c r="N86" s="263"/>
      <c r="O86" s="272"/>
      <c r="P86" s="272"/>
      <c r="Q86" s="272"/>
      <c r="R86" s="761"/>
      <c r="S86" s="272"/>
      <c r="T86" s="761"/>
    </row>
    <row r="87" spans="1:20" s="583" customFormat="1" hidden="1" outlineLevel="1">
      <c r="A87" s="732" t="s">
        <v>2363</v>
      </c>
      <c r="B87" s="229" t="s">
        <v>2346</v>
      </c>
      <c r="C87" s="733" t="s">
        <v>320</v>
      </c>
      <c r="D87" s="751" t="s">
        <v>321</v>
      </c>
      <c r="E87" s="752" t="s">
        <v>2258</v>
      </c>
      <c r="F87" s="229" t="s">
        <v>2259</v>
      </c>
      <c r="G87" s="735" t="s">
        <v>2347</v>
      </c>
      <c r="H87" s="230" t="s">
        <v>2354</v>
      </c>
      <c r="I87" s="230" t="s">
        <v>224</v>
      </c>
      <c r="J87" s="230" t="s">
        <v>225</v>
      </c>
      <c r="K87" s="582"/>
      <c r="L87" s="565" t="s">
        <v>1685</v>
      </c>
      <c r="M87" s="234" t="s">
        <v>271</v>
      </c>
      <c r="N87" s="737" t="s">
        <v>2256</v>
      </c>
      <c r="O87" s="235" t="s">
        <v>227</v>
      </c>
      <c r="P87" s="588" t="s">
        <v>228</v>
      </c>
      <c r="Q87" s="235" t="s">
        <v>229</v>
      </c>
      <c r="R87" s="737" t="s">
        <v>308</v>
      </c>
      <c r="S87" s="234" t="s">
        <v>2349</v>
      </c>
      <c r="T87" s="234" t="s">
        <v>2022</v>
      </c>
    </row>
    <row r="88" spans="1:20" ht="17.25" hidden="1" outlineLevel="1">
      <c r="A88" s="747" t="s">
        <v>322</v>
      </c>
      <c r="B88" s="259"/>
      <c r="C88" s="579"/>
      <c r="D88" s="748"/>
      <c r="E88" s="749"/>
      <c r="F88" s="259"/>
      <c r="G88" s="750"/>
      <c r="H88" s="260"/>
      <c r="I88" s="260"/>
      <c r="J88" s="260"/>
      <c r="K88" s="580"/>
      <c r="L88" s="261"/>
      <c r="M88" s="262"/>
      <c r="N88" s="263"/>
      <c r="O88" s="761"/>
      <c r="P88" s="761"/>
      <c r="Q88" s="761"/>
      <c r="R88" s="761"/>
      <c r="S88" s="761"/>
      <c r="T88" s="761"/>
    </row>
    <row r="89" spans="1:20" s="589" customFormat="1" hidden="1" outlineLevel="1">
      <c r="A89" s="732" t="s">
        <v>2364</v>
      </c>
      <c r="B89" s="229" t="s">
        <v>2346</v>
      </c>
      <c r="C89" s="733" t="s">
        <v>323</v>
      </c>
      <c r="D89" s="733" t="s">
        <v>324</v>
      </c>
      <c r="E89" s="752" t="s">
        <v>2258</v>
      </c>
      <c r="F89" s="229" t="s">
        <v>2259</v>
      </c>
      <c r="G89" s="752" t="s">
        <v>2365</v>
      </c>
      <c r="H89" s="230" t="s">
        <v>2354</v>
      </c>
      <c r="I89" s="230" t="s">
        <v>224</v>
      </c>
      <c r="J89" s="230" t="s">
        <v>225</v>
      </c>
      <c r="K89" s="582"/>
      <c r="L89" s="565" t="s">
        <v>1685</v>
      </c>
      <c r="M89" s="234" t="s">
        <v>271</v>
      </c>
      <c r="N89" s="737" t="s">
        <v>2256</v>
      </c>
      <c r="O89" s="235" t="s">
        <v>227</v>
      </c>
      <c r="P89" s="588" t="s">
        <v>228</v>
      </c>
      <c r="Q89" s="235" t="s">
        <v>229</v>
      </c>
      <c r="R89" s="737" t="s">
        <v>308</v>
      </c>
      <c r="S89" s="234" t="s">
        <v>2349</v>
      </c>
      <c r="T89" s="234" t="s">
        <v>2022</v>
      </c>
    </row>
    <row r="90" spans="1:20" ht="17.25" hidden="1" outlineLevel="1">
      <c r="A90" s="274" t="s">
        <v>325</v>
      </c>
      <c r="B90" s="272"/>
      <c r="C90" s="275"/>
      <c r="D90" s="276" t="s">
        <v>326</v>
      </c>
      <c r="E90" s="274"/>
      <c r="F90" s="272"/>
      <c r="G90" s="274" t="s">
        <v>326</v>
      </c>
      <c r="H90" s="277"/>
      <c r="I90" s="277"/>
      <c r="J90" s="590"/>
      <c r="K90" s="580"/>
      <c r="L90" s="278" t="s">
        <v>327</v>
      </c>
      <c r="M90" s="580"/>
      <c r="N90" s="272"/>
      <c r="O90" s="761"/>
      <c r="P90" s="761"/>
      <c r="Q90" s="761"/>
      <c r="R90" s="761"/>
      <c r="S90" s="761"/>
      <c r="T90" s="761"/>
    </row>
    <row r="91" spans="1:20" ht="17.25" hidden="1" outlineLevel="1">
      <c r="A91" s="279" t="s">
        <v>328</v>
      </c>
      <c r="B91" s="279"/>
      <c r="C91" s="797"/>
      <c r="D91" s="797" t="s">
        <v>329</v>
      </c>
      <c r="E91" s="279"/>
      <c r="F91" s="279"/>
      <c r="G91" s="279" t="s">
        <v>330</v>
      </c>
      <c r="H91" s="280"/>
      <c r="I91" s="280"/>
      <c r="J91" s="590"/>
      <c r="K91" s="580"/>
      <c r="L91" s="797" t="s">
        <v>331</v>
      </c>
      <c r="M91" s="580"/>
      <c r="N91" s="279"/>
      <c r="O91" s="761"/>
      <c r="P91" s="761"/>
      <c r="Q91" s="761"/>
      <c r="R91" s="761"/>
      <c r="S91" s="761"/>
      <c r="T91" s="761"/>
    </row>
    <row r="92" spans="1:20" s="583" customFormat="1" hidden="1" outlineLevel="1">
      <c r="A92" s="281" t="s">
        <v>1687</v>
      </c>
      <c r="B92" s="229" t="s">
        <v>2346</v>
      </c>
      <c r="C92" s="591" t="s">
        <v>327</v>
      </c>
      <c r="D92" s="282" t="s">
        <v>332</v>
      </c>
      <c r="E92" s="752" t="s">
        <v>2258</v>
      </c>
      <c r="F92" s="229" t="s">
        <v>2259</v>
      </c>
      <c r="G92" s="238" t="s">
        <v>2366</v>
      </c>
      <c r="H92" s="581" t="s">
        <v>2367</v>
      </c>
      <c r="I92" s="230" t="s">
        <v>224</v>
      </c>
      <c r="J92" s="230" t="s">
        <v>333</v>
      </c>
      <c r="K92" s="582"/>
      <c r="L92" s="565" t="s">
        <v>1685</v>
      </c>
      <c r="M92" s="592" t="s">
        <v>288</v>
      </c>
      <c r="N92" s="238" t="s">
        <v>1688</v>
      </c>
      <c r="O92" s="235" t="s">
        <v>227</v>
      </c>
      <c r="P92" s="588" t="s">
        <v>228</v>
      </c>
      <c r="Q92" s="235" t="s">
        <v>229</v>
      </c>
      <c r="R92" s="235" t="s">
        <v>2023</v>
      </c>
      <c r="S92" s="235" t="s">
        <v>2368</v>
      </c>
      <c r="T92" s="234" t="s">
        <v>232</v>
      </c>
    </row>
    <row r="93" spans="1:20" s="583" customFormat="1" hidden="1" outlineLevel="1">
      <c r="A93" s="281" t="s">
        <v>1689</v>
      </c>
      <c r="B93" s="229" t="s">
        <v>2369</v>
      </c>
      <c r="C93" s="591" t="s">
        <v>327</v>
      </c>
      <c r="D93" s="282" t="s">
        <v>2370</v>
      </c>
      <c r="E93" s="752" t="s">
        <v>2371</v>
      </c>
      <c r="F93" s="229" t="s">
        <v>2372</v>
      </c>
      <c r="G93" s="238" t="s">
        <v>2373</v>
      </c>
      <c r="H93" s="581" t="s">
        <v>2374</v>
      </c>
      <c r="I93" s="230" t="s">
        <v>224</v>
      </c>
      <c r="J93" s="230" t="s">
        <v>333</v>
      </c>
      <c r="K93" s="582"/>
      <c r="L93" s="565" t="s">
        <v>1685</v>
      </c>
      <c r="M93" s="592" t="s">
        <v>288</v>
      </c>
      <c r="N93" s="283" t="s">
        <v>2375</v>
      </c>
      <c r="O93" s="235" t="s">
        <v>227</v>
      </c>
      <c r="P93" s="588" t="s">
        <v>228</v>
      </c>
      <c r="Q93" s="235" t="s">
        <v>229</v>
      </c>
      <c r="R93" s="235" t="s">
        <v>2023</v>
      </c>
      <c r="S93" s="235" t="s">
        <v>334</v>
      </c>
      <c r="T93" s="234" t="s">
        <v>232</v>
      </c>
    </row>
    <row r="94" spans="1:20" s="583" customFormat="1" hidden="1" outlineLevel="1">
      <c r="A94" s="281" t="s">
        <v>1690</v>
      </c>
      <c r="B94" s="229" t="s">
        <v>2369</v>
      </c>
      <c r="C94" s="591" t="s">
        <v>327</v>
      </c>
      <c r="D94" s="282" t="s">
        <v>335</v>
      </c>
      <c r="E94" s="752" t="s">
        <v>2371</v>
      </c>
      <c r="F94" s="229" t="s">
        <v>2372</v>
      </c>
      <c r="G94" s="238" t="s">
        <v>2373</v>
      </c>
      <c r="H94" s="581" t="s">
        <v>2374</v>
      </c>
      <c r="I94" s="230" t="s">
        <v>224</v>
      </c>
      <c r="J94" s="230" t="s">
        <v>333</v>
      </c>
      <c r="K94" s="582"/>
      <c r="L94" s="565" t="s">
        <v>1685</v>
      </c>
      <c r="M94" s="592" t="s">
        <v>288</v>
      </c>
      <c r="N94" s="283" t="s">
        <v>336</v>
      </c>
      <c r="O94" s="235" t="s">
        <v>227</v>
      </c>
      <c r="P94" s="588" t="s">
        <v>228</v>
      </c>
      <c r="Q94" s="235" t="s">
        <v>229</v>
      </c>
      <c r="R94" s="235" t="s">
        <v>2023</v>
      </c>
      <c r="S94" s="235" t="s">
        <v>334</v>
      </c>
      <c r="T94" s="234" t="s">
        <v>232</v>
      </c>
    </row>
    <row r="95" spans="1:20" s="583" customFormat="1" hidden="1" outlineLevel="1">
      <c r="A95" s="281" t="s">
        <v>1691</v>
      </c>
      <c r="B95" s="229" t="s">
        <v>2369</v>
      </c>
      <c r="C95" s="591" t="s">
        <v>327</v>
      </c>
      <c r="D95" s="282" t="s">
        <v>337</v>
      </c>
      <c r="E95" s="752" t="s">
        <v>2371</v>
      </c>
      <c r="F95" s="229" t="s">
        <v>2372</v>
      </c>
      <c r="G95" s="238" t="s">
        <v>2373</v>
      </c>
      <c r="H95" s="581" t="s">
        <v>2374</v>
      </c>
      <c r="I95" s="230" t="s">
        <v>224</v>
      </c>
      <c r="J95" s="230" t="s">
        <v>333</v>
      </c>
      <c r="K95" s="582"/>
      <c r="L95" s="565" t="s">
        <v>1685</v>
      </c>
      <c r="M95" s="592" t="s">
        <v>288</v>
      </c>
      <c r="N95" s="283" t="s">
        <v>338</v>
      </c>
      <c r="O95" s="235" t="s">
        <v>227</v>
      </c>
      <c r="P95" s="588" t="s">
        <v>228</v>
      </c>
      <c r="Q95" s="235" t="s">
        <v>229</v>
      </c>
      <c r="R95" s="235" t="s">
        <v>2023</v>
      </c>
      <c r="S95" s="235" t="s">
        <v>334</v>
      </c>
      <c r="T95" s="234" t="s">
        <v>232</v>
      </c>
    </row>
    <row r="96" spans="1:20" s="583" customFormat="1" hidden="1" outlineLevel="1">
      <c r="A96" s="281" t="s">
        <v>1692</v>
      </c>
      <c r="B96" s="229" t="s">
        <v>2369</v>
      </c>
      <c r="C96" s="591" t="s">
        <v>327</v>
      </c>
      <c r="D96" s="282" t="s">
        <v>339</v>
      </c>
      <c r="E96" s="752" t="s">
        <v>2371</v>
      </c>
      <c r="F96" s="229" t="s">
        <v>2372</v>
      </c>
      <c r="G96" s="238" t="s">
        <v>2373</v>
      </c>
      <c r="H96" s="581" t="s">
        <v>2374</v>
      </c>
      <c r="I96" s="230" t="s">
        <v>224</v>
      </c>
      <c r="J96" s="230" t="s">
        <v>333</v>
      </c>
      <c r="K96" s="582"/>
      <c r="L96" s="565" t="s">
        <v>1685</v>
      </c>
      <c r="M96" s="592" t="s">
        <v>288</v>
      </c>
      <c r="N96" s="283" t="s">
        <v>340</v>
      </c>
      <c r="O96" s="235" t="s">
        <v>227</v>
      </c>
      <c r="P96" s="588" t="s">
        <v>228</v>
      </c>
      <c r="Q96" s="235" t="s">
        <v>229</v>
      </c>
      <c r="R96" s="235" t="s">
        <v>2023</v>
      </c>
      <c r="S96" s="235" t="s">
        <v>334</v>
      </c>
      <c r="T96" s="234" t="s">
        <v>232</v>
      </c>
    </row>
    <row r="97" spans="1:20" s="583" customFormat="1" hidden="1" outlineLevel="1">
      <c r="A97" s="281" t="s">
        <v>1693</v>
      </c>
      <c r="B97" s="229" t="s">
        <v>2369</v>
      </c>
      <c r="C97" s="591" t="s">
        <v>327</v>
      </c>
      <c r="D97" s="282" t="s">
        <v>341</v>
      </c>
      <c r="E97" s="752" t="s">
        <v>2371</v>
      </c>
      <c r="F97" s="229" t="s">
        <v>2372</v>
      </c>
      <c r="G97" s="238" t="s">
        <v>2373</v>
      </c>
      <c r="H97" s="581" t="s">
        <v>2374</v>
      </c>
      <c r="I97" s="230" t="s">
        <v>224</v>
      </c>
      <c r="J97" s="230" t="s">
        <v>333</v>
      </c>
      <c r="K97" s="582"/>
      <c r="L97" s="565" t="s">
        <v>1685</v>
      </c>
      <c r="M97" s="592" t="s">
        <v>288</v>
      </c>
      <c r="N97" s="283" t="s">
        <v>2376</v>
      </c>
      <c r="O97" s="235" t="s">
        <v>227</v>
      </c>
      <c r="P97" s="588" t="s">
        <v>228</v>
      </c>
      <c r="Q97" s="235" t="s">
        <v>229</v>
      </c>
      <c r="R97" s="235" t="s">
        <v>2023</v>
      </c>
      <c r="S97" s="235" t="s">
        <v>334</v>
      </c>
      <c r="T97" s="234" t="s">
        <v>232</v>
      </c>
    </row>
    <row r="98" spans="1:20" s="583" customFormat="1" hidden="1" outlineLevel="1">
      <c r="A98" s="281" t="s">
        <v>1694</v>
      </c>
      <c r="B98" s="229" t="s">
        <v>2369</v>
      </c>
      <c r="C98" s="591" t="s">
        <v>327</v>
      </c>
      <c r="D98" s="282" t="s">
        <v>343</v>
      </c>
      <c r="E98" s="752" t="s">
        <v>2371</v>
      </c>
      <c r="F98" s="229" t="s">
        <v>2372</v>
      </c>
      <c r="G98" s="238" t="s">
        <v>2373</v>
      </c>
      <c r="H98" s="581" t="s">
        <v>2374</v>
      </c>
      <c r="I98" s="230" t="s">
        <v>224</v>
      </c>
      <c r="J98" s="230" t="s">
        <v>333</v>
      </c>
      <c r="K98" s="582"/>
      <c r="L98" s="565" t="s">
        <v>1685</v>
      </c>
      <c r="M98" s="592" t="s">
        <v>288</v>
      </c>
      <c r="N98" s="283" t="s">
        <v>2377</v>
      </c>
      <c r="O98" s="235" t="s">
        <v>227</v>
      </c>
      <c r="P98" s="588" t="s">
        <v>228</v>
      </c>
      <c r="Q98" s="235" t="s">
        <v>229</v>
      </c>
      <c r="R98" s="235" t="s">
        <v>2023</v>
      </c>
      <c r="S98" s="235" t="s">
        <v>334</v>
      </c>
      <c r="T98" s="234" t="s">
        <v>232</v>
      </c>
    </row>
    <row r="99" spans="1:20" s="583" customFormat="1" hidden="1" outlineLevel="1">
      <c r="A99" s="281" t="s">
        <v>1695</v>
      </c>
      <c r="B99" s="229" t="s">
        <v>2369</v>
      </c>
      <c r="C99" s="591" t="s">
        <v>327</v>
      </c>
      <c r="D99" s="282" t="s">
        <v>344</v>
      </c>
      <c r="E99" s="752" t="s">
        <v>2371</v>
      </c>
      <c r="F99" s="229" t="s">
        <v>2372</v>
      </c>
      <c r="G99" s="238" t="s">
        <v>2373</v>
      </c>
      <c r="H99" s="581" t="s">
        <v>2374</v>
      </c>
      <c r="I99" s="230" t="s">
        <v>224</v>
      </c>
      <c r="J99" s="230" t="s">
        <v>333</v>
      </c>
      <c r="K99" s="582"/>
      <c r="L99" s="565" t="s">
        <v>1685</v>
      </c>
      <c r="M99" s="592" t="s">
        <v>288</v>
      </c>
      <c r="N99" s="283" t="s">
        <v>2378</v>
      </c>
      <c r="O99" s="235" t="s">
        <v>227</v>
      </c>
      <c r="P99" s="588" t="s">
        <v>228</v>
      </c>
      <c r="Q99" s="235" t="s">
        <v>229</v>
      </c>
      <c r="R99" s="235" t="s">
        <v>2023</v>
      </c>
      <c r="S99" s="235" t="s">
        <v>334</v>
      </c>
      <c r="T99" s="234" t="s">
        <v>232</v>
      </c>
    </row>
    <row r="100" spans="1:20" s="583" customFormat="1" hidden="1" outlineLevel="1">
      <c r="A100" s="281" t="s">
        <v>1696</v>
      </c>
      <c r="B100" s="229" t="s">
        <v>2369</v>
      </c>
      <c r="C100" s="591" t="s">
        <v>327</v>
      </c>
      <c r="D100" s="282" t="s">
        <v>345</v>
      </c>
      <c r="E100" s="752" t="s">
        <v>2371</v>
      </c>
      <c r="F100" s="229" t="s">
        <v>2372</v>
      </c>
      <c r="G100" s="238" t="s">
        <v>2373</v>
      </c>
      <c r="H100" s="581" t="s">
        <v>2374</v>
      </c>
      <c r="I100" s="230" t="s">
        <v>224</v>
      </c>
      <c r="J100" s="230" t="s">
        <v>333</v>
      </c>
      <c r="K100" s="582"/>
      <c r="L100" s="565" t="s">
        <v>1685</v>
      </c>
      <c r="M100" s="592" t="s">
        <v>288</v>
      </c>
      <c r="N100" s="283" t="s">
        <v>2379</v>
      </c>
      <c r="O100" s="235" t="s">
        <v>227</v>
      </c>
      <c r="P100" s="588" t="s">
        <v>228</v>
      </c>
      <c r="Q100" s="235" t="s">
        <v>229</v>
      </c>
      <c r="R100" s="235" t="s">
        <v>2023</v>
      </c>
      <c r="S100" s="235" t="s">
        <v>334</v>
      </c>
      <c r="T100" s="234" t="s">
        <v>232</v>
      </c>
    </row>
    <row r="101" spans="1:20" s="583" customFormat="1" hidden="1" outlineLevel="1">
      <c r="A101" s="281" t="s">
        <v>1697</v>
      </c>
      <c r="B101" s="229" t="s">
        <v>2369</v>
      </c>
      <c r="C101" s="591" t="s">
        <v>327</v>
      </c>
      <c r="D101" s="282" t="s">
        <v>346</v>
      </c>
      <c r="E101" s="752" t="s">
        <v>2371</v>
      </c>
      <c r="F101" s="229" t="s">
        <v>2372</v>
      </c>
      <c r="G101" s="238" t="s">
        <v>2373</v>
      </c>
      <c r="H101" s="581" t="s">
        <v>2374</v>
      </c>
      <c r="I101" s="230" t="s">
        <v>224</v>
      </c>
      <c r="J101" s="230" t="s">
        <v>333</v>
      </c>
      <c r="K101" s="582"/>
      <c r="L101" s="565" t="s">
        <v>1685</v>
      </c>
      <c r="M101" s="592" t="s">
        <v>288</v>
      </c>
      <c r="N101" s="283" t="s">
        <v>2380</v>
      </c>
      <c r="O101" s="235" t="s">
        <v>227</v>
      </c>
      <c r="P101" s="588" t="s">
        <v>228</v>
      </c>
      <c r="Q101" s="235" t="s">
        <v>229</v>
      </c>
      <c r="R101" s="235" t="s">
        <v>2023</v>
      </c>
      <c r="S101" s="235" t="s">
        <v>334</v>
      </c>
      <c r="T101" s="234" t="s">
        <v>232</v>
      </c>
    </row>
    <row r="102" spans="1:20" s="583" customFormat="1" hidden="1" outlineLevel="1">
      <c r="A102" s="281" t="s">
        <v>1698</v>
      </c>
      <c r="B102" s="229" t="s">
        <v>2369</v>
      </c>
      <c r="C102" s="591" t="s">
        <v>327</v>
      </c>
      <c r="D102" s="282" t="s">
        <v>347</v>
      </c>
      <c r="E102" s="752" t="s">
        <v>2371</v>
      </c>
      <c r="F102" s="229" t="s">
        <v>2372</v>
      </c>
      <c r="G102" s="238" t="s">
        <v>2373</v>
      </c>
      <c r="H102" s="581" t="s">
        <v>2374</v>
      </c>
      <c r="I102" s="230" t="s">
        <v>224</v>
      </c>
      <c r="J102" s="230" t="s">
        <v>333</v>
      </c>
      <c r="K102" s="582"/>
      <c r="L102" s="565" t="s">
        <v>1685</v>
      </c>
      <c r="M102" s="592" t="s">
        <v>288</v>
      </c>
      <c r="N102" s="283" t="s">
        <v>2381</v>
      </c>
      <c r="O102" s="235" t="s">
        <v>227</v>
      </c>
      <c r="P102" s="588" t="s">
        <v>228</v>
      </c>
      <c r="Q102" s="235" t="s">
        <v>229</v>
      </c>
      <c r="R102" s="235" t="s">
        <v>2023</v>
      </c>
      <c r="S102" s="235" t="s">
        <v>334</v>
      </c>
      <c r="T102" s="234" t="s">
        <v>232</v>
      </c>
    </row>
    <row r="103" spans="1:20" s="583" customFormat="1" hidden="1" outlineLevel="1">
      <c r="A103" s="281" t="s">
        <v>1699</v>
      </c>
      <c r="B103" s="229" t="s">
        <v>2369</v>
      </c>
      <c r="C103" s="591" t="s">
        <v>327</v>
      </c>
      <c r="D103" s="282" t="s">
        <v>348</v>
      </c>
      <c r="E103" s="752" t="s">
        <v>2371</v>
      </c>
      <c r="F103" s="229" t="s">
        <v>2372</v>
      </c>
      <c r="G103" s="238" t="s">
        <v>2373</v>
      </c>
      <c r="H103" s="581" t="s">
        <v>2374</v>
      </c>
      <c r="I103" s="230" t="s">
        <v>224</v>
      </c>
      <c r="J103" s="230" t="s">
        <v>333</v>
      </c>
      <c r="K103" s="582"/>
      <c r="L103" s="565" t="s">
        <v>1685</v>
      </c>
      <c r="M103" s="592" t="s">
        <v>288</v>
      </c>
      <c r="N103" s="283" t="s">
        <v>2382</v>
      </c>
      <c r="O103" s="235" t="s">
        <v>227</v>
      </c>
      <c r="P103" s="588" t="s">
        <v>228</v>
      </c>
      <c r="Q103" s="235" t="s">
        <v>229</v>
      </c>
      <c r="R103" s="235" t="s">
        <v>2023</v>
      </c>
      <c r="S103" s="235" t="s">
        <v>334</v>
      </c>
      <c r="T103" s="234" t="s">
        <v>232</v>
      </c>
    </row>
    <row r="104" spans="1:20" s="583" customFormat="1" hidden="1" outlineLevel="1">
      <c r="A104" s="281" t="s">
        <v>1700</v>
      </c>
      <c r="B104" s="229" t="s">
        <v>2369</v>
      </c>
      <c r="C104" s="591" t="s">
        <v>327</v>
      </c>
      <c r="D104" s="282" t="s">
        <v>350</v>
      </c>
      <c r="E104" s="752" t="s">
        <v>2371</v>
      </c>
      <c r="F104" s="229" t="s">
        <v>2372</v>
      </c>
      <c r="G104" s="238" t="s">
        <v>2373</v>
      </c>
      <c r="H104" s="581" t="s">
        <v>2374</v>
      </c>
      <c r="I104" s="230" t="s">
        <v>224</v>
      </c>
      <c r="J104" s="230" t="s">
        <v>333</v>
      </c>
      <c r="K104" s="582"/>
      <c r="L104" s="565" t="s">
        <v>1685</v>
      </c>
      <c r="M104" s="592" t="s">
        <v>288</v>
      </c>
      <c r="N104" s="283" t="s">
        <v>2383</v>
      </c>
      <c r="O104" s="235" t="s">
        <v>227</v>
      </c>
      <c r="P104" s="588" t="s">
        <v>228</v>
      </c>
      <c r="Q104" s="235" t="s">
        <v>229</v>
      </c>
      <c r="R104" s="235" t="s">
        <v>2023</v>
      </c>
      <c r="S104" s="235" t="s">
        <v>334</v>
      </c>
      <c r="T104" s="234" t="s">
        <v>232</v>
      </c>
    </row>
    <row r="105" spans="1:20" s="583" customFormat="1" hidden="1" outlineLevel="1">
      <c r="A105" s="281" t="s">
        <v>1701</v>
      </c>
      <c r="B105" s="229" t="s">
        <v>2369</v>
      </c>
      <c r="C105" s="591" t="s">
        <v>327</v>
      </c>
      <c r="D105" s="282" t="s">
        <v>352</v>
      </c>
      <c r="E105" s="752" t="s">
        <v>2371</v>
      </c>
      <c r="F105" s="229" t="s">
        <v>2372</v>
      </c>
      <c r="G105" s="238" t="s">
        <v>2373</v>
      </c>
      <c r="H105" s="581" t="s">
        <v>2374</v>
      </c>
      <c r="I105" s="230" t="s">
        <v>224</v>
      </c>
      <c r="J105" s="230" t="s">
        <v>333</v>
      </c>
      <c r="K105" s="582"/>
      <c r="L105" s="565" t="s">
        <v>1685</v>
      </c>
      <c r="M105" s="592" t="s">
        <v>288</v>
      </c>
      <c r="N105" s="283" t="s">
        <v>2384</v>
      </c>
      <c r="O105" s="235" t="s">
        <v>227</v>
      </c>
      <c r="P105" s="588" t="s">
        <v>228</v>
      </c>
      <c r="Q105" s="235" t="s">
        <v>229</v>
      </c>
      <c r="R105" s="235" t="s">
        <v>2023</v>
      </c>
      <c r="S105" s="235" t="s">
        <v>334</v>
      </c>
      <c r="T105" s="234" t="s">
        <v>232</v>
      </c>
    </row>
    <row r="106" spans="1:20" s="589" customFormat="1" hidden="1" outlineLevel="1">
      <c r="A106" s="281" t="s">
        <v>1702</v>
      </c>
      <c r="B106" s="229" t="s">
        <v>2369</v>
      </c>
      <c r="C106" s="591" t="s">
        <v>327</v>
      </c>
      <c r="D106" s="282" t="s">
        <v>353</v>
      </c>
      <c r="E106" s="752" t="s">
        <v>2371</v>
      </c>
      <c r="F106" s="229" t="s">
        <v>2372</v>
      </c>
      <c r="G106" s="238" t="s">
        <v>2373</v>
      </c>
      <c r="H106" s="581" t="s">
        <v>2374</v>
      </c>
      <c r="I106" s="230" t="s">
        <v>224</v>
      </c>
      <c r="J106" s="230" t="s">
        <v>333</v>
      </c>
      <c r="K106" s="582"/>
      <c r="L106" s="565" t="s">
        <v>1685</v>
      </c>
      <c r="M106" s="592" t="s">
        <v>288</v>
      </c>
      <c r="N106" s="283" t="s">
        <v>2385</v>
      </c>
      <c r="O106" s="235" t="s">
        <v>227</v>
      </c>
      <c r="P106" s="588" t="s">
        <v>228</v>
      </c>
      <c r="Q106" s="235" t="s">
        <v>229</v>
      </c>
      <c r="R106" s="235" t="s">
        <v>2023</v>
      </c>
      <c r="S106" s="235" t="s">
        <v>334</v>
      </c>
      <c r="T106" s="234" t="s">
        <v>232</v>
      </c>
    </row>
    <row r="107" spans="1:20" s="583" customFormat="1" hidden="1" outlineLevel="1">
      <c r="A107" s="281" t="s">
        <v>1703</v>
      </c>
      <c r="B107" s="229" t="s">
        <v>2369</v>
      </c>
      <c r="C107" s="591" t="s">
        <v>327</v>
      </c>
      <c r="D107" s="282" t="s">
        <v>354</v>
      </c>
      <c r="E107" s="752" t="s">
        <v>2371</v>
      </c>
      <c r="F107" s="229" t="s">
        <v>2372</v>
      </c>
      <c r="G107" s="238" t="s">
        <v>2373</v>
      </c>
      <c r="H107" s="581" t="s">
        <v>2374</v>
      </c>
      <c r="I107" s="230" t="s">
        <v>224</v>
      </c>
      <c r="J107" s="230" t="s">
        <v>333</v>
      </c>
      <c r="K107" s="582"/>
      <c r="L107" s="565" t="s">
        <v>1685</v>
      </c>
      <c r="M107" s="592" t="s">
        <v>288</v>
      </c>
      <c r="N107" s="283" t="s">
        <v>2386</v>
      </c>
      <c r="O107" s="235" t="s">
        <v>227</v>
      </c>
      <c r="P107" s="588" t="s">
        <v>228</v>
      </c>
      <c r="Q107" s="235" t="s">
        <v>229</v>
      </c>
      <c r="R107" s="235" t="s">
        <v>2023</v>
      </c>
      <c r="S107" s="235" t="s">
        <v>334</v>
      </c>
      <c r="T107" s="234" t="s">
        <v>232</v>
      </c>
    </row>
    <row r="108" spans="1:20" s="583" customFormat="1" ht="17.25" hidden="1" outlineLevel="1">
      <c r="A108" s="263" t="s">
        <v>328</v>
      </c>
      <c r="B108" s="263"/>
      <c r="C108" s="593"/>
      <c r="D108" s="302" t="s">
        <v>355</v>
      </c>
      <c r="E108" s="263"/>
      <c r="F108" s="263"/>
      <c r="G108" s="263" t="s">
        <v>356</v>
      </c>
      <c r="H108" s="594"/>
      <c r="I108" s="594"/>
      <c r="J108" s="595"/>
      <c r="K108" s="596"/>
      <c r="L108" s="302" t="s">
        <v>357</v>
      </c>
      <c r="M108" s="596"/>
      <c r="N108" s="263"/>
      <c r="O108" s="762"/>
      <c r="P108" s="762"/>
      <c r="Q108" s="762"/>
      <c r="R108" s="762"/>
      <c r="S108" s="762"/>
      <c r="T108" s="762"/>
    </row>
    <row r="109" spans="1:20" s="589" customFormat="1" hidden="1" outlineLevel="1">
      <c r="A109" s="281" t="s">
        <v>1704</v>
      </c>
      <c r="B109" s="229" t="s">
        <v>2369</v>
      </c>
      <c r="C109" s="591" t="s">
        <v>327</v>
      </c>
      <c r="D109" s="597" t="s">
        <v>358</v>
      </c>
      <c r="E109" s="752" t="s">
        <v>2371</v>
      </c>
      <c r="F109" s="229" t="s">
        <v>2372</v>
      </c>
      <c r="G109" s="238" t="s">
        <v>2373</v>
      </c>
      <c r="H109" s="581" t="s">
        <v>2374</v>
      </c>
      <c r="I109" s="230" t="s">
        <v>224</v>
      </c>
      <c r="J109" s="230" t="s">
        <v>333</v>
      </c>
      <c r="K109" s="582"/>
      <c r="L109" s="565" t="s">
        <v>1685</v>
      </c>
      <c r="M109" s="592" t="s">
        <v>282</v>
      </c>
      <c r="N109" s="238" t="s">
        <v>1705</v>
      </c>
      <c r="O109" s="235" t="s">
        <v>227</v>
      </c>
      <c r="P109" s="588" t="s">
        <v>228</v>
      </c>
      <c r="Q109" s="235" t="s">
        <v>229</v>
      </c>
      <c r="R109" s="235" t="s">
        <v>2023</v>
      </c>
      <c r="S109" s="235" t="s">
        <v>2368</v>
      </c>
      <c r="T109" s="234" t="s">
        <v>232</v>
      </c>
    </row>
    <row r="110" spans="1:20" s="589" customFormat="1" hidden="1" outlineLevel="1">
      <c r="A110" s="281" t="s">
        <v>1706</v>
      </c>
      <c r="B110" s="229" t="s">
        <v>2369</v>
      </c>
      <c r="C110" s="591" t="s">
        <v>327</v>
      </c>
      <c r="D110" s="284" t="s">
        <v>359</v>
      </c>
      <c r="E110" s="752" t="s">
        <v>2371</v>
      </c>
      <c r="F110" s="229" t="s">
        <v>2372</v>
      </c>
      <c r="G110" s="238" t="s">
        <v>2373</v>
      </c>
      <c r="H110" s="581" t="s">
        <v>2374</v>
      </c>
      <c r="I110" s="230" t="s">
        <v>224</v>
      </c>
      <c r="J110" s="230" t="s">
        <v>333</v>
      </c>
      <c r="K110" s="582"/>
      <c r="L110" s="565" t="s">
        <v>1685</v>
      </c>
      <c r="M110" s="592" t="s">
        <v>282</v>
      </c>
      <c r="N110" s="283" t="s">
        <v>360</v>
      </c>
      <c r="O110" s="235" t="s">
        <v>227</v>
      </c>
      <c r="P110" s="588" t="s">
        <v>228</v>
      </c>
      <c r="Q110" s="235" t="s">
        <v>229</v>
      </c>
      <c r="R110" s="235" t="s">
        <v>2023</v>
      </c>
      <c r="S110" s="235" t="s">
        <v>2368</v>
      </c>
      <c r="T110" s="234" t="s">
        <v>232</v>
      </c>
    </row>
    <row r="111" spans="1:20" s="589" customFormat="1" hidden="1" outlineLevel="1">
      <c r="A111" s="281" t="s">
        <v>1707</v>
      </c>
      <c r="B111" s="229" t="s">
        <v>2369</v>
      </c>
      <c r="C111" s="591" t="s">
        <v>327</v>
      </c>
      <c r="D111" s="284" t="s">
        <v>361</v>
      </c>
      <c r="E111" s="752" t="s">
        <v>2371</v>
      </c>
      <c r="F111" s="229" t="s">
        <v>2372</v>
      </c>
      <c r="G111" s="238" t="s">
        <v>2373</v>
      </c>
      <c r="H111" s="581" t="s">
        <v>2374</v>
      </c>
      <c r="I111" s="230" t="s">
        <v>224</v>
      </c>
      <c r="J111" s="230" t="s">
        <v>333</v>
      </c>
      <c r="K111" s="582"/>
      <c r="L111" s="565" t="s">
        <v>1685</v>
      </c>
      <c r="M111" s="592" t="s">
        <v>282</v>
      </c>
      <c r="N111" s="283" t="s">
        <v>362</v>
      </c>
      <c r="O111" s="235" t="s">
        <v>227</v>
      </c>
      <c r="P111" s="588" t="s">
        <v>228</v>
      </c>
      <c r="Q111" s="235" t="s">
        <v>229</v>
      </c>
      <c r="R111" s="235" t="s">
        <v>2023</v>
      </c>
      <c r="S111" s="235" t="s">
        <v>2368</v>
      </c>
      <c r="T111" s="234" t="s">
        <v>232</v>
      </c>
    </row>
    <row r="112" spans="1:20" s="589" customFormat="1" hidden="1" outlineLevel="1">
      <c r="A112" s="281" t="s">
        <v>1708</v>
      </c>
      <c r="B112" s="229" t="s">
        <v>2369</v>
      </c>
      <c r="C112" s="591" t="s">
        <v>327</v>
      </c>
      <c r="D112" s="284" t="s">
        <v>363</v>
      </c>
      <c r="E112" s="752" t="s">
        <v>2371</v>
      </c>
      <c r="F112" s="229" t="s">
        <v>2372</v>
      </c>
      <c r="G112" s="238" t="s">
        <v>2373</v>
      </c>
      <c r="H112" s="581" t="s">
        <v>2374</v>
      </c>
      <c r="I112" s="230" t="s">
        <v>224</v>
      </c>
      <c r="J112" s="230" t="s">
        <v>333</v>
      </c>
      <c r="K112" s="582"/>
      <c r="L112" s="565" t="s">
        <v>1685</v>
      </c>
      <c r="M112" s="592" t="s">
        <v>282</v>
      </c>
      <c r="N112" s="283" t="s">
        <v>364</v>
      </c>
      <c r="O112" s="235" t="s">
        <v>227</v>
      </c>
      <c r="P112" s="588" t="s">
        <v>228</v>
      </c>
      <c r="Q112" s="235" t="s">
        <v>229</v>
      </c>
      <c r="R112" s="235" t="s">
        <v>2023</v>
      </c>
      <c r="S112" s="235" t="s">
        <v>2368</v>
      </c>
      <c r="T112" s="234" t="s">
        <v>232</v>
      </c>
    </row>
    <row r="113" spans="1:20" s="589" customFormat="1" hidden="1" outlineLevel="1">
      <c r="A113" s="281" t="s">
        <v>1709</v>
      </c>
      <c r="B113" s="229" t="s">
        <v>2369</v>
      </c>
      <c r="C113" s="591" t="s">
        <v>327</v>
      </c>
      <c r="D113" s="284" t="s">
        <v>365</v>
      </c>
      <c r="E113" s="752" t="s">
        <v>2371</v>
      </c>
      <c r="F113" s="229" t="s">
        <v>2372</v>
      </c>
      <c r="G113" s="238" t="s">
        <v>2373</v>
      </c>
      <c r="H113" s="581" t="s">
        <v>2374</v>
      </c>
      <c r="I113" s="230" t="s">
        <v>224</v>
      </c>
      <c r="J113" s="230" t="s">
        <v>333</v>
      </c>
      <c r="K113" s="582"/>
      <c r="L113" s="565" t="s">
        <v>1685</v>
      </c>
      <c r="M113" s="592" t="s">
        <v>282</v>
      </c>
      <c r="N113" s="598" t="s">
        <v>2387</v>
      </c>
      <c r="O113" s="235" t="s">
        <v>227</v>
      </c>
      <c r="P113" s="588" t="s">
        <v>228</v>
      </c>
      <c r="Q113" s="235" t="s">
        <v>229</v>
      </c>
      <c r="R113" s="235" t="s">
        <v>2023</v>
      </c>
      <c r="S113" s="235" t="s">
        <v>2368</v>
      </c>
      <c r="T113" s="234" t="s">
        <v>232</v>
      </c>
    </row>
    <row r="114" spans="1:20" s="589" customFormat="1" hidden="1" outlineLevel="1">
      <c r="A114" s="281"/>
      <c r="B114" s="229" t="s">
        <v>2369</v>
      </c>
      <c r="C114" s="591" t="s">
        <v>327</v>
      </c>
      <c r="D114" s="284" t="s">
        <v>366</v>
      </c>
      <c r="E114" s="752" t="s">
        <v>2371</v>
      </c>
      <c r="F114" s="229" t="s">
        <v>2372</v>
      </c>
      <c r="G114" s="238" t="s">
        <v>2373</v>
      </c>
      <c r="H114" s="581" t="s">
        <v>2374</v>
      </c>
      <c r="I114" s="230" t="s">
        <v>224</v>
      </c>
      <c r="J114" s="230" t="s">
        <v>333</v>
      </c>
      <c r="K114" s="582"/>
      <c r="L114" s="565"/>
      <c r="M114" s="592" t="s">
        <v>282</v>
      </c>
      <c r="N114" s="283" t="s">
        <v>367</v>
      </c>
      <c r="O114" s="235" t="s">
        <v>227</v>
      </c>
      <c r="P114" s="588" t="s">
        <v>228</v>
      </c>
      <c r="Q114" s="235" t="s">
        <v>229</v>
      </c>
      <c r="R114" s="235" t="s">
        <v>2023</v>
      </c>
      <c r="S114" s="235" t="s">
        <v>2368</v>
      </c>
      <c r="T114" s="234" t="s">
        <v>232</v>
      </c>
    </row>
    <row r="115" spans="1:20" s="589" customFormat="1" hidden="1" outlineLevel="1">
      <c r="A115" s="281" t="s">
        <v>1710</v>
      </c>
      <c r="B115" s="229" t="s">
        <v>2369</v>
      </c>
      <c r="C115" s="591" t="s">
        <v>327</v>
      </c>
      <c r="D115" s="284" t="s">
        <v>368</v>
      </c>
      <c r="E115" s="752" t="s">
        <v>2371</v>
      </c>
      <c r="F115" s="229" t="s">
        <v>2372</v>
      </c>
      <c r="G115" s="238" t="s">
        <v>2373</v>
      </c>
      <c r="H115" s="581" t="s">
        <v>2374</v>
      </c>
      <c r="I115" s="230" t="s">
        <v>224</v>
      </c>
      <c r="J115" s="230" t="s">
        <v>333</v>
      </c>
      <c r="K115" s="582"/>
      <c r="L115" s="565" t="s">
        <v>1685</v>
      </c>
      <c r="M115" s="592" t="s">
        <v>282</v>
      </c>
      <c r="N115" s="283" t="s">
        <v>369</v>
      </c>
      <c r="O115" s="235" t="s">
        <v>227</v>
      </c>
      <c r="P115" s="588" t="s">
        <v>228</v>
      </c>
      <c r="Q115" s="235" t="s">
        <v>229</v>
      </c>
      <c r="R115" s="235" t="s">
        <v>2023</v>
      </c>
      <c r="S115" s="235" t="s">
        <v>2368</v>
      </c>
      <c r="T115" s="234" t="s">
        <v>232</v>
      </c>
    </row>
    <row r="116" spans="1:20" s="589" customFormat="1" hidden="1" outlineLevel="1">
      <c r="A116" s="281" t="s">
        <v>1711</v>
      </c>
      <c r="B116" s="229" t="s">
        <v>2369</v>
      </c>
      <c r="C116" s="591" t="s">
        <v>327</v>
      </c>
      <c r="D116" s="284" t="s">
        <v>370</v>
      </c>
      <c r="E116" s="752" t="s">
        <v>2371</v>
      </c>
      <c r="F116" s="229" t="s">
        <v>2372</v>
      </c>
      <c r="G116" s="238" t="s">
        <v>2373</v>
      </c>
      <c r="H116" s="581" t="s">
        <v>2374</v>
      </c>
      <c r="I116" s="230" t="s">
        <v>224</v>
      </c>
      <c r="J116" s="230" t="s">
        <v>333</v>
      </c>
      <c r="K116" s="582"/>
      <c r="L116" s="565" t="s">
        <v>1685</v>
      </c>
      <c r="M116" s="592" t="s">
        <v>282</v>
      </c>
      <c r="N116" s="283" t="s">
        <v>371</v>
      </c>
      <c r="O116" s="235" t="s">
        <v>227</v>
      </c>
      <c r="P116" s="588" t="s">
        <v>228</v>
      </c>
      <c r="Q116" s="235" t="s">
        <v>229</v>
      </c>
      <c r="R116" s="235" t="s">
        <v>2023</v>
      </c>
      <c r="S116" s="235" t="s">
        <v>2368</v>
      </c>
      <c r="T116" s="234" t="s">
        <v>232</v>
      </c>
    </row>
    <row r="117" spans="1:20" s="589" customFormat="1" hidden="1" outlineLevel="1">
      <c r="A117" s="281" t="s">
        <v>1712</v>
      </c>
      <c r="B117" s="229" t="s">
        <v>2369</v>
      </c>
      <c r="C117" s="591" t="s">
        <v>327</v>
      </c>
      <c r="D117" s="284" t="s">
        <v>372</v>
      </c>
      <c r="E117" s="752" t="s">
        <v>2371</v>
      </c>
      <c r="F117" s="229" t="s">
        <v>2372</v>
      </c>
      <c r="G117" s="238" t="s">
        <v>2373</v>
      </c>
      <c r="H117" s="581" t="s">
        <v>2374</v>
      </c>
      <c r="I117" s="230" t="s">
        <v>224</v>
      </c>
      <c r="J117" s="230" t="s">
        <v>333</v>
      </c>
      <c r="K117" s="582"/>
      <c r="L117" s="565" t="s">
        <v>1685</v>
      </c>
      <c r="M117" s="592" t="s">
        <v>282</v>
      </c>
      <c r="N117" s="283" t="s">
        <v>373</v>
      </c>
      <c r="O117" s="235" t="s">
        <v>227</v>
      </c>
      <c r="P117" s="588" t="s">
        <v>228</v>
      </c>
      <c r="Q117" s="235" t="s">
        <v>229</v>
      </c>
      <c r="R117" s="235" t="s">
        <v>2023</v>
      </c>
      <c r="S117" s="235" t="s">
        <v>2368</v>
      </c>
      <c r="T117" s="234" t="s">
        <v>232</v>
      </c>
    </row>
    <row r="118" spans="1:20" s="589" customFormat="1" hidden="1" outlineLevel="1">
      <c r="A118" s="281" t="s">
        <v>1713</v>
      </c>
      <c r="B118" s="229" t="s">
        <v>2369</v>
      </c>
      <c r="C118" s="591" t="s">
        <v>327</v>
      </c>
      <c r="D118" s="284" t="s">
        <v>374</v>
      </c>
      <c r="E118" s="752" t="s">
        <v>2371</v>
      </c>
      <c r="F118" s="229" t="s">
        <v>2372</v>
      </c>
      <c r="G118" s="238" t="s">
        <v>2373</v>
      </c>
      <c r="H118" s="581" t="s">
        <v>2374</v>
      </c>
      <c r="I118" s="230" t="s">
        <v>224</v>
      </c>
      <c r="J118" s="230" t="s">
        <v>333</v>
      </c>
      <c r="K118" s="582"/>
      <c r="L118" s="565" t="s">
        <v>1685</v>
      </c>
      <c r="M118" s="592" t="s">
        <v>282</v>
      </c>
      <c r="N118" s="283" t="s">
        <v>375</v>
      </c>
      <c r="O118" s="235" t="s">
        <v>227</v>
      </c>
      <c r="P118" s="588" t="s">
        <v>228</v>
      </c>
      <c r="Q118" s="235" t="s">
        <v>229</v>
      </c>
      <c r="R118" s="235" t="s">
        <v>2023</v>
      </c>
      <c r="S118" s="235" t="s">
        <v>2368</v>
      </c>
      <c r="T118" s="234" t="s">
        <v>232</v>
      </c>
    </row>
    <row r="119" spans="1:20" s="589" customFormat="1" hidden="1" outlineLevel="1">
      <c r="A119" s="281" t="s">
        <v>1714</v>
      </c>
      <c r="B119" s="229" t="s">
        <v>2369</v>
      </c>
      <c r="C119" s="591" t="s">
        <v>327</v>
      </c>
      <c r="D119" s="284" t="s">
        <v>376</v>
      </c>
      <c r="E119" s="752" t="s">
        <v>2371</v>
      </c>
      <c r="F119" s="229" t="s">
        <v>2372</v>
      </c>
      <c r="G119" s="238" t="s">
        <v>2373</v>
      </c>
      <c r="H119" s="581" t="s">
        <v>2374</v>
      </c>
      <c r="I119" s="230" t="s">
        <v>224</v>
      </c>
      <c r="J119" s="230" t="s">
        <v>333</v>
      </c>
      <c r="K119" s="582"/>
      <c r="L119" s="565" t="s">
        <v>1685</v>
      </c>
      <c r="M119" s="592" t="s">
        <v>282</v>
      </c>
      <c r="N119" s="283" t="s">
        <v>377</v>
      </c>
      <c r="O119" s="235" t="s">
        <v>227</v>
      </c>
      <c r="P119" s="588" t="s">
        <v>228</v>
      </c>
      <c r="Q119" s="235" t="s">
        <v>229</v>
      </c>
      <c r="R119" s="235" t="s">
        <v>2023</v>
      </c>
      <c r="S119" s="235" t="s">
        <v>2368</v>
      </c>
      <c r="T119" s="234" t="s">
        <v>232</v>
      </c>
    </row>
    <row r="120" spans="1:20" s="589" customFormat="1" hidden="1" outlineLevel="1">
      <c r="A120" s="281" t="s">
        <v>1715</v>
      </c>
      <c r="B120" s="229" t="s">
        <v>2369</v>
      </c>
      <c r="C120" s="591" t="s">
        <v>327</v>
      </c>
      <c r="D120" s="284" t="s">
        <v>378</v>
      </c>
      <c r="E120" s="752" t="s">
        <v>2371</v>
      </c>
      <c r="F120" s="229" t="s">
        <v>2372</v>
      </c>
      <c r="G120" s="238" t="s">
        <v>2373</v>
      </c>
      <c r="H120" s="581" t="s">
        <v>2374</v>
      </c>
      <c r="I120" s="230" t="s">
        <v>224</v>
      </c>
      <c r="J120" s="230" t="s">
        <v>333</v>
      </c>
      <c r="K120" s="582"/>
      <c r="L120" s="565" t="s">
        <v>1685</v>
      </c>
      <c r="M120" s="592" t="s">
        <v>282</v>
      </c>
      <c r="N120" s="283" t="s">
        <v>379</v>
      </c>
      <c r="O120" s="235" t="s">
        <v>227</v>
      </c>
      <c r="P120" s="588" t="s">
        <v>228</v>
      </c>
      <c r="Q120" s="235" t="s">
        <v>229</v>
      </c>
      <c r="R120" s="235" t="s">
        <v>2023</v>
      </c>
      <c r="S120" s="235" t="s">
        <v>2368</v>
      </c>
      <c r="T120" s="234" t="s">
        <v>232</v>
      </c>
    </row>
    <row r="121" spans="1:20" s="589" customFormat="1" hidden="1" outlineLevel="1">
      <c r="A121" s="281" t="s">
        <v>1716</v>
      </c>
      <c r="B121" s="229" t="s">
        <v>2369</v>
      </c>
      <c r="C121" s="591" t="s">
        <v>327</v>
      </c>
      <c r="D121" s="284" t="s">
        <v>380</v>
      </c>
      <c r="E121" s="752" t="s">
        <v>2371</v>
      </c>
      <c r="F121" s="229" t="s">
        <v>2372</v>
      </c>
      <c r="G121" s="238" t="s">
        <v>2373</v>
      </c>
      <c r="H121" s="581" t="s">
        <v>2374</v>
      </c>
      <c r="I121" s="230" t="s">
        <v>224</v>
      </c>
      <c r="J121" s="230" t="s">
        <v>333</v>
      </c>
      <c r="K121" s="582"/>
      <c r="L121" s="565" t="s">
        <v>1685</v>
      </c>
      <c r="M121" s="592" t="s">
        <v>282</v>
      </c>
      <c r="N121" s="283" t="s">
        <v>381</v>
      </c>
      <c r="O121" s="235" t="s">
        <v>227</v>
      </c>
      <c r="P121" s="588" t="s">
        <v>228</v>
      </c>
      <c r="Q121" s="235" t="s">
        <v>229</v>
      </c>
      <c r="R121" s="235" t="s">
        <v>2023</v>
      </c>
      <c r="S121" s="235" t="s">
        <v>2368</v>
      </c>
      <c r="T121" s="234" t="s">
        <v>232</v>
      </c>
    </row>
    <row r="122" spans="1:20" s="589" customFormat="1" hidden="1" outlineLevel="1">
      <c r="A122" s="281" t="s">
        <v>1717</v>
      </c>
      <c r="B122" s="229" t="s">
        <v>2369</v>
      </c>
      <c r="C122" s="591" t="s">
        <v>327</v>
      </c>
      <c r="D122" s="284" t="s">
        <v>382</v>
      </c>
      <c r="E122" s="752" t="s">
        <v>2371</v>
      </c>
      <c r="F122" s="229" t="s">
        <v>2372</v>
      </c>
      <c r="G122" s="238" t="s">
        <v>2373</v>
      </c>
      <c r="H122" s="581" t="s">
        <v>2374</v>
      </c>
      <c r="I122" s="230" t="s">
        <v>224</v>
      </c>
      <c r="J122" s="230" t="s">
        <v>333</v>
      </c>
      <c r="K122" s="582"/>
      <c r="L122" s="565" t="s">
        <v>1685</v>
      </c>
      <c r="M122" s="592" t="s">
        <v>282</v>
      </c>
      <c r="N122" s="283" t="s">
        <v>383</v>
      </c>
      <c r="O122" s="235" t="s">
        <v>227</v>
      </c>
      <c r="P122" s="588" t="s">
        <v>228</v>
      </c>
      <c r="Q122" s="235" t="s">
        <v>229</v>
      </c>
      <c r="R122" s="235" t="s">
        <v>2023</v>
      </c>
      <c r="S122" s="235" t="s">
        <v>2368</v>
      </c>
      <c r="T122" s="234" t="s">
        <v>232</v>
      </c>
    </row>
    <row r="123" spans="1:20" s="589" customFormat="1" hidden="1" outlineLevel="1">
      <c r="A123" s="281" t="s">
        <v>1718</v>
      </c>
      <c r="B123" s="229" t="s">
        <v>2369</v>
      </c>
      <c r="C123" s="591" t="s">
        <v>327</v>
      </c>
      <c r="D123" s="284" t="s">
        <v>384</v>
      </c>
      <c r="E123" s="752" t="s">
        <v>2371</v>
      </c>
      <c r="F123" s="229" t="s">
        <v>2372</v>
      </c>
      <c r="G123" s="238" t="s">
        <v>2373</v>
      </c>
      <c r="H123" s="581" t="s">
        <v>2374</v>
      </c>
      <c r="I123" s="230" t="s">
        <v>224</v>
      </c>
      <c r="J123" s="230" t="s">
        <v>333</v>
      </c>
      <c r="K123" s="582"/>
      <c r="L123" s="565" t="s">
        <v>1685</v>
      </c>
      <c r="M123" s="592" t="s">
        <v>282</v>
      </c>
      <c r="N123" s="283" t="s">
        <v>385</v>
      </c>
      <c r="O123" s="235" t="s">
        <v>227</v>
      </c>
      <c r="P123" s="588" t="s">
        <v>228</v>
      </c>
      <c r="Q123" s="235" t="s">
        <v>229</v>
      </c>
      <c r="R123" s="235" t="s">
        <v>2023</v>
      </c>
      <c r="S123" s="235" t="s">
        <v>2368</v>
      </c>
      <c r="T123" s="234" t="s">
        <v>232</v>
      </c>
    </row>
    <row r="124" spans="1:20" s="583" customFormat="1" ht="17.25" hidden="1" outlineLevel="1">
      <c r="A124" s="281"/>
      <c r="B124" s="263"/>
      <c r="C124" s="593"/>
      <c r="D124" s="302" t="s">
        <v>239</v>
      </c>
      <c r="E124" s="263"/>
      <c r="F124" s="263"/>
      <c r="G124" s="263" t="s">
        <v>386</v>
      </c>
      <c r="H124" s="594"/>
      <c r="I124" s="594"/>
      <c r="J124" s="595"/>
      <c r="K124" s="596"/>
      <c r="L124" s="302" t="s">
        <v>387</v>
      </c>
      <c r="M124" s="596"/>
      <c r="N124" s="263"/>
      <c r="O124" s="762"/>
      <c r="P124" s="762"/>
      <c r="Q124" s="762"/>
      <c r="R124" s="762"/>
      <c r="S124" s="762"/>
      <c r="T124" s="762"/>
    </row>
    <row r="125" spans="1:20" s="583" customFormat="1" hidden="1" outlineLevel="1">
      <c r="A125" s="281" t="s">
        <v>1719</v>
      </c>
      <c r="B125" s="229" t="s">
        <v>2369</v>
      </c>
      <c r="C125" s="591" t="s">
        <v>327</v>
      </c>
      <c r="D125" s="284" t="s">
        <v>388</v>
      </c>
      <c r="E125" s="752" t="s">
        <v>2371</v>
      </c>
      <c r="F125" s="229" t="s">
        <v>2372</v>
      </c>
      <c r="G125" s="238" t="s">
        <v>2373</v>
      </c>
      <c r="H125" s="581" t="s">
        <v>2374</v>
      </c>
      <c r="I125" s="230" t="s">
        <v>224</v>
      </c>
      <c r="J125" s="230" t="s">
        <v>333</v>
      </c>
      <c r="K125" s="582"/>
      <c r="L125" s="565" t="s">
        <v>1685</v>
      </c>
      <c r="M125" s="592" t="s">
        <v>239</v>
      </c>
      <c r="N125" s="238" t="s">
        <v>2388</v>
      </c>
      <c r="O125" s="235" t="s">
        <v>227</v>
      </c>
      <c r="P125" s="588" t="s">
        <v>228</v>
      </c>
      <c r="Q125" s="235" t="s">
        <v>229</v>
      </c>
      <c r="R125" s="235" t="s">
        <v>2023</v>
      </c>
      <c r="S125" s="235" t="s">
        <v>2024</v>
      </c>
      <c r="T125" s="234" t="s">
        <v>232</v>
      </c>
    </row>
    <row r="126" spans="1:20" s="583" customFormat="1" hidden="1" outlineLevel="1">
      <c r="A126" s="281"/>
      <c r="B126" s="229" t="s">
        <v>2369</v>
      </c>
      <c r="C126" s="591" t="s">
        <v>327</v>
      </c>
      <c r="D126" s="284" t="s">
        <v>389</v>
      </c>
      <c r="E126" s="752" t="s">
        <v>2371</v>
      </c>
      <c r="F126" s="229" t="s">
        <v>2372</v>
      </c>
      <c r="G126" s="238" t="s">
        <v>2373</v>
      </c>
      <c r="H126" s="581" t="s">
        <v>2374</v>
      </c>
      <c r="I126" s="230" t="s">
        <v>224</v>
      </c>
      <c r="J126" s="230" t="s">
        <v>333</v>
      </c>
      <c r="K126" s="582"/>
      <c r="L126" s="565"/>
      <c r="M126" s="592" t="s">
        <v>239</v>
      </c>
      <c r="N126" s="233" t="s">
        <v>390</v>
      </c>
      <c r="O126" s="235" t="s">
        <v>227</v>
      </c>
      <c r="P126" s="588" t="s">
        <v>228</v>
      </c>
      <c r="Q126" s="235" t="s">
        <v>229</v>
      </c>
      <c r="R126" s="235" t="s">
        <v>2023</v>
      </c>
      <c r="S126" s="235" t="s">
        <v>2024</v>
      </c>
      <c r="T126" s="234" t="s">
        <v>232</v>
      </c>
    </row>
    <row r="127" spans="1:20" s="583" customFormat="1" hidden="1" outlineLevel="1">
      <c r="A127" s="281" t="s">
        <v>1720</v>
      </c>
      <c r="B127" s="229" t="s">
        <v>2369</v>
      </c>
      <c r="C127" s="591" t="s">
        <v>327</v>
      </c>
      <c r="D127" s="284" t="s">
        <v>391</v>
      </c>
      <c r="E127" s="752" t="s">
        <v>2371</v>
      </c>
      <c r="F127" s="229" t="s">
        <v>2372</v>
      </c>
      <c r="G127" s="238" t="s">
        <v>2373</v>
      </c>
      <c r="H127" s="581" t="s">
        <v>2374</v>
      </c>
      <c r="I127" s="230" t="s">
        <v>224</v>
      </c>
      <c r="J127" s="230" t="s">
        <v>333</v>
      </c>
      <c r="K127" s="582"/>
      <c r="L127" s="565" t="s">
        <v>1685</v>
      </c>
      <c r="M127" s="592" t="s">
        <v>239</v>
      </c>
      <c r="N127" s="233" t="s">
        <v>392</v>
      </c>
      <c r="O127" s="235" t="s">
        <v>227</v>
      </c>
      <c r="P127" s="588" t="s">
        <v>228</v>
      </c>
      <c r="Q127" s="235" t="s">
        <v>229</v>
      </c>
      <c r="R127" s="235" t="s">
        <v>2023</v>
      </c>
      <c r="S127" s="235" t="s">
        <v>2024</v>
      </c>
      <c r="T127" s="234" t="s">
        <v>232</v>
      </c>
    </row>
    <row r="128" spans="1:20" s="583" customFormat="1" hidden="1" outlineLevel="1">
      <c r="A128" s="281" t="s">
        <v>1721</v>
      </c>
      <c r="B128" s="229" t="s">
        <v>2369</v>
      </c>
      <c r="C128" s="591" t="s">
        <v>327</v>
      </c>
      <c r="D128" s="284" t="s">
        <v>393</v>
      </c>
      <c r="E128" s="752" t="s">
        <v>2371</v>
      </c>
      <c r="F128" s="229" t="s">
        <v>2372</v>
      </c>
      <c r="G128" s="238" t="s">
        <v>2373</v>
      </c>
      <c r="H128" s="581" t="s">
        <v>2374</v>
      </c>
      <c r="I128" s="230" t="s">
        <v>224</v>
      </c>
      <c r="J128" s="230" t="s">
        <v>333</v>
      </c>
      <c r="K128" s="582"/>
      <c r="L128" s="565" t="s">
        <v>1685</v>
      </c>
      <c r="M128" s="592" t="s">
        <v>239</v>
      </c>
      <c r="N128" s="233" t="s">
        <v>394</v>
      </c>
      <c r="O128" s="235" t="s">
        <v>227</v>
      </c>
      <c r="P128" s="588" t="s">
        <v>228</v>
      </c>
      <c r="Q128" s="235" t="s">
        <v>229</v>
      </c>
      <c r="R128" s="235" t="s">
        <v>2023</v>
      </c>
      <c r="S128" s="235" t="s">
        <v>2024</v>
      </c>
      <c r="T128" s="234" t="s">
        <v>232</v>
      </c>
    </row>
    <row r="129" spans="1:20" s="583" customFormat="1" hidden="1" outlineLevel="1">
      <c r="A129" s="281" t="s">
        <v>1722</v>
      </c>
      <c r="B129" s="229" t="s">
        <v>2369</v>
      </c>
      <c r="C129" s="591" t="s">
        <v>327</v>
      </c>
      <c r="D129" s="284" t="s">
        <v>395</v>
      </c>
      <c r="E129" s="752" t="s">
        <v>2371</v>
      </c>
      <c r="F129" s="229" t="s">
        <v>2372</v>
      </c>
      <c r="G129" s="238" t="s">
        <v>2373</v>
      </c>
      <c r="H129" s="581" t="s">
        <v>2374</v>
      </c>
      <c r="I129" s="230" t="s">
        <v>224</v>
      </c>
      <c r="J129" s="230" t="s">
        <v>333</v>
      </c>
      <c r="K129" s="582"/>
      <c r="L129" s="565" t="s">
        <v>1685</v>
      </c>
      <c r="M129" s="592" t="s">
        <v>239</v>
      </c>
      <c r="N129" s="233" t="s">
        <v>396</v>
      </c>
      <c r="O129" s="235" t="s">
        <v>227</v>
      </c>
      <c r="P129" s="588" t="s">
        <v>228</v>
      </c>
      <c r="Q129" s="235" t="s">
        <v>229</v>
      </c>
      <c r="R129" s="235" t="s">
        <v>397</v>
      </c>
      <c r="S129" s="235" t="s">
        <v>2024</v>
      </c>
      <c r="T129" s="234" t="s">
        <v>232</v>
      </c>
    </row>
    <row r="130" spans="1:20" s="583" customFormat="1" hidden="1" outlineLevel="1">
      <c r="A130" s="281" t="s">
        <v>1723</v>
      </c>
      <c r="B130" s="229" t="s">
        <v>2369</v>
      </c>
      <c r="C130" s="591" t="s">
        <v>327</v>
      </c>
      <c r="D130" s="284" t="s">
        <v>398</v>
      </c>
      <c r="E130" s="752" t="s">
        <v>2371</v>
      </c>
      <c r="F130" s="229" t="s">
        <v>2372</v>
      </c>
      <c r="G130" s="238" t="s">
        <v>2373</v>
      </c>
      <c r="H130" s="581" t="s">
        <v>2374</v>
      </c>
      <c r="I130" s="230" t="s">
        <v>224</v>
      </c>
      <c r="J130" s="230" t="s">
        <v>333</v>
      </c>
      <c r="K130" s="582"/>
      <c r="L130" s="565" t="s">
        <v>1685</v>
      </c>
      <c r="M130" s="592" t="s">
        <v>239</v>
      </c>
      <c r="N130" s="233" t="s">
        <v>399</v>
      </c>
      <c r="O130" s="235" t="s">
        <v>227</v>
      </c>
      <c r="P130" s="588" t="s">
        <v>228</v>
      </c>
      <c r="Q130" s="235" t="s">
        <v>229</v>
      </c>
      <c r="R130" s="235" t="s">
        <v>397</v>
      </c>
      <c r="S130" s="235" t="s">
        <v>2024</v>
      </c>
      <c r="T130" s="234" t="s">
        <v>232</v>
      </c>
    </row>
    <row r="131" spans="1:20" s="583" customFormat="1" hidden="1" outlineLevel="1">
      <c r="A131" s="281" t="s">
        <v>1724</v>
      </c>
      <c r="B131" s="229" t="s">
        <v>2369</v>
      </c>
      <c r="C131" s="591" t="s">
        <v>327</v>
      </c>
      <c r="D131" s="284" t="s">
        <v>400</v>
      </c>
      <c r="E131" s="752" t="s">
        <v>2371</v>
      </c>
      <c r="F131" s="229" t="s">
        <v>2372</v>
      </c>
      <c r="G131" s="238" t="s">
        <v>2373</v>
      </c>
      <c r="H131" s="581" t="s">
        <v>2374</v>
      </c>
      <c r="I131" s="230" t="s">
        <v>224</v>
      </c>
      <c r="J131" s="230" t="s">
        <v>333</v>
      </c>
      <c r="K131" s="582"/>
      <c r="L131" s="565" t="s">
        <v>1685</v>
      </c>
      <c r="M131" s="592" t="s">
        <v>239</v>
      </c>
      <c r="N131" s="233" t="s">
        <v>401</v>
      </c>
      <c r="O131" s="235" t="s">
        <v>227</v>
      </c>
      <c r="P131" s="588" t="s">
        <v>228</v>
      </c>
      <c r="Q131" s="235" t="s">
        <v>229</v>
      </c>
      <c r="R131" s="235" t="s">
        <v>397</v>
      </c>
      <c r="S131" s="235" t="s">
        <v>402</v>
      </c>
      <c r="T131" s="234" t="s">
        <v>232</v>
      </c>
    </row>
    <row r="132" spans="1:20" s="583" customFormat="1" hidden="1" outlineLevel="1">
      <c r="A132" s="281" t="s">
        <v>1725</v>
      </c>
      <c r="B132" s="229" t="s">
        <v>2369</v>
      </c>
      <c r="C132" s="591" t="s">
        <v>327</v>
      </c>
      <c r="D132" s="284" t="s">
        <v>403</v>
      </c>
      <c r="E132" s="752" t="s">
        <v>2371</v>
      </c>
      <c r="F132" s="229" t="s">
        <v>2372</v>
      </c>
      <c r="G132" s="238" t="s">
        <v>2373</v>
      </c>
      <c r="H132" s="581" t="s">
        <v>2374</v>
      </c>
      <c r="I132" s="230" t="s">
        <v>224</v>
      </c>
      <c r="J132" s="230" t="s">
        <v>333</v>
      </c>
      <c r="K132" s="582"/>
      <c r="L132" s="565" t="s">
        <v>1685</v>
      </c>
      <c r="M132" s="592" t="s">
        <v>239</v>
      </c>
      <c r="N132" s="233" t="s">
        <v>404</v>
      </c>
      <c r="O132" s="235" t="s">
        <v>227</v>
      </c>
      <c r="P132" s="588" t="s">
        <v>228</v>
      </c>
      <c r="Q132" s="235" t="s">
        <v>229</v>
      </c>
      <c r="R132" s="235" t="s">
        <v>397</v>
      </c>
      <c r="S132" s="235" t="s">
        <v>402</v>
      </c>
      <c r="T132" s="234" t="s">
        <v>232</v>
      </c>
    </row>
    <row r="133" spans="1:20" s="583" customFormat="1" hidden="1" outlineLevel="1">
      <c r="A133" s="281" t="s">
        <v>1726</v>
      </c>
      <c r="B133" s="229" t="s">
        <v>2369</v>
      </c>
      <c r="C133" s="591" t="s">
        <v>327</v>
      </c>
      <c r="D133" s="284" t="s">
        <v>405</v>
      </c>
      <c r="E133" s="752" t="s">
        <v>2371</v>
      </c>
      <c r="F133" s="229" t="s">
        <v>2372</v>
      </c>
      <c r="G133" s="238" t="s">
        <v>2373</v>
      </c>
      <c r="H133" s="581" t="s">
        <v>2374</v>
      </c>
      <c r="I133" s="230" t="s">
        <v>224</v>
      </c>
      <c r="J133" s="230" t="s">
        <v>333</v>
      </c>
      <c r="K133" s="582"/>
      <c r="L133" s="565" t="s">
        <v>1685</v>
      </c>
      <c r="M133" s="592" t="s">
        <v>239</v>
      </c>
      <c r="N133" s="592" t="s">
        <v>2389</v>
      </c>
      <c r="O133" s="235" t="s">
        <v>227</v>
      </c>
      <c r="P133" s="588" t="s">
        <v>228</v>
      </c>
      <c r="Q133" s="235" t="s">
        <v>229</v>
      </c>
      <c r="R133" s="235" t="s">
        <v>397</v>
      </c>
      <c r="S133" s="235" t="s">
        <v>402</v>
      </c>
      <c r="T133" s="234" t="s">
        <v>232</v>
      </c>
    </row>
    <row r="134" spans="1:20" s="583" customFormat="1" hidden="1" outlineLevel="1">
      <c r="A134" s="281" t="s">
        <v>1727</v>
      </c>
      <c r="B134" s="229" t="s">
        <v>2369</v>
      </c>
      <c r="C134" s="591" t="s">
        <v>327</v>
      </c>
      <c r="D134" s="284" t="s">
        <v>406</v>
      </c>
      <c r="E134" s="752" t="s">
        <v>2371</v>
      </c>
      <c r="F134" s="229" t="s">
        <v>2372</v>
      </c>
      <c r="G134" s="238" t="s">
        <v>2373</v>
      </c>
      <c r="H134" s="581" t="s">
        <v>2374</v>
      </c>
      <c r="I134" s="230" t="s">
        <v>224</v>
      </c>
      <c r="J134" s="230" t="s">
        <v>333</v>
      </c>
      <c r="K134" s="582"/>
      <c r="L134" s="565" t="s">
        <v>1685</v>
      </c>
      <c r="M134" s="592" t="s">
        <v>239</v>
      </c>
      <c r="N134" s="233" t="s">
        <v>407</v>
      </c>
      <c r="O134" s="235" t="s">
        <v>227</v>
      </c>
      <c r="P134" s="588" t="s">
        <v>228</v>
      </c>
      <c r="Q134" s="235" t="s">
        <v>229</v>
      </c>
      <c r="R134" s="235" t="s">
        <v>397</v>
      </c>
      <c r="S134" s="235" t="s">
        <v>402</v>
      </c>
      <c r="T134" s="234" t="s">
        <v>232</v>
      </c>
    </row>
    <row r="135" spans="1:20" s="583" customFormat="1" hidden="1" outlineLevel="1">
      <c r="A135" s="281" t="s">
        <v>1728</v>
      </c>
      <c r="B135" s="229" t="s">
        <v>2369</v>
      </c>
      <c r="C135" s="591" t="s">
        <v>327</v>
      </c>
      <c r="D135" s="284" t="s">
        <v>408</v>
      </c>
      <c r="E135" s="752" t="s">
        <v>2371</v>
      </c>
      <c r="F135" s="229" t="s">
        <v>2372</v>
      </c>
      <c r="G135" s="238" t="s">
        <v>2373</v>
      </c>
      <c r="H135" s="581" t="s">
        <v>2374</v>
      </c>
      <c r="I135" s="230" t="s">
        <v>224</v>
      </c>
      <c r="J135" s="230" t="s">
        <v>333</v>
      </c>
      <c r="K135" s="582"/>
      <c r="L135" s="565" t="s">
        <v>1685</v>
      </c>
      <c r="M135" s="592" t="s">
        <v>239</v>
      </c>
      <c r="N135" s="233" t="s">
        <v>409</v>
      </c>
      <c r="O135" s="235" t="s">
        <v>227</v>
      </c>
      <c r="P135" s="588" t="s">
        <v>228</v>
      </c>
      <c r="Q135" s="235" t="s">
        <v>229</v>
      </c>
      <c r="R135" s="235" t="s">
        <v>2390</v>
      </c>
      <c r="S135" s="235" t="s">
        <v>402</v>
      </c>
      <c r="T135" s="234" t="s">
        <v>232</v>
      </c>
    </row>
    <row r="136" spans="1:20" s="583" customFormat="1" hidden="1" outlineLevel="1">
      <c r="A136" s="281" t="s">
        <v>1729</v>
      </c>
      <c r="B136" s="229" t="s">
        <v>2369</v>
      </c>
      <c r="C136" s="591" t="s">
        <v>327</v>
      </c>
      <c r="D136" s="284" t="s">
        <v>410</v>
      </c>
      <c r="E136" s="752" t="s">
        <v>2371</v>
      </c>
      <c r="F136" s="229" t="s">
        <v>2372</v>
      </c>
      <c r="G136" s="238" t="s">
        <v>2373</v>
      </c>
      <c r="H136" s="581" t="s">
        <v>2374</v>
      </c>
      <c r="I136" s="230" t="s">
        <v>224</v>
      </c>
      <c r="J136" s="230" t="s">
        <v>333</v>
      </c>
      <c r="K136" s="582"/>
      <c r="L136" s="565" t="s">
        <v>1685</v>
      </c>
      <c r="M136" s="592" t="s">
        <v>239</v>
      </c>
      <c r="N136" s="233" t="s">
        <v>411</v>
      </c>
      <c r="O136" s="235" t="s">
        <v>227</v>
      </c>
      <c r="P136" s="588" t="s">
        <v>228</v>
      </c>
      <c r="Q136" s="235" t="s">
        <v>229</v>
      </c>
      <c r="R136" s="235" t="s">
        <v>2390</v>
      </c>
      <c r="S136" s="235" t="s">
        <v>402</v>
      </c>
      <c r="T136" s="234" t="s">
        <v>232</v>
      </c>
    </row>
    <row r="137" spans="1:20" s="583" customFormat="1" hidden="1" outlineLevel="1">
      <c r="A137" s="281" t="s">
        <v>1730</v>
      </c>
      <c r="B137" s="229" t="s">
        <v>2369</v>
      </c>
      <c r="C137" s="591" t="s">
        <v>327</v>
      </c>
      <c r="D137" s="284" t="s">
        <v>412</v>
      </c>
      <c r="E137" s="752" t="s">
        <v>2371</v>
      </c>
      <c r="F137" s="229" t="s">
        <v>2372</v>
      </c>
      <c r="G137" s="238" t="s">
        <v>2373</v>
      </c>
      <c r="H137" s="581" t="s">
        <v>2374</v>
      </c>
      <c r="I137" s="230" t="s">
        <v>224</v>
      </c>
      <c r="J137" s="230" t="s">
        <v>333</v>
      </c>
      <c r="K137" s="582"/>
      <c r="L137" s="565" t="s">
        <v>1685</v>
      </c>
      <c r="M137" s="592" t="s">
        <v>239</v>
      </c>
      <c r="N137" s="233" t="s">
        <v>413</v>
      </c>
      <c r="O137" s="235" t="s">
        <v>227</v>
      </c>
      <c r="P137" s="588" t="s">
        <v>228</v>
      </c>
      <c r="Q137" s="235" t="s">
        <v>229</v>
      </c>
      <c r="R137" s="235" t="s">
        <v>2390</v>
      </c>
      <c r="S137" s="235" t="s">
        <v>402</v>
      </c>
      <c r="T137" s="234" t="s">
        <v>232</v>
      </c>
    </row>
    <row r="138" spans="1:20" s="583" customFormat="1" hidden="1" outlineLevel="1">
      <c r="A138" s="281" t="s">
        <v>1731</v>
      </c>
      <c r="B138" s="229" t="s">
        <v>2369</v>
      </c>
      <c r="C138" s="591" t="s">
        <v>327</v>
      </c>
      <c r="D138" s="284" t="s">
        <v>414</v>
      </c>
      <c r="E138" s="752" t="s">
        <v>2371</v>
      </c>
      <c r="F138" s="229" t="s">
        <v>2372</v>
      </c>
      <c r="G138" s="238" t="s">
        <v>2373</v>
      </c>
      <c r="H138" s="581" t="s">
        <v>2374</v>
      </c>
      <c r="I138" s="230" t="s">
        <v>224</v>
      </c>
      <c r="J138" s="230" t="s">
        <v>333</v>
      </c>
      <c r="K138" s="582"/>
      <c r="L138" s="565" t="s">
        <v>1685</v>
      </c>
      <c r="M138" s="592" t="s">
        <v>239</v>
      </c>
      <c r="N138" s="233" t="s">
        <v>415</v>
      </c>
      <c r="O138" s="235" t="s">
        <v>227</v>
      </c>
      <c r="P138" s="588" t="s">
        <v>228</v>
      </c>
      <c r="Q138" s="235" t="s">
        <v>229</v>
      </c>
      <c r="R138" s="235" t="s">
        <v>2390</v>
      </c>
      <c r="S138" s="235" t="s">
        <v>2368</v>
      </c>
      <c r="T138" s="234" t="s">
        <v>232</v>
      </c>
    </row>
    <row r="139" spans="1:20" ht="17.25" hidden="1" outlineLevel="1">
      <c r="A139" s="334" t="s">
        <v>328</v>
      </c>
      <c r="B139" s="279"/>
      <c r="C139" s="798"/>
      <c r="D139" s="797" t="s">
        <v>241</v>
      </c>
      <c r="E139" s="279"/>
      <c r="F139" s="279"/>
      <c r="G139" s="279" t="s">
        <v>416</v>
      </c>
      <c r="H139" s="280"/>
      <c r="I139" s="280"/>
      <c r="J139" s="260"/>
      <c r="K139" s="580"/>
      <c r="L139" s="797" t="s">
        <v>417</v>
      </c>
      <c r="M139" s="286"/>
      <c r="N139" s="279"/>
      <c r="O139" s="761"/>
      <c r="P139" s="761"/>
      <c r="Q139" s="761"/>
      <c r="R139" s="761"/>
      <c r="S139" s="761"/>
      <c r="T139" s="761"/>
    </row>
    <row r="140" spans="1:20" s="583" customFormat="1" hidden="1" outlineLevel="1">
      <c r="A140" s="281" t="s">
        <v>1732</v>
      </c>
      <c r="B140" s="229" t="s">
        <v>2369</v>
      </c>
      <c r="C140" s="591" t="s">
        <v>327</v>
      </c>
      <c r="D140" s="282" t="s">
        <v>418</v>
      </c>
      <c r="E140" s="752" t="s">
        <v>2371</v>
      </c>
      <c r="F140" s="229" t="s">
        <v>2372</v>
      </c>
      <c r="G140" s="238" t="s">
        <v>2373</v>
      </c>
      <c r="H140" s="581" t="s">
        <v>2374</v>
      </c>
      <c r="I140" s="230" t="s">
        <v>224</v>
      </c>
      <c r="J140" s="230" t="s">
        <v>333</v>
      </c>
      <c r="K140" s="582"/>
      <c r="L140" s="565" t="s">
        <v>1685</v>
      </c>
      <c r="M140" s="599" t="s">
        <v>241</v>
      </c>
      <c r="N140" s="238" t="s">
        <v>2391</v>
      </c>
      <c r="O140" s="235" t="s">
        <v>227</v>
      </c>
      <c r="P140" s="588" t="s">
        <v>228</v>
      </c>
      <c r="Q140" s="235" t="s">
        <v>229</v>
      </c>
      <c r="R140" s="235" t="s">
        <v>2390</v>
      </c>
      <c r="S140" s="235" t="s">
        <v>2368</v>
      </c>
      <c r="T140" s="234" t="s">
        <v>232</v>
      </c>
    </row>
    <row r="141" spans="1:20" s="583" customFormat="1" hidden="1" outlineLevel="1">
      <c r="A141" s="281" t="s">
        <v>1733</v>
      </c>
      <c r="B141" s="229" t="s">
        <v>2369</v>
      </c>
      <c r="C141" s="591" t="s">
        <v>327</v>
      </c>
      <c r="D141" s="282" t="s">
        <v>419</v>
      </c>
      <c r="E141" s="752" t="s">
        <v>2371</v>
      </c>
      <c r="F141" s="229" t="s">
        <v>2372</v>
      </c>
      <c r="G141" s="238" t="s">
        <v>2373</v>
      </c>
      <c r="H141" s="581" t="s">
        <v>2374</v>
      </c>
      <c r="I141" s="230" t="s">
        <v>224</v>
      </c>
      <c r="J141" s="230" t="s">
        <v>333</v>
      </c>
      <c r="K141" s="582"/>
      <c r="L141" s="565" t="s">
        <v>1685</v>
      </c>
      <c r="M141" s="599" t="s">
        <v>241</v>
      </c>
      <c r="N141" s="238" t="s">
        <v>420</v>
      </c>
      <c r="O141" s="235" t="s">
        <v>227</v>
      </c>
      <c r="P141" s="588" t="s">
        <v>228</v>
      </c>
      <c r="Q141" s="235" t="s">
        <v>229</v>
      </c>
      <c r="R141" s="235" t="s">
        <v>2390</v>
      </c>
      <c r="S141" s="235" t="s">
        <v>2368</v>
      </c>
      <c r="T141" s="234" t="s">
        <v>232</v>
      </c>
    </row>
    <row r="142" spans="1:20" s="583" customFormat="1" hidden="1" outlineLevel="1">
      <c r="A142" s="281" t="s">
        <v>1734</v>
      </c>
      <c r="B142" s="229" t="s">
        <v>2369</v>
      </c>
      <c r="C142" s="591" t="s">
        <v>327</v>
      </c>
      <c r="D142" s="282" t="s">
        <v>421</v>
      </c>
      <c r="E142" s="752" t="s">
        <v>2371</v>
      </c>
      <c r="F142" s="229" t="s">
        <v>2372</v>
      </c>
      <c r="G142" s="238" t="s">
        <v>2373</v>
      </c>
      <c r="H142" s="581" t="s">
        <v>2374</v>
      </c>
      <c r="I142" s="230" t="s">
        <v>224</v>
      </c>
      <c r="J142" s="230" t="s">
        <v>333</v>
      </c>
      <c r="K142" s="582"/>
      <c r="L142" s="565" t="s">
        <v>1685</v>
      </c>
      <c r="M142" s="599" t="s">
        <v>241</v>
      </c>
      <c r="N142" s="238" t="s">
        <v>422</v>
      </c>
      <c r="O142" s="235" t="s">
        <v>227</v>
      </c>
      <c r="P142" s="588" t="s">
        <v>228</v>
      </c>
      <c r="Q142" s="235" t="s">
        <v>229</v>
      </c>
      <c r="R142" s="235" t="s">
        <v>2390</v>
      </c>
      <c r="S142" s="235" t="s">
        <v>2368</v>
      </c>
      <c r="T142" s="234" t="s">
        <v>232</v>
      </c>
    </row>
    <row r="143" spans="1:20" s="583" customFormat="1" hidden="1" outlineLevel="1">
      <c r="A143" s="281" t="s">
        <v>1735</v>
      </c>
      <c r="B143" s="229" t="s">
        <v>2369</v>
      </c>
      <c r="C143" s="591" t="s">
        <v>327</v>
      </c>
      <c r="D143" s="282" t="s">
        <v>423</v>
      </c>
      <c r="E143" s="752" t="s">
        <v>2371</v>
      </c>
      <c r="F143" s="229" t="s">
        <v>2372</v>
      </c>
      <c r="G143" s="238" t="s">
        <v>2373</v>
      </c>
      <c r="H143" s="581" t="s">
        <v>2374</v>
      </c>
      <c r="I143" s="230" t="s">
        <v>224</v>
      </c>
      <c r="J143" s="230" t="s">
        <v>333</v>
      </c>
      <c r="K143" s="582"/>
      <c r="L143" s="565" t="s">
        <v>1685</v>
      </c>
      <c r="M143" s="599" t="s">
        <v>241</v>
      </c>
      <c r="N143" s="238" t="s">
        <v>424</v>
      </c>
      <c r="O143" s="235" t="s">
        <v>227</v>
      </c>
      <c r="P143" s="588" t="s">
        <v>228</v>
      </c>
      <c r="Q143" s="235" t="s">
        <v>229</v>
      </c>
      <c r="R143" s="235" t="s">
        <v>2390</v>
      </c>
      <c r="S143" s="235" t="s">
        <v>2368</v>
      </c>
      <c r="T143" s="234" t="s">
        <v>232</v>
      </c>
    </row>
    <row r="144" spans="1:20" s="583" customFormat="1" hidden="1" outlineLevel="1">
      <c r="A144" s="281" t="s">
        <v>1736</v>
      </c>
      <c r="B144" s="229" t="s">
        <v>2369</v>
      </c>
      <c r="C144" s="591" t="s">
        <v>327</v>
      </c>
      <c r="D144" s="282" t="s">
        <v>425</v>
      </c>
      <c r="E144" s="752" t="s">
        <v>2371</v>
      </c>
      <c r="F144" s="229" t="s">
        <v>2372</v>
      </c>
      <c r="G144" s="238" t="s">
        <v>2373</v>
      </c>
      <c r="H144" s="581" t="s">
        <v>2374</v>
      </c>
      <c r="I144" s="230" t="s">
        <v>224</v>
      </c>
      <c r="J144" s="230" t="s">
        <v>333</v>
      </c>
      <c r="K144" s="582"/>
      <c r="L144" s="565" t="s">
        <v>1685</v>
      </c>
      <c r="M144" s="599" t="s">
        <v>241</v>
      </c>
      <c r="N144" s="238" t="s">
        <v>426</v>
      </c>
      <c r="O144" s="235" t="s">
        <v>227</v>
      </c>
      <c r="P144" s="588" t="s">
        <v>228</v>
      </c>
      <c r="Q144" s="235" t="s">
        <v>229</v>
      </c>
      <c r="R144" s="235" t="s">
        <v>2390</v>
      </c>
      <c r="S144" s="235" t="s">
        <v>2368</v>
      </c>
      <c r="T144" s="234" t="s">
        <v>232</v>
      </c>
    </row>
    <row r="145" spans="1:20" s="583" customFormat="1" hidden="1" outlineLevel="1">
      <c r="A145" s="281" t="s">
        <v>1737</v>
      </c>
      <c r="B145" s="229" t="s">
        <v>2369</v>
      </c>
      <c r="C145" s="591" t="s">
        <v>327</v>
      </c>
      <c r="D145" s="282" t="s">
        <v>427</v>
      </c>
      <c r="E145" s="752" t="s">
        <v>2371</v>
      </c>
      <c r="F145" s="229" t="s">
        <v>2372</v>
      </c>
      <c r="G145" s="238" t="s">
        <v>2373</v>
      </c>
      <c r="H145" s="581" t="s">
        <v>2374</v>
      </c>
      <c r="I145" s="230" t="s">
        <v>224</v>
      </c>
      <c r="J145" s="230" t="s">
        <v>333</v>
      </c>
      <c r="K145" s="582"/>
      <c r="L145" s="565" t="s">
        <v>1685</v>
      </c>
      <c r="M145" s="599" t="s">
        <v>241</v>
      </c>
      <c r="N145" s="238" t="s">
        <v>428</v>
      </c>
      <c r="O145" s="235" t="s">
        <v>227</v>
      </c>
      <c r="P145" s="588" t="s">
        <v>228</v>
      </c>
      <c r="Q145" s="235" t="s">
        <v>229</v>
      </c>
      <c r="R145" s="235" t="s">
        <v>2390</v>
      </c>
      <c r="S145" s="235" t="s">
        <v>402</v>
      </c>
      <c r="T145" s="234" t="s">
        <v>232</v>
      </c>
    </row>
    <row r="146" spans="1:20" s="583" customFormat="1" hidden="1" outlineLevel="1">
      <c r="A146" s="281" t="s">
        <v>1738</v>
      </c>
      <c r="B146" s="229" t="s">
        <v>2369</v>
      </c>
      <c r="C146" s="591" t="s">
        <v>327</v>
      </c>
      <c r="D146" s="282" t="s">
        <v>429</v>
      </c>
      <c r="E146" s="752" t="s">
        <v>2371</v>
      </c>
      <c r="F146" s="229" t="s">
        <v>2372</v>
      </c>
      <c r="G146" s="238" t="s">
        <v>2373</v>
      </c>
      <c r="H146" s="581" t="s">
        <v>2374</v>
      </c>
      <c r="I146" s="581" t="s">
        <v>224</v>
      </c>
      <c r="J146" s="230" t="s">
        <v>333</v>
      </c>
      <c r="K146" s="582"/>
      <c r="L146" s="565" t="s">
        <v>1685</v>
      </c>
      <c r="M146" s="599" t="s">
        <v>241</v>
      </c>
      <c r="N146" s="238" t="s">
        <v>430</v>
      </c>
      <c r="O146" s="235" t="s">
        <v>227</v>
      </c>
      <c r="P146" s="588" t="s">
        <v>228</v>
      </c>
      <c r="Q146" s="235" t="s">
        <v>229</v>
      </c>
      <c r="R146" s="235" t="s">
        <v>2390</v>
      </c>
      <c r="S146" s="235" t="s">
        <v>402</v>
      </c>
      <c r="T146" s="234" t="s">
        <v>232</v>
      </c>
    </row>
    <row r="147" spans="1:20" s="583" customFormat="1" hidden="1" outlineLevel="1">
      <c r="A147" s="281" t="s">
        <v>1739</v>
      </c>
      <c r="B147" s="229" t="s">
        <v>2369</v>
      </c>
      <c r="C147" s="591" t="s">
        <v>327</v>
      </c>
      <c r="D147" s="282" t="s">
        <v>431</v>
      </c>
      <c r="E147" s="752" t="s">
        <v>2371</v>
      </c>
      <c r="F147" s="229" t="s">
        <v>2372</v>
      </c>
      <c r="G147" s="238" t="s">
        <v>2373</v>
      </c>
      <c r="H147" s="581" t="s">
        <v>2374</v>
      </c>
      <c r="I147" s="230" t="s">
        <v>224</v>
      </c>
      <c r="J147" s="230" t="s">
        <v>333</v>
      </c>
      <c r="K147" s="582"/>
      <c r="L147" s="565" t="s">
        <v>1685</v>
      </c>
      <c r="M147" s="599" t="s">
        <v>241</v>
      </c>
      <c r="N147" s="238" t="s">
        <v>432</v>
      </c>
      <c r="O147" s="235" t="s">
        <v>227</v>
      </c>
      <c r="P147" s="588" t="s">
        <v>228</v>
      </c>
      <c r="Q147" s="235" t="s">
        <v>229</v>
      </c>
      <c r="R147" s="235" t="s">
        <v>2390</v>
      </c>
      <c r="S147" s="235" t="s">
        <v>2368</v>
      </c>
      <c r="T147" s="234" t="s">
        <v>232</v>
      </c>
    </row>
    <row r="148" spans="1:20" s="583" customFormat="1" hidden="1" outlineLevel="1">
      <c r="A148" s="281" t="s">
        <v>1740</v>
      </c>
      <c r="B148" s="229" t="s">
        <v>2369</v>
      </c>
      <c r="C148" s="591" t="s">
        <v>327</v>
      </c>
      <c r="D148" s="282" t="s">
        <v>433</v>
      </c>
      <c r="E148" s="752" t="s">
        <v>2371</v>
      </c>
      <c r="F148" s="229" t="s">
        <v>2372</v>
      </c>
      <c r="G148" s="238" t="s">
        <v>2373</v>
      </c>
      <c r="H148" s="581" t="s">
        <v>2374</v>
      </c>
      <c r="I148" s="230" t="s">
        <v>224</v>
      </c>
      <c r="J148" s="230" t="s">
        <v>333</v>
      </c>
      <c r="K148" s="582"/>
      <c r="L148" s="565" t="s">
        <v>1685</v>
      </c>
      <c r="M148" s="599" t="s">
        <v>241</v>
      </c>
      <c r="N148" s="238" t="s">
        <v>434</v>
      </c>
      <c r="O148" s="235" t="s">
        <v>227</v>
      </c>
      <c r="P148" s="588" t="s">
        <v>228</v>
      </c>
      <c r="Q148" s="235" t="s">
        <v>229</v>
      </c>
      <c r="R148" s="235" t="s">
        <v>2390</v>
      </c>
      <c r="S148" s="235" t="s">
        <v>402</v>
      </c>
      <c r="T148" s="234" t="s">
        <v>232</v>
      </c>
    </row>
    <row r="149" spans="1:20" s="583" customFormat="1" hidden="1" outlineLevel="1">
      <c r="A149" s="281"/>
      <c r="B149" s="567" t="s">
        <v>2369</v>
      </c>
      <c r="C149" s="600" t="s">
        <v>327</v>
      </c>
      <c r="D149" s="601" t="s">
        <v>435</v>
      </c>
      <c r="E149" s="759" t="s">
        <v>2371</v>
      </c>
      <c r="F149" s="567" t="s">
        <v>2372</v>
      </c>
      <c r="G149" s="572" t="s">
        <v>2373</v>
      </c>
      <c r="H149" s="586" t="s">
        <v>2374</v>
      </c>
      <c r="I149" s="569" t="s">
        <v>224</v>
      </c>
      <c r="J149" s="569" t="s">
        <v>333</v>
      </c>
      <c r="K149" s="587"/>
      <c r="L149" s="571" t="s">
        <v>2392</v>
      </c>
      <c r="M149" s="602" t="s">
        <v>241</v>
      </c>
      <c r="N149" s="572" t="s">
        <v>2393</v>
      </c>
      <c r="O149" s="574" t="s">
        <v>227</v>
      </c>
      <c r="P149" s="603" t="s">
        <v>228</v>
      </c>
      <c r="Q149" s="574" t="s">
        <v>229</v>
      </c>
      <c r="R149" s="574" t="s">
        <v>2390</v>
      </c>
      <c r="S149" s="574" t="s">
        <v>402</v>
      </c>
      <c r="T149" s="573" t="s">
        <v>232</v>
      </c>
    </row>
    <row r="150" spans="1:20" s="583" customFormat="1" hidden="1" outlineLevel="1">
      <c r="A150" s="281" t="s">
        <v>1741</v>
      </c>
      <c r="B150" s="229" t="s">
        <v>2369</v>
      </c>
      <c r="C150" s="591" t="s">
        <v>327</v>
      </c>
      <c r="D150" s="282" t="s">
        <v>436</v>
      </c>
      <c r="E150" s="752" t="s">
        <v>2371</v>
      </c>
      <c r="F150" s="229" t="s">
        <v>2372</v>
      </c>
      <c r="G150" s="238" t="s">
        <v>2373</v>
      </c>
      <c r="H150" s="581" t="s">
        <v>2374</v>
      </c>
      <c r="I150" s="230" t="s">
        <v>224</v>
      </c>
      <c r="J150" s="230" t="s">
        <v>333</v>
      </c>
      <c r="K150" s="582"/>
      <c r="L150" s="565" t="s">
        <v>1685</v>
      </c>
      <c r="M150" s="599" t="s">
        <v>241</v>
      </c>
      <c r="N150" s="238" t="s">
        <v>437</v>
      </c>
      <c r="O150" s="235" t="s">
        <v>227</v>
      </c>
      <c r="P150" s="588" t="s">
        <v>228</v>
      </c>
      <c r="Q150" s="235" t="s">
        <v>229</v>
      </c>
      <c r="R150" s="235" t="s">
        <v>2390</v>
      </c>
      <c r="S150" s="235" t="s">
        <v>2368</v>
      </c>
      <c r="T150" s="234" t="s">
        <v>232</v>
      </c>
    </row>
    <row r="151" spans="1:20" s="583" customFormat="1" hidden="1" outlineLevel="1">
      <c r="A151" s="281" t="s">
        <v>1742</v>
      </c>
      <c r="B151" s="229" t="s">
        <v>2369</v>
      </c>
      <c r="C151" s="591" t="s">
        <v>327</v>
      </c>
      <c r="D151" s="282" t="s">
        <v>438</v>
      </c>
      <c r="E151" s="752" t="s">
        <v>2371</v>
      </c>
      <c r="F151" s="229" t="s">
        <v>2372</v>
      </c>
      <c r="G151" s="238" t="s">
        <v>2373</v>
      </c>
      <c r="H151" s="581" t="s">
        <v>2374</v>
      </c>
      <c r="I151" s="230" t="s">
        <v>224</v>
      </c>
      <c r="J151" s="230" t="s">
        <v>333</v>
      </c>
      <c r="K151" s="582"/>
      <c r="L151" s="565" t="s">
        <v>1685</v>
      </c>
      <c r="M151" s="599" t="s">
        <v>241</v>
      </c>
      <c r="N151" s="238" t="s">
        <v>439</v>
      </c>
      <c r="O151" s="235" t="s">
        <v>227</v>
      </c>
      <c r="P151" s="588" t="s">
        <v>228</v>
      </c>
      <c r="Q151" s="235" t="s">
        <v>229</v>
      </c>
      <c r="R151" s="235" t="s">
        <v>2390</v>
      </c>
      <c r="S151" s="235" t="s">
        <v>402</v>
      </c>
      <c r="T151" s="234" t="s">
        <v>232</v>
      </c>
    </row>
    <row r="152" spans="1:20" s="583" customFormat="1" hidden="1" outlineLevel="1">
      <c r="A152" s="281" t="s">
        <v>1743</v>
      </c>
      <c r="B152" s="229" t="s">
        <v>2369</v>
      </c>
      <c r="C152" s="591" t="s">
        <v>327</v>
      </c>
      <c r="D152" s="282" t="s">
        <v>440</v>
      </c>
      <c r="E152" s="752" t="s">
        <v>2371</v>
      </c>
      <c r="F152" s="229" t="s">
        <v>2372</v>
      </c>
      <c r="G152" s="238" t="s">
        <v>2373</v>
      </c>
      <c r="H152" s="581" t="s">
        <v>2374</v>
      </c>
      <c r="I152" s="230" t="s">
        <v>224</v>
      </c>
      <c r="J152" s="230" t="s">
        <v>333</v>
      </c>
      <c r="K152" s="582"/>
      <c r="L152" s="565" t="s">
        <v>1685</v>
      </c>
      <c r="M152" s="599" t="s">
        <v>241</v>
      </c>
      <c r="N152" s="238" t="s">
        <v>441</v>
      </c>
      <c r="O152" s="235" t="s">
        <v>227</v>
      </c>
      <c r="P152" s="588" t="s">
        <v>228</v>
      </c>
      <c r="Q152" s="235" t="s">
        <v>229</v>
      </c>
      <c r="R152" s="235" t="s">
        <v>2390</v>
      </c>
      <c r="S152" s="235" t="s">
        <v>402</v>
      </c>
      <c r="T152" s="234" t="s">
        <v>232</v>
      </c>
    </row>
    <row r="153" spans="1:20" s="583" customFormat="1" hidden="1" outlineLevel="1">
      <c r="A153" s="281" t="s">
        <v>1744</v>
      </c>
      <c r="B153" s="229" t="s">
        <v>2369</v>
      </c>
      <c r="C153" s="591" t="s">
        <v>327</v>
      </c>
      <c r="D153" s="282" t="s">
        <v>442</v>
      </c>
      <c r="E153" s="752" t="s">
        <v>2371</v>
      </c>
      <c r="F153" s="229" t="s">
        <v>2372</v>
      </c>
      <c r="G153" s="238" t="s">
        <v>2373</v>
      </c>
      <c r="H153" s="581" t="s">
        <v>2374</v>
      </c>
      <c r="I153" s="230" t="s">
        <v>224</v>
      </c>
      <c r="J153" s="230" t="s">
        <v>333</v>
      </c>
      <c r="K153" s="582"/>
      <c r="L153" s="565" t="s">
        <v>1685</v>
      </c>
      <c r="M153" s="599" t="s">
        <v>241</v>
      </c>
      <c r="N153" s="238" t="s">
        <v>443</v>
      </c>
      <c r="O153" s="235" t="s">
        <v>227</v>
      </c>
      <c r="P153" s="588" t="s">
        <v>228</v>
      </c>
      <c r="Q153" s="235" t="s">
        <v>229</v>
      </c>
      <c r="R153" s="235" t="s">
        <v>2390</v>
      </c>
      <c r="S153" s="235" t="s">
        <v>402</v>
      </c>
      <c r="T153" s="234" t="s">
        <v>232</v>
      </c>
    </row>
    <row r="154" spans="1:20" s="583" customFormat="1" hidden="1" outlineLevel="1">
      <c r="A154" s="281" t="s">
        <v>1745</v>
      </c>
      <c r="B154" s="229" t="s">
        <v>2369</v>
      </c>
      <c r="C154" s="591" t="s">
        <v>327</v>
      </c>
      <c r="D154" s="282" t="s">
        <v>444</v>
      </c>
      <c r="E154" s="752" t="s">
        <v>2371</v>
      </c>
      <c r="F154" s="229" t="s">
        <v>2372</v>
      </c>
      <c r="G154" s="238" t="s">
        <v>2373</v>
      </c>
      <c r="H154" s="581" t="s">
        <v>2374</v>
      </c>
      <c r="I154" s="230" t="s">
        <v>224</v>
      </c>
      <c r="J154" s="230" t="s">
        <v>333</v>
      </c>
      <c r="K154" s="582"/>
      <c r="L154" s="565" t="s">
        <v>1685</v>
      </c>
      <c r="M154" s="599" t="s">
        <v>241</v>
      </c>
      <c r="N154" s="238" t="s">
        <v>445</v>
      </c>
      <c r="O154" s="235" t="s">
        <v>227</v>
      </c>
      <c r="P154" s="588" t="s">
        <v>228</v>
      </c>
      <c r="Q154" s="235" t="s">
        <v>229</v>
      </c>
      <c r="R154" s="235" t="s">
        <v>2390</v>
      </c>
      <c r="S154" s="235" t="s">
        <v>2368</v>
      </c>
      <c r="T154" s="234" t="s">
        <v>232</v>
      </c>
    </row>
    <row r="155" spans="1:20" s="583" customFormat="1" hidden="1" outlineLevel="1">
      <c r="A155" s="281" t="s">
        <v>1746</v>
      </c>
      <c r="B155" s="229" t="s">
        <v>2369</v>
      </c>
      <c r="C155" s="591" t="s">
        <v>327</v>
      </c>
      <c r="D155" s="282" t="s">
        <v>446</v>
      </c>
      <c r="E155" s="752" t="s">
        <v>2371</v>
      </c>
      <c r="F155" s="229" t="s">
        <v>2372</v>
      </c>
      <c r="G155" s="238" t="s">
        <v>2373</v>
      </c>
      <c r="H155" s="581" t="s">
        <v>2374</v>
      </c>
      <c r="I155" s="230" t="s">
        <v>224</v>
      </c>
      <c r="J155" s="230" t="s">
        <v>333</v>
      </c>
      <c r="K155" s="582"/>
      <c r="L155" s="565" t="s">
        <v>1685</v>
      </c>
      <c r="M155" s="599" t="s">
        <v>241</v>
      </c>
      <c r="N155" s="238" t="s">
        <v>447</v>
      </c>
      <c r="O155" s="235" t="s">
        <v>227</v>
      </c>
      <c r="P155" s="588" t="s">
        <v>228</v>
      </c>
      <c r="Q155" s="235" t="s">
        <v>229</v>
      </c>
      <c r="R155" s="235" t="s">
        <v>2390</v>
      </c>
      <c r="S155" s="235" t="s">
        <v>402</v>
      </c>
      <c r="T155" s="234" t="s">
        <v>232</v>
      </c>
    </row>
    <row r="156" spans="1:20" s="583" customFormat="1" hidden="1" outlineLevel="1">
      <c r="A156" s="281" t="s">
        <v>1747</v>
      </c>
      <c r="B156" s="229" t="s">
        <v>2369</v>
      </c>
      <c r="C156" s="591" t="s">
        <v>327</v>
      </c>
      <c r="D156" s="282" t="s">
        <v>448</v>
      </c>
      <c r="E156" s="752" t="s">
        <v>2371</v>
      </c>
      <c r="F156" s="229" t="s">
        <v>2372</v>
      </c>
      <c r="G156" s="238" t="s">
        <v>2373</v>
      </c>
      <c r="H156" s="581" t="s">
        <v>2374</v>
      </c>
      <c r="I156" s="230" t="s">
        <v>224</v>
      </c>
      <c r="J156" s="230" t="s">
        <v>333</v>
      </c>
      <c r="K156" s="582"/>
      <c r="L156" s="565" t="s">
        <v>1685</v>
      </c>
      <c r="M156" s="599" t="s">
        <v>241</v>
      </c>
      <c r="N156" s="238" t="s">
        <v>449</v>
      </c>
      <c r="O156" s="235" t="s">
        <v>227</v>
      </c>
      <c r="P156" s="588" t="s">
        <v>228</v>
      </c>
      <c r="Q156" s="235" t="s">
        <v>229</v>
      </c>
      <c r="R156" s="235" t="s">
        <v>2390</v>
      </c>
      <c r="S156" s="235" t="s">
        <v>402</v>
      </c>
      <c r="T156" s="234" t="s">
        <v>232</v>
      </c>
    </row>
    <row r="157" spans="1:20" s="583" customFormat="1" hidden="1" outlineLevel="1">
      <c r="A157" s="281" t="s">
        <v>1748</v>
      </c>
      <c r="B157" s="229" t="s">
        <v>2369</v>
      </c>
      <c r="C157" s="591" t="s">
        <v>327</v>
      </c>
      <c r="D157" s="282" t="s">
        <v>450</v>
      </c>
      <c r="E157" s="752" t="s">
        <v>2371</v>
      </c>
      <c r="F157" s="229" t="s">
        <v>2372</v>
      </c>
      <c r="G157" s="238" t="s">
        <v>2373</v>
      </c>
      <c r="H157" s="581" t="s">
        <v>2374</v>
      </c>
      <c r="I157" s="230" t="s">
        <v>224</v>
      </c>
      <c r="J157" s="230" t="s">
        <v>333</v>
      </c>
      <c r="K157" s="582"/>
      <c r="L157" s="565" t="s">
        <v>1685</v>
      </c>
      <c r="M157" s="599" t="s">
        <v>241</v>
      </c>
      <c r="N157" s="238" t="s">
        <v>451</v>
      </c>
      <c r="O157" s="235" t="s">
        <v>227</v>
      </c>
      <c r="P157" s="588" t="s">
        <v>228</v>
      </c>
      <c r="Q157" s="235" t="s">
        <v>229</v>
      </c>
      <c r="R157" s="235" t="s">
        <v>2390</v>
      </c>
      <c r="S157" s="235" t="s">
        <v>402</v>
      </c>
      <c r="T157" s="234" t="s">
        <v>232</v>
      </c>
    </row>
    <row r="158" spans="1:20" s="583" customFormat="1" hidden="1" outlineLevel="1">
      <c r="A158" s="281" t="s">
        <v>1749</v>
      </c>
      <c r="B158" s="229" t="s">
        <v>2369</v>
      </c>
      <c r="C158" s="591" t="s">
        <v>327</v>
      </c>
      <c r="D158" s="282" t="s">
        <v>452</v>
      </c>
      <c r="E158" s="752" t="s">
        <v>2371</v>
      </c>
      <c r="F158" s="229" t="s">
        <v>2372</v>
      </c>
      <c r="G158" s="238" t="s">
        <v>2373</v>
      </c>
      <c r="H158" s="581" t="s">
        <v>2374</v>
      </c>
      <c r="I158" s="230" t="s">
        <v>224</v>
      </c>
      <c r="J158" s="230" t="s">
        <v>333</v>
      </c>
      <c r="K158" s="582"/>
      <c r="L158" s="565" t="s">
        <v>1685</v>
      </c>
      <c r="M158" s="599" t="s">
        <v>241</v>
      </c>
      <c r="N158" s="238" t="s">
        <v>453</v>
      </c>
      <c r="O158" s="235" t="s">
        <v>227</v>
      </c>
      <c r="P158" s="588" t="s">
        <v>228</v>
      </c>
      <c r="Q158" s="235" t="s">
        <v>229</v>
      </c>
      <c r="R158" s="235" t="s">
        <v>2390</v>
      </c>
      <c r="S158" s="235" t="s">
        <v>2368</v>
      </c>
      <c r="T158" s="234" t="s">
        <v>232</v>
      </c>
    </row>
    <row r="159" spans="1:20" s="583" customFormat="1" hidden="1" outlineLevel="1">
      <c r="A159" s="281" t="s">
        <v>1750</v>
      </c>
      <c r="B159" s="229" t="s">
        <v>2369</v>
      </c>
      <c r="C159" s="591" t="s">
        <v>327</v>
      </c>
      <c r="D159" s="282" t="s">
        <v>454</v>
      </c>
      <c r="E159" s="752" t="s">
        <v>2371</v>
      </c>
      <c r="F159" s="229" t="s">
        <v>2372</v>
      </c>
      <c r="G159" s="238" t="s">
        <v>2373</v>
      </c>
      <c r="H159" s="581" t="s">
        <v>2374</v>
      </c>
      <c r="I159" s="230" t="s">
        <v>224</v>
      </c>
      <c r="J159" s="230" t="s">
        <v>333</v>
      </c>
      <c r="K159" s="582"/>
      <c r="L159" s="565" t="s">
        <v>1685</v>
      </c>
      <c r="M159" s="599" t="s">
        <v>241</v>
      </c>
      <c r="N159" s="238" t="s">
        <v>455</v>
      </c>
      <c r="O159" s="235" t="s">
        <v>227</v>
      </c>
      <c r="P159" s="588" t="s">
        <v>228</v>
      </c>
      <c r="Q159" s="235" t="s">
        <v>229</v>
      </c>
      <c r="R159" s="235" t="s">
        <v>2390</v>
      </c>
      <c r="S159" s="235" t="s">
        <v>402</v>
      </c>
      <c r="T159" s="234" t="s">
        <v>232</v>
      </c>
    </row>
    <row r="160" spans="1:20" s="583" customFormat="1" hidden="1" outlineLevel="1">
      <c r="A160" s="281" t="s">
        <v>1751</v>
      </c>
      <c r="B160" s="229" t="s">
        <v>2369</v>
      </c>
      <c r="C160" s="591" t="s">
        <v>327</v>
      </c>
      <c r="D160" s="282" t="s">
        <v>456</v>
      </c>
      <c r="E160" s="752" t="s">
        <v>2371</v>
      </c>
      <c r="F160" s="229" t="s">
        <v>2372</v>
      </c>
      <c r="G160" s="238" t="s">
        <v>2373</v>
      </c>
      <c r="H160" s="581" t="s">
        <v>2374</v>
      </c>
      <c r="I160" s="230" t="s">
        <v>224</v>
      </c>
      <c r="J160" s="230" t="s">
        <v>333</v>
      </c>
      <c r="K160" s="582"/>
      <c r="L160" s="565" t="s">
        <v>1685</v>
      </c>
      <c r="M160" s="599" t="s">
        <v>241</v>
      </c>
      <c r="N160" s="238" t="s">
        <v>457</v>
      </c>
      <c r="O160" s="235" t="s">
        <v>227</v>
      </c>
      <c r="P160" s="588" t="s">
        <v>228</v>
      </c>
      <c r="Q160" s="235" t="s">
        <v>229</v>
      </c>
      <c r="R160" s="235" t="s">
        <v>2390</v>
      </c>
      <c r="S160" s="235" t="s">
        <v>402</v>
      </c>
      <c r="T160" s="234" t="s">
        <v>232</v>
      </c>
    </row>
    <row r="161" spans="1:20" hidden="1" outlineLevel="1">
      <c r="A161" s="281"/>
      <c r="B161" s="567" t="s">
        <v>2369</v>
      </c>
      <c r="C161" s="568" t="s">
        <v>327</v>
      </c>
      <c r="D161" s="601" t="s">
        <v>458</v>
      </c>
      <c r="E161" s="741" t="s">
        <v>2371</v>
      </c>
      <c r="F161" s="567" t="s">
        <v>2372</v>
      </c>
      <c r="G161" s="572" t="s">
        <v>2373</v>
      </c>
      <c r="H161" s="569" t="s">
        <v>2394</v>
      </c>
      <c r="I161" s="569" t="s">
        <v>224</v>
      </c>
      <c r="J161" s="569" t="s">
        <v>333</v>
      </c>
      <c r="K161" s="570"/>
      <c r="L161" s="642" t="s">
        <v>2395</v>
      </c>
      <c r="M161" s="604" t="s">
        <v>241</v>
      </c>
      <c r="N161" s="572" t="s">
        <v>459</v>
      </c>
      <c r="O161" s="574" t="s">
        <v>227</v>
      </c>
      <c r="P161" s="605" t="s">
        <v>228</v>
      </c>
      <c r="Q161" s="574" t="s">
        <v>229</v>
      </c>
      <c r="R161" s="574" t="s">
        <v>2390</v>
      </c>
      <c r="S161" s="574" t="s">
        <v>2368</v>
      </c>
      <c r="T161" s="573" t="s">
        <v>232</v>
      </c>
    </row>
    <row r="162" spans="1:20" s="583" customFormat="1" hidden="1" outlineLevel="1">
      <c r="A162" s="281" t="s">
        <v>1752</v>
      </c>
      <c r="B162" s="229" t="s">
        <v>2369</v>
      </c>
      <c r="C162" s="591" t="s">
        <v>327</v>
      </c>
      <c r="D162" s="282" t="s">
        <v>460</v>
      </c>
      <c r="E162" s="752" t="s">
        <v>2371</v>
      </c>
      <c r="F162" s="229" t="s">
        <v>2372</v>
      </c>
      <c r="G162" s="238" t="s">
        <v>2373</v>
      </c>
      <c r="H162" s="581" t="s">
        <v>2374</v>
      </c>
      <c r="I162" s="230" t="s">
        <v>224</v>
      </c>
      <c r="J162" s="230" t="s">
        <v>333</v>
      </c>
      <c r="K162" s="582"/>
      <c r="L162" s="565" t="s">
        <v>1685</v>
      </c>
      <c r="M162" s="599" t="s">
        <v>241</v>
      </c>
      <c r="N162" s="238" t="s">
        <v>461</v>
      </c>
      <c r="O162" s="235" t="s">
        <v>227</v>
      </c>
      <c r="P162" s="588" t="s">
        <v>228</v>
      </c>
      <c r="Q162" s="235" t="s">
        <v>229</v>
      </c>
      <c r="R162" s="235" t="s">
        <v>2390</v>
      </c>
      <c r="S162" s="235" t="s">
        <v>402</v>
      </c>
      <c r="T162" s="234" t="s">
        <v>232</v>
      </c>
    </row>
    <row r="163" spans="1:20" ht="17.25" hidden="1" outlineLevel="1">
      <c r="A163" s="334" t="s">
        <v>328</v>
      </c>
      <c r="B163" s="279"/>
      <c r="C163" s="798"/>
      <c r="D163" s="797" t="s">
        <v>462</v>
      </c>
      <c r="E163" s="279"/>
      <c r="F163" s="279"/>
      <c r="G163" s="279" t="s">
        <v>463</v>
      </c>
      <c r="H163" s="280"/>
      <c r="I163" s="280"/>
      <c r="J163" s="260"/>
      <c r="K163" s="580"/>
      <c r="L163" s="797" t="s">
        <v>464</v>
      </c>
      <c r="M163" s="580"/>
      <c r="N163" s="279"/>
      <c r="O163" s="761"/>
      <c r="P163" s="761"/>
      <c r="Q163" s="761"/>
      <c r="R163" s="761"/>
      <c r="S163" s="761"/>
      <c r="T163" s="761"/>
    </row>
    <row r="164" spans="1:20" s="583" customFormat="1" hidden="1" outlineLevel="1">
      <c r="A164" s="281" t="s">
        <v>1753</v>
      </c>
      <c r="B164" s="229" t="s">
        <v>2369</v>
      </c>
      <c r="C164" s="591" t="s">
        <v>327</v>
      </c>
      <c r="D164" s="282" t="s">
        <v>465</v>
      </c>
      <c r="E164" s="752" t="s">
        <v>2371</v>
      </c>
      <c r="F164" s="229" t="s">
        <v>2372</v>
      </c>
      <c r="G164" s="238" t="s">
        <v>2373</v>
      </c>
      <c r="H164" s="581" t="s">
        <v>2374</v>
      </c>
      <c r="I164" s="230" t="s">
        <v>224</v>
      </c>
      <c r="J164" s="230" t="s">
        <v>333</v>
      </c>
      <c r="K164" s="582"/>
      <c r="L164" s="565" t="s">
        <v>1685</v>
      </c>
      <c r="M164" s="592" t="s">
        <v>244</v>
      </c>
      <c r="N164" s="238" t="s">
        <v>2396</v>
      </c>
      <c r="O164" s="235" t="s">
        <v>227</v>
      </c>
      <c r="P164" s="588" t="s">
        <v>228</v>
      </c>
      <c r="Q164" s="235" t="s">
        <v>229</v>
      </c>
      <c r="R164" s="235" t="s">
        <v>2390</v>
      </c>
      <c r="S164" s="235" t="s">
        <v>402</v>
      </c>
      <c r="T164" s="234" t="s">
        <v>232</v>
      </c>
    </row>
    <row r="165" spans="1:20" s="583" customFormat="1" hidden="1" outlineLevel="1">
      <c r="A165" s="281" t="s">
        <v>1754</v>
      </c>
      <c r="B165" s="229" t="s">
        <v>2369</v>
      </c>
      <c r="C165" s="591" t="s">
        <v>327</v>
      </c>
      <c r="D165" s="282" t="s">
        <v>466</v>
      </c>
      <c r="E165" s="752" t="s">
        <v>2371</v>
      </c>
      <c r="F165" s="229" t="s">
        <v>2372</v>
      </c>
      <c r="G165" s="238" t="s">
        <v>2373</v>
      </c>
      <c r="H165" s="581" t="s">
        <v>2374</v>
      </c>
      <c r="I165" s="230" t="s">
        <v>224</v>
      </c>
      <c r="J165" s="230" t="s">
        <v>333</v>
      </c>
      <c r="K165" s="582"/>
      <c r="L165" s="565" t="s">
        <v>1685</v>
      </c>
      <c r="M165" s="592" t="s">
        <v>244</v>
      </c>
      <c r="N165" s="233" t="s">
        <v>246</v>
      </c>
      <c r="O165" s="235" t="s">
        <v>227</v>
      </c>
      <c r="P165" s="588" t="s">
        <v>228</v>
      </c>
      <c r="Q165" s="235" t="s">
        <v>229</v>
      </c>
      <c r="R165" s="235" t="s">
        <v>2390</v>
      </c>
      <c r="S165" s="235" t="s">
        <v>2368</v>
      </c>
      <c r="T165" s="234" t="s">
        <v>232</v>
      </c>
    </row>
    <row r="166" spans="1:20" s="583" customFormat="1" hidden="1" outlineLevel="1">
      <c r="A166" s="281" t="s">
        <v>1755</v>
      </c>
      <c r="B166" s="229" t="s">
        <v>2369</v>
      </c>
      <c r="C166" s="591" t="s">
        <v>327</v>
      </c>
      <c r="D166" s="282" t="s">
        <v>467</v>
      </c>
      <c r="E166" s="752" t="s">
        <v>2371</v>
      </c>
      <c r="F166" s="229" t="s">
        <v>2372</v>
      </c>
      <c r="G166" s="238" t="s">
        <v>2373</v>
      </c>
      <c r="H166" s="581" t="s">
        <v>2374</v>
      </c>
      <c r="I166" s="230" t="s">
        <v>224</v>
      </c>
      <c r="J166" s="230" t="s">
        <v>333</v>
      </c>
      <c r="K166" s="582"/>
      <c r="L166" s="565" t="s">
        <v>1685</v>
      </c>
      <c r="M166" s="592" t="s">
        <v>244</v>
      </c>
      <c r="N166" s="233" t="s">
        <v>468</v>
      </c>
      <c r="O166" s="235" t="s">
        <v>227</v>
      </c>
      <c r="P166" s="588" t="s">
        <v>228</v>
      </c>
      <c r="Q166" s="235" t="s">
        <v>229</v>
      </c>
      <c r="R166" s="235" t="s">
        <v>2390</v>
      </c>
      <c r="S166" s="235" t="s">
        <v>402</v>
      </c>
      <c r="T166" s="234" t="s">
        <v>232</v>
      </c>
    </row>
    <row r="167" spans="1:20" s="583" customFormat="1" hidden="1" outlineLevel="1">
      <c r="A167" s="281" t="s">
        <v>1756</v>
      </c>
      <c r="B167" s="229" t="s">
        <v>2369</v>
      </c>
      <c r="C167" s="591" t="s">
        <v>327</v>
      </c>
      <c r="D167" s="282" t="s">
        <v>469</v>
      </c>
      <c r="E167" s="752" t="s">
        <v>2371</v>
      </c>
      <c r="F167" s="229" t="s">
        <v>2372</v>
      </c>
      <c r="G167" s="238" t="s">
        <v>2373</v>
      </c>
      <c r="H167" s="581" t="s">
        <v>2374</v>
      </c>
      <c r="I167" s="230" t="s">
        <v>224</v>
      </c>
      <c r="J167" s="230" t="s">
        <v>333</v>
      </c>
      <c r="K167" s="582"/>
      <c r="L167" s="565" t="s">
        <v>1685</v>
      </c>
      <c r="M167" s="592" t="s">
        <v>244</v>
      </c>
      <c r="N167" s="233" t="s">
        <v>470</v>
      </c>
      <c r="O167" s="235" t="s">
        <v>227</v>
      </c>
      <c r="P167" s="588" t="s">
        <v>228</v>
      </c>
      <c r="Q167" s="235" t="s">
        <v>229</v>
      </c>
      <c r="R167" s="235" t="s">
        <v>2390</v>
      </c>
      <c r="S167" s="235" t="s">
        <v>402</v>
      </c>
      <c r="T167" s="234" t="s">
        <v>232</v>
      </c>
    </row>
    <row r="168" spans="1:20" s="583" customFormat="1" hidden="1" outlineLevel="1">
      <c r="A168" s="281" t="s">
        <v>1757</v>
      </c>
      <c r="B168" s="229" t="s">
        <v>2369</v>
      </c>
      <c r="C168" s="591" t="s">
        <v>327</v>
      </c>
      <c r="D168" s="282" t="s">
        <v>471</v>
      </c>
      <c r="E168" s="752" t="s">
        <v>2371</v>
      </c>
      <c r="F168" s="229" t="s">
        <v>2372</v>
      </c>
      <c r="G168" s="238" t="s">
        <v>2373</v>
      </c>
      <c r="H168" s="581" t="s">
        <v>2374</v>
      </c>
      <c r="I168" s="230" t="s">
        <v>224</v>
      </c>
      <c r="J168" s="230" t="s">
        <v>333</v>
      </c>
      <c r="K168" s="582"/>
      <c r="L168" s="565" t="s">
        <v>1685</v>
      </c>
      <c r="M168" s="592" t="s">
        <v>244</v>
      </c>
      <c r="N168" s="233" t="s">
        <v>472</v>
      </c>
      <c r="O168" s="235" t="s">
        <v>227</v>
      </c>
      <c r="P168" s="588" t="s">
        <v>228</v>
      </c>
      <c r="Q168" s="235" t="s">
        <v>229</v>
      </c>
      <c r="R168" s="235" t="s">
        <v>2390</v>
      </c>
      <c r="S168" s="235" t="s">
        <v>402</v>
      </c>
      <c r="T168" s="234" t="s">
        <v>232</v>
      </c>
    </row>
    <row r="169" spans="1:20" s="583" customFormat="1" hidden="1" outlineLevel="1">
      <c r="A169" s="281" t="s">
        <v>1758</v>
      </c>
      <c r="B169" s="229" t="s">
        <v>2369</v>
      </c>
      <c r="C169" s="591" t="s">
        <v>327</v>
      </c>
      <c r="D169" s="282" t="s">
        <v>473</v>
      </c>
      <c r="E169" s="752" t="s">
        <v>2371</v>
      </c>
      <c r="F169" s="229" t="s">
        <v>2372</v>
      </c>
      <c r="G169" s="238" t="s">
        <v>2373</v>
      </c>
      <c r="H169" s="581" t="s">
        <v>2374</v>
      </c>
      <c r="I169" s="230" t="s">
        <v>224</v>
      </c>
      <c r="J169" s="230" t="s">
        <v>333</v>
      </c>
      <c r="K169" s="582"/>
      <c r="L169" s="565" t="s">
        <v>1685</v>
      </c>
      <c r="M169" s="592" t="s">
        <v>244</v>
      </c>
      <c r="N169" s="233" t="s">
        <v>474</v>
      </c>
      <c r="O169" s="235" t="s">
        <v>227</v>
      </c>
      <c r="P169" s="588" t="s">
        <v>228</v>
      </c>
      <c r="Q169" s="235" t="s">
        <v>229</v>
      </c>
      <c r="R169" s="235" t="s">
        <v>2390</v>
      </c>
      <c r="S169" s="235" t="s">
        <v>402</v>
      </c>
      <c r="T169" s="234" t="s">
        <v>232</v>
      </c>
    </row>
    <row r="170" spans="1:20" s="583" customFormat="1" hidden="1" outlineLevel="1">
      <c r="A170" s="281" t="s">
        <v>1759</v>
      </c>
      <c r="B170" s="229" t="s">
        <v>2369</v>
      </c>
      <c r="C170" s="591" t="s">
        <v>327</v>
      </c>
      <c r="D170" s="282" t="s">
        <v>475</v>
      </c>
      <c r="E170" s="752" t="s">
        <v>2371</v>
      </c>
      <c r="F170" s="229" t="s">
        <v>2372</v>
      </c>
      <c r="G170" s="238" t="s">
        <v>2373</v>
      </c>
      <c r="H170" s="581" t="s">
        <v>2374</v>
      </c>
      <c r="I170" s="230" t="s">
        <v>224</v>
      </c>
      <c r="J170" s="230" t="s">
        <v>333</v>
      </c>
      <c r="K170" s="582"/>
      <c r="L170" s="565" t="s">
        <v>1685</v>
      </c>
      <c r="M170" s="592" t="s">
        <v>244</v>
      </c>
      <c r="N170" s="233" t="s">
        <v>476</v>
      </c>
      <c r="O170" s="235" t="s">
        <v>227</v>
      </c>
      <c r="P170" s="588" t="s">
        <v>228</v>
      </c>
      <c r="Q170" s="235" t="s">
        <v>229</v>
      </c>
      <c r="R170" s="235" t="s">
        <v>477</v>
      </c>
      <c r="S170" s="235" t="s">
        <v>402</v>
      </c>
      <c r="T170" s="234" t="s">
        <v>232</v>
      </c>
    </row>
    <row r="171" spans="1:20" s="583" customFormat="1" hidden="1" outlineLevel="1">
      <c r="A171" s="281" t="s">
        <v>1760</v>
      </c>
      <c r="B171" s="229" t="s">
        <v>2369</v>
      </c>
      <c r="C171" s="591" t="s">
        <v>327</v>
      </c>
      <c r="D171" s="282" t="s">
        <v>478</v>
      </c>
      <c r="E171" s="752" t="s">
        <v>2371</v>
      </c>
      <c r="F171" s="229" t="s">
        <v>2372</v>
      </c>
      <c r="G171" s="238" t="s">
        <v>2373</v>
      </c>
      <c r="H171" s="581" t="s">
        <v>2374</v>
      </c>
      <c r="I171" s="230" t="s">
        <v>224</v>
      </c>
      <c r="J171" s="230" t="s">
        <v>333</v>
      </c>
      <c r="K171" s="582"/>
      <c r="L171" s="565" t="s">
        <v>1685</v>
      </c>
      <c r="M171" s="592" t="s">
        <v>244</v>
      </c>
      <c r="N171" s="233" t="s">
        <v>479</v>
      </c>
      <c r="O171" s="235" t="s">
        <v>227</v>
      </c>
      <c r="P171" s="588" t="s">
        <v>228</v>
      </c>
      <c r="Q171" s="235" t="s">
        <v>229</v>
      </c>
      <c r="R171" s="235" t="s">
        <v>477</v>
      </c>
      <c r="S171" s="235" t="s">
        <v>2368</v>
      </c>
      <c r="T171" s="234" t="s">
        <v>232</v>
      </c>
    </row>
    <row r="172" spans="1:20" s="583" customFormat="1" hidden="1" outlineLevel="1">
      <c r="A172" s="281" t="s">
        <v>1761</v>
      </c>
      <c r="B172" s="229" t="s">
        <v>2369</v>
      </c>
      <c r="C172" s="591" t="s">
        <v>327</v>
      </c>
      <c r="D172" s="282" t="s">
        <v>480</v>
      </c>
      <c r="E172" s="752" t="s">
        <v>2371</v>
      </c>
      <c r="F172" s="229" t="s">
        <v>2372</v>
      </c>
      <c r="G172" s="238" t="s">
        <v>2373</v>
      </c>
      <c r="H172" s="581" t="s">
        <v>2374</v>
      </c>
      <c r="I172" s="230" t="s">
        <v>224</v>
      </c>
      <c r="J172" s="230" t="s">
        <v>333</v>
      </c>
      <c r="K172" s="582"/>
      <c r="L172" s="565" t="s">
        <v>1685</v>
      </c>
      <c r="M172" s="592" t="s">
        <v>244</v>
      </c>
      <c r="N172" s="233" t="s">
        <v>481</v>
      </c>
      <c r="O172" s="235" t="s">
        <v>227</v>
      </c>
      <c r="P172" s="588" t="s">
        <v>228</v>
      </c>
      <c r="Q172" s="235" t="s">
        <v>229</v>
      </c>
      <c r="R172" s="235" t="s">
        <v>477</v>
      </c>
      <c r="S172" s="235" t="s">
        <v>402</v>
      </c>
      <c r="T172" s="234" t="s">
        <v>232</v>
      </c>
    </row>
    <row r="173" spans="1:20" ht="17.25" hidden="1" outlineLevel="1">
      <c r="A173" s="334" t="s">
        <v>328</v>
      </c>
      <c r="B173" s="279"/>
      <c r="C173" s="798"/>
      <c r="D173" s="797" t="s">
        <v>482</v>
      </c>
      <c r="E173" s="279"/>
      <c r="F173" s="279"/>
      <c r="G173" s="279" t="s">
        <v>483</v>
      </c>
      <c r="H173" s="280"/>
      <c r="I173" s="280"/>
      <c r="J173" s="260" t="s">
        <v>333</v>
      </c>
      <c r="K173" s="580"/>
      <c r="L173" s="797" t="s">
        <v>484</v>
      </c>
      <c r="M173" s="580"/>
      <c r="N173" s="279"/>
      <c r="O173" s="761"/>
      <c r="P173" s="761"/>
      <c r="Q173" s="761"/>
      <c r="R173" s="761"/>
      <c r="S173" s="761"/>
      <c r="T173" s="761"/>
    </row>
    <row r="174" spans="1:20" s="583" customFormat="1" hidden="1" outlineLevel="1">
      <c r="A174" s="281" t="s">
        <v>1762</v>
      </c>
      <c r="B174" s="229" t="s">
        <v>2369</v>
      </c>
      <c r="C174" s="591" t="s">
        <v>327</v>
      </c>
      <c r="D174" s="282" t="s">
        <v>485</v>
      </c>
      <c r="E174" s="752" t="s">
        <v>2371</v>
      </c>
      <c r="F174" s="229" t="s">
        <v>2372</v>
      </c>
      <c r="G174" s="238" t="s">
        <v>2373</v>
      </c>
      <c r="H174" s="581" t="s">
        <v>2374</v>
      </c>
      <c r="I174" s="230" t="s">
        <v>224</v>
      </c>
      <c r="J174" s="230" t="s">
        <v>333</v>
      </c>
      <c r="K174" s="582"/>
      <c r="L174" s="565" t="s">
        <v>1685</v>
      </c>
      <c r="M174" s="592" t="s">
        <v>2397</v>
      </c>
      <c r="N174" s="566" t="s">
        <v>1763</v>
      </c>
      <c r="O174" s="235" t="s">
        <v>227</v>
      </c>
      <c r="P174" s="588" t="s">
        <v>228</v>
      </c>
      <c r="Q174" s="235" t="s">
        <v>229</v>
      </c>
      <c r="R174" s="235" t="s">
        <v>477</v>
      </c>
      <c r="S174" s="235" t="s">
        <v>402</v>
      </c>
      <c r="T174" s="234" t="s">
        <v>232</v>
      </c>
    </row>
    <row r="175" spans="1:20" s="583" customFormat="1" hidden="1" outlineLevel="1">
      <c r="A175" s="281" t="s">
        <v>1826</v>
      </c>
      <c r="B175" s="229" t="s">
        <v>2369</v>
      </c>
      <c r="C175" s="606" t="s">
        <v>327</v>
      </c>
      <c r="D175" s="282" t="s">
        <v>486</v>
      </c>
      <c r="E175" s="763" t="s">
        <v>2371</v>
      </c>
      <c r="F175" s="229" t="s">
        <v>2372</v>
      </c>
      <c r="G175" s="238" t="s">
        <v>2373</v>
      </c>
      <c r="H175" s="581" t="s">
        <v>2374</v>
      </c>
      <c r="I175" s="230" t="s">
        <v>224</v>
      </c>
      <c r="J175" s="230" t="s">
        <v>333</v>
      </c>
      <c r="K175" s="582"/>
      <c r="L175" s="565" t="s">
        <v>1685</v>
      </c>
      <c r="M175" s="592" t="s">
        <v>2397</v>
      </c>
      <c r="N175" s="238" t="s">
        <v>487</v>
      </c>
      <c r="O175" s="235" t="s">
        <v>227</v>
      </c>
      <c r="P175" s="588" t="s">
        <v>228</v>
      </c>
      <c r="Q175" s="235" t="s">
        <v>229</v>
      </c>
      <c r="R175" s="235" t="s">
        <v>477</v>
      </c>
      <c r="S175" s="235" t="s">
        <v>402</v>
      </c>
      <c r="T175" s="234" t="s">
        <v>232</v>
      </c>
    </row>
    <row r="176" spans="1:20" s="583" customFormat="1" hidden="1" outlineLevel="1">
      <c r="A176" s="281" t="s">
        <v>1827</v>
      </c>
      <c r="B176" s="287" t="s">
        <v>2369</v>
      </c>
      <c r="C176" s="591" t="s">
        <v>327</v>
      </c>
      <c r="D176" s="282" t="s">
        <v>488</v>
      </c>
      <c r="E176" s="735" t="s">
        <v>2371</v>
      </c>
      <c r="F176" s="288" t="s">
        <v>2372</v>
      </c>
      <c r="G176" s="238" t="s">
        <v>2373</v>
      </c>
      <c r="H176" s="581" t="s">
        <v>2374</v>
      </c>
      <c r="I176" s="230" t="s">
        <v>224</v>
      </c>
      <c r="J176" s="230" t="s">
        <v>333</v>
      </c>
      <c r="K176" s="582"/>
      <c r="L176" s="565" t="s">
        <v>1685</v>
      </c>
      <c r="M176" s="592" t="s">
        <v>2397</v>
      </c>
      <c r="N176" s="238" t="s">
        <v>489</v>
      </c>
      <c r="O176" s="235" t="s">
        <v>227</v>
      </c>
      <c r="P176" s="588" t="s">
        <v>228</v>
      </c>
      <c r="Q176" s="235" t="s">
        <v>229</v>
      </c>
      <c r="R176" s="235" t="s">
        <v>477</v>
      </c>
      <c r="S176" s="235" t="s">
        <v>402</v>
      </c>
      <c r="T176" s="234" t="s">
        <v>232</v>
      </c>
    </row>
    <row r="177" spans="1:20" s="583" customFormat="1" hidden="1" outlineLevel="1">
      <c r="A177" s="281" t="s">
        <v>1828</v>
      </c>
      <c r="B177" s="287" t="s">
        <v>2369</v>
      </c>
      <c r="C177" s="591" t="s">
        <v>327</v>
      </c>
      <c r="D177" s="282" t="s">
        <v>490</v>
      </c>
      <c r="E177" s="735" t="s">
        <v>2371</v>
      </c>
      <c r="F177" s="288" t="s">
        <v>2372</v>
      </c>
      <c r="G177" s="238" t="s">
        <v>2373</v>
      </c>
      <c r="H177" s="581" t="s">
        <v>2374</v>
      </c>
      <c r="I177" s="230" t="s">
        <v>224</v>
      </c>
      <c r="J177" s="230" t="s">
        <v>333</v>
      </c>
      <c r="K177" s="582"/>
      <c r="L177" s="565" t="s">
        <v>1685</v>
      </c>
      <c r="M177" s="592" t="s">
        <v>2397</v>
      </c>
      <c r="N177" s="238" t="s">
        <v>491</v>
      </c>
      <c r="O177" s="235" t="s">
        <v>227</v>
      </c>
      <c r="P177" s="588" t="s">
        <v>228</v>
      </c>
      <c r="Q177" s="235" t="s">
        <v>229</v>
      </c>
      <c r="R177" s="235" t="s">
        <v>477</v>
      </c>
      <c r="S177" s="235" t="s">
        <v>402</v>
      </c>
      <c r="T177" s="234" t="s">
        <v>232</v>
      </c>
    </row>
    <row r="178" spans="1:20" s="583" customFormat="1" hidden="1" outlineLevel="1">
      <c r="A178" s="281" t="s">
        <v>1829</v>
      </c>
      <c r="B178" s="287" t="s">
        <v>2369</v>
      </c>
      <c r="C178" s="591" t="s">
        <v>327</v>
      </c>
      <c r="D178" s="282" t="s">
        <v>492</v>
      </c>
      <c r="E178" s="735" t="s">
        <v>2371</v>
      </c>
      <c r="F178" s="288" t="s">
        <v>2372</v>
      </c>
      <c r="G178" s="238" t="s">
        <v>2373</v>
      </c>
      <c r="H178" s="581" t="s">
        <v>2374</v>
      </c>
      <c r="I178" s="230" t="s">
        <v>224</v>
      </c>
      <c r="J178" s="230" t="s">
        <v>333</v>
      </c>
      <c r="K178" s="582"/>
      <c r="L178" s="565" t="s">
        <v>1685</v>
      </c>
      <c r="M178" s="592" t="s">
        <v>2397</v>
      </c>
      <c r="N178" s="238" t="s">
        <v>493</v>
      </c>
      <c r="O178" s="235" t="s">
        <v>227</v>
      </c>
      <c r="P178" s="588" t="s">
        <v>228</v>
      </c>
      <c r="Q178" s="235" t="s">
        <v>229</v>
      </c>
      <c r="R178" s="235" t="s">
        <v>477</v>
      </c>
      <c r="S178" s="235" t="s">
        <v>402</v>
      </c>
      <c r="T178" s="234" t="s">
        <v>232</v>
      </c>
    </row>
    <row r="179" spans="1:20" s="583" customFormat="1" hidden="1" outlineLevel="1">
      <c r="A179" s="281" t="s">
        <v>1830</v>
      </c>
      <c r="B179" s="287" t="s">
        <v>2369</v>
      </c>
      <c r="C179" s="591" t="s">
        <v>327</v>
      </c>
      <c r="D179" s="282" t="s">
        <v>494</v>
      </c>
      <c r="E179" s="735" t="s">
        <v>2371</v>
      </c>
      <c r="F179" s="288" t="s">
        <v>2372</v>
      </c>
      <c r="G179" s="238" t="s">
        <v>2373</v>
      </c>
      <c r="H179" s="581" t="s">
        <v>2374</v>
      </c>
      <c r="I179" s="230" t="s">
        <v>224</v>
      </c>
      <c r="J179" s="230" t="s">
        <v>333</v>
      </c>
      <c r="K179" s="582"/>
      <c r="L179" s="565" t="s">
        <v>1685</v>
      </c>
      <c r="M179" s="592" t="s">
        <v>2397</v>
      </c>
      <c r="N179" s="566" t="s">
        <v>2398</v>
      </c>
      <c r="O179" s="235" t="s">
        <v>227</v>
      </c>
      <c r="P179" s="588" t="s">
        <v>228</v>
      </c>
      <c r="Q179" s="235" t="s">
        <v>229</v>
      </c>
      <c r="R179" s="235" t="s">
        <v>477</v>
      </c>
      <c r="S179" s="235" t="s">
        <v>402</v>
      </c>
      <c r="T179" s="234" t="s">
        <v>232</v>
      </c>
    </row>
    <row r="180" spans="1:20" s="583" customFormat="1" hidden="1" outlineLevel="1">
      <c r="A180" s="281" t="s">
        <v>1831</v>
      </c>
      <c r="B180" s="287" t="s">
        <v>2369</v>
      </c>
      <c r="C180" s="591" t="s">
        <v>327</v>
      </c>
      <c r="D180" s="282" t="s">
        <v>495</v>
      </c>
      <c r="E180" s="735" t="s">
        <v>2371</v>
      </c>
      <c r="F180" s="288" t="s">
        <v>2372</v>
      </c>
      <c r="G180" s="238" t="s">
        <v>2373</v>
      </c>
      <c r="H180" s="581" t="s">
        <v>2374</v>
      </c>
      <c r="I180" s="230" t="s">
        <v>224</v>
      </c>
      <c r="J180" s="230" t="s">
        <v>333</v>
      </c>
      <c r="K180" s="582"/>
      <c r="L180" s="565" t="s">
        <v>1685</v>
      </c>
      <c r="M180" s="592" t="s">
        <v>2397</v>
      </c>
      <c r="N180" s="238" t="s">
        <v>496</v>
      </c>
      <c r="O180" s="235" t="s">
        <v>227</v>
      </c>
      <c r="P180" s="235" t="s">
        <v>228</v>
      </c>
      <c r="Q180" s="235" t="s">
        <v>229</v>
      </c>
      <c r="R180" s="235" t="s">
        <v>477</v>
      </c>
      <c r="S180" s="235" t="s">
        <v>402</v>
      </c>
      <c r="T180" s="234" t="s">
        <v>232</v>
      </c>
    </row>
    <row r="181" spans="1:20" s="583" customFormat="1" hidden="1" outlineLevel="1">
      <c r="A181" s="281" t="s">
        <v>1832</v>
      </c>
      <c r="B181" s="287" t="s">
        <v>2369</v>
      </c>
      <c r="C181" s="591" t="s">
        <v>327</v>
      </c>
      <c r="D181" s="282" t="s">
        <v>497</v>
      </c>
      <c r="E181" s="735" t="s">
        <v>2371</v>
      </c>
      <c r="F181" s="288" t="s">
        <v>2372</v>
      </c>
      <c r="G181" s="238" t="s">
        <v>2373</v>
      </c>
      <c r="H181" s="581" t="s">
        <v>2374</v>
      </c>
      <c r="I181" s="230" t="s">
        <v>224</v>
      </c>
      <c r="J181" s="230" t="s">
        <v>333</v>
      </c>
      <c r="K181" s="582"/>
      <c r="L181" s="565" t="s">
        <v>1685</v>
      </c>
      <c r="M181" s="592" t="s">
        <v>2397</v>
      </c>
      <c r="N181" s="238" t="s">
        <v>498</v>
      </c>
      <c r="O181" s="235" t="s">
        <v>227</v>
      </c>
      <c r="P181" s="235" t="s">
        <v>228</v>
      </c>
      <c r="Q181" s="235" t="s">
        <v>229</v>
      </c>
      <c r="R181" s="235" t="s">
        <v>477</v>
      </c>
      <c r="S181" s="235" t="s">
        <v>402</v>
      </c>
      <c r="T181" s="234" t="s">
        <v>232</v>
      </c>
    </row>
    <row r="182" spans="1:20" s="583" customFormat="1" hidden="1" outlineLevel="1">
      <c r="A182" s="281" t="s">
        <v>1833</v>
      </c>
      <c r="B182" s="287" t="s">
        <v>2369</v>
      </c>
      <c r="C182" s="591" t="s">
        <v>327</v>
      </c>
      <c r="D182" s="282" t="s">
        <v>499</v>
      </c>
      <c r="E182" s="735" t="s">
        <v>2371</v>
      </c>
      <c r="F182" s="288" t="s">
        <v>2372</v>
      </c>
      <c r="G182" s="238" t="s">
        <v>2373</v>
      </c>
      <c r="H182" s="581" t="s">
        <v>2374</v>
      </c>
      <c r="I182" s="230" t="s">
        <v>224</v>
      </c>
      <c r="J182" s="230" t="s">
        <v>333</v>
      </c>
      <c r="K182" s="582"/>
      <c r="L182" s="565" t="s">
        <v>1685</v>
      </c>
      <c r="M182" s="592" t="s">
        <v>2397</v>
      </c>
      <c r="N182" s="566" t="s">
        <v>2399</v>
      </c>
      <c r="O182" s="235" t="s">
        <v>227</v>
      </c>
      <c r="P182" s="235" t="s">
        <v>228</v>
      </c>
      <c r="Q182" s="235" t="s">
        <v>229</v>
      </c>
      <c r="R182" s="235" t="s">
        <v>477</v>
      </c>
      <c r="S182" s="235" t="s">
        <v>402</v>
      </c>
      <c r="T182" s="234" t="s">
        <v>232</v>
      </c>
    </row>
    <row r="183" spans="1:20" s="583" customFormat="1" hidden="1" outlineLevel="1">
      <c r="A183" s="281" t="s">
        <v>1834</v>
      </c>
      <c r="B183" s="287" t="s">
        <v>2369</v>
      </c>
      <c r="C183" s="591" t="s">
        <v>327</v>
      </c>
      <c r="D183" s="282" t="s">
        <v>500</v>
      </c>
      <c r="E183" s="735" t="s">
        <v>2371</v>
      </c>
      <c r="F183" s="288" t="s">
        <v>2372</v>
      </c>
      <c r="G183" s="238" t="s">
        <v>2373</v>
      </c>
      <c r="H183" s="581" t="s">
        <v>2374</v>
      </c>
      <c r="I183" s="230" t="s">
        <v>224</v>
      </c>
      <c r="J183" s="230" t="s">
        <v>333</v>
      </c>
      <c r="K183" s="582"/>
      <c r="L183" s="565" t="s">
        <v>1685</v>
      </c>
      <c r="M183" s="592" t="s">
        <v>2397</v>
      </c>
      <c r="N183" s="238" t="s">
        <v>501</v>
      </c>
      <c r="O183" s="235" t="s">
        <v>227</v>
      </c>
      <c r="P183" s="235" t="s">
        <v>228</v>
      </c>
      <c r="Q183" s="235" t="s">
        <v>229</v>
      </c>
      <c r="R183" s="235" t="s">
        <v>477</v>
      </c>
      <c r="S183" s="235" t="s">
        <v>402</v>
      </c>
      <c r="T183" s="234" t="s">
        <v>232</v>
      </c>
    </row>
    <row r="184" spans="1:20" s="583" customFormat="1" hidden="1" outlineLevel="1">
      <c r="A184" s="281"/>
      <c r="B184" s="287" t="s">
        <v>2369</v>
      </c>
      <c r="C184" s="591" t="s">
        <v>327</v>
      </c>
      <c r="D184" s="282" t="s">
        <v>502</v>
      </c>
      <c r="E184" s="735" t="s">
        <v>2371</v>
      </c>
      <c r="F184" s="288" t="s">
        <v>2372</v>
      </c>
      <c r="G184" s="238" t="s">
        <v>2373</v>
      </c>
      <c r="H184" s="581" t="s">
        <v>2374</v>
      </c>
      <c r="I184" s="230" t="s">
        <v>224</v>
      </c>
      <c r="J184" s="230" t="s">
        <v>333</v>
      </c>
      <c r="K184" s="582"/>
      <c r="L184" s="239" t="s">
        <v>1685</v>
      </c>
      <c r="M184" s="592" t="s">
        <v>2397</v>
      </c>
      <c r="N184" s="238" t="s">
        <v>504</v>
      </c>
      <c r="O184" s="235" t="s">
        <v>227</v>
      </c>
      <c r="P184" s="235" t="s">
        <v>228</v>
      </c>
      <c r="Q184" s="235" t="s">
        <v>229</v>
      </c>
      <c r="R184" s="235" t="s">
        <v>477</v>
      </c>
      <c r="S184" s="235" t="s">
        <v>402</v>
      </c>
      <c r="T184" s="234" t="s">
        <v>232</v>
      </c>
    </row>
    <row r="185" spans="1:20" s="583" customFormat="1" hidden="1" outlineLevel="1">
      <c r="A185" s="281"/>
      <c r="B185" s="287" t="s">
        <v>2369</v>
      </c>
      <c r="C185" s="591" t="s">
        <v>327</v>
      </c>
      <c r="D185" s="282" t="s">
        <v>505</v>
      </c>
      <c r="E185" s="735" t="s">
        <v>2371</v>
      </c>
      <c r="F185" s="288" t="s">
        <v>2372</v>
      </c>
      <c r="G185" s="238" t="s">
        <v>2373</v>
      </c>
      <c r="H185" s="581" t="s">
        <v>2374</v>
      </c>
      <c r="I185" s="230" t="s">
        <v>224</v>
      </c>
      <c r="J185" s="230" t="s">
        <v>333</v>
      </c>
      <c r="K185" s="582"/>
      <c r="L185" s="239" t="s">
        <v>1685</v>
      </c>
      <c r="M185" s="592" t="s">
        <v>2397</v>
      </c>
      <c r="N185" s="238" t="s">
        <v>506</v>
      </c>
      <c r="O185" s="235" t="s">
        <v>227</v>
      </c>
      <c r="P185" s="235" t="s">
        <v>228</v>
      </c>
      <c r="Q185" s="235" t="s">
        <v>229</v>
      </c>
      <c r="R185" s="235" t="s">
        <v>477</v>
      </c>
      <c r="S185" s="235" t="s">
        <v>402</v>
      </c>
      <c r="T185" s="234" t="s">
        <v>232</v>
      </c>
    </row>
    <row r="186" spans="1:20" s="583" customFormat="1" hidden="1" outlineLevel="1">
      <c r="A186" s="281"/>
      <c r="B186" s="287" t="s">
        <v>2369</v>
      </c>
      <c r="C186" s="591" t="s">
        <v>327</v>
      </c>
      <c r="D186" s="282" t="s">
        <v>507</v>
      </c>
      <c r="E186" s="735" t="s">
        <v>2371</v>
      </c>
      <c r="F186" s="288" t="s">
        <v>2372</v>
      </c>
      <c r="G186" s="238" t="s">
        <v>2373</v>
      </c>
      <c r="H186" s="581" t="s">
        <v>2374</v>
      </c>
      <c r="I186" s="230" t="s">
        <v>224</v>
      </c>
      <c r="J186" s="230" t="s">
        <v>333</v>
      </c>
      <c r="K186" s="582"/>
      <c r="L186" s="239" t="s">
        <v>1685</v>
      </c>
      <c r="M186" s="592" t="s">
        <v>2397</v>
      </c>
      <c r="N186" s="238" t="s">
        <v>508</v>
      </c>
      <c r="O186" s="235" t="s">
        <v>227</v>
      </c>
      <c r="P186" s="235" t="s">
        <v>228</v>
      </c>
      <c r="Q186" s="235" t="s">
        <v>229</v>
      </c>
      <c r="R186" s="235" t="s">
        <v>234</v>
      </c>
      <c r="S186" s="235" t="s">
        <v>402</v>
      </c>
      <c r="T186" s="234" t="s">
        <v>232</v>
      </c>
    </row>
    <row r="187" spans="1:20" s="583" customFormat="1" hidden="1" outlineLevel="1">
      <c r="A187" s="281" t="s">
        <v>1835</v>
      </c>
      <c r="B187" s="287" t="s">
        <v>2369</v>
      </c>
      <c r="C187" s="591" t="s">
        <v>327</v>
      </c>
      <c r="D187" s="282" t="s">
        <v>509</v>
      </c>
      <c r="E187" s="735" t="s">
        <v>2371</v>
      </c>
      <c r="F187" s="288" t="s">
        <v>2372</v>
      </c>
      <c r="G187" s="238" t="s">
        <v>2373</v>
      </c>
      <c r="H187" s="581" t="s">
        <v>2374</v>
      </c>
      <c r="I187" s="230" t="s">
        <v>224</v>
      </c>
      <c r="J187" s="230" t="s">
        <v>333</v>
      </c>
      <c r="K187" s="582"/>
      <c r="L187" s="239" t="s">
        <v>1685</v>
      </c>
      <c r="M187" s="592" t="s">
        <v>2397</v>
      </c>
      <c r="N187" s="238" t="s">
        <v>510</v>
      </c>
      <c r="O187" s="235" t="s">
        <v>227</v>
      </c>
      <c r="P187" s="235" t="s">
        <v>228</v>
      </c>
      <c r="Q187" s="235" t="s">
        <v>229</v>
      </c>
      <c r="R187" s="235" t="s">
        <v>234</v>
      </c>
      <c r="S187" s="235" t="s">
        <v>402</v>
      </c>
      <c r="T187" s="234" t="s">
        <v>232</v>
      </c>
    </row>
    <row r="188" spans="1:20" s="583" customFormat="1" hidden="1" outlineLevel="1">
      <c r="A188" s="281" t="s">
        <v>1836</v>
      </c>
      <c r="B188" s="287" t="s">
        <v>2369</v>
      </c>
      <c r="C188" s="591" t="s">
        <v>327</v>
      </c>
      <c r="D188" s="282" t="s">
        <v>511</v>
      </c>
      <c r="E188" s="735" t="s">
        <v>2371</v>
      </c>
      <c r="F188" s="288" t="s">
        <v>2372</v>
      </c>
      <c r="G188" s="238" t="s">
        <v>2373</v>
      </c>
      <c r="H188" s="581" t="s">
        <v>2374</v>
      </c>
      <c r="I188" s="230" t="s">
        <v>224</v>
      </c>
      <c r="J188" s="230" t="s">
        <v>333</v>
      </c>
      <c r="K188" s="582"/>
      <c r="L188" s="239" t="s">
        <v>1685</v>
      </c>
      <c r="M188" s="592" t="s">
        <v>2397</v>
      </c>
      <c r="N188" s="238" t="s">
        <v>512</v>
      </c>
      <c r="O188" s="235" t="s">
        <v>227</v>
      </c>
      <c r="P188" s="235" t="s">
        <v>228</v>
      </c>
      <c r="Q188" s="235" t="s">
        <v>229</v>
      </c>
      <c r="R188" s="235" t="s">
        <v>234</v>
      </c>
      <c r="S188" s="235" t="s">
        <v>402</v>
      </c>
      <c r="T188" s="234" t="s">
        <v>232</v>
      </c>
    </row>
    <row r="189" spans="1:20" s="583" customFormat="1" hidden="1" outlineLevel="1">
      <c r="A189" s="281"/>
      <c r="B189" s="287" t="s">
        <v>2369</v>
      </c>
      <c r="C189" s="591" t="s">
        <v>327</v>
      </c>
      <c r="D189" s="282" t="s">
        <v>513</v>
      </c>
      <c r="E189" s="735" t="s">
        <v>2371</v>
      </c>
      <c r="F189" s="288" t="s">
        <v>2372</v>
      </c>
      <c r="G189" s="238" t="s">
        <v>2373</v>
      </c>
      <c r="H189" s="581" t="s">
        <v>2374</v>
      </c>
      <c r="I189" s="230" t="s">
        <v>224</v>
      </c>
      <c r="J189" s="230" t="s">
        <v>333</v>
      </c>
      <c r="K189" s="582"/>
      <c r="L189" s="239" t="s">
        <v>1685</v>
      </c>
      <c r="M189" s="592" t="s">
        <v>2397</v>
      </c>
      <c r="N189" s="238" t="s">
        <v>514</v>
      </c>
      <c r="O189" s="235" t="s">
        <v>227</v>
      </c>
      <c r="P189" s="235" t="s">
        <v>228</v>
      </c>
      <c r="Q189" s="235" t="s">
        <v>229</v>
      </c>
      <c r="R189" s="235" t="s">
        <v>234</v>
      </c>
      <c r="S189" s="235" t="s">
        <v>402</v>
      </c>
      <c r="T189" s="234" t="s">
        <v>232</v>
      </c>
    </row>
    <row r="190" spans="1:20" s="583" customFormat="1" hidden="1" outlineLevel="1">
      <c r="A190" s="281" t="s">
        <v>1837</v>
      </c>
      <c r="B190" s="287" t="s">
        <v>2369</v>
      </c>
      <c r="C190" s="591" t="s">
        <v>327</v>
      </c>
      <c r="D190" s="282" t="s">
        <v>515</v>
      </c>
      <c r="E190" s="735" t="s">
        <v>2371</v>
      </c>
      <c r="F190" s="288" t="s">
        <v>2372</v>
      </c>
      <c r="G190" s="238" t="s">
        <v>2373</v>
      </c>
      <c r="H190" s="581" t="s">
        <v>2374</v>
      </c>
      <c r="I190" s="230" t="s">
        <v>224</v>
      </c>
      <c r="J190" s="230" t="s">
        <v>333</v>
      </c>
      <c r="K190" s="582"/>
      <c r="L190" s="239" t="s">
        <v>1685</v>
      </c>
      <c r="M190" s="592" t="s">
        <v>2397</v>
      </c>
      <c r="N190" s="238" t="s">
        <v>516</v>
      </c>
      <c r="O190" s="235" t="s">
        <v>227</v>
      </c>
      <c r="P190" s="235" t="s">
        <v>228</v>
      </c>
      <c r="Q190" s="235" t="s">
        <v>229</v>
      </c>
      <c r="R190" s="235" t="s">
        <v>234</v>
      </c>
      <c r="S190" s="235" t="s">
        <v>402</v>
      </c>
      <c r="T190" s="234" t="s">
        <v>232</v>
      </c>
    </row>
    <row r="191" spans="1:20" s="583" customFormat="1" hidden="1" outlineLevel="1">
      <c r="A191" s="281" t="s">
        <v>1838</v>
      </c>
      <c r="B191" s="287" t="s">
        <v>2369</v>
      </c>
      <c r="C191" s="591" t="s">
        <v>327</v>
      </c>
      <c r="D191" s="282" t="s">
        <v>517</v>
      </c>
      <c r="E191" s="735" t="s">
        <v>2371</v>
      </c>
      <c r="F191" s="288" t="s">
        <v>2372</v>
      </c>
      <c r="G191" s="238" t="s">
        <v>2373</v>
      </c>
      <c r="H191" s="581" t="s">
        <v>2374</v>
      </c>
      <c r="I191" s="230" t="s">
        <v>224</v>
      </c>
      <c r="J191" s="230" t="s">
        <v>333</v>
      </c>
      <c r="K191" s="582"/>
      <c r="L191" s="239" t="s">
        <v>1685</v>
      </c>
      <c r="M191" s="592" t="s">
        <v>2397</v>
      </c>
      <c r="N191" s="238" t="s">
        <v>518</v>
      </c>
      <c r="O191" s="235" t="s">
        <v>227</v>
      </c>
      <c r="P191" s="235" t="s">
        <v>228</v>
      </c>
      <c r="Q191" s="235" t="s">
        <v>229</v>
      </c>
      <c r="R191" s="235" t="s">
        <v>234</v>
      </c>
      <c r="S191" s="235" t="s">
        <v>402</v>
      </c>
      <c r="T191" s="234" t="s">
        <v>232</v>
      </c>
    </row>
    <row r="192" spans="1:20" s="583" customFormat="1" hidden="1" outlineLevel="1">
      <c r="A192" s="281" t="s">
        <v>1839</v>
      </c>
      <c r="B192" s="287" t="s">
        <v>2369</v>
      </c>
      <c r="C192" s="591" t="s">
        <v>327</v>
      </c>
      <c r="D192" s="282" t="s">
        <v>519</v>
      </c>
      <c r="E192" s="735" t="s">
        <v>2371</v>
      </c>
      <c r="F192" s="288" t="s">
        <v>2372</v>
      </c>
      <c r="G192" s="238" t="s">
        <v>2373</v>
      </c>
      <c r="H192" s="581" t="s">
        <v>2374</v>
      </c>
      <c r="I192" s="230" t="s">
        <v>224</v>
      </c>
      <c r="J192" s="230" t="s">
        <v>333</v>
      </c>
      <c r="K192" s="582"/>
      <c r="L192" s="239" t="s">
        <v>1685</v>
      </c>
      <c r="M192" s="592" t="s">
        <v>2397</v>
      </c>
      <c r="N192" s="238" t="s">
        <v>520</v>
      </c>
      <c r="O192" s="235" t="s">
        <v>227</v>
      </c>
      <c r="P192" s="235" t="s">
        <v>228</v>
      </c>
      <c r="Q192" s="235" t="s">
        <v>229</v>
      </c>
      <c r="R192" s="235" t="s">
        <v>234</v>
      </c>
      <c r="S192" s="235" t="s">
        <v>402</v>
      </c>
      <c r="T192" s="234" t="s">
        <v>232</v>
      </c>
    </row>
    <row r="193" spans="1:21" s="583" customFormat="1" hidden="1" outlineLevel="1">
      <c r="A193" s="281" t="s">
        <v>1840</v>
      </c>
      <c r="B193" s="287" t="s">
        <v>2369</v>
      </c>
      <c r="C193" s="591" t="s">
        <v>327</v>
      </c>
      <c r="D193" s="282" t="s">
        <v>521</v>
      </c>
      <c r="E193" s="735" t="s">
        <v>2371</v>
      </c>
      <c r="F193" s="288" t="s">
        <v>2372</v>
      </c>
      <c r="G193" s="238" t="s">
        <v>2373</v>
      </c>
      <c r="H193" s="581" t="s">
        <v>2374</v>
      </c>
      <c r="I193" s="230" t="s">
        <v>224</v>
      </c>
      <c r="J193" s="230" t="s">
        <v>333</v>
      </c>
      <c r="K193" s="582"/>
      <c r="L193" s="239" t="s">
        <v>1685</v>
      </c>
      <c r="M193" s="592" t="s">
        <v>2397</v>
      </c>
      <c r="N193" s="238" t="s">
        <v>522</v>
      </c>
      <c r="O193" s="235" t="s">
        <v>227</v>
      </c>
      <c r="P193" s="235" t="s">
        <v>228</v>
      </c>
      <c r="Q193" s="235" t="s">
        <v>229</v>
      </c>
      <c r="R193" s="235" t="s">
        <v>234</v>
      </c>
      <c r="S193" s="235" t="s">
        <v>402</v>
      </c>
      <c r="T193" s="234" t="s">
        <v>232</v>
      </c>
    </row>
    <row r="194" spans="1:21" s="583" customFormat="1" hidden="1" outlineLevel="1">
      <c r="A194" s="281"/>
      <c r="B194" s="287" t="s">
        <v>2369</v>
      </c>
      <c r="C194" s="591" t="s">
        <v>327</v>
      </c>
      <c r="D194" s="282" t="s">
        <v>523</v>
      </c>
      <c r="E194" s="735" t="s">
        <v>2371</v>
      </c>
      <c r="F194" s="288" t="s">
        <v>2372</v>
      </c>
      <c r="G194" s="238" t="s">
        <v>2373</v>
      </c>
      <c r="H194" s="581" t="s">
        <v>2374</v>
      </c>
      <c r="I194" s="230" t="s">
        <v>224</v>
      </c>
      <c r="J194" s="230" t="s">
        <v>333</v>
      </c>
      <c r="K194" s="582"/>
      <c r="L194" s="239" t="s">
        <v>1685</v>
      </c>
      <c r="M194" s="592" t="s">
        <v>2397</v>
      </c>
      <c r="N194" s="238" t="s">
        <v>524</v>
      </c>
      <c r="O194" s="235" t="s">
        <v>227</v>
      </c>
      <c r="P194" s="235" t="s">
        <v>228</v>
      </c>
      <c r="Q194" s="235" t="s">
        <v>229</v>
      </c>
      <c r="R194" s="235" t="s">
        <v>234</v>
      </c>
      <c r="S194" s="235" t="s">
        <v>402</v>
      </c>
      <c r="T194" s="234" t="s">
        <v>232</v>
      </c>
    </row>
    <row r="195" spans="1:21" s="589" customFormat="1" hidden="1" outlineLevel="1">
      <c r="A195" s="281" t="s">
        <v>1841</v>
      </c>
      <c r="B195" s="287" t="s">
        <v>2369</v>
      </c>
      <c r="C195" s="591" t="s">
        <v>327</v>
      </c>
      <c r="D195" s="282" t="s">
        <v>525</v>
      </c>
      <c r="E195" s="735" t="s">
        <v>2371</v>
      </c>
      <c r="F195" s="288" t="s">
        <v>2372</v>
      </c>
      <c r="G195" s="238" t="s">
        <v>2373</v>
      </c>
      <c r="H195" s="581" t="s">
        <v>2374</v>
      </c>
      <c r="I195" s="230" t="s">
        <v>224</v>
      </c>
      <c r="J195" s="230" t="s">
        <v>333</v>
      </c>
      <c r="K195" s="582"/>
      <c r="L195" s="239" t="s">
        <v>1685</v>
      </c>
      <c r="M195" s="592" t="s">
        <v>2397</v>
      </c>
      <c r="N195" s="238" t="s">
        <v>526</v>
      </c>
      <c r="O195" s="235" t="s">
        <v>227</v>
      </c>
      <c r="P195" s="235" t="s">
        <v>228</v>
      </c>
      <c r="Q195" s="235" t="s">
        <v>229</v>
      </c>
      <c r="R195" s="235" t="s">
        <v>234</v>
      </c>
      <c r="S195" s="235" t="s">
        <v>402</v>
      </c>
      <c r="T195" s="234" t="s">
        <v>232</v>
      </c>
    </row>
    <row r="196" spans="1:21" s="589" customFormat="1" hidden="1" outlineLevel="1">
      <c r="A196" s="715"/>
      <c r="B196" s="716" t="s">
        <v>2369</v>
      </c>
      <c r="C196" s="600" t="s">
        <v>327</v>
      </c>
      <c r="D196" s="601" t="s">
        <v>527</v>
      </c>
      <c r="E196" s="742" t="s">
        <v>2371</v>
      </c>
      <c r="F196" s="717" t="s">
        <v>2372</v>
      </c>
      <c r="G196" s="572" t="s">
        <v>2373</v>
      </c>
      <c r="H196" s="586" t="s">
        <v>2374</v>
      </c>
      <c r="I196" s="569" t="s">
        <v>224</v>
      </c>
      <c r="J196" s="569" t="s">
        <v>333</v>
      </c>
      <c r="K196" s="587"/>
      <c r="L196" s="642" t="s">
        <v>1685</v>
      </c>
      <c r="M196" s="718" t="s">
        <v>2397</v>
      </c>
      <c r="N196" s="572" t="s">
        <v>528</v>
      </c>
      <c r="O196" s="574" t="s">
        <v>227</v>
      </c>
      <c r="P196" s="574" t="s">
        <v>228</v>
      </c>
      <c r="Q196" s="574" t="s">
        <v>229</v>
      </c>
      <c r="R196" s="574" t="s">
        <v>234</v>
      </c>
      <c r="S196" s="574" t="s">
        <v>402</v>
      </c>
      <c r="T196" s="573" t="s">
        <v>232</v>
      </c>
      <c r="U196" s="719"/>
    </row>
    <row r="197" spans="1:21" s="589" customFormat="1" hidden="1" outlineLevel="1">
      <c r="A197" s="281" t="s">
        <v>1842</v>
      </c>
      <c r="B197" s="287" t="s">
        <v>2369</v>
      </c>
      <c r="C197" s="591" t="s">
        <v>327</v>
      </c>
      <c r="D197" s="282" t="s">
        <v>529</v>
      </c>
      <c r="E197" s="735" t="s">
        <v>2371</v>
      </c>
      <c r="F197" s="288" t="s">
        <v>2372</v>
      </c>
      <c r="G197" s="238" t="s">
        <v>2373</v>
      </c>
      <c r="H197" s="581" t="s">
        <v>2374</v>
      </c>
      <c r="I197" s="230" t="s">
        <v>224</v>
      </c>
      <c r="J197" s="230" t="s">
        <v>333</v>
      </c>
      <c r="K197" s="582"/>
      <c r="L197" s="239" t="s">
        <v>1685</v>
      </c>
      <c r="M197" s="592" t="s">
        <v>2397</v>
      </c>
      <c r="N197" s="238" t="s">
        <v>530</v>
      </c>
      <c r="O197" s="235" t="s">
        <v>227</v>
      </c>
      <c r="P197" s="235" t="s">
        <v>228</v>
      </c>
      <c r="Q197" s="235" t="s">
        <v>229</v>
      </c>
      <c r="R197" s="235" t="s">
        <v>234</v>
      </c>
      <c r="S197" s="235" t="s">
        <v>402</v>
      </c>
      <c r="T197" s="234" t="s">
        <v>232</v>
      </c>
    </row>
    <row r="198" spans="1:21" s="589" customFormat="1" hidden="1" outlineLevel="1">
      <c r="A198" s="281" t="s">
        <v>1843</v>
      </c>
      <c r="B198" s="287" t="s">
        <v>2369</v>
      </c>
      <c r="C198" s="591" t="s">
        <v>327</v>
      </c>
      <c r="D198" s="282" t="s">
        <v>531</v>
      </c>
      <c r="E198" s="735" t="s">
        <v>2371</v>
      </c>
      <c r="F198" s="288" t="s">
        <v>2372</v>
      </c>
      <c r="G198" s="238" t="s">
        <v>2373</v>
      </c>
      <c r="H198" s="581" t="s">
        <v>2374</v>
      </c>
      <c r="I198" s="230" t="s">
        <v>224</v>
      </c>
      <c r="J198" s="230" t="s">
        <v>333</v>
      </c>
      <c r="K198" s="582"/>
      <c r="L198" s="239" t="s">
        <v>1685</v>
      </c>
      <c r="M198" s="592" t="s">
        <v>2397</v>
      </c>
      <c r="N198" s="238" t="s">
        <v>532</v>
      </c>
      <c r="O198" s="235" t="s">
        <v>227</v>
      </c>
      <c r="P198" s="235" t="s">
        <v>228</v>
      </c>
      <c r="Q198" s="235" t="s">
        <v>229</v>
      </c>
      <c r="R198" s="235" t="s">
        <v>234</v>
      </c>
      <c r="S198" s="235" t="s">
        <v>402</v>
      </c>
      <c r="T198" s="234" t="s">
        <v>232</v>
      </c>
    </row>
    <row r="199" spans="1:21" s="589" customFormat="1" hidden="1" outlineLevel="1">
      <c r="A199" s="715"/>
      <c r="B199" s="716" t="s">
        <v>2369</v>
      </c>
      <c r="C199" s="600" t="s">
        <v>327</v>
      </c>
      <c r="D199" s="601" t="s">
        <v>533</v>
      </c>
      <c r="E199" s="742" t="s">
        <v>2371</v>
      </c>
      <c r="F199" s="717" t="s">
        <v>2372</v>
      </c>
      <c r="G199" s="572" t="s">
        <v>2373</v>
      </c>
      <c r="H199" s="586" t="s">
        <v>2374</v>
      </c>
      <c r="I199" s="569" t="s">
        <v>224</v>
      </c>
      <c r="J199" s="569" t="s">
        <v>333</v>
      </c>
      <c r="K199" s="587"/>
      <c r="L199" s="642" t="s">
        <v>1685</v>
      </c>
      <c r="M199" s="718" t="s">
        <v>2397</v>
      </c>
      <c r="N199" s="572" t="s">
        <v>534</v>
      </c>
      <c r="O199" s="574" t="s">
        <v>227</v>
      </c>
      <c r="P199" s="574" t="s">
        <v>228</v>
      </c>
      <c r="Q199" s="574" t="s">
        <v>229</v>
      </c>
      <c r="R199" s="574" t="s">
        <v>234</v>
      </c>
      <c r="S199" s="574" t="s">
        <v>402</v>
      </c>
      <c r="T199" s="573" t="s">
        <v>232</v>
      </c>
      <c r="U199" s="719"/>
    </row>
    <row r="200" spans="1:21" s="589" customFormat="1" hidden="1" outlineLevel="1">
      <c r="A200" s="281" t="s">
        <v>1844</v>
      </c>
      <c r="B200" s="287" t="s">
        <v>2369</v>
      </c>
      <c r="C200" s="591" t="s">
        <v>327</v>
      </c>
      <c r="D200" s="282" t="s">
        <v>535</v>
      </c>
      <c r="E200" s="735" t="s">
        <v>2371</v>
      </c>
      <c r="F200" s="288" t="s">
        <v>2372</v>
      </c>
      <c r="G200" s="238" t="s">
        <v>2373</v>
      </c>
      <c r="H200" s="581" t="s">
        <v>2374</v>
      </c>
      <c r="I200" s="230" t="s">
        <v>224</v>
      </c>
      <c r="J200" s="230" t="s">
        <v>333</v>
      </c>
      <c r="K200" s="582"/>
      <c r="L200" s="239" t="s">
        <v>1685</v>
      </c>
      <c r="M200" s="592" t="s">
        <v>2397</v>
      </c>
      <c r="N200" s="238" t="s">
        <v>536</v>
      </c>
      <c r="O200" s="235" t="s">
        <v>227</v>
      </c>
      <c r="P200" s="235" t="s">
        <v>228</v>
      </c>
      <c r="Q200" s="235" t="s">
        <v>229</v>
      </c>
      <c r="R200" s="235" t="s">
        <v>234</v>
      </c>
      <c r="S200" s="235" t="s">
        <v>402</v>
      </c>
      <c r="T200" s="234" t="s">
        <v>232</v>
      </c>
    </row>
    <row r="201" spans="1:21" s="589" customFormat="1" hidden="1" outlineLevel="1">
      <c r="A201" s="281" t="s">
        <v>1845</v>
      </c>
      <c r="B201" s="287" t="s">
        <v>2369</v>
      </c>
      <c r="C201" s="591" t="s">
        <v>327</v>
      </c>
      <c r="D201" s="607" t="s">
        <v>537</v>
      </c>
      <c r="E201" s="735" t="s">
        <v>2371</v>
      </c>
      <c r="F201" s="288" t="s">
        <v>2372</v>
      </c>
      <c r="G201" s="238" t="s">
        <v>2373</v>
      </c>
      <c r="H201" s="581" t="s">
        <v>2374</v>
      </c>
      <c r="I201" s="230" t="s">
        <v>224</v>
      </c>
      <c r="J201" s="230" t="s">
        <v>333</v>
      </c>
      <c r="K201" s="582"/>
      <c r="L201" s="239" t="s">
        <v>1685</v>
      </c>
      <c r="M201" s="592" t="s">
        <v>2397</v>
      </c>
      <c r="N201" s="238" t="s">
        <v>538</v>
      </c>
      <c r="O201" s="235" t="s">
        <v>227</v>
      </c>
      <c r="P201" s="235" t="s">
        <v>228</v>
      </c>
      <c r="Q201" s="235" t="s">
        <v>229</v>
      </c>
      <c r="R201" s="235" t="s">
        <v>234</v>
      </c>
      <c r="S201" s="235" t="s">
        <v>402</v>
      </c>
      <c r="T201" s="234" t="s">
        <v>232</v>
      </c>
    </row>
    <row r="202" spans="1:21" s="589" customFormat="1" hidden="1" outlineLevel="1">
      <c r="A202" s="281" t="s">
        <v>1846</v>
      </c>
      <c r="B202" s="287" t="s">
        <v>2369</v>
      </c>
      <c r="C202" s="591" t="s">
        <v>327</v>
      </c>
      <c r="D202" s="607" t="s">
        <v>2400</v>
      </c>
      <c r="E202" s="735" t="s">
        <v>2371</v>
      </c>
      <c r="F202" s="288" t="s">
        <v>2372</v>
      </c>
      <c r="G202" s="238" t="s">
        <v>2373</v>
      </c>
      <c r="H202" s="581" t="s">
        <v>2374</v>
      </c>
      <c r="I202" s="230" t="s">
        <v>224</v>
      </c>
      <c r="J202" s="230" t="s">
        <v>333</v>
      </c>
      <c r="K202" s="582"/>
      <c r="L202" s="239" t="s">
        <v>1685</v>
      </c>
      <c r="M202" s="233" t="s">
        <v>2397</v>
      </c>
      <c r="N202" s="238" t="s">
        <v>539</v>
      </c>
      <c r="O202" s="235" t="s">
        <v>227</v>
      </c>
      <c r="P202" s="235" t="s">
        <v>228</v>
      </c>
      <c r="Q202" s="235" t="s">
        <v>229</v>
      </c>
      <c r="R202" s="235" t="s">
        <v>234</v>
      </c>
      <c r="S202" s="235" t="s">
        <v>402</v>
      </c>
      <c r="T202" s="234" t="s">
        <v>232</v>
      </c>
    </row>
    <row r="203" spans="1:21" s="589" customFormat="1" hidden="1" outlineLevel="1">
      <c r="A203" s="281"/>
      <c r="B203" s="287" t="s">
        <v>222</v>
      </c>
      <c r="C203" s="591" t="s">
        <v>327</v>
      </c>
      <c r="D203" s="282" t="s">
        <v>540</v>
      </c>
      <c r="E203" s="735" t="s">
        <v>541</v>
      </c>
      <c r="F203" s="288" t="s">
        <v>542</v>
      </c>
      <c r="G203" s="238" t="s">
        <v>543</v>
      </c>
      <c r="H203" s="230" t="s">
        <v>544</v>
      </c>
      <c r="I203" s="230" t="s">
        <v>224</v>
      </c>
      <c r="J203" s="230" t="s">
        <v>333</v>
      </c>
      <c r="K203" s="582"/>
      <c r="L203" s="239" t="s">
        <v>1685</v>
      </c>
      <c r="M203" s="233" t="s">
        <v>271</v>
      </c>
      <c r="N203" s="238" t="s">
        <v>2401</v>
      </c>
      <c r="O203" s="235" t="s">
        <v>227</v>
      </c>
      <c r="P203" s="235" t="s">
        <v>228</v>
      </c>
      <c r="Q203" s="235" t="s">
        <v>229</v>
      </c>
      <c r="R203" s="235" t="s">
        <v>234</v>
      </c>
      <c r="S203" s="235" t="s">
        <v>402</v>
      </c>
      <c r="T203" s="234" t="s">
        <v>232</v>
      </c>
    </row>
    <row r="204" spans="1:21" s="589" customFormat="1" hidden="1" outlineLevel="1">
      <c r="A204" s="281" t="s">
        <v>2402</v>
      </c>
      <c r="B204" s="229" t="s">
        <v>2369</v>
      </c>
      <c r="C204" s="591" t="s">
        <v>327</v>
      </c>
      <c r="D204" s="282" t="s">
        <v>1764</v>
      </c>
      <c r="E204" s="735" t="s">
        <v>2371</v>
      </c>
      <c r="F204" s="229" t="s">
        <v>2372</v>
      </c>
      <c r="G204" s="238" t="s">
        <v>2373</v>
      </c>
      <c r="H204" s="581" t="s">
        <v>2374</v>
      </c>
      <c r="I204" s="230" t="s">
        <v>224</v>
      </c>
      <c r="J204" s="230" t="s">
        <v>333</v>
      </c>
      <c r="K204" s="582"/>
      <c r="L204" s="239" t="s">
        <v>1685</v>
      </c>
      <c r="M204" s="592" t="s">
        <v>2397</v>
      </c>
      <c r="N204" s="238" t="s">
        <v>545</v>
      </c>
      <c r="O204" s="235" t="s">
        <v>227</v>
      </c>
      <c r="P204" s="235" t="s">
        <v>228</v>
      </c>
      <c r="Q204" s="235" t="s">
        <v>229</v>
      </c>
      <c r="R204" s="235" t="s">
        <v>234</v>
      </c>
      <c r="S204" s="235" t="s">
        <v>402</v>
      </c>
      <c r="T204" s="234" t="s">
        <v>232</v>
      </c>
    </row>
    <row r="205" spans="1:21" s="575" customFormat="1" ht="17.25" hidden="1" outlineLevel="1">
      <c r="A205" s="296" t="s">
        <v>546</v>
      </c>
      <c r="B205" s="272"/>
      <c r="C205" s="275"/>
      <c r="D205" s="276" t="s">
        <v>2403</v>
      </c>
      <c r="E205" s="274"/>
      <c r="F205" s="272"/>
      <c r="G205" s="274" t="s">
        <v>2403</v>
      </c>
      <c r="H205" s="277"/>
      <c r="I205" s="277"/>
      <c r="J205" s="260" t="s">
        <v>333</v>
      </c>
      <c r="K205" s="580"/>
      <c r="L205" s="278" t="s">
        <v>547</v>
      </c>
      <c r="M205" s="286"/>
      <c r="N205" s="272"/>
      <c r="O205" s="761"/>
      <c r="P205" s="761"/>
      <c r="Q205" s="761"/>
      <c r="R205" s="761"/>
      <c r="S205" s="761"/>
      <c r="T205" s="761"/>
    </row>
    <row r="206" spans="1:21" s="589" customFormat="1" hidden="1" outlineLevel="1">
      <c r="A206" s="281"/>
      <c r="B206" s="229" t="s">
        <v>2369</v>
      </c>
      <c r="C206" s="591" t="s">
        <v>548</v>
      </c>
      <c r="D206" s="607" t="s">
        <v>2404</v>
      </c>
      <c r="E206" s="735" t="s">
        <v>2371</v>
      </c>
      <c r="F206" s="229" t="s">
        <v>2372</v>
      </c>
      <c r="G206" s="238" t="s">
        <v>2373</v>
      </c>
      <c r="H206" s="230" t="s">
        <v>544</v>
      </c>
      <c r="I206" s="230" t="s">
        <v>224</v>
      </c>
      <c r="J206" s="230" t="s">
        <v>333</v>
      </c>
      <c r="K206" s="582"/>
      <c r="L206" s="239" t="s">
        <v>1685</v>
      </c>
      <c r="M206" s="608" t="s">
        <v>282</v>
      </c>
      <c r="N206" s="283" t="s">
        <v>2387</v>
      </c>
      <c r="O206" s="235" t="s">
        <v>227</v>
      </c>
      <c r="P206" s="235" t="s">
        <v>228</v>
      </c>
      <c r="Q206" s="235" t="s">
        <v>229</v>
      </c>
      <c r="R206" s="283" t="s">
        <v>477</v>
      </c>
      <c r="S206" s="283" t="s">
        <v>549</v>
      </c>
      <c r="T206" s="283" t="s">
        <v>232</v>
      </c>
    </row>
    <row r="207" spans="1:21" s="589" customFormat="1" hidden="1" outlineLevel="1">
      <c r="A207" s="281" t="s">
        <v>2405</v>
      </c>
      <c r="B207" s="229" t="s">
        <v>2369</v>
      </c>
      <c r="C207" s="591" t="s">
        <v>548</v>
      </c>
      <c r="D207" s="607" t="s">
        <v>2406</v>
      </c>
      <c r="E207" s="735" t="s">
        <v>2371</v>
      </c>
      <c r="F207" s="229" t="s">
        <v>2372</v>
      </c>
      <c r="G207" s="238" t="s">
        <v>2373</v>
      </c>
      <c r="H207" s="230" t="s">
        <v>544</v>
      </c>
      <c r="I207" s="230" t="s">
        <v>224</v>
      </c>
      <c r="J207" s="230" t="s">
        <v>333</v>
      </c>
      <c r="K207" s="582"/>
      <c r="L207" s="239" t="s">
        <v>1685</v>
      </c>
      <c r="M207" s="592" t="s">
        <v>2397</v>
      </c>
      <c r="N207" s="238" t="s">
        <v>493</v>
      </c>
      <c r="O207" s="235" t="s">
        <v>227</v>
      </c>
      <c r="P207" s="235" t="s">
        <v>228</v>
      </c>
      <c r="Q207" s="235" t="s">
        <v>229</v>
      </c>
      <c r="R207" s="283" t="s">
        <v>477</v>
      </c>
      <c r="S207" s="283" t="s">
        <v>549</v>
      </c>
      <c r="T207" s="283" t="s">
        <v>232</v>
      </c>
    </row>
    <row r="208" spans="1:21" s="589" customFormat="1" hidden="1" outlineLevel="1">
      <c r="A208" s="281" t="s">
        <v>2407</v>
      </c>
      <c r="B208" s="229" t="s">
        <v>2369</v>
      </c>
      <c r="C208" s="591" t="s">
        <v>548</v>
      </c>
      <c r="D208" s="607" t="s">
        <v>1765</v>
      </c>
      <c r="E208" s="735" t="s">
        <v>2371</v>
      </c>
      <c r="F208" s="229" t="s">
        <v>2372</v>
      </c>
      <c r="G208" s="238" t="s">
        <v>2373</v>
      </c>
      <c r="H208" s="230" t="s">
        <v>544</v>
      </c>
      <c r="I208" s="230" t="s">
        <v>224</v>
      </c>
      <c r="J208" s="230" t="s">
        <v>333</v>
      </c>
      <c r="K208" s="582"/>
      <c r="L208" s="239" t="s">
        <v>1685</v>
      </c>
      <c r="M208" s="608" t="s">
        <v>582</v>
      </c>
      <c r="N208" s="283" t="s">
        <v>2408</v>
      </c>
      <c r="O208" s="235" t="s">
        <v>227</v>
      </c>
      <c r="P208" s="235" t="s">
        <v>228</v>
      </c>
      <c r="Q208" s="235" t="s">
        <v>229</v>
      </c>
      <c r="R208" s="283" t="s">
        <v>477</v>
      </c>
      <c r="S208" s="283" t="s">
        <v>549</v>
      </c>
      <c r="T208" s="283" t="s">
        <v>232</v>
      </c>
    </row>
    <row r="209" spans="1:20" s="589" customFormat="1" hidden="1" outlineLevel="1">
      <c r="A209" s="281" t="s">
        <v>1766</v>
      </c>
      <c r="B209" s="229" t="s">
        <v>222</v>
      </c>
      <c r="C209" s="591" t="s">
        <v>548</v>
      </c>
      <c r="D209" s="607" t="s">
        <v>1767</v>
      </c>
      <c r="E209" s="735" t="s">
        <v>541</v>
      </c>
      <c r="F209" s="229" t="s">
        <v>542</v>
      </c>
      <c r="G209" s="238" t="s">
        <v>543</v>
      </c>
      <c r="H209" s="230" t="s">
        <v>544</v>
      </c>
      <c r="I209" s="230" t="s">
        <v>224</v>
      </c>
      <c r="J209" s="230" t="s">
        <v>333</v>
      </c>
      <c r="K209" s="582"/>
      <c r="L209" s="239" t="s">
        <v>1685</v>
      </c>
      <c r="M209" s="608" t="s">
        <v>264</v>
      </c>
      <c r="N209" s="283" t="s">
        <v>1963</v>
      </c>
      <c r="O209" s="235" t="s">
        <v>227</v>
      </c>
      <c r="P209" s="235" t="s">
        <v>228</v>
      </c>
      <c r="Q209" s="235" t="s">
        <v>229</v>
      </c>
      <c r="R209" s="283" t="s">
        <v>477</v>
      </c>
      <c r="S209" s="283" t="s">
        <v>549</v>
      </c>
      <c r="T209" s="283" t="s">
        <v>232</v>
      </c>
    </row>
    <row r="210" spans="1:20" s="589" customFormat="1" hidden="1" outlineLevel="1">
      <c r="A210" s="281"/>
      <c r="B210" s="229" t="s">
        <v>2369</v>
      </c>
      <c r="C210" s="591" t="s">
        <v>548</v>
      </c>
      <c r="D210" s="607" t="s">
        <v>2409</v>
      </c>
      <c r="E210" s="735" t="s">
        <v>2371</v>
      </c>
      <c r="F210" s="229" t="s">
        <v>2372</v>
      </c>
      <c r="G210" s="238" t="s">
        <v>2373</v>
      </c>
      <c r="H210" s="230" t="s">
        <v>544</v>
      </c>
      <c r="I210" s="230" t="s">
        <v>224</v>
      </c>
      <c r="J210" s="230" t="s">
        <v>333</v>
      </c>
      <c r="K210" s="582"/>
      <c r="L210" s="239" t="s">
        <v>1685</v>
      </c>
      <c r="M210" s="592" t="s">
        <v>239</v>
      </c>
      <c r="N210" s="233" t="s">
        <v>401</v>
      </c>
      <c r="O210" s="235" t="s">
        <v>227</v>
      </c>
      <c r="P210" s="235" t="s">
        <v>228</v>
      </c>
      <c r="Q210" s="235" t="s">
        <v>229</v>
      </c>
      <c r="R210" s="283" t="s">
        <v>477</v>
      </c>
      <c r="S210" s="283" t="s">
        <v>549</v>
      </c>
      <c r="T210" s="283" t="s">
        <v>232</v>
      </c>
    </row>
    <row r="211" spans="1:20" s="589" customFormat="1" hidden="1" outlineLevel="1">
      <c r="A211" s="281"/>
      <c r="B211" s="229" t="s">
        <v>2369</v>
      </c>
      <c r="C211" s="591" t="s">
        <v>548</v>
      </c>
      <c r="D211" s="607" t="s">
        <v>550</v>
      </c>
      <c r="E211" s="735" t="s">
        <v>2371</v>
      </c>
      <c r="F211" s="229" t="s">
        <v>2372</v>
      </c>
      <c r="G211" s="238" t="s">
        <v>2373</v>
      </c>
      <c r="H211" s="230" t="s">
        <v>544</v>
      </c>
      <c r="I211" s="230" t="s">
        <v>224</v>
      </c>
      <c r="J211" s="230" t="s">
        <v>333</v>
      </c>
      <c r="K211" s="582"/>
      <c r="L211" s="239" t="s">
        <v>1685</v>
      </c>
      <c r="M211" s="592" t="s">
        <v>282</v>
      </c>
      <c r="N211" s="283" t="s">
        <v>379</v>
      </c>
      <c r="O211" s="235" t="s">
        <v>227</v>
      </c>
      <c r="P211" s="235" t="s">
        <v>228</v>
      </c>
      <c r="Q211" s="235" t="s">
        <v>229</v>
      </c>
      <c r="R211" s="283" t="s">
        <v>477</v>
      </c>
      <c r="S211" s="283" t="s">
        <v>549</v>
      </c>
      <c r="T211" s="283" t="s">
        <v>232</v>
      </c>
    </row>
    <row r="212" spans="1:20" s="589" customFormat="1" hidden="1" outlineLevel="1">
      <c r="A212" s="293" t="s">
        <v>2410</v>
      </c>
      <c r="B212" s="229" t="s">
        <v>2369</v>
      </c>
      <c r="C212" s="591" t="s">
        <v>548</v>
      </c>
      <c r="D212" s="607" t="s">
        <v>1768</v>
      </c>
      <c r="E212" s="735" t="s">
        <v>2371</v>
      </c>
      <c r="F212" s="229" t="s">
        <v>2372</v>
      </c>
      <c r="G212" s="238" t="s">
        <v>2373</v>
      </c>
      <c r="H212" s="230" t="s">
        <v>544</v>
      </c>
      <c r="I212" s="230" t="s">
        <v>224</v>
      </c>
      <c r="J212" s="230" t="s">
        <v>333</v>
      </c>
      <c r="K212" s="582"/>
      <c r="L212" s="239" t="s">
        <v>1685</v>
      </c>
      <c r="M212" s="592" t="s">
        <v>582</v>
      </c>
      <c r="N212" s="566" t="s">
        <v>2411</v>
      </c>
      <c r="O212" s="235" t="s">
        <v>227</v>
      </c>
      <c r="P212" s="235" t="s">
        <v>228</v>
      </c>
      <c r="Q212" s="235" t="s">
        <v>229</v>
      </c>
      <c r="R212" s="283" t="s">
        <v>477</v>
      </c>
      <c r="S212" s="283" t="s">
        <v>549</v>
      </c>
      <c r="T212" s="283" t="s">
        <v>232</v>
      </c>
    </row>
    <row r="213" spans="1:20" s="589" customFormat="1" hidden="1" outlineLevel="1">
      <c r="A213" s="293" t="s">
        <v>1769</v>
      </c>
      <c r="B213" s="229" t="s">
        <v>2369</v>
      </c>
      <c r="C213" s="591" t="s">
        <v>548</v>
      </c>
      <c r="D213" s="607" t="s">
        <v>2412</v>
      </c>
      <c r="E213" s="735" t="s">
        <v>2371</v>
      </c>
      <c r="F213" s="229" t="s">
        <v>2372</v>
      </c>
      <c r="G213" s="238" t="s">
        <v>2373</v>
      </c>
      <c r="H213" s="230" t="s">
        <v>544</v>
      </c>
      <c r="I213" s="230" t="s">
        <v>224</v>
      </c>
      <c r="J213" s="230" t="s">
        <v>333</v>
      </c>
      <c r="K213" s="582"/>
      <c r="L213" s="239" t="s">
        <v>1685</v>
      </c>
      <c r="M213" s="592" t="s">
        <v>282</v>
      </c>
      <c r="N213" s="566" t="s">
        <v>2413</v>
      </c>
      <c r="O213" s="235" t="s">
        <v>227</v>
      </c>
      <c r="P213" s="235" t="s">
        <v>228</v>
      </c>
      <c r="Q213" s="235" t="s">
        <v>229</v>
      </c>
      <c r="R213" s="283" t="s">
        <v>477</v>
      </c>
      <c r="S213" s="283" t="s">
        <v>549</v>
      </c>
      <c r="T213" s="283" t="s">
        <v>232</v>
      </c>
    </row>
    <row r="214" spans="1:20" s="589" customFormat="1" hidden="1" outlineLevel="1">
      <c r="A214" s="281"/>
      <c r="B214" s="229" t="s">
        <v>2369</v>
      </c>
      <c r="C214" s="591" t="s">
        <v>548</v>
      </c>
      <c r="D214" s="607" t="s">
        <v>552</v>
      </c>
      <c r="E214" s="735" t="s">
        <v>2371</v>
      </c>
      <c r="F214" s="229" t="s">
        <v>2372</v>
      </c>
      <c r="G214" s="238" t="s">
        <v>2373</v>
      </c>
      <c r="H214" s="230" t="s">
        <v>544</v>
      </c>
      <c r="I214" s="230" t="s">
        <v>224</v>
      </c>
      <c r="J214" s="230" t="s">
        <v>333</v>
      </c>
      <c r="K214" s="582"/>
      <c r="L214" s="239" t="s">
        <v>1685</v>
      </c>
      <c r="M214" s="592" t="s">
        <v>2414</v>
      </c>
      <c r="N214" s="566" t="s">
        <v>2415</v>
      </c>
      <c r="O214" s="235" t="s">
        <v>227</v>
      </c>
      <c r="P214" s="235" t="s">
        <v>228</v>
      </c>
      <c r="Q214" s="235" t="s">
        <v>229</v>
      </c>
      <c r="R214" s="283" t="s">
        <v>477</v>
      </c>
      <c r="S214" s="283" t="s">
        <v>549</v>
      </c>
      <c r="T214" s="283" t="s">
        <v>232</v>
      </c>
    </row>
    <row r="215" spans="1:20" s="589" customFormat="1" hidden="1" outlineLevel="1">
      <c r="A215" s="281"/>
      <c r="B215" s="229" t="s">
        <v>2369</v>
      </c>
      <c r="C215" s="591" t="s">
        <v>548</v>
      </c>
      <c r="D215" s="282" t="s">
        <v>553</v>
      </c>
      <c r="E215" s="735" t="s">
        <v>2371</v>
      </c>
      <c r="F215" s="229" t="s">
        <v>2372</v>
      </c>
      <c r="G215" s="238" t="s">
        <v>2373</v>
      </c>
      <c r="H215" s="230" t="s">
        <v>544</v>
      </c>
      <c r="I215" s="230" t="s">
        <v>224</v>
      </c>
      <c r="J215" s="230" t="s">
        <v>333</v>
      </c>
      <c r="K215" s="582"/>
      <c r="L215" s="239" t="s">
        <v>503</v>
      </c>
      <c r="M215" s="233" t="s">
        <v>482</v>
      </c>
      <c r="N215" s="238" t="s">
        <v>538</v>
      </c>
      <c r="O215" s="235" t="s">
        <v>227</v>
      </c>
      <c r="P215" s="235" t="s">
        <v>228</v>
      </c>
      <c r="Q215" s="235" t="s">
        <v>229</v>
      </c>
      <c r="R215" s="283" t="s">
        <v>477</v>
      </c>
      <c r="S215" s="283" t="s">
        <v>549</v>
      </c>
      <c r="T215" s="283" t="s">
        <v>232</v>
      </c>
    </row>
    <row r="216" spans="1:20" s="589" customFormat="1" hidden="1" outlineLevel="1">
      <c r="A216" s="281" t="s">
        <v>2416</v>
      </c>
      <c r="B216" s="229" t="s">
        <v>2369</v>
      </c>
      <c r="C216" s="591" t="s">
        <v>548</v>
      </c>
      <c r="D216" s="282" t="s">
        <v>2417</v>
      </c>
      <c r="E216" s="735" t="s">
        <v>2371</v>
      </c>
      <c r="F216" s="229" t="s">
        <v>2372</v>
      </c>
      <c r="G216" s="238" t="s">
        <v>2373</v>
      </c>
      <c r="H216" s="230" t="s">
        <v>544</v>
      </c>
      <c r="I216" s="230" t="s">
        <v>224</v>
      </c>
      <c r="J216" s="230" t="s">
        <v>333</v>
      </c>
      <c r="K216" s="582"/>
      <c r="L216" s="239" t="s">
        <v>1685</v>
      </c>
      <c r="M216" s="233" t="s">
        <v>244</v>
      </c>
      <c r="N216" s="238" t="s">
        <v>2418</v>
      </c>
      <c r="O216" s="235" t="s">
        <v>227</v>
      </c>
      <c r="P216" s="235" t="s">
        <v>228</v>
      </c>
      <c r="Q216" s="235" t="s">
        <v>229</v>
      </c>
      <c r="R216" s="283" t="s">
        <v>477</v>
      </c>
      <c r="S216" s="283" t="s">
        <v>549</v>
      </c>
      <c r="T216" s="283" t="s">
        <v>232</v>
      </c>
    </row>
    <row r="217" spans="1:20" s="589" customFormat="1" hidden="1" outlineLevel="1">
      <c r="A217" s="281" t="s">
        <v>2419</v>
      </c>
      <c r="B217" s="229" t="s">
        <v>2369</v>
      </c>
      <c r="C217" s="591" t="s">
        <v>548</v>
      </c>
      <c r="D217" s="282" t="s">
        <v>555</v>
      </c>
      <c r="E217" s="735" t="s">
        <v>2371</v>
      </c>
      <c r="F217" s="229" t="s">
        <v>2372</v>
      </c>
      <c r="G217" s="238" t="s">
        <v>2373</v>
      </c>
      <c r="H217" s="230" t="s">
        <v>544</v>
      </c>
      <c r="I217" s="230" t="s">
        <v>224</v>
      </c>
      <c r="J217" s="230" t="s">
        <v>333</v>
      </c>
      <c r="K217" s="582"/>
      <c r="L217" s="239" t="s">
        <v>1685</v>
      </c>
      <c r="M217" s="582" t="s">
        <v>264</v>
      </c>
      <c r="N217" s="238" t="s">
        <v>437</v>
      </c>
      <c r="O217" s="235" t="s">
        <v>227</v>
      </c>
      <c r="P217" s="235" t="s">
        <v>228</v>
      </c>
      <c r="Q217" s="235" t="s">
        <v>229</v>
      </c>
      <c r="R217" s="283" t="s">
        <v>477</v>
      </c>
      <c r="S217" s="283" t="s">
        <v>549</v>
      </c>
      <c r="T217" s="283" t="s">
        <v>232</v>
      </c>
    </row>
    <row r="218" spans="1:20" s="589" customFormat="1" hidden="1" outlineLevel="1">
      <c r="A218" s="281" t="s">
        <v>2420</v>
      </c>
      <c r="B218" s="229" t="s">
        <v>2369</v>
      </c>
      <c r="C218" s="591" t="s">
        <v>548</v>
      </c>
      <c r="D218" s="566" t="s">
        <v>2421</v>
      </c>
      <c r="E218" s="735" t="s">
        <v>2371</v>
      </c>
      <c r="F218" s="229" t="s">
        <v>2372</v>
      </c>
      <c r="G218" s="238" t="s">
        <v>2373</v>
      </c>
      <c r="H218" s="230" t="s">
        <v>544</v>
      </c>
      <c r="I218" s="230" t="s">
        <v>224</v>
      </c>
      <c r="J218" s="230" t="s">
        <v>333</v>
      </c>
      <c r="K218" s="582"/>
      <c r="L218" s="239" t="s">
        <v>1685</v>
      </c>
      <c r="M218" s="582" t="s">
        <v>288</v>
      </c>
      <c r="N218" s="238" t="s">
        <v>556</v>
      </c>
      <c r="O218" s="235" t="s">
        <v>227</v>
      </c>
      <c r="P218" s="235" t="s">
        <v>228</v>
      </c>
      <c r="Q218" s="235" t="s">
        <v>229</v>
      </c>
      <c r="R218" s="283" t="s">
        <v>477</v>
      </c>
      <c r="S218" s="283" t="s">
        <v>549</v>
      </c>
      <c r="T218" s="283" t="s">
        <v>232</v>
      </c>
    </row>
    <row r="219" spans="1:20" s="575" customFormat="1" ht="17.25" hidden="1" outlineLevel="1">
      <c r="A219" s="296" t="s">
        <v>557</v>
      </c>
      <c r="B219" s="297"/>
      <c r="C219" s="298"/>
      <c r="D219" s="299" t="s">
        <v>558</v>
      </c>
      <c r="E219" s="296"/>
      <c r="F219" s="297"/>
      <c r="G219" s="296" t="s">
        <v>2422</v>
      </c>
      <c r="H219" s="300"/>
      <c r="I219" s="300" t="s">
        <v>224</v>
      </c>
      <c r="J219" s="230" t="s">
        <v>333</v>
      </c>
      <c r="K219" s="564"/>
      <c r="L219" s="226" t="s">
        <v>559</v>
      </c>
      <c r="M219" s="564"/>
      <c r="N219" s="297"/>
      <c r="O219" s="761"/>
      <c r="P219" s="761"/>
      <c r="Q219" s="761"/>
      <c r="R219" s="761"/>
      <c r="S219" s="761"/>
      <c r="T219" s="761"/>
    </row>
    <row r="220" spans="1:20" s="589" customFormat="1" hidden="1" outlineLevel="1">
      <c r="A220" s="281" t="s">
        <v>2423</v>
      </c>
      <c r="B220" s="229" t="s">
        <v>2369</v>
      </c>
      <c r="C220" s="591" t="s">
        <v>548</v>
      </c>
      <c r="D220" s="282" t="s">
        <v>2424</v>
      </c>
      <c r="E220" s="752" t="s">
        <v>2371</v>
      </c>
      <c r="F220" s="229" t="s">
        <v>2372</v>
      </c>
      <c r="G220" s="238" t="s">
        <v>2373</v>
      </c>
      <c r="H220" s="230" t="s">
        <v>544</v>
      </c>
      <c r="I220" s="230" t="s">
        <v>224</v>
      </c>
      <c r="J220" s="230" t="s">
        <v>333</v>
      </c>
      <c r="K220" s="582"/>
      <c r="L220" s="239" t="s">
        <v>1685</v>
      </c>
      <c r="M220" s="233" t="s">
        <v>226</v>
      </c>
      <c r="N220" s="238" t="s">
        <v>2425</v>
      </c>
      <c r="O220" s="234" t="s">
        <v>227</v>
      </c>
      <c r="P220" s="234" t="s">
        <v>228</v>
      </c>
      <c r="Q220" s="234" t="s">
        <v>229</v>
      </c>
      <c r="R220" s="235" t="s">
        <v>477</v>
      </c>
      <c r="S220" s="235" t="s">
        <v>549</v>
      </c>
      <c r="T220" s="234" t="s">
        <v>232</v>
      </c>
    </row>
    <row r="221" spans="1:20" s="589" customFormat="1" hidden="1" outlineLevel="1">
      <c r="A221" s="281" t="s">
        <v>2426</v>
      </c>
      <c r="B221" s="229" t="s">
        <v>2369</v>
      </c>
      <c r="C221" s="591" t="s">
        <v>548</v>
      </c>
      <c r="D221" s="282" t="s">
        <v>560</v>
      </c>
      <c r="E221" s="752" t="s">
        <v>2371</v>
      </c>
      <c r="F221" s="229" t="s">
        <v>2372</v>
      </c>
      <c r="G221" s="238" t="s">
        <v>2373</v>
      </c>
      <c r="H221" s="230" t="s">
        <v>544</v>
      </c>
      <c r="I221" s="230" t="s">
        <v>224</v>
      </c>
      <c r="J221" s="230" t="s">
        <v>333</v>
      </c>
      <c r="K221" s="582"/>
      <c r="L221" s="239" t="s">
        <v>1685</v>
      </c>
      <c r="M221" s="233" t="s">
        <v>561</v>
      </c>
      <c r="N221" s="238" t="s">
        <v>1688</v>
      </c>
      <c r="O221" s="234" t="s">
        <v>227</v>
      </c>
      <c r="P221" s="234" t="s">
        <v>228</v>
      </c>
      <c r="Q221" s="234" t="s">
        <v>229</v>
      </c>
      <c r="R221" s="235" t="s">
        <v>477</v>
      </c>
      <c r="S221" s="235" t="s">
        <v>549</v>
      </c>
      <c r="T221" s="234" t="s">
        <v>232</v>
      </c>
    </row>
    <row r="222" spans="1:20" s="589" customFormat="1" hidden="1" outlineLevel="1">
      <c r="A222" s="281" t="s">
        <v>2427</v>
      </c>
      <c r="B222" s="229" t="s">
        <v>2369</v>
      </c>
      <c r="C222" s="591" t="s">
        <v>548</v>
      </c>
      <c r="D222" s="607" t="s">
        <v>562</v>
      </c>
      <c r="E222" s="752" t="s">
        <v>2371</v>
      </c>
      <c r="F222" s="229" t="s">
        <v>2372</v>
      </c>
      <c r="G222" s="238" t="s">
        <v>2373</v>
      </c>
      <c r="H222" s="230" t="s">
        <v>544</v>
      </c>
      <c r="I222" s="230" t="s">
        <v>224</v>
      </c>
      <c r="J222" s="230" t="s">
        <v>333</v>
      </c>
      <c r="K222" s="582"/>
      <c r="L222" s="239" t="s">
        <v>1685</v>
      </c>
      <c r="M222" s="233" t="s">
        <v>563</v>
      </c>
      <c r="N222" s="238" t="s">
        <v>2428</v>
      </c>
      <c r="O222" s="234" t="s">
        <v>227</v>
      </c>
      <c r="P222" s="234" t="s">
        <v>228</v>
      </c>
      <c r="Q222" s="234" t="s">
        <v>229</v>
      </c>
      <c r="R222" s="235" t="s">
        <v>477</v>
      </c>
      <c r="S222" s="235" t="s">
        <v>549</v>
      </c>
      <c r="T222" s="234" t="s">
        <v>232</v>
      </c>
    </row>
    <row r="223" spans="1:20" s="589" customFormat="1" hidden="1" outlineLevel="1">
      <c r="A223" s="281" t="s">
        <v>2429</v>
      </c>
      <c r="B223" s="229" t="s">
        <v>2369</v>
      </c>
      <c r="C223" s="591" t="s">
        <v>548</v>
      </c>
      <c r="D223" s="607" t="s">
        <v>564</v>
      </c>
      <c r="E223" s="752" t="s">
        <v>2371</v>
      </c>
      <c r="F223" s="229" t="s">
        <v>2372</v>
      </c>
      <c r="G223" s="238" t="s">
        <v>2373</v>
      </c>
      <c r="H223" s="230" t="s">
        <v>544</v>
      </c>
      <c r="I223" s="230" t="s">
        <v>224</v>
      </c>
      <c r="J223" s="230" t="s">
        <v>333</v>
      </c>
      <c r="K223" s="582"/>
      <c r="L223" s="239" t="s">
        <v>1685</v>
      </c>
      <c r="M223" s="233" t="s">
        <v>565</v>
      </c>
      <c r="N223" s="238" t="s">
        <v>2388</v>
      </c>
      <c r="O223" s="234" t="s">
        <v>227</v>
      </c>
      <c r="P223" s="234" t="s">
        <v>228</v>
      </c>
      <c r="Q223" s="234" t="s">
        <v>229</v>
      </c>
      <c r="R223" s="235" t="s">
        <v>477</v>
      </c>
      <c r="S223" s="235" t="s">
        <v>549</v>
      </c>
      <c r="T223" s="234" t="s">
        <v>232</v>
      </c>
    </row>
    <row r="224" spans="1:20" s="589" customFormat="1" hidden="1" outlineLevel="1">
      <c r="A224" s="281" t="s">
        <v>2430</v>
      </c>
      <c r="B224" s="229" t="s">
        <v>2369</v>
      </c>
      <c r="C224" s="591" t="s">
        <v>548</v>
      </c>
      <c r="D224" s="607" t="s">
        <v>2431</v>
      </c>
      <c r="E224" s="752" t="s">
        <v>2371</v>
      </c>
      <c r="F224" s="229" t="s">
        <v>2372</v>
      </c>
      <c r="G224" s="238" t="s">
        <v>2373</v>
      </c>
      <c r="H224" s="230" t="s">
        <v>544</v>
      </c>
      <c r="I224" s="230" t="s">
        <v>224</v>
      </c>
      <c r="J224" s="230" t="s">
        <v>333</v>
      </c>
      <c r="K224" s="582"/>
      <c r="L224" s="239" t="s">
        <v>1685</v>
      </c>
      <c r="M224" s="582" t="s">
        <v>566</v>
      </c>
      <c r="N224" s="238" t="s">
        <v>2391</v>
      </c>
      <c r="O224" s="234" t="s">
        <v>227</v>
      </c>
      <c r="P224" s="234" t="s">
        <v>228</v>
      </c>
      <c r="Q224" s="234" t="s">
        <v>229</v>
      </c>
      <c r="R224" s="235" t="s">
        <v>477</v>
      </c>
      <c r="S224" s="235" t="s">
        <v>549</v>
      </c>
      <c r="T224" s="234" t="s">
        <v>232</v>
      </c>
    </row>
    <row r="225" spans="1:20" s="589" customFormat="1" hidden="1" outlineLevel="1">
      <c r="A225" s="281" t="s">
        <v>2432</v>
      </c>
      <c r="B225" s="229" t="s">
        <v>2369</v>
      </c>
      <c r="C225" s="591" t="s">
        <v>548</v>
      </c>
      <c r="D225" s="607" t="s">
        <v>2433</v>
      </c>
      <c r="E225" s="752" t="s">
        <v>2371</v>
      </c>
      <c r="F225" s="229" t="s">
        <v>2372</v>
      </c>
      <c r="G225" s="238" t="s">
        <v>2373</v>
      </c>
      <c r="H225" s="230" t="s">
        <v>544</v>
      </c>
      <c r="I225" s="230" t="s">
        <v>224</v>
      </c>
      <c r="J225" s="230" t="s">
        <v>333</v>
      </c>
      <c r="K225" s="582"/>
      <c r="L225" s="239" t="s">
        <v>1685</v>
      </c>
      <c r="M225" s="233" t="s">
        <v>567</v>
      </c>
      <c r="N225" s="238" t="s">
        <v>2396</v>
      </c>
      <c r="O225" s="234" t="s">
        <v>227</v>
      </c>
      <c r="P225" s="234" t="s">
        <v>228</v>
      </c>
      <c r="Q225" s="234" t="s">
        <v>229</v>
      </c>
      <c r="R225" s="235" t="s">
        <v>477</v>
      </c>
      <c r="S225" s="235" t="s">
        <v>549</v>
      </c>
      <c r="T225" s="234" t="s">
        <v>232</v>
      </c>
    </row>
    <row r="226" spans="1:20" s="589" customFormat="1" hidden="1" outlineLevel="1">
      <c r="A226" s="281" t="s">
        <v>2434</v>
      </c>
      <c r="B226" s="229" t="s">
        <v>2369</v>
      </c>
      <c r="C226" s="591" t="s">
        <v>548</v>
      </c>
      <c r="D226" s="607" t="s">
        <v>568</v>
      </c>
      <c r="E226" s="752" t="s">
        <v>2371</v>
      </c>
      <c r="F226" s="229" t="s">
        <v>2372</v>
      </c>
      <c r="G226" s="238" t="s">
        <v>2373</v>
      </c>
      <c r="H226" s="230" t="s">
        <v>544</v>
      </c>
      <c r="I226" s="230" t="s">
        <v>224</v>
      </c>
      <c r="J226" s="230" t="s">
        <v>333</v>
      </c>
      <c r="K226" s="582"/>
      <c r="L226" s="239" t="s">
        <v>1685</v>
      </c>
      <c r="M226" s="233" t="s">
        <v>569</v>
      </c>
      <c r="N226" s="238" t="s">
        <v>2435</v>
      </c>
      <c r="O226" s="234" t="s">
        <v>227</v>
      </c>
      <c r="P226" s="234" t="s">
        <v>228</v>
      </c>
      <c r="Q226" s="234" t="s">
        <v>229</v>
      </c>
      <c r="R226" s="235" t="s">
        <v>477</v>
      </c>
      <c r="S226" s="235" t="s">
        <v>549</v>
      </c>
      <c r="T226" s="234" t="s">
        <v>232</v>
      </c>
    </row>
    <row r="227" spans="1:20" s="589" customFormat="1" hidden="1" outlineLevel="1">
      <c r="A227" s="281"/>
      <c r="B227" s="229" t="s">
        <v>2369</v>
      </c>
      <c r="C227" s="591" t="s">
        <v>548</v>
      </c>
      <c r="D227" s="282" t="s">
        <v>540</v>
      </c>
      <c r="E227" s="752" t="s">
        <v>2371</v>
      </c>
      <c r="F227" s="229" t="s">
        <v>2372</v>
      </c>
      <c r="G227" s="238" t="s">
        <v>2373</v>
      </c>
      <c r="H227" s="230" t="s">
        <v>544</v>
      </c>
      <c r="I227" s="230" t="s">
        <v>224</v>
      </c>
      <c r="J227" s="230" t="s">
        <v>333</v>
      </c>
      <c r="K227" s="582"/>
      <c r="L227" s="565" t="s">
        <v>1685</v>
      </c>
      <c r="M227" s="234" t="s">
        <v>271</v>
      </c>
      <c r="N227" s="737" t="s">
        <v>2401</v>
      </c>
      <c r="O227" s="234" t="s">
        <v>227</v>
      </c>
      <c r="P227" s="234" t="s">
        <v>228</v>
      </c>
      <c r="Q227" s="234" t="s">
        <v>229</v>
      </c>
      <c r="R227" s="235" t="s">
        <v>477</v>
      </c>
      <c r="S227" s="235" t="s">
        <v>549</v>
      </c>
      <c r="T227" s="234" t="s">
        <v>232</v>
      </c>
    </row>
    <row r="228" spans="1:20" s="609" customFormat="1" hidden="1" outlineLevel="1">
      <c r="A228" s="281"/>
      <c r="B228" s="229" t="s">
        <v>2369</v>
      </c>
      <c r="C228" s="591" t="s">
        <v>548</v>
      </c>
      <c r="D228" s="282" t="s">
        <v>571</v>
      </c>
      <c r="E228" s="752" t="s">
        <v>2371</v>
      </c>
      <c r="F228" s="229" t="s">
        <v>2372</v>
      </c>
      <c r="G228" s="238" t="s">
        <v>2373</v>
      </c>
      <c r="H228" s="230" t="s">
        <v>544</v>
      </c>
      <c r="I228" s="230" t="s">
        <v>224</v>
      </c>
      <c r="J228" s="230" t="s">
        <v>333</v>
      </c>
      <c r="K228" s="582"/>
      <c r="L228" s="239" t="s">
        <v>1685</v>
      </c>
      <c r="M228" s="582" t="s">
        <v>226</v>
      </c>
      <c r="N228" s="238" t="s">
        <v>2436</v>
      </c>
      <c r="O228" s="234" t="s">
        <v>227</v>
      </c>
      <c r="P228" s="234" t="s">
        <v>228</v>
      </c>
      <c r="Q228" s="234" t="s">
        <v>229</v>
      </c>
      <c r="R228" s="235" t="s">
        <v>477</v>
      </c>
      <c r="S228" s="235" t="s">
        <v>549</v>
      </c>
      <c r="T228" s="234" t="s">
        <v>232</v>
      </c>
    </row>
    <row r="229" spans="1:20" s="589" customFormat="1" hidden="1" outlineLevel="1">
      <c r="A229" s="281" t="s">
        <v>2437</v>
      </c>
      <c r="B229" s="229" t="s">
        <v>2369</v>
      </c>
      <c r="C229" s="591" t="s">
        <v>548</v>
      </c>
      <c r="D229" s="239" t="s">
        <v>2438</v>
      </c>
      <c r="E229" s="752" t="s">
        <v>2371</v>
      </c>
      <c r="F229" s="229" t="s">
        <v>2372</v>
      </c>
      <c r="G229" s="238" t="s">
        <v>2373</v>
      </c>
      <c r="H229" s="230" t="s">
        <v>544</v>
      </c>
      <c r="I229" s="230" t="s">
        <v>224</v>
      </c>
      <c r="J229" s="230" t="s">
        <v>333</v>
      </c>
      <c r="K229" s="582"/>
      <c r="L229" s="565" t="s">
        <v>1685</v>
      </c>
      <c r="M229" s="233" t="s">
        <v>561</v>
      </c>
      <c r="N229" s="238" t="s">
        <v>1688</v>
      </c>
      <c r="O229" s="234" t="s">
        <v>227</v>
      </c>
      <c r="P229" s="234" t="s">
        <v>228</v>
      </c>
      <c r="Q229" s="234" t="s">
        <v>229</v>
      </c>
      <c r="R229" s="235" t="s">
        <v>477</v>
      </c>
      <c r="S229" s="235" t="s">
        <v>549</v>
      </c>
      <c r="T229" s="234" t="s">
        <v>232</v>
      </c>
    </row>
    <row r="230" spans="1:20" s="589" customFormat="1" hidden="1" outlineLevel="1">
      <c r="A230" s="281" t="s">
        <v>2439</v>
      </c>
      <c r="B230" s="229" t="s">
        <v>2369</v>
      </c>
      <c r="C230" s="591" t="s">
        <v>548</v>
      </c>
      <c r="D230" s="239" t="s">
        <v>2440</v>
      </c>
      <c r="E230" s="752" t="s">
        <v>2371</v>
      </c>
      <c r="F230" s="229" t="s">
        <v>2372</v>
      </c>
      <c r="G230" s="238" t="s">
        <v>2373</v>
      </c>
      <c r="H230" s="230" t="s">
        <v>544</v>
      </c>
      <c r="I230" s="230" t="s">
        <v>224</v>
      </c>
      <c r="J230" s="230" t="s">
        <v>333</v>
      </c>
      <c r="K230" s="582"/>
      <c r="L230" s="565" t="s">
        <v>1685</v>
      </c>
      <c r="M230" s="592" t="s">
        <v>2441</v>
      </c>
      <c r="N230" s="238" t="s">
        <v>2428</v>
      </c>
      <c r="O230" s="234" t="s">
        <v>227</v>
      </c>
      <c r="P230" s="234" t="s">
        <v>228</v>
      </c>
      <c r="Q230" s="234" t="s">
        <v>229</v>
      </c>
      <c r="R230" s="235" t="s">
        <v>477</v>
      </c>
      <c r="S230" s="235" t="s">
        <v>549</v>
      </c>
      <c r="T230" s="234" t="s">
        <v>232</v>
      </c>
    </row>
    <row r="231" spans="1:20" s="589" customFormat="1" hidden="1" outlineLevel="1">
      <c r="A231" s="281" t="s">
        <v>2442</v>
      </c>
      <c r="B231" s="229" t="s">
        <v>2369</v>
      </c>
      <c r="C231" s="591" t="s">
        <v>548</v>
      </c>
      <c r="D231" s="239" t="s">
        <v>2025</v>
      </c>
      <c r="E231" s="752" t="s">
        <v>2371</v>
      </c>
      <c r="F231" s="229" t="s">
        <v>2372</v>
      </c>
      <c r="G231" s="238" t="s">
        <v>2373</v>
      </c>
      <c r="H231" s="230" t="s">
        <v>544</v>
      </c>
      <c r="I231" s="230" t="s">
        <v>224</v>
      </c>
      <c r="J231" s="230" t="s">
        <v>333</v>
      </c>
      <c r="K231" s="582"/>
      <c r="L231" s="565" t="s">
        <v>1685</v>
      </c>
      <c r="M231" s="233" t="s">
        <v>565</v>
      </c>
      <c r="N231" s="238" t="s">
        <v>2388</v>
      </c>
      <c r="O231" s="234" t="s">
        <v>227</v>
      </c>
      <c r="P231" s="234" t="s">
        <v>228</v>
      </c>
      <c r="Q231" s="234" t="s">
        <v>229</v>
      </c>
      <c r="R231" s="235" t="s">
        <v>477</v>
      </c>
      <c r="S231" s="235" t="s">
        <v>549</v>
      </c>
      <c r="T231" s="234" t="s">
        <v>232</v>
      </c>
    </row>
    <row r="232" spans="1:20" s="589" customFormat="1" hidden="1" outlineLevel="1">
      <c r="A232" s="281" t="s">
        <v>2443</v>
      </c>
      <c r="B232" s="229" t="s">
        <v>2369</v>
      </c>
      <c r="C232" s="591" t="s">
        <v>548</v>
      </c>
      <c r="D232" s="239" t="s">
        <v>2026</v>
      </c>
      <c r="E232" s="752" t="s">
        <v>2371</v>
      </c>
      <c r="F232" s="229" t="s">
        <v>2372</v>
      </c>
      <c r="G232" s="238" t="s">
        <v>2373</v>
      </c>
      <c r="H232" s="230" t="s">
        <v>544</v>
      </c>
      <c r="I232" s="230" t="s">
        <v>224</v>
      </c>
      <c r="J232" s="230" t="s">
        <v>333</v>
      </c>
      <c r="K232" s="582"/>
      <c r="L232" s="565" t="s">
        <v>1685</v>
      </c>
      <c r="M232" s="582" t="s">
        <v>566</v>
      </c>
      <c r="N232" s="238" t="s">
        <v>2391</v>
      </c>
      <c r="O232" s="234" t="s">
        <v>227</v>
      </c>
      <c r="P232" s="234" t="s">
        <v>228</v>
      </c>
      <c r="Q232" s="234" t="s">
        <v>229</v>
      </c>
      <c r="R232" s="235" t="s">
        <v>477</v>
      </c>
      <c r="S232" s="235" t="s">
        <v>549</v>
      </c>
      <c r="T232" s="234" t="s">
        <v>232</v>
      </c>
    </row>
    <row r="233" spans="1:20" s="589" customFormat="1" hidden="1" outlineLevel="1">
      <c r="A233" s="281" t="s">
        <v>2444</v>
      </c>
      <c r="B233" s="229" t="s">
        <v>2369</v>
      </c>
      <c r="C233" s="591" t="s">
        <v>548</v>
      </c>
      <c r="D233" s="239" t="s">
        <v>2027</v>
      </c>
      <c r="E233" s="752" t="s">
        <v>2371</v>
      </c>
      <c r="F233" s="229" t="s">
        <v>2372</v>
      </c>
      <c r="G233" s="238" t="s">
        <v>2373</v>
      </c>
      <c r="H233" s="230" t="s">
        <v>544</v>
      </c>
      <c r="I233" s="230" t="s">
        <v>224</v>
      </c>
      <c r="J233" s="230" t="s">
        <v>333</v>
      </c>
      <c r="K233" s="582"/>
      <c r="L233" s="565" t="s">
        <v>1685</v>
      </c>
      <c r="M233" s="233" t="s">
        <v>567</v>
      </c>
      <c r="N233" s="238" t="s">
        <v>2396</v>
      </c>
      <c r="O233" s="234" t="s">
        <v>227</v>
      </c>
      <c r="P233" s="234" t="s">
        <v>228</v>
      </c>
      <c r="Q233" s="234" t="s">
        <v>229</v>
      </c>
      <c r="R233" s="235" t="s">
        <v>477</v>
      </c>
      <c r="S233" s="235" t="s">
        <v>549</v>
      </c>
      <c r="T233" s="234" t="s">
        <v>232</v>
      </c>
    </row>
    <row r="234" spans="1:20" s="589" customFormat="1" hidden="1" outlineLevel="1">
      <c r="A234" s="281"/>
      <c r="B234" s="229" t="s">
        <v>2369</v>
      </c>
      <c r="C234" s="591" t="s">
        <v>548</v>
      </c>
      <c r="D234" s="239" t="s">
        <v>2445</v>
      </c>
      <c r="E234" s="752" t="s">
        <v>2371</v>
      </c>
      <c r="F234" s="229" t="s">
        <v>2372</v>
      </c>
      <c r="G234" s="238" t="s">
        <v>2373</v>
      </c>
      <c r="H234" s="230" t="s">
        <v>544</v>
      </c>
      <c r="I234" s="230" t="s">
        <v>224</v>
      </c>
      <c r="J234" s="230" t="s">
        <v>333</v>
      </c>
      <c r="K234" s="582"/>
      <c r="L234" s="565" t="s">
        <v>1685</v>
      </c>
      <c r="M234" s="592" t="s">
        <v>236</v>
      </c>
      <c r="N234" s="238" t="s">
        <v>2396</v>
      </c>
      <c r="O234" s="234" t="s">
        <v>227</v>
      </c>
      <c r="P234" s="234" t="s">
        <v>228</v>
      </c>
      <c r="Q234" s="234" t="s">
        <v>229</v>
      </c>
      <c r="R234" s="235" t="s">
        <v>477</v>
      </c>
      <c r="S234" s="235" t="s">
        <v>549</v>
      </c>
      <c r="T234" s="234" t="s">
        <v>232</v>
      </c>
    </row>
    <row r="235" spans="1:20" s="589" customFormat="1" hidden="1" outlineLevel="1">
      <c r="A235" s="281" t="s">
        <v>2446</v>
      </c>
      <c r="B235" s="229" t="s">
        <v>2369</v>
      </c>
      <c r="C235" s="591" t="s">
        <v>548</v>
      </c>
      <c r="D235" s="239" t="s">
        <v>2028</v>
      </c>
      <c r="E235" s="752" t="s">
        <v>2371</v>
      </c>
      <c r="F235" s="229" t="s">
        <v>2372</v>
      </c>
      <c r="G235" s="238" t="s">
        <v>2373</v>
      </c>
      <c r="H235" s="230" t="s">
        <v>544</v>
      </c>
      <c r="I235" s="230" t="s">
        <v>224</v>
      </c>
      <c r="J235" s="230" t="s">
        <v>333</v>
      </c>
      <c r="K235" s="582"/>
      <c r="L235" s="565" t="s">
        <v>1685</v>
      </c>
      <c r="M235" s="592" t="s">
        <v>2397</v>
      </c>
      <c r="N235" s="238" t="s">
        <v>2435</v>
      </c>
      <c r="O235" s="234" t="s">
        <v>227</v>
      </c>
      <c r="P235" s="234" t="s">
        <v>228</v>
      </c>
      <c r="Q235" s="234" t="s">
        <v>229</v>
      </c>
      <c r="R235" s="235" t="s">
        <v>477</v>
      </c>
      <c r="S235" s="235" t="s">
        <v>549</v>
      </c>
      <c r="T235" s="234" t="s">
        <v>232</v>
      </c>
    </row>
    <row r="236" spans="1:20" s="589" customFormat="1" hidden="1" outlineLevel="1">
      <c r="A236" s="281"/>
      <c r="B236" s="229" t="s">
        <v>2369</v>
      </c>
      <c r="C236" s="591" t="s">
        <v>548</v>
      </c>
      <c r="D236" s="239" t="s">
        <v>572</v>
      </c>
      <c r="E236" s="752" t="s">
        <v>2371</v>
      </c>
      <c r="F236" s="229" t="s">
        <v>2372</v>
      </c>
      <c r="G236" s="238" t="s">
        <v>2373</v>
      </c>
      <c r="H236" s="230" t="s">
        <v>544</v>
      </c>
      <c r="I236" s="230" t="s">
        <v>224</v>
      </c>
      <c r="J236" s="230" t="s">
        <v>333</v>
      </c>
      <c r="K236" s="582"/>
      <c r="L236" s="565" t="s">
        <v>1685</v>
      </c>
      <c r="M236" s="592" t="s">
        <v>239</v>
      </c>
      <c r="N236" s="566" t="s">
        <v>573</v>
      </c>
      <c r="O236" s="234" t="s">
        <v>227</v>
      </c>
      <c r="P236" s="234" t="s">
        <v>228</v>
      </c>
      <c r="Q236" s="234" t="s">
        <v>229</v>
      </c>
      <c r="R236" s="235" t="s">
        <v>477</v>
      </c>
      <c r="S236" s="235" t="s">
        <v>549</v>
      </c>
      <c r="T236" s="234" t="s">
        <v>232</v>
      </c>
    </row>
    <row r="237" spans="1:20" s="589" customFormat="1" hidden="1" outlineLevel="1">
      <c r="A237" s="281"/>
      <c r="B237" s="229" t="s">
        <v>2369</v>
      </c>
      <c r="C237" s="591" t="s">
        <v>548</v>
      </c>
      <c r="D237" s="239" t="s">
        <v>574</v>
      </c>
      <c r="E237" s="752" t="s">
        <v>2371</v>
      </c>
      <c r="F237" s="229" t="s">
        <v>2372</v>
      </c>
      <c r="G237" s="238" t="s">
        <v>2373</v>
      </c>
      <c r="H237" s="230" t="s">
        <v>544</v>
      </c>
      <c r="I237" s="230" t="s">
        <v>224</v>
      </c>
      <c r="J237" s="230" t="s">
        <v>333</v>
      </c>
      <c r="K237" s="582"/>
      <c r="L237" s="565" t="s">
        <v>1685</v>
      </c>
      <c r="M237" s="610" t="s">
        <v>2447</v>
      </c>
      <c r="N237" s="566" t="s">
        <v>2448</v>
      </c>
      <c r="O237" s="234" t="s">
        <v>227</v>
      </c>
      <c r="P237" s="234" t="s">
        <v>228</v>
      </c>
      <c r="Q237" s="234" t="s">
        <v>229</v>
      </c>
      <c r="R237" s="235" t="s">
        <v>477</v>
      </c>
      <c r="S237" s="235" t="s">
        <v>549</v>
      </c>
      <c r="T237" s="234" t="s">
        <v>232</v>
      </c>
    </row>
    <row r="238" spans="1:20" s="589" customFormat="1" hidden="1" outlineLevel="1">
      <c r="A238" s="281"/>
      <c r="B238" s="229" t="s">
        <v>2369</v>
      </c>
      <c r="C238" s="591" t="s">
        <v>548</v>
      </c>
      <c r="D238" s="239" t="s">
        <v>575</v>
      </c>
      <c r="E238" s="752" t="s">
        <v>2371</v>
      </c>
      <c r="F238" s="229" t="s">
        <v>2372</v>
      </c>
      <c r="G238" s="238" t="s">
        <v>2373</v>
      </c>
      <c r="H238" s="230" t="s">
        <v>544</v>
      </c>
      <c r="I238" s="230" t="s">
        <v>224</v>
      </c>
      <c r="J238" s="230" t="s">
        <v>333</v>
      </c>
      <c r="K238" s="582"/>
      <c r="L238" s="565" t="s">
        <v>1685</v>
      </c>
      <c r="M238" s="610" t="s">
        <v>2397</v>
      </c>
      <c r="N238" s="566" t="s">
        <v>2411</v>
      </c>
      <c r="O238" s="234" t="s">
        <v>227</v>
      </c>
      <c r="P238" s="234" t="s">
        <v>228</v>
      </c>
      <c r="Q238" s="234" t="s">
        <v>229</v>
      </c>
      <c r="R238" s="235" t="s">
        <v>477</v>
      </c>
      <c r="S238" s="235" t="s">
        <v>549</v>
      </c>
      <c r="T238" s="234" t="s">
        <v>232</v>
      </c>
    </row>
    <row r="239" spans="1:20" s="589" customFormat="1" hidden="1" outlineLevel="1">
      <c r="A239" s="281"/>
      <c r="B239" s="229" t="s">
        <v>2369</v>
      </c>
      <c r="C239" s="591" t="s">
        <v>548</v>
      </c>
      <c r="D239" s="239" t="s">
        <v>576</v>
      </c>
      <c r="E239" s="752" t="s">
        <v>2371</v>
      </c>
      <c r="F239" s="229" t="s">
        <v>2372</v>
      </c>
      <c r="G239" s="238" t="s">
        <v>2373</v>
      </c>
      <c r="H239" s="230" t="s">
        <v>544</v>
      </c>
      <c r="I239" s="230" t="s">
        <v>224</v>
      </c>
      <c r="J239" s="230" t="s">
        <v>333</v>
      </c>
      <c r="K239" s="582"/>
      <c r="L239" s="565" t="s">
        <v>1685</v>
      </c>
      <c r="M239" s="592" t="s">
        <v>2441</v>
      </c>
      <c r="N239" s="566" t="s">
        <v>577</v>
      </c>
      <c r="O239" s="234" t="s">
        <v>227</v>
      </c>
      <c r="P239" s="234" t="s">
        <v>228</v>
      </c>
      <c r="Q239" s="234" t="s">
        <v>229</v>
      </c>
      <c r="R239" s="235" t="s">
        <v>477</v>
      </c>
      <c r="S239" s="235" t="s">
        <v>549</v>
      </c>
      <c r="T239" s="234" t="s">
        <v>232</v>
      </c>
    </row>
    <row r="240" spans="1:20" s="589" customFormat="1" hidden="1" outlineLevel="1">
      <c r="A240" s="281"/>
      <c r="B240" s="229" t="s">
        <v>2369</v>
      </c>
      <c r="C240" s="591" t="s">
        <v>548</v>
      </c>
      <c r="D240" s="239" t="s">
        <v>578</v>
      </c>
      <c r="E240" s="752" t="s">
        <v>2371</v>
      </c>
      <c r="F240" s="229" t="s">
        <v>2372</v>
      </c>
      <c r="G240" s="238" t="s">
        <v>2373</v>
      </c>
      <c r="H240" s="230" t="s">
        <v>544</v>
      </c>
      <c r="I240" s="230" t="s">
        <v>224</v>
      </c>
      <c r="J240" s="230" t="s">
        <v>333</v>
      </c>
      <c r="K240" s="582"/>
      <c r="L240" s="565" t="s">
        <v>1685</v>
      </c>
      <c r="M240" s="610" t="s">
        <v>2441</v>
      </c>
      <c r="N240" s="566" t="s">
        <v>2449</v>
      </c>
      <c r="O240" s="234" t="s">
        <v>227</v>
      </c>
      <c r="P240" s="234" t="s">
        <v>228</v>
      </c>
      <c r="Q240" s="234" t="s">
        <v>229</v>
      </c>
      <c r="R240" s="235" t="s">
        <v>477</v>
      </c>
      <c r="S240" s="235" t="s">
        <v>549</v>
      </c>
      <c r="T240" s="234" t="s">
        <v>232</v>
      </c>
    </row>
    <row r="241" spans="1:20" s="589" customFormat="1" hidden="1" outlineLevel="1">
      <c r="A241" s="281"/>
      <c r="B241" s="229" t="s">
        <v>2369</v>
      </c>
      <c r="C241" s="591" t="s">
        <v>548</v>
      </c>
      <c r="D241" s="239" t="s">
        <v>579</v>
      </c>
      <c r="E241" s="752" t="s">
        <v>2371</v>
      </c>
      <c r="F241" s="229" t="s">
        <v>2372</v>
      </c>
      <c r="G241" s="238" t="s">
        <v>2373</v>
      </c>
      <c r="H241" s="230" t="s">
        <v>544</v>
      </c>
      <c r="I241" s="230" t="s">
        <v>224</v>
      </c>
      <c r="J241" s="230" t="s">
        <v>333</v>
      </c>
      <c r="K241" s="582"/>
      <c r="L241" s="565" t="s">
        <v>1685</v>
      </c>
      <c r="M241" s="610" t="s">
        <v>2441</v>
      </c>
      <c r="N241" s="566" t="s">
        <v>2450</v>
      </c>
      <c r="O241" s="234" t="s">
        <v>227</v>
      </c>
      <c r="P241" s="234" t="s">
        <v>228</v>
      </c>
      <c r="Q241" s="234" t="s">
        <v>229</v>
      </c>
      <c r="R241" s="235" t="s">
        <v>477</v>
      </c>
      <c r="S241" s="235" t="s">
        <v>549</v>
      </c>
      <c r="T241" s="234" t="s">
        <v>232</v>
      </c>
    </row>
    <row r="242" spans="1:20" s="589" customFormat="1" hidden="1" outlineLevel="1">
      <c r="A242" s="281" t="s">
        <v>2451</v>
      </c>
      <c r="B242" s="229" t="s">
        <v>2369</v>
      </c>
      <c r="C242" s="591" t="s">
        <v>548</v>
      </c>
      <c r="D242" s="565" t="s">
        <v>1952</v>
      </c>
      <c r="E242" s="752" t="s">
        <v>2371</v>
      </c>
      <c r="F242" s="229" t="s">
        <v>2372</v>
      </c>
      <c r="G242" s="238" t="s">
        <v>2373</v>
      </c>
      <c r="H242" s="230" t="s">
        <v>544</v>
      </c>
      <c r="I242" s="230" t="s">
        <v>224</v>
      </c>
      <c r="J242" s="230" t="s">
        <v>333</v>
      </c>
      <c r="K242" s="582"/>
      <c r="L242" s="565" t="s">
        <v>1685</v>
      </c>
      <c r="M242" s="611" t="s">
        <v>282</v>
      </c>
      <c r="N242" s="282" t="s">
        <v>2452</v>
      </c>
      <c r="O242" s="234" t="s">
        <v>227</v>
      </c>
      <c r="P242" s="234" t="s">
        <v>228</v>
      </c>
      <c r="Q242" s="234" t="s">
        <v>229</v>
      </c>
      <c r="R242" s="235" t="s">
        <v>477</v>
      </c>
      <c r="S242" s="235" t="s">
        <v>549</v>
      </c>
      <c r="T242" s="234" t="s">
        <v>232</v>
      </c>
    </row>
    <row r="243" spans="1:20" s="589" customFormat="1" hidden="1" outlineLevel="1">
      <c r="A243" s="281" t="s">
        <v>2453</v>
      </c>
      <c r="B243" s="229" t="s">
        <v>2369</v>
      </c>
      <c r="C243" s="591" t="s">
        <v>548</v>
      </c>
      <c r="D243" s="565" t="s">
        <v>1953</v>
      </c>
      <c r="E243" s="752" t="s">
        <v>2371</v>
      </c>
      <c r="F243" s="229" t="s">
        <v>2372</v>
      </c>
      <c r="G243" s="238" t="s">
        <v>2373</v>
      </c>
      <c r="H243" s="230" t="s">
        <v>544</v>
      </c>
      <c r="I243" s="230" t="s">
        <v>224</v>
      </c>
      <c r="J243" s="230" t="s">
        <v>333</v>
      </c>
      <c r="K243" s="582"/>
      <c r="L243" s="565" t="s">
        <v>1685</v>
      </c>
      <c r="M243" s="611" t="s">
        <v>282</v>
      </c>
      <c r="N243" s="607" t="s">
        <v>1954</v>
      </c>
      <c r="O243" s="234" t="s">
        <v>227</v>
      </c>
      <c r="P243" s="234" t="s">
        <v>228</v>
      </c>
      <c r="Q243" s="234" t="s">
        <v>229</v>
      </c>
      <c r="R243" s="235" t="s">
        <v>477</v>
      </c>
      <c r="S243" s="235" t="s">
        <v>549</v>
      </c>
      <c r="T243" s="234" t="s">
        <v>232</v>
      </c>
    </row>
    <row r="244" spans="1:20" s="589" customFormat="1" hidden="1" outlineLevel="1">
      <c r="A244" s="281" t="s">
        <v>2454</v>
      </c>
      <c r="B244" s="229" t="s">
        <v>2369</v>
      </c>
      <c r="C244" s="591" t="s">
        <v>548</v>
      </c>
      <c r="D244" s="565" t="s">
        <v>1955</v>
      </c>
      <c r="E244" s="752" t="s">
        <v>2371</v>
      </c>
      <c r="F244" s="229" t="s">
        <v>2372</v>
      </c>
      <c r="G244" s="238" t="s">
        <v>2373</v>
      </c>
      <c r="H244" s="230" t="s">
        <v>544</v>
      </c>
      <c r="I244" s="230" t="s">
        <v>224</v>
      </c>
      <c r="J244" s="230" t="s">
        <v>333</v>
      </c>
      <c r="K244" s="582"/>
      <c r="L244" s="565" t="s">
        <v>1685</v>
      </c>
      <c r="M244" s="611" t="s">
        <v>282</v>
      </c>
      <c r="N244" s="607" t="s">
        <v>1956</v>
      </c>
      <c r="O244" s="234" t="s">
        <v>227</v>
      </c>
      <c r="P244" s="234" t="s">
        <v>228</v>
      </c>
      <c r="Q244" s="234" t="s">
        <v>229</v>
      </c>
      <c r="R244" s="235" t="s">
        <v>477</v>
      </c>
      <c r="S244" s="235" t="s">
        <v>549</v>
      </c>
      <c r="T244" s="234" t="s">
        <v>232</v>
      </c>
    </row>
    <row r="245" spans="1:20" s="589" customFormat="1" hidden="1" outlineLevel="1">
      <c r="A245" s="281" t="s">
        <v>2455</v>
      </c>
      <c r="B245" s="229" t="s">
        <v>2369</v>
      </c>
      <c r="C245" s="563" t="s">
        <v>548</v>
      </c>
      <c r="D245" s="565" t="s">
        <v>1957</v>
      </c>
      <c r="E245" s="735" t="s">
        <v>2371</v>
      </c>
      <c r="F245" s="229" t="s">
        <v>2372</v>
      </c>
      <c r="G245" s="238" t="s">
        <v>2373</v>
      </c>
      <c r="H245" s="230" t="s">
        <v>544</v>
      </c>
      <c r="I245" s="230" t="s">
        <v>224</v>
      </c>
      <c r="J245" s="230" t="s">
        <v>333</v>
      </c>
      <c r="K245" s="612"/>
      <c r="L245" s="565" t="s">
        <v>1685</v>
      </c>
      <c r="M245" s="611" t="s">
        <v>282</v>
      </c>
      <c r="N245" s="607" t="s">
        <v>2456</v>
      </c>
      <c r="O245" s="234" t="s">
        <v>227</v>
      </c>
      <c r="P245" s="234" t="s">
        <v>228</v>
      </c>
      <c r="Q245" s="234" t="s">
        <v>229</v>
      </c>
      <c r="R245" s="235" t="s">
        <v>477</v>
      </c>
      <c r="S245" s="235" t="s">
        <v>549</v>
      </c>
      <c r="T245" s="234" t="s">
        <v>232</v>
      </c>
    </row>
    <row r="246" spans="1:20" s="589" customFormat="1" hidden="1" outlineLevel="1">
      <c r="A246" s="281" t="s">
        <v>2457</v>
      </c>
      <c r="B246" s="229" t="s">
        <v>2369</v>
      </c>
      <c r="C246" s="591" t="s">
        <v>548</v>
      </c>
      <c r="D246" s="565" t="s">
        <v>1958</v>
      </c>
      <c r="E246" s="752" t="s">
        <v>2371</v>
      </c>
      <c r="F246" s="229" t="s">
        <v>2372</v>
      </c>
      <c r="G246" s="238" t="s">
        <v>2373</v>
      </c>
      <c r="H246" s="230" t="s">
        <v>544</v>
      </c>
      <c r="I246" s="230" t="s">
        <v>224</v>
      </c>
      <c r="J246" s="230" t="s">
        <v>333</v>
      </c>
      <c r="K246" s="582"/>
      <c r="L246" s="565" t="s">
        <v>1685</v>
      </c>
      <c r="M246" s="592" t="s">
        <v>1959</v>
      </c>
      <c r="N246" s="566" t="s">
        <v>1960</v>
      </c>
      <c r="O246" s="234" t="s">
        <v>227</v>
      </c>
      <c r="P246" s="234" t="s">
        <v>228</v>
      </c>
      <c r="Q246" s="234" t="s">
        <v>229</v>
      </c>
      <c r="R246" s="235" t="s">
        <v>477</v>
      </c>
      <c r="S246" s="235" t="s">
        <v>549</v>
      </c>
      <c r="T246" s="234" t="s">
        <v>232</v>
      </c>
    </row>
    <row r="247" spans="1:20" s="589" customFormat="1" hidden="1" outlineLevel="1">
      <c r="A247" s="281" t="s">
        <v>2458</v>
      </c>
      <c r="B247" s="229" t="s">
        <v>2369</v>
      </c>
      <c r="C247" s="591" t="s">
        <v>548</v>
      </c>
      <c r="D247" s="565" t="s">
        <v>1961</v>
      </c>
      <c r="E247" s="752" t="s">
        <v>2371</v>
      </c>
      <c r="F247" s="229" t="s">
        <v>2372</v>
      </c>
      <c r="G247" s="238" t="s">
        <v>2373</v>
      </c>
      <c r="H247" s="230" t="s">
        <v>544</v>
      </c>
      <c r="I247" s="230" t="s">
        <v>224</v>
      </c>
      <c r="J247" s="230" t="s">
        <v>333</v>
      </c>
      <c r="K247" s="582"/>
      <c r="L247" s="565" t="s">
        <v>1685</v>
      </c>
      <c r="M247" s="592" t="s">
        <v>1959</v>
      </c>
      <c r="N247" s="566" t="s">
        <v>581</v>
      </c>
      <c r="O247" s="234" t="s">
        <v>227</v>
      </c>
      <c r="P247" s="234" t="s">
        <v>228</v>
      </c>
      <c r="Q247" s="234" t="s">
        <v>229</v>
      </c>
      <c r="R247" s="235" t="s">
        <v>477</v>
      </c>
      <c r="S247" s="235" t="s">
        <v>549</v>
      </c>
      <c r="T247" s="234" t="s">
        <v>232</v>
      </c>
    </row>
    <row r="248" spans="1:20" s="589" customFormat="1" hidden="1" outlineLevel="1">
      <c r="A248" s="281" t="s">
        <v>2459</v>
      </c>
      <c r="B248" s="229" t="s">
        <v>2369</v>
      </c>
      <c r="C248" s="591" t="s">
        <v>548</v>
      </c>
      <c r="D248" s="565" t="s">
        <v>1962</v>
      </c>
      <c r="E248" s="752" t="s">
        <v>2371</v>
      </c>
      <c r="F248" s="229" t="s">
        <v>2372</v>
      </c>
      <c r="G248" s="238" t="s">
        <v>2373</v>
      </c>
      <c r="H248" s="230" t="s">
        <v>544</v>
      </c>
      <c r="I248" s="230" t="s">
        <v>224</v>
      </c>
      <c r="J248" s="230" t="s">
        <v>333</v>
      </c>
      <c r="K248" s="582"/>
      <c r="L248" s="565" t="s">
        <v>1685</v>
      </c>
      <c r="M248" s="592" t="s">
        <v>264</v>
      </c>
      <c r="N248" s="566" t="s">
        <v>1963</v>
      </c>
      <c r="O248" s="234" t="s">
        <v>227</v>
      </c>
      <c r="P248" s="234" t="s">
        <v>228</v>
      </c>
      <c r="Q248" s="234" t="s">
        <v>229</v>
      </c>
      <c r="R248" s="235" t="s">
        <v>477</v>
      </c>
      <c r="S248" s="235" t="s">
        <v>549</v>
      </c>
      <c r="T248" s="234" t="s">
        <v>232</v>
      </c>
    </row>
    <row r="249" spans="1:20" s="589" customFormat="1" hidden="1" outlineLevel="1">
      <c r="A249" s="281" t="s">
        <v>2460</v>
      </c>
      <c r="B249" s="229" t="s">
        <v>222</v>
      </c>
      <c r="C249" s="591" t="s">
        <v>548</v>
      </c>
      <c r="D249" s="565" t="s">
        <v>1964</v>
      </c>
      <c r="E249" s="752" t="s">
        <v>541</v>
      </c>
      <c r="F249" s="229" t="s">
        <v>542</v>
      </c>
      <c r="G249" s="238" t="s">
        <v>543</v>
      </c>
      <c r="H249" s="230" t="s">
        <v>544</v>
      </c>
      <c r="I249" s="230" t="s">
        <v>224</v>
      </c>
      <c r="J249" s="230" t="s">
        <v>333</v>
      </c>
      <c r="K249" s="582"/>
      <c r="L249" s="565" t="s">
        <v>1685</v>
      </c>
      <c r="M249" s="592" t="s">
        <v>244</v>
      </c>
      <c r="N249" s="566" t="s">
        <v>1965</v>
      </c>
      <c r="O249" s="234" t="s">
        <v>227</v>
      </c>
      <c r="P249" s="234" t="s">
        <v>228</v>
      </c>
      <c r="Q249" s="234" t="s">
        <v>229</v>
      </c>
      <c r="R249" s="235" t="s">
        <v>477</v>
      </c>
      <c r="S249" s="235" t="s">
        <v>549</v>
      </c>
      <c r="T249" s="234" t="s">
        <v>232</v>
      </c>
    </row>
    <row r="250" spans="1:20" s="589" customFormat="1" hidden="1" outlineLevel="1">
      <c r="A250" s="281" t="s">
        <v>2461</v>
      </c>
      <c r="B250" s="229" t="s">
        <v>222</v>
      </c>
      <c r="C250" s="591" t="s">
        <v>548</v>
      </c>
      <c r="D250" s="565" t="s">
        <v>1966</v>
      </c>
      <c r="E250" s="752" t="s">
        <v>541</v>
      </c>
      <c r="F250" s="229" t="s">
        <v>542</v>
      </c>
      <c r="G250" s="238" t="s">
        <v>543</v>
      </c>
      <c r="H250" s="230" t="s">
        <v>544</v>
      </c>
      <c r="I250" s="230" t="s">
        <v>224</v>
      </c>
      <c r="J250" s="230" t="s">
        <v>333</v>
      </c>
      <c r="K250" s="582"/>
      <c r="L250" s="565" t="s">
        <v>1685</v>
      </c>
      <c r="M250" s="592" t="s">
        <v>582</v>
      </c>
      <c r="N250" s="566" t="s">
        <v>1967</v>
      </c>
      <c r="O250" s="234" t="s">
        <v>227</v>
      </c>
      <c r="P250" s="234" t="s">
        <v>228</v>
      </c>
      <c r="Q250" s="234" t="s">
        <v>229</v>
      </c>
      <c r="R250" s="235" t="s">
        <v>477</v>
      </c>
      <c r="S250" s="235" t="s">
        <v>549</v>
      </c>
      <c r="T250" s="234" t="s">
        <v>232</v>
      </c>
    </row>
    <row r="251" spans="1:20" s="589" customFormat="1" hidden="1" outlineLevel="1">
      <c r="A251" s="281" t="s">
        <v>2462</v>
      </c>
      <c r="B251" s="229" t="s">
        <v>222</v>
      </c>
      <c r="C251" s="591" t="s">
        <v>548</v>
      </c>
      <c r="D251" s="565" t="s">
        <v>1968</v>
      </c>
      <c r="E251" s="752" t="s">
        <v>541</v>
      </c>
      <c r="F251" s="229" t="s">
        <v>542</v>
      </c>
      <c r="G251" s="238" t="s">
        <v>543</v>
      </c>
      <c r="H251" s="230" t="s">
        <v>544</v>
      </c>
      <c r="I251" s="230" t="s">
        <v>224</v>
      </c>
      <c r="J251" s="230" t="s">
        <v>333</v>
      </c>
      <c r="K251" s="582"/>
      <c r="L251" s="565" t="s">
        <v>1685</v>
      </c>
      <c r="M251" s="592" t="s">
        <v>582</v>
      </c>
      <c r="N251" s="566" t="s">
        <v>2463</v>
      </c>
      <c r="O251" s="234" t="s">
        <v>227</v>
      </c>
      <c r="P251" s="234" t="s">
        <v>228</v>
      </c>
      <c r="Q251" s="234" t="s">
        <v>229</v>
      </c>
      <c r="R251" s="235" t="s">
        <v>477</v>
      </c>
      <c r="S251" s="235" t="s">
        <v>549</v>
      </c>
      <c r="T251" s="234" t="s">
        <v>232</v>
      </c>
    </row>
    <row r="252" spans="1:20" s="589" customFormat="1" hidden="1" outlineLevel="1">
      <c r="A252" s="281" t="s">
        <v>2464</v>
      </c>
      <c r="B252" s="229" t="s">
        <v>222</v>
      </c>
      <c r="C252" s="591" t="s">
        <v>548</v>
      </c>
      <c r="D252" s="565" t="s">
        <v>1969</v>
      </c>
      <c r="E252" s="752" t="s">
        <v>541</v>
      </c>
      <c r="F252" s="229" t="s">
        <v>542</v>
      </c>
      <c r="G252" s="238" t="s">
        <v>543</v>
      </c>
      <c r="H252" s="230" t="s">
        <v>544</v>
      </c>
      <c r="I252" s="230" t="s">
        <v>224</v>
      </c>
      <c r="J252" s="230" t="s">
        <v>333</v>
      </c>
      <c r="K252" s="582"/>
      <c r="L252" s="565" t="s">
        <v>1685</v>
      </c>
      <c r="M252" s="592" t="s">
        <v>582</v>
      </c>
      <c r="N252" s="566" t="s">
        <v>2465</v>
      </c>
      <c r="O252" s="234" t="s">
        <v>227</v>
      </c>
      <c r="P252" s="234" t="s">
        <v>228</v>
      </c>
      <c r="Q252" s="234" t="s">
        <v>229</v>
      </c>
      <c r="R252" s="235" t="s">
        <v>477</v>
      </c>
      <c r="S252" s="235" t="s">
        <v>549</v>
      </c>
      <c r="T252" s="234" t="s">
        <v>232</v>
      </c>
    </row>
    <row r="253" spans="1:20" s="589" customFormat="1" hidden="1" outlineLevel="1">
      <c r="A253" s="281" t="s">
        <v>2466</v>
      </c>
      <c r="B253" s="229" t="s">
        <v>222</v>
      </c>
      <c r="C253" s="591" t="s">
        <v>548</v>
      </c>
      <c r="D253" s="565" t="s">
        <v>1970</v>
      </c>
      <c r="E253" s="752" t="s">
        <v>541</v>
      </c>
      <c r="F253" s="229" t="s">
        <v>542</v>
      </c>
      <c r="G253" s="238" t="s">
        <v>543</v>
      </c>
      <c r="H253" s="230" t="s">
        <v>544</v>
      </c>
      <c r="I253" s="230" t="s">
        <v>224</v>
      </c>
      <c r="J253" s="230" t="s">
        <v>333</v>
      </c>
      <c r="K253" s="582"/>
      <c r="L253" s="565" t="s">
        <v>1685</v>
      </c>
      <c r="M253" s="592" t="s">
        <v>582</v>
      </c>
      <c r="N253" s="566" t="s">
        <v>2467</v>
      </c>
      <c r="O253" s="234" t="s">
        <v>227</v>
      </c>
      <c r="P253" s="234" t="s">
        <v>228</v>
      </c>
      <c r="Q253" s="234" t="s">
        <v>229</v>
      </c>
      <c r="R253" s="235" t="s">
        <v>477</v>
      </c>
      <c r="S253" s="235" t="s">
        <v>549</v>
      </c>
      <c r="T253" s="234" t="s">
        <v>232</v>
      </c>
    </row>
    <row r="254" spans="1:20" s="575" customFormat="1" hidden="1" outlineLevel="1">
      <c r="A254" s="281"/>
      <c r="B254" s="229" t="s">
        <v>2369</v>
      </c>
      <c r="C254" s="800" t="s">
        <v>548</v>
      </c>
      <c r="D254" s="239" t="s">
        <v>583</v>
      </c>
      <c r="E254" s="734" t="s">
        <v>2371</v>
      </c>
      <c r="F254" s="229" t="s">
        <v>2372</v>
      </c>
      <c r="G254" s="238" t="s">
        <v>2373</v>
      </c>
      <c r="H254" s="230" t="s">
        <v>544</v>
      </c>
      <c r="I254" s="230" t="s">
        <v>224</v>
      </c>
      <c r="J254" s="230" t="s">
        <v>333</v>
      </c>
      <c r="K254" s="564"/>
      <c r="L254" s="232" t="s">
        <v>2468</v>
      </c>
      <c r="M254" s="233" t="s">
        <v>288</v>
      </c>
      <c r="N254" s="237" t="s">
        <v>2469</v>
      </c>
      <c r="O254" s="234" t="s">
        <v>227</v>
      </c>
      <c r="P254" s="234" t="s">
        <v>228</v>
      </c>
      <c r="Q254" s="234" t="s">
        <v>229</v>
      </c>
      <c r="R254" s="235" t="s">
        <v>477</v>
      </c>
      <c r="S254" s="235" t="s">
        <v>549</v>
      </c>
      <c r="T254" s="234" t="s">
        <v>232</v>
      </c>
    </row>
    <row r="255" spans="1:20" s="575" customFormat="1" hidden="1" outlineLevel="1">
      <c r="A255" s="281"/>
      <c r="B255" s="229" t="s">
        <v>2369</v>
      </c>
      <c r="C255" s="800" t="s">
        <v>548</v>
      </c>
      <c r="D255" s="239" t="s">
        <v>584</v>
      </c>
      <c r="E255" s="734" t="s">
        <v>2371</v>
      </c>
      <c r="F255" s="229" t="s">
        <v>2372</v>
      </c>
      <c r="G255" s="238" t="s">
        <v>2373</v>
      </c>
      <c r="H255" s="230" t="s">
        <v>544</v>
      </c>
      <c r="I255" s="230" t="s">
        <v>224</v>
      </c>
      <c r="J255" s="230" t="s">
        <v>333</v>
      </c>
      <c r="K255" s="564"/>
      <c r="L255" s="232" t="s">
        <v>2470</v>
      </c>
      <c r="M255" s="236" t="s">
        <v>563</v>
      </c>
      <c r="N255" s="237" t="s">
        <v>585</v>
      </c>
      <c r="O255" s="234" t="s">
        <v>227</v>
      </c>
      <c r="P255" s="234" t="s">
        <v>228</v>
      </c>
      <c r="Q255" s="234" t="s">
        <v>229</v>
      </c>
      <c r="R255" s="235" t="s">
        <v>477</v>
      </c>
      <c r="S255" s="235" t="s">
        <v>549</v>
      </c>
      <c r="T255" s="234" t="s">
        <v>232</v>
      </c>
    </row>
    <row r="256" spans="1:20" s="575" customFormat="1" hidden="1" outlineLevel="1">
      <c r="A256" s="281"/>
      <c r="B256" s="229" t="s">
        <v>2369</v>
      </c>
      <c r="C256" s="800" t="s">
        <v>548</v>
      </c>
      <c r="D256" s="239" t="s">
        <v>586</v>
      </c>
      <c r="E256" s="734" t="s">
        <v>2371</v>
      </c>
      <c r="F256" s="229" t="s">
        <v>2372</v>
      </c>
      <c r="G256" s="238" t="s">
        <v>2373</v>
      </c>
      <c r="H256" s="230" t="s">
        <v>544</v>
      </c>
      <c r="I256" s="230" t="s">
        <v>224</v>
      </c>
      <c r="J256" s="230" t="s">
        <v>333</v>
      </c>
      <c r="K256" s="564"/>
      <c r="L256" s="232" t="s">
        <v>2470</v>
      </c>
      <c r="M256" s="236" t="s">
        <v>565</v>
      </c>
      <c r="N256" s="237" t="s">
        <v>587</v>
      </c>
      <c r="O256" s="234" t="s">
        <v>227</v>
      </c>
      <c r="P256" s="234" t="s">
        <v>228</v>
      </c>
      <c r="Q256" s="234" t="s">
        <v>229</v>
      </c>
      <c r="R256" s="235" t="s">
        <v>477</v>
      </c>
      <c r="S256" s="235" t="s">
        <v>549</v>
      </c>
      <c r="T256" s="234" t="s">
        <v>232</v>
      </c>
    </row>
    <row r="257" spans="1:20" s="575" customFormat="1" hidden="1" outlineLevel="1">
      <c r="A257" s="281"/>
      <c r="B257" s="229" t="s">
        <v>2369</v>
      </c>
      <c r="C257" s="800" t="s">
        <v>548</v>
      </c>
      <c r="D257" s="239" t="s">
        <v>588</v>
      </c>
      <c r="E257" s="734" t="s">
        <v>2371</v>
      </c>
      <c r="F257" s="229" t="s">
        <v>2372</v>
      </c>
      <c r="G257" s="238" t="s">
        <v>2373</v>
      </c>
      <c r="H257" s="230" t="s">
        <v>544</v>
      </c>
      <c r="I257" s="230" t="s">
        <v>224</v>
      </c>
      <c r="J257" s="230" t="s">
        <v>333</v>
      </c>
      <c r="K257" s="564"/>
      <c r="L257" s="232" t="s">
        <v>2470</v>
      </c>
      <c r="M257" s="236" t="s">
        <v>264</v>
      </c>
      <c r="N257" s="237" t="s">
        <v>2471</v>
      </c>
      <c r="O257" s="234" t="s">
        <v>227</v>
      </c>
      <c r="P257" s="234" t="s">
        <v>228</v>
      </c>
      <c r="Q257" s="234" t="s">
        <v>229</v>
      </c>
      <c r="R257" s="235" t="s">
        <v>477</v>
      </c>
      <c r="S257" s="235" t="s">
        <v>549</v>
      </c>
      <c r="T257" s="234" t="s">
        <v>232</v>
      </c>
    </row>
    <row r="258" spans="1:20" s="575" customFormat="1" hidden="1" outlineLevel="1">
      <c r="A258" s="281"/>
      <c r="B258" s="229" t="s">
        <v>2369</v>
      </c>
      <c r="C258" s="800" t="s">
        <v>548</v>
      </c>
      <c r="D258" s="239" t="s">
        <v>589</v>
      </c>
      <c r="E258" s="734" t="s">
        <v>2371</v>
      </c>
      <c r="F258" s="229" t="s">
        <v>2372</v>
      </c>
      <c r="G258" s="238" t="s">
        <v>2373</v>
      </c>
      <c r="H258" s="230" t="s">
        <v>544</v>
      </c>
      <c r="I258" s="230" t="s">
        <v>224</v>
      </c>
      <c r="J258" s="230" t="s">
        <v>333</v>
      </c>
      <c r="K258" s="564"/>
      <c r="L258" s="232" t="s">
        <v>2470</v>
      </c>
      <c r="M258" s="236" t="s">
        <v>582</v>
      </c>
      <c r="N258" s="237" t="s">
        <v>2472</v>
      </c>
      <c r="O258" s="234" t="s">
        <v>227</v>
      </c>
      <c r="P258" s="234" t="s">
        <v>228</v>
      </c>
      <c r="Q258" s="234" t="s">
        <v>229</v>
      </c>
      <c r="R258" s="235" t="s">
        <v>477</v>
      </c>
      <c r="S258" s="235" t="s">
        <v>549</v>
      </c>
      <c r="T258" s="234" t="s">
        <v>232</v>
      </c>
    </row>
    <row r="259" spans="1:20" s="589" customFormat="1" hidden="1" outlineLevel="1">
      <c r="A259" s="281" t="s">
        <v>2473</v>
      </c>
      <c r="B259" s="229" t="s">
        <v>2369</v>
      </c>
      <c r="C259" s="591" t="s">
        <v>548</v>
      </c>
      <c r="D259" s="565" t="s">
        <v>590</v>
      </c>
      <c r="E259" s="752" t="s">
        <v>2371</v>
      </c>
      <c r="F259" s="229" t="s">
        <v>2372</v>
      </c>
      <c r="G259" s="238" t="s">
        <v>2373</v>
      </c>
      <c r="H259" s="230" t="s">
        <v>544</v>
      </c>
      <c r="I259" s="230" t="s">
        <v>224</v>
      </c>
      <c r="J259" s="230" t="s">
        <v>333</v>
      </c>
      <c r="K259" s="582"/>
      <c r="L259" s="565" t="s">
        <v>1685</v>
      </c>
      <c r="M259" s="592" t="s">
        <v>2397</v>
      </c>
      <c r="N259" s="238" t="s">
        <v>2474</v>
      </c>
      <c r="O259" s="234" t="s">
        <v>227</v>
      </c>
      <c r="P259" s="234" t="s">
        <v>228</v>
      </c>
      <c r="Q259" s="234" t="s">
        <v>229</v>
      </c>
      <c r="R259" s="235" t="s">
        <v>477</v>
      </c>
      <c r="S259" s="235" t="s">
        <v>549</v>
      </c>
      <c r="T259" s="234" t="s">
        <v>232</v>
      </c>
    </row>
    <row r="260" spans="1:20" s="589" customFormat="1" hidden="1" outlineLevel="1">
      <c r="A260" s="281"/>
      <c r="B260" s="229" t="s">
        <v>2369</v>
      </c>
      <c r="C260" s="591" t="s">
        <v>548</v>
      </c>
      <c r="D260" s="239" t="s">
        <v>591</v>
      </c>
      <c r="E260" s="752" t="s">
        <v>2371</v>
      </c>
      <c r="F260" s="229" t="s">
        <v>2372</v>
      </c>
      <c r="G260" s="238" t="s">
        <v>2373</v>
      </c>
      <c r="H260" s="230" t="s">
        <v>544</v>
      </c>
      <c r="I260" s="230" t="s">
        <v>224</v>
      </c>
      <c r="J260" s="230" t="s">
        <v>333</v>
      </c>
      <c r="K260" s="582"/>
      <c r="L260" s="239" t="s">
        <v>276</v>
      </c>
      <c r="M260" s="233" t="s">
        <v>582</v>
      </c>
      <c r="N260" s="238" t="s">
        <v>592</v>
      </c>
      <c r="O260" s="234" t="s">
        <v>227</v>
      </c>
      <c r="P260" s="234" t="s">
        <v>228</v>
      </c>
      <c r="Q260" s="234" t="s">
        <v>229</v>
      </c>
      <c r="R260" s="235" t="s">
        <v>477</v>
      </c>
      <c r="S260" s="235" t="s">
        <v>549</v>
      </c>
      <c r="T260" s="234" t="s">
        <v>232</v>
      </c>
    </row>
    <row r="261" spans="1:20" s="589" customFormat="1" hidden="1" outlineLevel="1">
      <c r="A261" s="281" t="s">
        <v>2475</v>
      </c>
      <c r="B261" s="229" t="s">
        <v>2369</v>
      </c>
      <c r="C261" s="591" t="s">
        <v>548</v>
      </c>
      <c r="D261" s="565" t="s">
        <v>1971</v>
      </c>
      <c r="E261" s="752" t="s">
        <v>2371</v>
      </c>
      <c r="F261" s="229" t="s">
        <v>2372</v>
      </c>
      <c r="G261" s="238" t="s">
        <v>2373</v>
      </c>
      <c r="H261" s="230" t="s">
        <v>544</v>
      </c>
      <c r="I261" s="230" t="s">
        <v>224</v>
      </c>
      <c r="J261" s="230" t="s">
        <v>333</v>
      </c>
      <c r="K261" s="582"/>
      <c r="L261" s="565" t="s">
        <v>1685</v>
      </c>
      <c r="M261" s="592" t="s">
        <v>288</v>
      </c>
      <c r="N261" s="566" t="s">
        <v>2385</v>
      </c>
      <c r="O261" s="234" t="s">
        <v>227</v>
      </c>
      <c r="P261" s="234" t="s">
        <v>228</v>
      </c>
      <c r="Q261" s="234" t="s">
        <v>229</v>
      </c>
      <c r="R261" s="235" t="s">
        <v>477</v>
      </c>
      <c r="S261" s="235" t="s">
        <v>549</v>
      </c>
      <c r="T261" s="234" t="s">
        <v>232</v>
      </c>
    </row>
    <row r="262" spans="1:20" s="589" customFormat="1" hidden="1" outlineLevel="1">
      <c r="A262" s="281" t="s">
        <v>2476</v>
      </c>
      <c r="B262" s="229" t="s">
        <v>2369</v>
      </c>
      <c r="C262" s="591" t="s">
        <v>548</v>
      </c>
      <c r="D262" s="565" t="s">
        <v>1972</v>
      </c>
      <c r="E262" s="752" t="s">
        <v>2371</v>
      </c>
      <c r="F262" s="229" t="s">
        <v>2372</v>
      </c>
      <c r="G262" s="238" t="s">
        <v>2373</v>
      </c>
      <c r="H262" s="230" t="s">
        <v>544</v>
      </c>
      <c r="I262" s="230" t="s">
        <v>224</v>
      </c>
      <c r="J262" s="230" t="s">
        <v>333</v>
      </c>
      <c r="K262" s="582"/>
      <c r="L262" s="565" t="s">
        <v>1685</v>
      </c>
      <c r="M262" s="592" t="s">
        <v>1959</v>
      </c>
      <c r="N262" s="566" t="s">
        <v>581</v>
      </c>
      <c r="O262" s="234" t="s">
        <v>227</v>
      </c>
      <c r="P262" s="234" t="s">
        <v>228</v>
      </c>
      <c r="Q262" s="234" t="s">
        <v>229</v>
      </c>
      <c r="R262" s="235" t="s">
        <v>477</v>
      </c>
      <c r="S262" s="235" t="s">
        <v>549</v>
      </c>
      <c r="T262" s="234" t="s">
        <v>232</v>
      </c>
    </row>
    <row r="263" spans="1:20" s="589" customFormat="1" hidden="1" outlineLevel="1">
      <c r="A263" s="281" t="s">
        <v>2477</v>
      </c>
      <c r="B263" s="229" t="s">
        <v>2369</v>
      </c>
      <c r="C263" s="591" t="s">
        <v>548</v>
      </c>
      <c r="D263" s="239" t="s">
        <v>1973</v>
      </c>
      <c r="E263" s="752" t="s">
        <v>2371</v>
      </c>
      <c r="F263" s="229" t="s">
        <v>2372</v>
      </c>
      <c r="G263" s="238" t="s">
        <v>2373</v>
      </c>
      <c r="H263" s="230" t="s">
        <v>544</v>
      </c>
      <c r="I263" s="230" t="s">
        <v>224</v>
      </c>
      <c r="J263" s="230" t="s">
        <v>333</v>
      </c>
      <c r="K263" s="582"/>
      <c r="L263" s="565" t="s">
        <v>1685</v>
      </c>
      <c r="M263" s="233" t="s">
        <v>264</v>
      </c>
      <c r="N263" s="238" t="s">
        <v>1974</v>
      </c>
      <c r="O263" s="234" t="s">
        <v>227</v>
      </c>
      <c r="P263" s="234" t="s">
        <v>228</v>
      </c>
      <c r="Q263" s="234" t="s">
        <v>229</v>
      </c>
      <c r="R263" s="235" t="s">
        <v>477</v>
      </c>
      <c r="S263" s="235" t="s">
        <v>549</v>
      </c>
      <c r="T263" s="234" t="s">
        <v>232</v>
      </c>
    </row>
    <row r="264" spans="1:20" s="589" customFormat="1" hidden="1" outlineLevel="1">
      <c r="A264" s="281" t="s">
        <v>2478</v>
      </c>
      <c r="B264" s="229" t="s">
        <v>617</v>
      </c>
      <c r="C264" s="591" t="s">
        <v>548</v>
      </c>
      <c r="D264" s="239" t="s">
        <v>2029</v>
      </c>
      <c r="E264" s="752" t="s">
        <v>2371</v>
      </c>
      <c r="F264" s="229" t="s">
        <v>2372</v>
      </c>
      <c r="G264" s="238" t="s">
        <v>2373</v>
      </c>
      <c r="H264" s="230" t="s">
        <v>2374</v>
      </c>
      <c r="I264" s="230" t="s">
        <v>2479</v>
      </c>
      <c r="J264" s="230" t="s">
        <v>333</v>
      </c>
      <c r="K264" s="582"/>
      <c r="L264" s="565" t="s">
        <v>2480</v>
      </c>
      <c r="M264" s="233" t="s">
        <v>582</v>
      </c>
      <c r="N264" s="238" t="s">
        <v>2465</v>
      </c>
      <c r="O264" s="234" t="s">
        <v>2481</v>
      </c>
      <c r="P264" s="234" t="s">
        <v>2482</v>
      </c>
      <c r="Q264" s="234" t="s">
        <v>229</v>
      </c>
      <c r="R264" s="235" t="s">
        <v>1975</v>
      </c>
      <c r="S264" s="235" t="s">
        <v>334</v>
      </c>
      <c r="T264" s="234" t="s">
        <v>232</v>
      </c>
    </row>
    <row r="265" spans="1:20" s="575" customFormat="1" ht="17.25" hidden="1" outlineLevel="1">
      <c r="A265" s="274" t="s">
        <v>593</v>
      </c>
      <c r="B265" s="301" t="s">
        <v>594</v>
      </c>
      <c r="C265" s="302"/>
      <c r="D265" s="261"/>
      <c r="E265" s="749"/>
      <c r="F265" s="259"/>
      <c r="G265" s="263"/>
      <c r="H265" s="260"/>
      <c r="I265" s="260"/>
      <c r="J265" s="260"/>
      <c r="K265" s="580"/>
      <c r="L265" s="261"/>
      <c r="M265" s="580"/>
      <c r="N265" s="263"/>
      <c r="O265" s="761"/>
      <c r="P265" s="761"/>
      <c r="Q265" s="761"/>
      <c r="R265" s="761"/>
      <c r="S265" s="761"/>
      <c r="T265" s="761"/>
    </row>
    <row r="266" spans="1:20" s="589" customFormat="1" hidden="1" outlineLevel="1">
      <c r="A266" s="281"/>
      <c r="B266" s="267" t="s">
        <v>2369</v>
      </c>
      <c r="C266" s="303" t="s">
        <v>2483</v>
      </c>
      <c r="D266" s="303" t="s">
        <v>595</v>
      </c>
      <c r="E266" s="754" t="s">
        <v>2371</v>
      </c>
      <c r="F266" s="267" t="s">
        <v>2372</v>
      </c>
      <c r="G266" s="755" t="s">
        <v>2373</v>
      </c>
      <c r="H266" s="268" t="s">
        <v>2484</v>
      </c>
      <c r="I266" s="268" t="s">
        <v>224</v>
      </c>
      <c r="J266" s="268" t="s">
        <v>225</v>
      </c>
      <c r="K266" s="584"/>
      <c r="L266" s="269" t="s">
        <v>276</v>
      </c>
      <c r="M266" s="270" t="s">
        <v>271</v>
      </c>
      <c r="N266" s="756" t="s">
        <v>2256</v>
      </c>
      <c r="O266" s="271" t="s">
        <v>227</v>
      </c>
      <c r="P266" s="271" t="s">
        <v>228</v>
      </c>
      <c r="Q266" s="271" t="s">
        <v>229</v>
      </c>
      <c r="R266" s="756" t="s">
        <v>308</v>
      </c>
      <c r="S266" s="270" t="s">
        <v>2485</v>
      </c>
      <c r="T266" s="270" t="s">
        <v>232</v>
      </c>
    </row>
    <row r="267" spans="1:20" s="589" customFormat="1" hidden="1" outlineLevel="1">
      <c r="A267" s="281" t="s">
        <v>2486</v>
      </c>
      <c r="B267" s="229" t="s">
        <v>2346</v>
      </c>
      <c r="C267" s="282" t="s">
        <v>2344</v>
      </c>
      <c r="D267" s="615" t="s">
        <v>2487</v>
      </c>
      <c r="E267" s="752" t="s">
        <v>2258</v>
      </c>
      <c r="F267" s="229" t="s">
        <v>2259</v>
      </c>
      <c r="G267" s="735" t="s">
        <v>2366</v>
      </c>
      <c r="H267" s="304" t="s">
        <v>2348</v>
      </c>
      <c r="I267" s="230" t="s">
        <v>224</v>
      </c>
      <c r="J267" s="230" t="s">
        <v>225</v>
      </c>
      <c r="K267" s="582"/>
      <c r="L267" s="239" t="s">
        <v>1685</v>
      </c>
      <c r="M267" s="234" t="s">
        <v>271</v>
      </c>
      <c r="N267" s="737" t="s">
        <v>2256</v>
      </c>
      <c r="O267" s="235" t="s">
        <v>227</v>
      </c>
      <c r="P267" s="235" t="s">
        <v>228</v>
      </c>
      <c r="Q267" s="235" t="s">
        <v>229</v>
      </c>
      <c r="R267" s="737" t="s">
        <v>308</v>
      </c>
      <c r="S267" s="234" t="s">
        <v>2485</v>
      </c>
      <c r="T267" s="234" t="s">
        <v>232</v>
      </c>
    </row>
    <row r="268" spans="1:20" s="575" customFormat="1" ht="17.25" hidden="1" outlineLevel="1">
      <c r="A268" s="296" t="s">
        <v>2488</v>
      </c>
      <c r="B268" s="274"/>
      <c r="C268" s="798"/>
      <c r="D268" s="748"/>
      <c r="E268" s="749"/>
      <c r="F268" s="259"/>
      <c r="G268" s="750"/>
      <c r="H268" s="260"/>
      <c r="I268" s="260"/>
      <c r="J268" s="260"/>
      <c r="K268" s="580"/>
      <c r="L268" s="261"/>
      <c r="M268" s="286"/>
      <c r="N268" s="764"/>
      <c r="O268" s="761"/>
      <c r="P268" s="761"/>
      <c r="Q268" s="761"/>
      <c r="R268" s="761"/>
      <c r="S268" s="761"/>
      <c r="T268" s="761"/>
    </row>
    <row r="269" spans="1:20" s="589" customFormat="1" hidden="1" outlineLevel="1">
      <c r="A269" s="765"/>
      <c r="B269" s="305" t="s">
        <v>222</v>
      </c>
      <c r="C269" s="766" t="s">
        <v>596</v>
      </c>
      <c r="D269" s="766" t="s">
        <v>597</v>
      </c>
      <c r="E269" s="767" t="s">
        <v>2258</v>
      </c>
      <c r="F269" s="305" t="s">
        <v>2259</v>
      </c>
      <c r="G269" s="766" t="s">
        <v>2489</v>
      </c>
      <c r="H269" s="306" t="s">
        <v>2490</v>
      </c>
      <c r="I269" s="306" t="s">
        <v>224</v>
      </c>
      <c r="J269" s="306" t="s">
        <v>225</v>
      </c>
      <c r="K269" s="616"/>
      <c r="L269" s="307" t="s">
        <v>2491</v>
      </c>
      <c r="M269" s="308" t="s">
        <v>226</v>
      </c>
      <c r="N269" s="768" t="s">
        <v>2256</v>
      </c>
      <c r="O269" s="309" t="s">
        <v>227</v>
      </c>
      <c r="P269" s="617" t="s">
        <v>228</v>
      </c>
      <c r="Q269" s="309" t="s">
        <v>229</v>
      </c>
      <c r="R269" s="311" t="s">
        <v>230</v>
      </c>
      <c r="S269" s="312" t="s">
        <v>231</v>
      </c>
      <c r="T269" s="313" t="s">
        <v>232</v>
      </c>
    </row>
    <row r="270" spans="1:20" s="589" customFormat="1" hidden="1" outlineLevel="1">
      <c r="A270" s="765"/>
      <c r="B270" s="229" t="s">
        <v>222</v>
      </c>
      <c r="C270" s="735" t="s">
        <v>596</v>
      </c>
      <c r="D270" s="752" t="s">
        <v>2492</v>
      </c>
      <c r="E270" s="752" t="s">
        <v>2258</v>
      </c>
      <c r="F270" s="229" t="s">
        <v>2259</v>
      </c>
      <c r="G270" s="735" t="s">
        <v>2493</v>
      </c>
      <c r="H270" s="230" t="s">
        <v>2490</v>
      </c>
      <c r="I270" s="230" t="s">
        <v>224</v>
      </c>
      <c r="J270" s="230" t="s">
        <v>225</v>
      </c>
      <c r="K270" s="582"/>
      <c r="L270" s="565" t="s">
        <v>2494</v>
      </c>
      <c r="M270" s="233" t="s">
        <v>226</v>
      </c>
      <c r="N270" s="737" t="s">
        <v>2256</v>
      </c>
      <c r="O270" s="235" t="s">
        <v>227</v>
      </c>
      <c r="P270" s="235" t="s">
        <v>228</v>
      </c>
      <c r="Q270" s="235" t="s">
        <v>229</v>
      </c>
      <c r="R270" s="253" t="s">
        <v>230</v>
      </c>
      <c r="S270" s="254" t="s">
        <v>231</v>
      </c>
      <c r="T270" s="234" t="s">
        <v>232</v>
      </c>
    </row>
    <row r="271" spans="1:20" s="575" customFormat="1" ht="17.25" hidden="1" outlineLevel="1">
      <c r="A271" s="769" t="s">
        <v>598</v>
      </c>
      <c r="B271" s="229"/>
      <c r="C271" s="800"/>
      <c r="D271" s="733"/>
      <c r="E271" s="734"/>
      <c r="F271" s="229"/>
      <c r="G271" s="735"/>
      <c r="H271" s="230"/>
      <c r="I271" s="230"/>
      <c r="J271" s="230"/>
      <c r="K271" s="564"/>
      <c r="L271" s="239"/>
      <c r="M271" s="233"/>
      <c r="N271" s="737"/>
      <c r="O271" s="727"/>
      <c r="P271" s="727"/>
      <c r="Q271" s="727"/>
      <c r="R271" s="727"/>
      <c r="S271" s="727"/>
      <c r="T271" s="727"/>
    </row>
    <row r="272" spans="1:20" s="589" customFormat="1" hidden="1" outlineLevel="1">
      <c r="A272" s="281" t="s">
        <v>2495</v>
      </c>
      <c r="B272" s="229" t="s">
        <v>2346</v>
      </c>
      <c r="C272" s="733" t="s">
        <v>599</v>
      </c>
      <c r="D272" s="733" t="s">
        <v>2496</v>
      </c>
      <c r="E272" s="752" t="s">
        <v>2258</v>
      </c>
      <c r="F272" s="229" t="s">
        <v>2259</v>
      </c>
      <c r="G272" s="735" t="s">
        <v>2497</v>
      </c>
      <c r="H272" s="230" t="s">
        <v>2490</v>
      </c>
      <c r="I272" s="230" t="s">
        <v>224</v>
      </c>
      <c r="J272" s="618" t="s">
        <v>600</v>
      </c>
      <c r="K272" s="582"/>
      <c r="L272" s="565" t="s">
        <v>2255</v>
      </c>
      <c r="M272" s="592" t="s">
        <v>239</v>
      </c>
      <c r="N272" s="233" t="s">
        <v>401</v>
      </c>
      <c r="O272" s="234" t="s">
        <v>227</v>
      </c>
      <c r="P272" s="234" t="s">
        <v>228</v>
      </c>
      <c r="Q272" s="234" t="s">
        <v>229</v>
      </c>
      <c r="R272" s="235" t="s">
        <v>230</v>
      </c>
      <c r="S272" s="235" t="s">
        <v>231</v>
      </c>
      <c r="T272" s="234" t="s">
        <v>232</v>
      </c>
    </row>
    <row r="273" spans="1:20" s="589" customFormat="1" hidden="1" outlineLevel="1">
      <c r="A273" s="281" t="s">
        <v>2498</v>
      </c>
      <c r="B273" s="229" t="s">
        <v>2346</v>
      </c>
      <c r="C273" s="733" t="s">
        <v>599</v>
      </c>
      <c r="D273" s="733" t="s">
        <v>2499</v>
      </c>
      <c r="E273" s="752" t="s">
        <v>2258</v>
      </c>
      <c r="F273" s="229" t="s">
        <v>2259</v>
      </c>
      <c r="G273" s="735" t="s">
        <v>2497</v>
      </c>
      <c r="H273" s="230" t="s">
        <v>2490</v>
      </c>
      <c r="I273" s="230" t="s">
        <v>224</v>
      </c>
      <c r="J273" s="618" t="s">
        <v>600</v>
      </c>
      <c r="K273" s="582"/>
      <c r="L273" s="565" t="s">
        <v>2255</v>
      </c>
      <c r="M273" s="592" t="s">
        <v>482</v>
      </c>
      <c r="N273" s="283" t="s">
        <v>1770</v>
      </c>
      <c r="O273" s="234" t="s">
        <v>227</v>
      </c>
      <c r="P273" s="234" t="s">
        <v>228</v>
      </c>
      <c r="Q273" s="234" t="s">
        <v>229</v>
      </c>
      <c r="R273" s="235" t="s">
        <v>230</v>
      </c>
      <c r="S273" s="235" t="s">
        <v>231</v>
      </c>
      <c r="T273" s="234" t="s">
        <v>232</v>
      </c>
    </row>
    <row r="274" spans="1:20" s="589" customFormat="1" hidden="1" outlineLevel="1">
      <c r="A274" s="281"/>
      <c r="B274" s="229" t="s">
        <v>2346</v>
      </c>
      <c r="C274" s="733" t="s">
        <v>599</v>
      </c>
      <c r="D274" s="733" t="s">
        <v>2500</v>
      </c>
      <c r="E274" s="752" t="s">
        <v>2258</v>
      </c>
      <c r="F274" s="229" t="s">
        <v>2259</v>
      </c>
      <c r="G274" s="735" t="s">
        <v>2497</v>
      </c>
      <c r="H274" s="230" t="s">
        <v>2490</v>
      </c>
      <c r="I274" s="230" t="s">
        <v>224</v>
      </c>
      <c r="J274" s="618" t="s">
        <v>600</v>
      </c>
      <c r="K274" s="582"/>
      <c r="L274" s="565" t="s">
        <v>2282</v>
      </c>
      <c r="M274" s="592" t="s">
        <v>282</v>
      </c>
      <c r="N274" s="283" t="s">
        <v>371</v>
      </c>
      <c r="O274" s="234" t="s">
        <v>227</v>
      </c>
      <c r="P274" s="234" t="s">
        <v>228</v>
      </c>
      <c r="Q274" s="234" t="s">
        <v>229</v>
      </c>
      <c r="R274" s="235" t="s">
        <v>230</v>
      </c>
      <c r="S274" s="235" t="s">
        <v>231</v>
      </c>
      <c r="T274" s="234" t="s">
        <v>232</v>
      </c>
    </row>
    <row r="275" spans="1:20" s="589" customFormat="1" hidden="1" outlineLevel="1">
      <c r="A275" s="281" t="s">
        <v>2501</v>
      </c>
      <c r="B275" s="229" t="s">
        <v>2346</v>
      </c>
      <c r="C275" s="733" t="s">
        <v>599</v>
      </c>
      <c r="D275" s="733" t="s">
        <v>2502</v>
      </c>
      <c r="E275" s="752" t="s">
        <v>2258</v>
      </c>
      <c r="F275" s="229" t="s">
        <v>2259</v>
      </c>
      <c r="G275" s="735" t="s">
        <v>2497</v>
      </c>
      <c r="H275" s="230" t="s">
        <v>2490</v>
      </c>
      <c r="I275" s="230" t="s">
        <v>224</v>
      </c>
      <c r="J275" s="618" t="s">
        <v>601</v>
      </c>
      <c r="K275" s="582"/>
      <c r="L275" s="565" t="s">
        <v>2255</v>
      </c>
      <c r="M275" s="233" t="s">
        <v>226</v>
      </c>
      <c r="N275" s="770" t="s">
        <v>602</v>
      </c>
      <c r="O275" s="234" t="s">
        <v>227</v>
      </c>
      <c r="P275" s="234" t="s">
        <v>228</v>
      </c>
      <c r="Q275" s="234" t="s">
        <v>229</v>
      </c>
      <c r="R275" s="235" t="s">
        <v>230</v>
      </c>
      <c r="S275" s="235" t="s">
        <v>231</v>
      </c>
      <c r="T275" s="234" t="s">
        <v>232</v>
      </c>
    </row>
    <row r="276" spans="1:20" s="575" customFormat="1" hidden="1" outlineLevel="1">
      <c r="A276" s="281"/>
      <c r="B276" s="229" t="s">
        <v>2346</v>
      </c>
      <c r="C276" s="733" t="s">
        <v>599</v>
      </c>
      <c r="D276" s="771" t="s">
        <v>2503</v>
      </c>
      <c r="E276" s="734" t="s">
        <v>2258</v>
      </c>
      <c r="F276" s="229" t="s">
        <v>2259</v>
      </c>
      <c r="G276" s="735" t="s">
        <v>2504</v>
      </c>
      <c r="H276" s="230" t="s">
        <v>2505</v>
      </c>
      <c r="I276" s="230" t="s">
        <v>224</v>
      </c>
      <c r="J276" s="230" t="s">
        <v>333</v>
      </c>
      <c r="K276" s="564"/>
      <c r="L276" s="232" t="s">
        <v>2506</v>
      </c>
      <c r="M276" s="233" t="s">
        <v>226</v>
      </c>
      <c r="N276" s="770" t="s">
        <v>602</v>
      </c>
      <c r="O276" s="234" t="s">
        <v>227</v>
      </c>
      <c r="P276" s="234" t="s">
        <v>228</v>
      </c>
      <c r="Q276" s="234" t="s">
        <v>229</v>
      </c>
      <c r="R276" s="235" t="s">
        <v>230</v>
      </c>
      <c r="S276" s="235" t="s">
        <v>231</v>
      </c>
      <c r="T276" s="234" t="s">
        <v>232</v>
      </c>
    </row>
    <row r="277" spans="1:20" s="575" customFormat="1" hidden="1" outlineLevel="1">
      <c r="A277" s="281" t="s">
        <v>2507</v>
      </c>
      <c r="B277" s="229" t="s">
        <v>2369</v>
      </c>
      <c r="C277" s="733" t="s">
        <v>599</v>
      </c>
      <c r="D277" s="771" t="s">
        <v>1888</v>
      </c>
      <c r="E277" s="734" t="s">
        <v>2371</v>
      </c>
      <c r="F277" s="229" t="s">
        <v>2372</v>
      </c>
      <c r="G277" s="735" t="s">
        <v>2508</v>
      </c>
      <c r="H277" s="230" t="s">
        <v>2509</v>
      </c>
      <c r="I277" s="230" t="s">
        <v>224</v>
      </c>
      <c r="J277" s="230" t="s">
        <v>333</v>
      </c>
      <c r="K277" s="564"/>
      <c r="L277" s="232" t="s">
        <v>2480</v>
      </c>
      <c r="M277" s="619" t="s">
        <v>282</v>
      </c>
      <c r="N277" s="238" t="s">
        <v>1003</v>
      </c>
      <c r="O277" s="234" t="s">
        <v>227</v>
      </c>
      <c r="P277" s="234" t="s">
        <v>228</v>
      </c>
      <c r="Q277" s="234" t="s">
        <v>229</v>
      </c>
      <c r="R277" s="235" t="s">
        <v>230</v>
      </c>
      <c r="S277" s="235" t="s">
        <v>231</v>
      </c>
      <c r="T277" s="234" t="s">
        <v>232</v>
      </c>
    </row>
    <row r="278" spans="1:20" s="575" customFormat="1" hidden="1" outlineLevel="1">
      <c r="A278" s="281"/>
      <c r="B278" s="229" t="s">
        <v>2369</v>
      </c>
      <c r="C278" s="733" t="s">
        <v>599</v>
      </c>
      <c r="D278" s="771" t="s">
        <v>2510</v>
      </c>
      <c r="E278" s="734" t="s">
        <v>2371</v>
      </c>
      <c r="F278" s="229" t="s">
        <v>2372</v>
      </c>
      <c r="G278" s="735" t="s">
        <v>2508</v>
      </c>
      <c r="H278" s="230" t="s">
        <v>2509</v>
      </c>
      <c r="I278" s="230" t="s">
        <v>224</v>
      </c>
      <c r="J278" s="230" t="s">
        <v>333</v>
      </c>
      <c r="K278" s="564"/>
      <c r="L278" s="232" t="s">
        <v>2511</v>
      </c>
      <c r="M278" s="619" t="s">
        <v>241</v>
      </c>
      <c r="N278" s="238" t="s">
        <v>459</v>
      </c>
      <c r="O278" s="234" t="s">
        <v>227</v>
      </c>
      <c r="P278" s="234" t="s">
        <v>228</v>
      </c>
      <c r="Q278" s="234" t="s">
        <v>229</v>
      </c>
      <c r="R278" s="235" t="s">
        <v>230</v>
      </c>
      <c r="S278" s="235" t="s">
        <v>231</v>
      </c>
      <c r="T278" s="234" t="s">
        <v>232</v>
      </c>
    </row>
    <row r="279" spans="1:20" s="575" customFormat="1" hidden="1" outlineLevel="1">
      <c r="A279" s="281"/>
      <c r="B279" s="229" t="s">
        <v>2369</v>
      </c>
      <c r="C279" s="733" t="s">
        <v>599</v>
      </c>
      <c r="D279" s="738" t="s">
        <v>603</v>
      </c>
      <c r="E279" s="734" t="s">
        <v>2371</v>
      </c>
      <c r="F279" s="229" t="s">
        <v>2372</v>
      </c>
      <c r="G279" s="735" t="s">
        <v>2508</v>
      </c>
      <c r="H279" s="230" t="s">
        <v>2512</v>
      </c>
      <c r="I279" s="230" t="s">
        <v>224</v>
      </c>
      <c r="J279" s="230" t="s">
        <v>333</v>
      </c>
      <c r="K279" s="564"/>
      <c r="L279" s="232" t="s">
        <v>2513</v>
      </c>
      <c r="M279" s="252" t="s">
        <v>482</v>
      </c>
      <c r="N279" s="237" t="s">
        <v>604</v>
      </c>
      <c r="O279" s="234" t="s">
        <v>227</v>
      </c>
      <c r="P279" s="234" t="s">
        <v>228</v>
      </c>
      <c r="Q279" s="234" t="s">
        <v>229</v>
      </c>
      <c r="R279" s="235" t="s">
        <v>477</v>
      </c>
      <c r="S279" s="235" t="s">
        <v>549</v>
      </c>
      <c r="T279" s="234" t="s">
        <v>232</v>
      </c>
    </row>
    <row r="280" spans="1:20" s="575" customFormat="1" hidden="1" outlineLevel="1">
      <c r="A280" s="281"/>
      <c r="B280" s="229" t="s">
        <v>2369</v>
      </c>
      <c r="C280" s="733" t="s">
        <v>599</v>
      </c>
      <c r="D280" s="738" t="s">
        <v>2514</v>
      </c>
      <c r="E280" s="734" t="s">
        <v>2371</v>
      </c>
      <c r="F280" s="229" t="s">
        <v>2372</v>
      </c>
      <c r="G280" s="735" t="s">
        <v>2508</v>
      </c>
      <c r="H280" s="230" t="s">
        <v>2512</v>
      </c>
      <c r="I280" s="230" t="s">
        <v>224</v>
      </c>
      <c r="J280" s="230" t="s">
        <v>333</v>
      </c>
      <c r="K280" s="564"/>
      <c r="L280" s="232" t="s">
        <v>2515</v>
      </c>
      <c r="M280" s="252" t="s">
        <v>482</v>
      </c>
      <c r="N280" s="237" t="s">
        <v>551</v>
      </c>
      <c r="O280" s="234" t="s">
        <v>227</v>
      </c>
      <c r="P280" s="234" t="s">
        <v>228</v>
      </c>
      <c r="Q280" s="234" t="s">
        <v>229</v>
      </c>
      <c r="R280" s="235" t="s">
        <v>477</v>
      </c>
      <c r="S280" s="235" t="s">
        <v>549</v>
      </c>
      <c r="T280" s="234" t="s">
        <v>232</v>
      </c>
    </row>
    <row r="281" spans="1:20" s="575" customFormat="1" hidden="1" outlineLevel="1">
      <c r="A281" s="281"/>
      <c r="B281" s="229" t="s">
        <v>2369</v>
      </c>
      <c r="C281" s="733" t="s">
        <v>599</v>
      </c>
      <c r="D281" s="738" t="s">
        <v>2516</v>
      </c>
      <c r="E281" s="734" t="s">
        <v>2371</v>
      </c>
      <c r="F281" s="229" t="s">
        <v>2372</v>
      </c>
      <c r="G281" s="735" t="s">
        <v>2508</v>
      </c>
      <c r="H281" s="230" t="s">
        <v>2512</v>
      </c>
      <c r="I281" s="230" t="s">
        <v>224</v>
      </c>
      <c r="J281" s="230" t="s">
        <v>333</v>
      </c>
      <c r="K281" s="564"/>
      <c r="L281" s="232" t="s">
        <v>2515</v>
      </c>
      <c r="M281" s="252" t="s">
        <v>605</v>
      </c>
      <c r="N281" s="237" t="s">
        <v>606</v>
      </c>
      <c r="O281" s="234" t="s">
        <v>227</v>
      </c>
      <c r="P281" s="234" t="s">
        <v>228</v>
      </c>
      <c r="Q281" s="234" t="s">
        <v>229</v>
      </c>
      <c r="R281" s="235" t="s">
        <v>477</v>
      </c>
      <c r="S281" s="235" t="s">
        <v>549</v>
      </c>
      <c r="T281" s="234" t="s">
        <v>232</v>
      </c>
    </row>
    <row r="282" spans="1:20" s="575" customFormat="1" hidden="1" outlineLevel="1">
      <c r="A282" s="281"/>
      <c r="B282" s="229" t="s">
        <v>2369</v>
      </c>
      <c r="C282" s="733" t="s">
        <v>599</v>
      </c>
      <c r="D282" s="738" t="s">
        <v>2517</v>
      </c>
      <c r="E282" s="734" t="s">
        <v>2371</v>
      </c>
      <c r="F282" s="229" t="s">
        <v>2372</v>
      </c>
      <c r="G282" s="735" t="s">
        <v>2508</v>
      </c>
      <c r="H282" s="230" t="s">
        <v>2512</v>
      </c>
      <c r="I282" s="230" t="s">
        <v>224</v>
      </c>
      <c r="J282" s="230" t="s">
        <v>333</v>
      </c>
      <c r="K282" s="564"/>
      <c r="L282" s="232" t="s">
        <v>2515</v>
      </c>
      <c r="M282" s="252" t="s">
        <v>282</v>
      </c>
      <c r="N282" s="237" t="s">
        <v>283</v>
      </c>
      <c r="O282" s="234" t="s">
        <v>227</v>
      </c>
      <c r="P282" s="234" t="s">
        <v>228</v>
      </c>
      <c r="Q282" s="234" t="s">
        <v>229</v>
      </c>
      <c r="R282" s="235" t="s">
        <v>477</v>
      </c>
      <c r="S282" s="235" t="s">
        <v>549</v>
      </c>
      <c r="T282" s="234" t="s">
        <v>232</v>
      </c>
    </row>
    <row r="283" spans="1:20" s="575" customFormat="1" hidden="1" outlineLevel="1">
      <c r="A283" s="281"/>
      <c r="B283" s="229" t="s">
        <v>2369</v>
      </c>
      <c r="C283" s="733" t="s">
        <v>599</v>
      </c>
      <c r="D283" s="738" t="s">
        <v>607</v>
      </c>
      <c r="E283" s="734" t="s">
        <v>2371</v>
      </c>
      <c r="F283" s="229" t="s">
        <v>2372</v>
      </c>
      <c r="G283" s="735" t="s">
        <v>2508</v>
      </c>
      <c r="H283" s="230" t="s">
        <v>2512</v>
      </c>
      <c r="I283" s="230" t="s">
        <v>224</v>
      </c>
      <c r="J283" s="230" t="s">
        <v>333</v>
      </c>
      <c r="K283" s="564"/>
      <c r="L283" s="232" t="s">
        <v>2518</v>
      </c>
      <c r="M283" s="252" t="s">
        <v>582</v>
      </c>
      <c r="N283" s="237" t="s">
        <v>2519</v>
      </c>
      <c r="O283" s="234" t="s">
        <v>227</v>
      </c>
      <c r="P283" s="234" t="s">
        <v>228</v>
      </c>
      <c r="Q283" s="234" t="s">
        <v>229</v>
      </c>
      <c r="R283" s="235" t="s">
        <v>477</v>
      </c>
      <c r="S283" s="235" t="s">
        <v>549</v>
      </c>
      <c r="T283" s="234" t="s">
        <v>232</v>
      </c>
    </row>
    <row r="284" spans="1:20" s="575" customFormat="1" hidden="1" outlineLevel="1">
      <c r="A284" s="281"/>
      <c r="B284" s="229" t="s">
        <v>2369</v>
      </c>
      <c r="C284" s="733" t="s">
        <v>599</v>
      </c>
      <c r="D284" s="738" t="s">
        <v>608</v>
      </c>
      <c r="E284" s="734" t="s">
        <v>2371</v>
      </c>
      <c r="F284" s="229" t="s">
        <v>2372</v>
      </c>
      <c r="G284" s="735" t="s">
        <v>2508</v>
      </c>
      <c r="H284" s="230" t="s">
        <v>2512</v>
      </c>
      <c r="I284" s="230" t="s">
        <v>224</v>
      </c>
      <c r="J284" s="230" t="s">
        <v>333</v>
      </c>
      <c r="K284" s="564"/>
      <c r="L284" s="232" t="s">
        <v>2515</v>
      </c>
      <c r="M284" s="252" t="s">
        <v>482</v>
      </c>
      <c r="N284" s="237" t="s">
        <v>551</v>
      </c>
      <c r="O284" s="234" t="s">
        <v>227</v>
      </c>
      <c r="P284" s="234" t="s">
        <v>228</v>
      </c>
      <c r="Q284" s="234" t="s">
        <v>229</v>
      </c>
      <c r="R284" s="235" t="s">
        <v>477</v>
      </c>
      <c r="S284" s="235" t="s">
        <v>549</v>
      </c>
      <c r="T284" s="234" t="s">
        <v>232</v>
      </c>
    </row>
    <row r="285" spans="1:20" s="575" customFormat="1" hidden="1" outlineLevel="1">
      <c r="A285" s="281"/>
      <c r="B285" s="229" t="s">
        <v>2369</v>
      </c>
      <c r="C285" s="733" t="s">
        <v>599</v>
      </c>
      <c r="D285" s="738" t="s">
        <v>609</v>
      </c>
      <c r="E285" s="734" t="s">
        <v>2371</v>
      </c>
      <c r="F285" s="229" t="s">
        <v>2372</v>
      </c>
      <c r="G285" s="735" t="s">
        <v>2508</v>
      </c>
      <c r="H285" s="230" t="s">
        <v>2512</v>
      </c>
      <c r="I285" s="230" t="s">
        <v>224</v>
      </c>
      <c r="J285" s="230" t="s">
        <v>333</v>
      </c>
      <c r="K285" s="564"/>
      <c r="L285" s="232" t="s">
        <v>2515</v>
      </c>
      <c r="M285" s="252" t="s">
        <v>605</v>
      </c>
      <c r="N285" s="237" t="s">
        <v>606</v>
      </c>
      <c r="O285" s="234" t="s">
        <v>227</v>
      </c>
      <c r="P285" s="234" t="s">
        <v>228</v>
      </c>
      <c r="Q285" s="234" t="s">
        <v>229</v>
      </c>
      <c r="R285" s="235" t="s">
        <v>477</v>
      </c>
      <c r="S285" s="235" t="s">
        <v>549</v>
      </c>
      <c r="T285" s="234" t="s">
        <v>232</v>
      </c>
    </row>
    <row r="286" spans="1:20" s="575" customFormat="1" hidden="1" outlineLevel="1">
      <c r="A286" s="281"/>
      <c r="B286" s="229" t="s">
        <v>2369</v>
      </c>
      <c r="C286" s="733" t="s">
        <v>599</v>
      </c>
      <c r="D286" s="738" t="s">
        <v>610</v>
      </c>
      <c r="E286" s="734" t="s">
        <v>2371</v>
      </c>
      <c r="F286" s="229" t="s">
        <v>2372</v>
      </c>
      <c r="G286" s="735" t="s">
        <v>2508</v>
      </c>
      <c r="H286" s="230" t="s">
        <v>2512</v>
      </c>
      <c r="I286" s="230" t="s">
        <v>224</v>
      </c>
      <c r="J286" s="230" t="s">
        <v>333</v>
      </c>
      <c r="K286" s="564"/>
      <c r="L286" s="232" t="s">
        <v>2515</v>
      </c>
      <c r="M286" s="252" t="s">
        <v>282</v>
      </c>
      <c r="N286" s="237" t="s">
        <v>283</v>
      </c>
      <c r="O286" s="234" t="s">
        <v>227</v>
      </c>
      <c r="P286" s="234" t="s">
        <v>228</v>
      </c>
      <c r="Q286" s="234" t="s">
        <v>229</v>
      </c>
      <c r="R286" s="235" t="s">
        <v>477</v>
      </c>
      <c r="S286" s="235" t="s">
        <v>549</v>
      </c>
      <c r="T286" s="234" t="s">
        <v>232</v>
      </c>
    </row>
    <row r="287" spans="1:20" s="575" customFormat="1" hidden="1" outlineLevel="1">
      <c r="A287" s="281"/>
      <c r="B287" s="229" t="s">
        <v>2369</v>
      </c>
      <c r="C287" s="733" t="s">
        <v>599</v>
      </c>
      <c r="D287" s="735" t="s">
        <v>2520</v>
      </c>
      <c r="E287" s="734" t="s">
        <v>2371</v>
      </c>
      <c r="F287" s="229" t="s">
        <v>2372</v>
      </c>
      <c r="G287" s="735" t="s">
        <v>2508</v>
      </c>
      <c r="H287" s="230" t="s">
        <v>2512</v>
      </c>
      <c r="I287" s="230" t="s">
        <v>224</v>
      </c>
      <c r="J287" s="230" t="s">
        <v>333</v>
      </c>
      <c r="K287" s="564"/>
      <c r="L287" s="232" t="s">
        <v>2521</v>
      </c>
      <c r="M287" s="236" t="s">
        <v>244</v>
      </c>
      <c r="N287" s="238" t="s">
        <v>611</v>
      </c>
      <c r="O287" s="234" t="s">
        <v>227</v>
      </c>
      <c r="P287" s="234" t="s">
        <v>228</v>
      </c>
      <c r="Q287" s="234" t="s">
        <v>229</v>
      </c>
      <c r="R287" s="235" t="s">
        <v>477</v>
      </c>
      <c r="S287" s="235" t="s">
        <v>549</v>
      </c>
      <c r="T287" s="234" t="s">
        <v>232</v>
      </c>
    </row>
    <row r="288" spans="1:20" s="575" customFormat="1" hidden="1" outlineLevel="1">
      <c r="A288" s="281"/>
      <c r="B288" s="229" t="s">
        <v>2369</v>
      </c>
      <c r="C288" s="733" t="s">
        <v>599</v>
      </c>
      <c r="D288" s="735" t="s">
        <v>612</v>
      </c>
      <c r="E288" s="734" t="s">
        <v>2371</v>
      </c>
      <c r="F288" s="229" t="s">
        <v>2372</v>
      </c>
      <c r="G288" s="735" t="s">
        <v>2508</v>
      </c>
      <c r="H288" s="230" t="s">
        <v>2512</v>
      </c>
      <c r="I288" s="230" t="s">
        <v>224</v>
      </c>
      <c r="J288" s="230" t="s">
        <v>333</v>
      </c>
      <c r="K288" s="564"/>
      <c r="L288" s="232" t="s">
        <v>2521</v>
      </c>
      <c r="M288" s="236" t="s">
        <v>482</v>
      </c>
      <c r="N288" s="238" t="s">
        <v>613</v>
      </c>
      <c r="O288" s="234" t="s">
        <v>227</v>
      </c>
      <c r="P288" s="234" t="s">
        <v>228</v>
      </c>
      <c r="Q288" s="234" t="s">
        <v>229</v>
      </c>
      <c r="R288" s="235" t="s">
        <v>477</v>
      </c>
      <c r="S288" s="235" t="s">
        <v>549</v>
      </c>
      <c r="T288" s="234" t="s">
        <v>232</v>
      </c>
    </row>
    <row r="289" spans="1:20" s="589" customFormat="1" hidden="1" outlineLevel="1">
      <c r="A289" s="281" t="s">
        <v>2522</v>
      </c>
      <c r="B289" s="229" t="s">
        <v>2369</v>
      </c>
      <c r="C289" s="733" t="s">
        <v>599</v>
      </c>
      <c r="D289" s="752" t="s">
        <v>1771</v>
      </c>
      <c r="E289" s="752" t="s">
        <v>2371</v>
      </c>
      <c r="F289" s="229" t="s">
        <v>2372</v>
      </c>
      <c r="G289" s="735" t="s">
        <v>2523</v>
      </c>
      <c r="H289" s="230" t="s">
        <v>2524</v>
      </c>
      <c r="I289" s="230" t="s">
        <v>224</v>
      </c>
      <c r="J289" s="230" t="s">
        <v>333</v>
      </c>
      <c r="K289" s="582"/>
      <c r="L289" s="565" t="s">
        <v>2525</v>
      </c>
      <c r="M289" s="592" t="s">
        <v>482</v>
      </c>
      <c r="N289" s="566" t="s">
        <v>604</v>
      </c>
      <c r="O289" s="234" t="s">
        <v>227</v>
      </c>
      <c r="P289" s="234" t="s">
        <v>228</v>
      </c>
      <c r="Q289" s="234" t="s">
        <v>229</v>
      </c>
      <c r="R289" s="235" t="s">
        <v>477</v>
      </c>
      <c r="S289" s="235" t="s">
        <v>549</v>
      </c>
      <c r="T289" s="234" t="s">
        <v>232</v>
      </c>
    </row>
    <row r="290" spans="1:20" s="575" customFormat="1" ht="17.25" hidden="1" outlineLevel="1">
      <c r="A290" s="1503" t="s">
        <v>614</v>
      </c>
      <c r="B290" s="1504"/>
      <c r="C290" s="800"/>
      <c r="D290" s="733"/>
      <c r="E290" s="734"/>
      <c r="F290" s="229"/>
      <c r="G290" s="735"/>
      <c r="H290" s="230"/>
      <c r="I290" s="230"/>
      <c r="J290" s="230"/>
      <c r="K290" s="564"/>
      <c r="L290" s="239"/>
      <c r="M290" s="233"/>
      <c r="N290" s="737"/>
      <c r="O290" s="761"/>
      <c r="P290" s="761"/>
      <c r="Q290" s="761"/>
      <c r="R290" s="761"/>
      <c r="S290" s="761"/>
      <c r="T290" s="761"/>
    </row>
    <row r="291" spans="1:20" s="589" customFormat="1" hidden="1" outlineLevel="1">
      <c r="A291" s="281"/>
      <c r="B291" s="229" t="s">
        <v>615</v>
      </c>
      <c r="C291" s="772" t="s">
        <v>599</v>
      </c>
      <c r="D291" s="772" t="s">
        <v>616</v>
      </c>
      <c r="E291" s="773" t="s">
        <v>2371</v>
      </c>
      <c r="F291" s="294" t="s">
        <v>2526</v>
      </c>
      <c r="G291" s="774" t="s">
        <v>2527</v>
      </c>
      <c r="H291" s="290" t="s">
        <v>2528</v>
      </c>
      <c r="I291" s="290" t="s">
        <v>2528</v>
      </c>
      <c r="J291" s="290" t="s">
        <v>225</v>
      </c>
      <c r="K291" s="614"/>
      <c r="L291" s="295" t="s">
        <v>2529</v>
      </c>
      <c r="M291" s="292" t="s">
        <v>271</v>
      </c>
      <c r="N291" s="289" t="s">
        <v>2256</v>
      </c>
      <c r="O291" s="291" t="s">
        <v>227</v>
      </c>
      <c r="P291" s="291" t="s">
        <v>228</v>
      </c>
      <c r="Q291" s="291" t="s">
        <v>229</v>
      </c>
      <c r="R291" s="291" t="s">
        <v>234</v>
      </c>
      <c r="S291" s="291" t="s">
        <v>402</v>
      </c>
      <c r="T291" s="292" t="s">
        <v>232</v>
      </c>
    </row>
    <row r="292" spans="1:20" s="575" customFormat="1" ht="17.25" hidden="1" outlineLevel="1">
      <c r="A292" s="1505" t="s">
        <v>2530</v>
      </c>
      <c r="B292" s="1506"/>
      <c r="C292" s="800"/>
      <c r="D292" s="733"/>
      <c r="E292" s="734"/>
      <c r="F292" s="229"/>
      <c r="G292" s="735"/>
      <c r="H292" s="230"/>
      <c r="I292" s="230"/>
      <c r="J292" s="230"/>
      <c r="K292" s="564"/>
      <c r="L292" s="239"/>
      <c r="M292" s="233"/>
      <c r="N292" s="737"/>
      <c r="O292" s="761"/>
      <c r="P292" s="761"/>
      <c r="Q292" s="761"/>
      <c r="R292" s="761"/>
      <c r="S292" s="761"/>
      <c r="T292" s="761"/>
    </row>
    <row r="293" spans="1:20" s="575" customFormat="1" hidden="1" outlineLevel="1">
      <c r="A293" s="281"/>
      <c r="B293" s="229" t="s">
        <v>617</v>
      </c>
      <c r="C293" s="733" t="s">
        <v>599</v>
      </c>
      <c r="D293" s="738" t="s">
        <v>618</v>
      </c>
      <c r="E293" s="734" t="s">
        <v>2258</v>
      </c>
      <c r="F293" s="229" t="s">
        <v>2531</v>
      </c>
      <c r="G293" s="735" t="s">
        <v>2532</v>
      </c>
      <c r="H293" s="230" t="s">
        <v>2505</v>
      </c>
      <c r="I293" s="230" t="s">
        <v>2505</v>
      </c>
      <c r="J293" s="230" t="s">
        <v>225</v>
      </c>
      <c r="K293" s="564"/>
      <c r="L293" s="232" t="s">
        <v>2360</v>
      </c>
      <c r="M293" s="233" t="s">
        <v>226</v>
      </c>
      <c r="N293" s="770" t="s">
        <v>619</v>
      </c>
      <c r="O293" s="235" t="s">
        <v>227</v>
      </c>
      <c r="P293" s="235" t="s">
        <v>228</v>
      </c>
      <c r="Q293" s="235" t="s">
        <v>229</v>
      </c>
      <c r="R293" s="235" t="s">
        <v>234</v>
      </c>
      <c r="S293" s="235" t="s">
        <v>402</v>
      </c>
      <c r="T293" s="234" t="s">
        <v>232</v>
      </c>
    </row>
    <row r="294" spans="1:20" s="589" customFormat="1" hidden="1" outlineLevel="1">
      <c r="A294" s="281" t="s">
        <v>2533</v>
      </c>
      <c r="B294" s="229" t="s">
        <v>617</v>
      </c>
      <c r="C294" s="733" t="s">
        <v>599</v>
      </c>
      <c r="D294" s="751" t="s">
        <v>1772</v>
      </c>
      <c r="E294" s="752" t="s">
        <v>2258</v>
      </c>
      <c r="F294" s="229" t="s">
        <v>2534</v>
      </c>
      <c r="G294" s="735" t="s">
        <v>2535</v>
      </c>
      <c r="H294" s="230" t="s">
        <v>2490</v>
      </c>
      <c r="I294" s="230" t="s">
        <v>2490</v>
      </c>
      <c r="J294" s="230" t="s">
        <v>225</v>
      </c>
      <c r="K294" s="582"/>
      <c r="L294" s="565" t="s">
        <v>1685</v>
      </c>
      <c r="M294" s="233" t="s">
        <v>482</v>
      </c>
      <c r="N294" s="775" t="s">
        <v>253</v>
      </c>
      <c r="O294" s="235" t="s">
        <v>227</v>
      </c>
      <c r="P294" s="235" t="s">
        <v>228</v>
      </c>
      <c r="Q294" s="235" t="s">
        <v>229</v>
      </c>
      <c r="R294" s="235" t="s">
        <v>234</v>
      </c>
      <c r="S294" s="235" t="s">
        <v>402</v>
      </c>
      <c r="T294" s="234" t="s">
        <v>232</v>
      </c>
    </row>
    <row r="295" spans="1:20" s="589" customFormat="1" hidden="1" outlineLevel="1">
      <c r="A295" s="281" t="s">
        <v>2536</v>
      </c>
      <c r="B295" s="229" t="s">
        <v>617</v>
      </c>
      <c r="C295" s="733" t="s">
        <v>599</v>
      </c>
      <c r="D295" s="751" t="s">
        <v>1988</v>
      </c>
      <c r="E295" s="752" t="s">
        <v>2258</v>
      </c>
      <c r="F295" s="229" t="s">
        <v>2534</v>
      </c>
      <c r="G295" s="735" t="s">
        <v>2535</v>
      </c>
      <c r="H295" s="230" t="s">
        <v>2490</v>
      </c>
      <c r="I295" s="230" t="s">
        <v>2490</v>
      </c>
      <c r="J295" s="230" t="s">
        <v>225</v>
      </c>
      <c r="K295" s="582"/>
      <c r="L295" s="565" t="s">
        <v>2255</v>
      </c>
      <c r="M295" s="233" t="s">
        <v>226</v>
      </c>
      <c r="N295" s="775" t="s">
        <v>2256</v>
      </c>
      <c r="O295" s="235" t="s">
        <v>227</v>
      </c>
      <c r="P295" s="235" t="s">
        <v>228</v>
      </c>
      <c r="Q295" s="235" t="s">
        <v>229</v>
      </c>
      <c r="R295" s="235" t="s">
        <v>234</v>
      </c>
      <c r="S295" s="235" t="s">
        <v>402</v>
      </c>
      <c r="T295" s="234" t="s">
        <v>232</v>
      </c>
    </row>
    <row r="296" spans="1:20" s="575" customFormat="1" ht="27" hidden="1" outlineLevel="1">
      <c r="A296" s="776" t="s">
        <v>620</v>
      </c>
      <c r="B296" s="314"/>
      <c r="C296" s="315"/>
      <c r="D296" s="316" t="s">
        <v>621</v>
      </c>
      <c r="E296" s="317"/>
      <c r="F296" s="1507"/>
      <c r="G296" s="1507"/>
      <c r="H296" s="1507"/>
      <c r="I296" s="318"/>
      <c r="J296" s="620"/>
      <c r="K296" s="621"/>
      <c r="L296" s="319"/>
      <c r="M296" s="621"/>
      <c r="N296" s="314"/>
      <c r="O296" s="761"/>
      <c r="P296" s="761"/>
      <c r="Q296" s="761"/>
      <c r="R296" s="761"/>
      <c r="S296" s="761"/>
      <c r="T296" s="761"/>
    </row>
    <row r="297" spans="1:20" s="589" customFormat="1" hidden="1" outlineLevel="1">
      <c r="A297" s="732"/>
      <c r="B297" s="294" t="s">
        <v>2346</v>
      </c>
      <c r="C297" s="613" t="s">
        <v>620</v>
      </c>
      <c r="D297" s="772" t="s">
        <v>2537</v>
      </c>
      <c r="E297" s="773" t="s">
        <v>541</v>
      </c>
      <c r="F297" s="294" t="s">
        <v>542</v>
      </c>
      <c r="G297" s="774" t="s">
        <v>622</v>
      </c>
      <c r="H297" s="290" t="s">
        <v>544</v>
      </c>
      <c r="I297" s="290" t="s">
        <v>224</v>
      </c>
      <c r="J297" s="290" t="s">
        <v>333</v>
      </c>
      <c r="K297" s="614"/>
      <c r="L297" s="295" t="s">
        <v>2538</v>
      </c>
      <c r="M297" s="292" t="s">
        <v>264</v>
      </c>
      <c r="N297" s="777" t="s">
        <v>624</v>
      </c>
      <c r="O297" s="291" t="s">
        <v>227</v>
      </c>
      <c r="P297" s="622" t="s">
        <v>228</v>
      </c>
      <c r="Q297" s="291" t="s">
        <v>229</v>
      </c>
      <c r="R297" s="291" t="s">
        <v>477</v>
      </c>
      <c r="S297" s="291" t="s">
        <v>549</v>
      </c>
      <c r="T297" s="292" t="s">
        <v>232</v>
      </c>
    </row>
    <row r="298" spans="1:20" s="575" customFormat="1" ht="17.25" hidden="1" outlineLevel="1">
      <c r="A298" s="776" t="s">
        <v>620</v>
      </c>
      <c r="B298" s="314"/>
      <c r="C298" s="315"/>
      <c r="D298" s="797" t="s">
        <v>625</v>
      </c>
      <c r="E298" s="317"/>
      <c r="F298" s="1507"/>
      <c r="G298" s="1507"/>
      <c r="H298" s="1507"/>
      <c r="I298" s="318"/>
      <c r="J298" s="620"/>
      <c r="K298" s="621"/>
      <c r="L298" s="319"/>
      <c r="M298" s="621"/>
      <c r="N298" s="314"/>
      <c r="O298" s="761"/>
      <c r="P298" s="761"/>
      <c r="Q298" s="761"/>
      <c r="R298" s="761"/>
      <c r="S298" s="761"/>
      <c r="T298" s="761"/>
    </row>
    <row r="299" spans="1:20" s="589" customFormat="1" hidden="1" outlineLevel="1">
      <c r="A299" s="732" t="s">
        <v>2539</v>
      </c>
      <c r="B299" s="229" t="s">
        <v>2369</v>
      </c>
      <c r="C299" s="591" t="s">
        <v>620</v>
      </c>
      <c r="D299" s="751" t="s">
        <v>2540</v>
      </c>
      <c r="E299" s="752" t="s">
        <v>541</v>
      </c>
      <c r="F299" s="229" t="s">
        <v>542</v>
      </c>
      <c r="G299" s="735" t="s">
        <v>622</v>
      </c>
      <c r="H299" s="230" t="s">
        <v>544</v>
      </c>
      <c r="I299" s="230" t="s">
        <v>224</v>
      </c>
      <c r="J299" s="230" t="s">
        <v>333</v>
      </c>
      <c r="K299" s="582"/>
      <c r="L299" s="565" t="s">
        <v>1685</v>
      </c>
      <c r="M299" s="592" t="s">
        <v>605</v>
      </c>
      <c r="N299" s="775" t="s">
        <v>2541</v>
      </c>
      <c r="O299" s="235" t="s">
        <v>227</v>
      </c>
      <c r="P299" s="235" t="s">
        <v>228</v>
      </c>
      <c r="Q299" s="235" t="s">
        <v>229</v>
      </c>
      <c r="R299" s="235" t="s">
        <v>477</v>
      </c>
      <c r="S299" s="235" t="s">
        <v>549</v>
      </c>
      <c r="T299" s="234" t="s">
        <v>232</v>
      </c>
    </row>
    <row r="300" spans="1:20" s="589" customFormat="1" hidden="1" outlineLevel="1">
      <c r="A300" s="732" t="s">
        <v>2542</v>
      </c>
      <c r="B300" s="229" t="s">
        <v>2369</v>
      </c>
      <c r="C300" s="591" t="s">
        <v>620</v>
      </c>
      <c r="D300" s="751" t="s">
        <v>2543</v>
      </c>
      <c r="E300" s="752" t="s">
        <v>541</v>
      </c>
      <c r="F300" s="229" t="s">
        <v>542</v>
      </c>
      <c r="G300" s="735" t="s">
        <v>622</v>
      </c>
      <c r="H300" s="230" t="s">
        <v>544</v>
      </c>
      <c r="I300" s="230" t="s">
        <v>224</v>
      </c>
      <c r="J300" s="230" t="s">
        <v>333</v>
      </c>
      <c r="K300" s="582"/>
      <c r="L300" s="565" t="s">
        <v>1685</v>
      </c>
      <c r="M300" s="592" t="s">
        <v>605</v>
      </c>
      <c r="N300" s="775" t="s">
        <v>2383</v>
      </c>
      <c r="O300" s="235" t="s">
        <v>227</v>
      </c>
      <c r="P300" s="235" t="s">
        <v>228</v>
      </c>
      <c r="Q300" s="235" t="s">
        <v>229</v>
      </c>
      <c r="R300" s="235" t="s">
        <v>477</v>
      </c>
      <c r="S300" s="235" t="s">
        <v>549</v>
      </c>
      <c r="T300" s="234" t="s">
        <v>232</v>
      </c>
    </row>
    <row r="301" spans="1:20" s="589" customFormat="1" hidden="1" outlineLevel="1">
      <c r="A301" s="732" t="s">
        <v>2544</v>
      </c>
      <c r="B301" s="229" t="s">
        <v>2369</v>
      </c>
      <c r="C301" s="591" t="s">
        <v>620</v>
      </c>
      <c r="D301" s="751" t="s">
        <v>2545</v>
      </c>
      <c r="E301" s="752" t="s">
        <v>541</v>
      </c>
      <c r="F301" s="229" t="s">
        <v>542</v>
      </c>
      <c r="G301" s="735" t="s">
        <v>622</v>
      </c>
      <c r="H301" s="230" t="s">
        <v>544</v>
      </c>
      <c r="I301" s="230" t="s">
        <v>224</v>
      </c>
      <c r="J301" s="230" t="s">
        <v>333</v>
      </c>
      <c r="K301" s="582"/>
      <c r="L301" s="565" t="s">
        <v>1685</v>
      </c>
      <c r="M301" s="592" t="s">
        <v>626</v>
      </c>
      <c r="N301" s="775" t="s">
        <v>2546</v>
      </c>
      <c r="O301" s="235" t="s">
        <v>227</v>
      </c>
      <c r="P301" s="235" t="s">
        <v>228</v>
      </c>
      <c r="Q301" s="235" t="s">
        <v>229</v>
      </c>
      <c r="R301" s="235" t="s">
        <v>477</v>
      </c>
      <c r="S301" s="235" t="s">
        <v>549</v>
      </c>
      <c r="T301" s="234" t="s">
        <v>232</v>
      </c>
    </row>
    <row r="302" spans="1:20" s="589" customFormat="1" hidden="1" outlineLevel="1">
      <c r="A302" s="732" t="s">
        <v>2547</v>
      </c>
      <c r="B302" s="229" t="s">
        <v>2369</v>
      </c>
      <c r="C302" s="591" t="s">
        <v>620</v>
      </c>
      <c r="D302" s="751" t="s">
        <v>2548</v>
      </c>
      <c r="E302" s="752" t="s">
        <v>541</v>
      </c>
      <c r="F302" s="229" t="s">
        <v>542</v>
      </c>
      <c r="G302" s="735" t="s">
        <v>622</v>
      </c>
      <c r="H302" s="230" t="s">
        <v>544</v>
      </c>
      <c r="I302" s="230" t="s">
        <v>224</v>
      </c>
      <c r="J302" s="230" t="s">
        <v>333</v>
      </c>
      <c r="K302" s="582"/>
      <c r="L302" s="565" t="s">
        <v>1685</v>
      </c>
      <c r="M302" s="592" t="s">
        <v>626</v>
      </c>
      <c r="N302" s="775" t="s">
        <v>2549</v>
      </c>
      <c r="O302" s="235" t="s">
        <v>227</v>
      </c>
      <c r="P302" s="235" t="s">
        <v>228</v>
      </c>
      <c r="Q302" s="235" t="s">
        <v>229</v>
      </c>
      <c r="R302" s="235" t="s">
        <v>477</v>
      </c>
      <c r="S302" s="235" t="s">
        <v>549</v>
      </c>
      <c r="T302" s="234" t="s">
        <v>232</v>
      </c>
    </row>
    <row r="303" spans="1:20" s="589" customFormat="1" hidden="1" outlineLevel="1">
      <c r="A303" s="732" t="s">
        <v>2550</v>
      </c>
      <c r="B303" s="229" t="s">
        <v>2369</v>
      </c>
      <c r="C303" s="591" t="s">
        <v>620</v>
      </c>
      <c r="D303" s="751" t="s">
        <v>2551</v>
      </c>
      <c r="E303" s="752" t="s">
        <v>541</v>
      </c>
      <c r="F303" s="229" t="s">
        <v>542</v>
      </c>
      <c r="G303" s="735" t="s">
        <v>622</v>
      </c>
      <c r="H303" s="230" t="s">
        <v>544</v>
      </c>
      <c r="I303" s="230" t="s">
        <v>224</v>
      </c>
      <c r="J303" s="230" t="s">
        <v>333</v>
      </c>
      <c r="K303" s="582"/>
      <c r="L303" s="565" t="s">
        <v>1685</v>
      </c>
      <c r="M303" s="592" t="s">
        <v>626</v>
      </c>
      <c r="N303" s="775" t="s">
        <v>2552</v>
      </c>
      <c r="O303" s="235" t="s">
        <v>227</v>
      </c>
      <c r="P303" s="235" t="s">
        <v>228</v>
      </c>
      <c r="Q303" s="235" t="s">
        <v>229</v>
      </c>
      <c r="R303" s="235" t="s">
        <v>477</v>
      </c>
      <c r="S303" s="235" t="s">
        <v>549</v>
      </c>
      <c r="T303" s="234" t="s">
        <v>232</v>
      </c>
    </row>
    <row r="304" spans="1:20" s="589" customFormat="1" hidden="1" outlineLevel="1">
      <c r="A304" s="732" t="s">
        <v>2553</v>
      </c>
      <c r="B304" s="229" t="s">
        <v>2369</v>
      </c>
      <c r="C304" s="591" t="s">
        <v>620</v>
      </c>
      <c r="D304" s="751" t="s">
        <v>2554</v>
      </c>
      <c r="E304" s="752" t="s">
        <v>541</v>
      </c>
      <c r="F304" s="229" t="s">
        <v>542</v>
      </c>
      <c r="G304" s="735" t="s">
        <v>622</v>
      </c>
      <c r="H304" s="230" t="s">
        <v>544</v>
      </c>
      <c r="I304" s="230" t="s">
        <v>224</v>
      </c>
      <c r="J304" s="230" t="s">
        <v>333</v>
      </c>
      <c r="K304" s="582"/>
      <c r="L304" s="565" t="s">
        <v>1685</v>
      </c>
      <c r="M304" s="592" t="s">
        <v>626</v>
      </c>
      <c r="N304" s="775" t="s">
        <v>2555</v>
      </c>
      <c r="O304" s="235" t="s">
        <v>227</v>
      </c>
      <c r="P304" s="235" t="s">
        <v>228</v>
      </c>
      <c r="Q304" s="235" t="s">
        <v>229</v>
      </c>
      <c r="R304" s="235" t="s">
        <v>477</v>
      </c>
      <c r="S304" s="235" t="s">
        <v>549</v>
      </c>
      <c r="T304" s="234" t="s">
        <v>232</v>
      </c>
    </row>
    <row r="305" spans="1:20" s="589" customFormat="1" hidden="1" outlineLevel="1">
      <c r="A305" s="732" t="s">
        <v>2556</v>
      </c>
      <c r="B305" s="229" t="s">
        <v>2369</v>
      </c>
      <c r="C305" s="591" t="s">
        <v>620</v>
      </c>
      <c r="D305" s="751" t="s">
        <v>2557</v>
      </c>
      <c r="E305" s="752" t="s">
        <v>541</v>
      </c>
      <c r="F305" s="229" t="s">
        <v>542</v>
      </c>
      <c r="G305" s="735" t="s">
        <v>622</v>
      </c>
      <c r="H305" s="230" t="s">
        <v>544</v>
      </c>
      <c r="I305" s="230" t="s">
        <v>224</v>
      </c>
      <c r="J305" s="230" t="s">
        <v>333</v>
      </c>
      <c r="K305" s="582"/>
      <c r="L305" s="565" t="s">
        <v>1685</v>
      </c>
      <c r="M305" s="592" t="s">
        <v>627</v>
      </c>
      <c r="N305" s="775" t="s">
        <v>2558</v>
      </c>
      <c r="O305" s="235" t="s">
        <v>227</v>
      </c>
      <c r="P305" s="235" t="s">
        <v>228</v>
      </c>
      <c r="Q305" s="235" t="s">
        <v>229</v>
      </c>
      <c r="R305" s="235" t="s">
        <v>477</v>
      </c>
      <c r="S305" s="235" t="s">
        <v>549</v>
      </c>
      <c r="T305" s="234" t="s">
        <v>232</v>
      </c>
    </row>
    <row r="306" spans="1:20" s="575" customFormat="1" ht="17.25" hidden="1" outlineLevel="1">
      <c r="A306" s="778" t="s">
        <v>1773</v>
      </c>
      <c r="B306" s="320"/>
      <c r="C306" s="321"/>
      <c r="D306" s="804" t="s">
        <v>628</v>
      </c>
      <c r="E306" s="322"/>
      <c r="F306" s="1508" t="s">
        <v>628</v>
      </c>
      <c r="G306" s="1508"/>
      <c r="H306" s="1508"/>
      <c r="I306" s="323"/>
      <c r="J306" s="623"/>
      <c r="K306" s="612"/>
      <c r="L306" s="324" t="s">
        <v>629</v>
      </c>
      <c r="M306" s="612"/>
      <c r="N306" s="320"/>
      <c r="O306" s="727"/>
      <c r="P306" s="727"/>
      <c r="Q306" s="727"/>
      <c r="R306" s="727"/>
      <c r="S306" s="727"/>
      <c r="T306" s="727"/>
    </row>
    <row r="307" spans="1:20" s="589" customFormat="1" hidden="1" outlineLevel="1">
      <c r="A307" s="281" t="s">
        <v>2559</v>
      </c>
      <c r="B307" s="229" t="s">
        <v>2369</v>
      </c>
      <c r="C307" s="591" t="s">
        <v>620</v>
      </c>
      <c r="D307" s="751" t="s">
        <v>2560</v>
      </c>
      <c r="E307" s="752" t="s">
        <v>2371</v>
      </c>
      <c r="F307" s="229" t="s">
        <v>2372</v>
      </c>
      <c r="G307" s="735" t="s">
        <v>2561</v>
      </c>
      <c r="H307" s="325" t="s">
        <v>2374</v>
      </c>
      <c r="I307" s="326" t="s">
        <v>224</v>
      </c>
      <c r="J307" s="230" t="s">
        <v>333</v>
      </c>
      <c r="K307" s="582"/>
      <c r="L307" s="565" t="s">
        <v>1685</v>
      </c>
      <c r="M307" s="233" t="s">
        <v>226</v>
      </c>
      <c r="N307" s="770" t="s">
        <v>602</v>
      </c>
      <c r="O307" s="235" t="s">
        <v>227</v>
      </c>
      <c r="P307" s="235" t="s">
        <v>228</v>
      </c>
      <c r="Q307" s="235" t="s">
        <v>229</v>
      </c>
      <c r="R307" s="235" t="s">
        <v>477</v>
      </c>
      <c r="S307" s="235" t="s">
        <v>549</v>
      </c>
      <c r="T307" s="234" t="s">
        <v>232</v>
      </c>
    </row>
    <row r="308" spans="1:20" s="575" customFormat="1" hidden="1" outlineLevel="1">
      <c r="A308" s="281"/>
      <c r="B308" s="229" t="s">
        <v>2369</v>
      </c>
      <c r="C308" s="800" t="s">
        <v>620</v>
      </c>
      <c r="D308" s="733" t="s">
        <v>630</v>
      </c>
      <c r="E308" s="734" t="s">
        <v>2371</v>
      </c>
      <c r="F308" s="229" t="s">
        <v>2372</v>
      </c>
      <c r="G308" s="735" t="s">
        <v>2561</v>
      </c>
      <c r="H308" s="325" t="s">
        <v>2374</v>
      </c>
      <c r="I308" s="326" t="s">
        <v>224</v>
      </c>
      <c r="J308" s="230" t="s">
        <v>333</v>
      </c>
      <c r="K308" s="564"/>
      <c r="L308" s="232" t="s">
        <v>2562</v>
      </c>
      <c r="M308" s="236" t="s">
        <v>288</v>
      </c>
      <c r="N308" s="770" t="s">
        <v>606</v>
      </c>
      <c r="O308" s="235" t="s">
        <v>227</v>
      </c>
      <c r="P308" s="235" t="s">
        <v>228</v>
      </c>
      <c r="Q308" s="235" t="s">
        <v>229</v>
      </c>
      <c r="R308" s="235" t="s">
        <v>477</v>
      </c>
      <c r="S308" s="235" t="s">
        <v>549</v>
      </c>
      <c r="T308" s="234" t="s">
        <v>232</v>
      </c>
    </row>
    <row r="309" spans="1:20" s="575" customFormat="1" hidden="1" outlineLevel="1">
      <c r="A309" s="281"/>
      <c r="B309" s="229" t="s">
        <v>2369</v>
      </c>
      <c r="C309" s="800" t="s">
        <v>620</v>
      </c>
      <c r="D309" s="733" t="s">
        <v>631</v>
      </c>
      <c r="E309" s="734" t="s">
        <v>2371</v>
      </c>
      <c r="F309" s="229" t="s">
        <v>2372</v>
      </c>
      <c r="G309" s="735" t="s">
        <v>2561</v>
      </c>
      <c r="H309" s="325" t="s">
        <v>2374</v>
      </c>
      <c r="I309" s="326" t="s">
        <v>224</v>
      </c>
      <c r="J309" s="230" t="s">
        <v>333</v>
      </c>
      <c r="K309" s="564"/>
      <c r="L309" s="232" t="s">
        <v>2562</v>
      </c>
      <c r="M309" s="236" t="s">
        <v>239</v>
      </c>
      <c r="N309" s="770" t="s">
        <v>262</v>
      </c>
      <c r="O309" s="235" t="s">
        <v>227</v>
      </c>
      <c r="P309" s="235" t="s">
        <v>228</v>
      </c>
      <c r="Q309" s="235" t="s">
        <v>229</v>
      </c>
      <c r="R309" s="235" t="s">
        <v>477</v>
      </c>
      <c r="S309" s="235" t="s">
        <v>549</v>
      </c>
      <c r="T309" s="234" t="s">
        <v>232</v>
      </c>
    </row>
    <row r="310" spans="1:20" s="575" customFormat="1" hidden="1" outlineLevel="1">
      <c r="A310" s="281"/>
      <c r="B310" s="229" t="s">
        <v>2369</v>
      </c>
      <c r="C310" s="800" t="s">
        <v>620</v>
      </c>
      <c r="D310" s="738" t="s">
        <v>2563</v>
      </c>
      <c r="E310" s="734" t="s">
        <v>2371</v>
      </c>
      <c r="F310" s="229" t="s">
        <v>2372</v>
      </c>
      <c r="G310" s="735" t="s">
        <v>2561</v>
      </c>
      <c r="H310" s="325" t="s">
        <v>2374</v>
      </c>
      <c r="I310" s="326" t="s">
        <v>224</v>
      </c>
      <c r="J310" s="230" t="s">
        <v>333</v>
      </c>
      <c r="K310" s="564"/>
      <c r="L310" s="232" t="s">
        <v>2562</v>
      </c>
      <c r="M310" s="236" t="s">
        <v>569</v>
      </c>
      <c r="N310" s="238" t="s">
        <v>2564</v>
      </c>
      <c r="O310" s="235" t="s">
        <v>227</v>
      </c>
      <c r="P310" s="235" t="s">
        <v>228</v>
      </c>
      <c r="Q310" s="235" t="s">
        <v>229</v>
      </c>
      <c r="R310" s="235" t="s">
        <v>477</v>
      </c>
      <c r="S310" s="235" t="s">
        <v>549</v>
      </c>
      <c r="T310" s="234" t="s">
        <v>232</v>
      </c>
    </row>
    <row r="311" spans="1:20" s="575" customFormat="1" hidden="1" outlineLevel="1">
      <c r="A311" s="281"/>
      <c r="B311" s="229" t="s">
        <v>2369</v>
      </c>
      <c r="C311" s="800" t="s">
        <v>620</v>
      </c>
      <c r="D311" s="733" t="s">
        <v>632</v>
      </c>
      <c r="E311" s="734" t="s">
        <v>2371</v>
      </c>
      <c r="F311" s="229" t="s">
        <v>2372</v>
      </c>
      <c r="G311" s="735" t="s">
        <v>2561</v>
      </c>
      <c r="H311" s="325" t="s">
        <v>2374</v>
      </c>
      <c r="I311" s="326" t="s">
        <v>224</v>
      </c>
      <c r="J311" s="230" t="s">
        <v>333</v>
      </c>
      <c r="K311" s="564"/>
      <c r="L311" s="232" t="s">
        <v>2562</v>
      </c>
      <c r="M311" s="236" t="s">
        <v>582</v>
      </c>
      <c r="N311" s="238" t="s">
        <v>633</v>
      </c>
      <c r="O311" s="235" t="s">
        <v>227</v>
      </c>
      <c r="P311" s="235" t="s">
        <v>228</v>
      </c>
      <c r="Q311" s="235" t="s">
        <v>229</v>
      </c>
      <c r="R311" s="235" t="s">
        <v>477</v>
      </c>
      <c r="S311" s="235" t="s">
        <v>549</v>
      </c>
      <c r="T311" s="234" t="s">
        <v>232</v>
      </c>
    </row>
    <row r="312" spans="1:20" s="575" customFormat="1" hidden="1" outlineLevel="1">
      <c r="A312" s="281"/>
      <c r="B312" s="229" t="s">
        <v>2369</v>
      </c>
      <c r="C312" s="800" t="s">
        <v>620</v>
      </c>
      <c r="D312" s="733" t="s">
        <v>634</v>
      </c>
      <c r="E312" s="734" t="s">
        <v>2371</v>
      </c>
      <c r="F312" s="229" t="s">
        <v>2372</v>
      </c>
      <c r="G312" s="735" t="s">
        <v>2561</v>
      </c>
      <c r="H312" s="325" t="s">
        <v>2374</v>
      </c>
      <c r="I312" s="326" t="s">
        <v>224</v>
      </c>
      <c r="J312" s="230" t="s">
        <v>333</v>
      </c>
      <c r="K312" s="564"/>
      <c r="L312" s="232" t="s">
        <v>2562</v>
      </c>
      <c r="M312" s="236" t="s">
        <v>582</v>
      </c>
      <c r="N312" s="770" t="s">
        <v>635</v>
      </c>
      <c r="O312" s="235" t="s">
        <v>227</v>
      </c>
      <c r="P312" s="235" t="s">
        <v>228</v>
      </c>
      <c r="Q312" s="235" t="s">
        <v>229</v>
      </c>
      <c r="R312" s="235" t="s">
        <v>477</v>
      </c>
      <c r="S312" s="235" t="s">
        <v>549</v>
      </c>
      <c r="T312" s="234" t="s">
        <v>232</v>
      </c>
    </row>
    <row r="313" spans="1:20" s="575" customFormat="1" hidden="1" outlineLevel="1">
      <c r="A313" s="281" t="s">
        <v>1847</v>
      </c>
      <c r="B313" s="229" t="s">
        <v>2369</v>
      </c>
      <c r="C313" s="800" t="s">
        <v>620</v>
      </c>
      <c r="D313" s="733" t="s">
        <v>636</v>
      </c>
      <c r="E313" s="734" t="s">
        <v>2371</v>
      </c>
      <c r="F313" s="229" t="s">
        <v>2372</v>
      </c>
      <c r="G313" s="735" t="s">
        <v>2561</v>
      </c>
      <c r="H313" s="325" t="s">
        <v>2374</v>
      </c>
      <c r="I313" s="326" t="s">
        <v>224</v>
      </c>
      <c r="J313" s="230" t="s">
        <v>333</v>
      </c>
      <c r="K313" s="564"/>
      <c r="L313" s="239" t="s">
        <v>2565</v>
      </c>
      <c r="M313" s="564" t="s">
        <v>2566</v>
      </c>
      <c r="N313" s="770" t="s">
        <v>637</v>
      </c>
      <c r="O313" s="235" t="s">
        <v>227</v>
      </c>
      <c r="P313" s="235" t="s">
        <v>228</v>
      </c>
      <c r="Q313" s="235" t="s">
        <v>229</v>
      </c>
      <c r="R313" s="235" t="s">
        <v>477</v>
      </c>
      <c r="S313" s="235" t="s">
        <v>549</v>
      </c>
      <c r="T313" s="234" t="s">
        <v>232</v>
      </c>
    </row>
    <row r="314" spans="1:20" s="575" customFormat="1" hidden="1" outlineLevel="1">
      <c r="A314" s="281" t="s">
        <v>1848</v>
      </c>
      <c r="B314" s="229" t="s">
        <v>2369</v>
      </c>
      <c r="C314" s="800" t="s">
        <v>620</v>
      </c>
      <c r="D314" s="733" t="s">
        <v>1849</v>
      </c>
      <c r="E314" s="734" t="s">
        <v>2371</v>
      </c>
      <c r="F314" s="229" t="s">
        <v>2372</v>
      </c>
      <c r="G314" s="735" t="s">
        <v>2561</v>
      </c>
      <c r="H314" s="325" t="s">
        <v>2374</v>
      </c>
      <c r="I314" s="326" t="s">
        <v>224</v>
      </c>
      <c r="J314" s="230" t="s">
        <v>333</v>
      </c>
      <c r="K314" s="564"/>
      <c r="L314" s="239" t="s">
        <v>1850</v>
      </c>
      <c r="M314" s="236" t="s">
        <v>582</v>
      </c>
      <c r="N314" s="770" t="s">
        <v>2564</v>
      </c>
      <c r="O314" s="235" t="s">
        <v>227</v>
      </c>
      <c r="P314" s="235" t="s">
        <v>228</v>
      </c>
      <c r="Q314" s="235" t="s">
        <v>229</v>
      </c>
      <c r="R314" s="235" t="s">
        <v>477</v>
      </c>
      <c r="S314" s="235" t="s">
        <v>549</v>
      </c>
      <c r="T314" s="234" t="s">
        <v>232</v>
      </c>
    </row>
    <row r="315" spans="1:20" s="575" customFormat="1" hidden="1" outlineLevel="1">
      <c r="A315" s="281" t="s">
        <v>1851</v>
      </c>
      <c r="B315" s="229" t="s">
        <v>2369</v>
      </c>
      <c r="C315" s="800" t="s">
        <v>620</v>
      </c>
      <c r="D315" s="733" t="s">
        <v>638</v>
      </c>
      <c r="E315" s="734" t="s">
        <v>2371</v>
      </c>
      <c r="F315" s="229" t="s">
        <v>2372</v>
      </c>
      <c r="G315" s="735" t="s">
        <v>2561</v>
      </c>
      <c r="H315" s="325" t="s">
        <v>2374</v>
      </c>
      <c r="I315" s="326" t="s">
        <v>224</v>
      </c>
      <c r="J315" s="230" t="s">
        <v>333</v>
      </c>
      <c r="K315" s="564"/>
      <c r="L315" s="239" t="s">
        <v>1850</v>
      </c>
      <c r="M315" s="236" t="s">
        <v>639</v>
      </c>
      <c r="N315" s="770" t="s">
        <v>640</v>
      </c>
      <c r="O315" s="235" t="s">
        <v>227</v>
      </c>
      <c r="P315" s="235" t="s">
        <v>228</v>
      </c>
      <c r="Q315" s="235" t="s">
        <v>229</v>
      </c>
      <c r="R315" s="235" t="s">
        <v>477</v>
      </c>
      <c r="S315" s="235" t="s">
        <v>549</v>
      </c>
      <c r="T315" s="234" t="s">
        <v>232</v>
      </c>
    </row>
    <row r="316" spans="1:20" s="575" customFormat="1" hidden="1" outlineLevel="1">
      <c r="A316" s="281" t="s">
        <v>1852</v>
      </c>
      <c r="B316" s="229" t="s">
        <v>2369</v>
      </c>
      <c r="C316" s="800" t="s">
        <v>620</v>
      </c>
      <c r="D316" s="733" t="s">
        <v>641</v>
      </c>
      <c r="E316" s="734" t="s">
        <v>2371</v>
      </c>
      <c r="F316" s="229" t="s">
        <v>2372</v>
      </c>
      <c r="G316" s="735" t="s">
        <v>2561</v>
      </c>
      <c r="H316" s="325" t="s">
        <v>2374</v>
      </c>
      <c r="I316" s="326" t="s">
        <v>224</v>
      </c>
      <c r="J316" s="230" t="s">
        <v>333</v>
      </c>
      <c r="K316" s="564"/>
      <c r="L316" s="239" t="s">
        <v>1850</v>
      </c>
      <c r="M316" s="236" t="s">
        <v>639</v>
      </c>
      <c r="N316" s="770" t="s">
        <v>640</v>
      </c>
      <c r="O316" s="235" t="s">
        <v>227</v>
      </c>
      <c r="P316" s="235" t="s">
        <v>228</v>
      </c>
      <c r="Q316" s="235" t="s">
        <v>229</v>
      </c>
      <c r="R316" s="235" t="s">
        <v>477</v>
      </c>
      <c r="S316" s="235" t="s">
        <v>549</v>
      </c>
      <c r="T316" s="234" t="s">
        <v>232</v>
      </c>
    </row>
    <row r="317" spans="1:20" s="575" customFormat="1" hidden="1" outlineLevel="1">
      <c r="A317" s="281" t="s">
        <v>1853</v>
      </c>
      <c r="B317" s="229" t="s">
        <v>2369</v>
      </c>
      <c r="C317" s="800" t="s">
        <v>620</v>
      </c>
      <c r="D317" s="733" t="s">
        <v>642</v>
      </c>
      <c r="E317" s="734" t="s">
        <v>2371</v>
      </c>
      <c r="F317" s="229" t="s">
        <v>2372</v>
      </c>
      <c r="G317" s="735" t="s">
        <v>2561</v>
      </c>
      <c r="H317" s="325" t="s">
        <v>2374</v>
      </c>
      <c r="I317" s="326" t="s">
        <v>224</v>
      </c>
      <c r="J317" s="230" t="s">
        <v>333</v>
      </c>
      <c r="K317" s="564"/>
      <c r="L317" s="239" t="s">
        <v>1850</v>
      </c>
      <c r="M317" s="236" t="s">
        <v>639</v>
      </c>
      <c r="N317" s="770" t="s">
        <v>643</v>
      </c>
      <c r="O317" s="235" t="s">
        <v>227</v>
      </c>
      <c r="P317" s="235" t="s">
        <v>228</v>
      </c>
      <c r="Q317" s="235" t="s">
        <v>229</v>
      </c>
      <c r="R317" s="235" t="s">
        <v>477</v>
      </c>
      <c r="S317" s="235" t="s">
        <v>549</v>
      </c>
      <c r="T317" s="234" t="s">
        <v>232</v>
      </c>
    </row>
    <row r="318" spans="1:20" s="575" customFormat="1" hidden="1" outlineLevel="1">
      <c r="A318" s="281" t="s">
        <v>1854</v>
      </c>
      <c r="B318" s="229" t="s">
        <v>2369</v>
      </c>
      <c r="C318" s="800" t="s">
        <v>620</v>
      </c>
      <c r="D318" s="733" t="s">
        <v>644</v>
      </c>
      <c r="E318" s="734" t="s">
        <v>2371</v>
      </c>
      <c r="F318" s="229" t="s">
        <v>2372</v>
      </c>
      <c r="G318" s="735" t="s">
        <v>2561</v>
      </c>
      <c r="H318" s="325" t="s">
        <v>2374</v>
      </c>
      <c r="I318" s="326" t="s">
        <v>224</v>
      </c>
      <c r="J318" s="230" t="s">
        <v>333</v>
      </c>
      <c r="K318" s="564"/>
      <c r="L318" s="239" t="s">
        <v>1850</v>
      </c>
      <c r="M318" s="236" t="s">
        <v>582</v>
      </c>
      <c r="N318" s="770" t="s">
        <v>645</v>
      </c>
      <c r="O318" s="235" t="s">
        <v>227</v>
      </c>
      <c r="P318" s="235" t="s">
        <v>228</v>
      </c>
      <c r="Q318" s="235" t="s">
        <v>229</v>
      </c>
      <c r="R318" s="235" t="s">
        <v>477</v>
      </c>
      <c r="S318" s="235" t="s">
        <v>549</v>
      </c>
      <c r="T318" s="234" t="s">
        <v>232</v>
      </c>
    </row>
    <row r="319" spans="1:20" s="575" customFormat="1" hidden="1" outlineLevel="1">
      <c r="A319" s="281" t="s">
        <v>1855</v>
      </c>
      <c r="B319" s="229" t="s">
        <v>2369</v>
      </c>
      <c r="C319" s="800" t="s">
        <v>620</v>
      </c>
      <c r="D319" s="733" t="s">
        <v>646</v>
      </c>
      <c r="E319" s="734" t="s">
        <v>2371</v>
      </c>
      <c r="F319" s="229" t="s">
        <v>2372</v>
      </c>
      <c r="G319" s="735" t="s">
        <v>2561</v>
      </c>
      <c r="H319" s="325" t="s">
        <v>2374</v>
      </c>
      <c r="I319" s="326" t="s">
        <v>224</v>
      </c>
      <c r="J319" s="230" t="s">
        <v>333</v>
      </c>
      <c r="K319" s="564"/>
      <c r="L319" s="239" t="s">
        <v>1850</v>
      </c>
      <c r="M319" s="233" t="s">
        <v>647</v>
      </c>
      <c r="N319" s="770" t="s">
        <v>259</v>
      </c>
      <c r="O319" s="235" t="s">
        <v>227</v>
      </c>
      <c r="P319" s="235" t="s">
        <v>228</v>
      </c>
      <c r="Q319" s="235" t="s">
        <v>229</v>
      </c>
      <c r="R319" s="235" t="s">
        <v>477</v>
      </c>
      <c r="S319" s="235" t="s">
        <v>549</v>
      </c>
      <c r="T319" s="234" t="s">
        <v>232</v>
      </c>
    </row>
    <row r="320" spans="1:20" s="575" customFormat="1" hidden="1" outlineLevel="1">
      <c r="A320" s="281" t="s">
        <v>1856</v>
      </c>
      <c r="B320" s="229" t="s">
        <v>2369</v>
      </c>
      <c r="C320" s="800" t="s">
        <v>620</v>
      </c>
      <c r="D320" s="733" t="s">
        <v>648</v>
      </c>
      <c r="E320" s="734" t="s">
        <v>2371</v>
      </c>
      <c r="F320" s="229" t="s">
        <v>2372</v>
      </c>
      <c r="G320" s="735" t="s">
        <v>2561</v>
      </c>
      <c r="H320" s="325" t="s">
        <v>2374</v>
      </c>
      <c r="I320" s="326" t="s">
        <v>224</v>
      </c>
      <c r="J320" s="230" t="s">
        <v>333</v>
      </c>
      <c r="K320" s="564"/>
      <c r="L320" s="239" t="s">
        <v>1850</v>
      </c>
      <c r="M320" s="233" t="s">
        <v>647</v>
      </c>
      <c r="N320" s="770" t="s">
        <v>262</v>
      </c>
      <c r="O320" s="235" t="s">
        <v>227</v>
      </c>
      <c r="P320" s="235" t="s">
        <v>228</v>
      </c>
      <c r="Q320" s="235" t="s">
        <v>229</v>
      </c>
      <c r="R320" s="235" t="s">
        <v>477</v>
      </c>
      <c r="S320" s="235" t="s">
        <v>549</v>
      </c>
      <c r="T320" s="234" t="s">
        <v>232</v>
      </c>
    </row>
    <row r="321" spans="1:21" s="575" customFormat="1" hidden="1" outlineLevel="1">
      <c r="A321" s="281" t="s">
        <v>1857</v>
      </c>
      <c r="B321" s="229" t="s">
        <v>2369</v>
      </c>
      <c r="C321" s="800" t="s">
        <v>620</v>
      </c>
      <c r="D321" s="733" t="s">
        <v>649</v>
      </c>
      <c r="E321" s="734" t="s">
        <v>2371</v>
      </c>
      <c r="F321" s="229" t="s">
        <v>2372</v>
      </c>
      <c r="G321" s="735" t="s">
        <v>2561</v>
      </c>
      <c r="H321" s="325" t="s">
        <v>2374</v>
      </c>
      <c r="I321" s="326" t="s">
        <v>224</v>
      </c>
      <c r="J321" s="230" t="s">
        <v>333</v>
      </c>
      <c r="K321" s="564"/>
      <c r="L321" s="239" t="s">
        <v>1850</v>
      </c>
      <c r="M321" s="233" t="s">
        <v>650</v>
      </c>
      <c r="N321" s="770" t="s">
        <v>606</v>
      </c>
      <c r="O321" s="235" t="s">
        <v>227</v>
      </c>
      <c r="P321" s="235" t="s">
        <v>228</v>
      </c>
      <c r="Q321" s="235" t="s">
        <v>229</v>
      </c>
      <c r="R321" s="235" t="s">
        <v>477</v>
      </c>
      <c r="S321" s="235" t="s">
        <v>549</v>
      </c>
      <c r="T321" s="234" t="s">
        <v>232</v>
      </c>
    </row>
    <row r="322" spans="1:21" s="575" customFormat="1" hidden="1" outlineLevel="1">
      <c r="A322" s="281" t="s">
        <v>1858</v>
      </c>
      <c r="B322" s="229" t="s">
        <v>2369</v>
      </c>
      <c r="C322" s="800" t="s">
        <v>620</v>
      </c>
      <c r="D322" s="733" t="s">
        <v>651</v>
      </c>
      <c r="E322" s="734" t="s">
        <v>2371</v>
      </c>
      <c r="F322" s="229" t="s">
        <v>2372</v>
      </c>
      <c r="G322" s="735" t="s">
        <v>2561</v>
      </c>
      <c r="H322" s="325" t="s">
        <v>2374</v>
      </c>
      <c r="I322" s="326" t="s">
        <v>224</v>
      </c>
      <c r="J322" s="230" t="s">
        <v>333</v>
      </c>
      <c r="K322" s="564"/>
      <c r="L322" s="239" t="s">
        <v>2480</v>
      </c>
      <c r="M322" s="236" t="s">
        <v>264</v>
      </c>
      <c r="N322" s="770" t="s">
        <v>652</v>
      </c>
      <c r="O322" s="235" t="s">
        <v>227</v>
      </c>
      <c r="P322" s="235" t="s">
        <v>228</v>
      </c>
      <c r="Q322" s="235" t="s">
        <v>229</v>
      </c>
      <c r="R322" s="235" t="s">
        <v>477</v>
      </c>
      <c r="S322" s="235" t="s">
        <v>549</v>
      </c>
      <c r="T322" s="234" t="s">
        <v>232</v>
      </c>
    </row>
    <row r="323" spans="1:21" s="575" customFormat="1" hidden="1" outlineLevel="1">
      <c r="A323" s="281" t="s">
        <v>1859</v>
      </c>
      <c r="B323" s="229" t="s">
        <v>2369</v>
      </c>
      <c r="C323" s="800" t="s">
        <v>620</v>
      </c>
      <c r="D323" s="733" t="s">
        <v>653</v>
      </c>
      <c r="E323" s="734" t="s">
        <v>2371</v>
      </c>
      <c r="F323" s="229" t="s">
        <v>2372</v>
      </c>
      <c r="G323" s="735" t="s">
        <v>2561</v>
      </c>
      <c r="H323" s="325" t="s">
        <v>2374</v>
      </c>
      <c r="I323" s="326" t="s">
        <v>224</v>
      </c>
      <c r="J323" s="230" t="s">
        <v>333</v>
      </c>
      <c r="K323" s="564"/>
      <c r="L323" s="239" t="s">
        <v>2480</v>
      </c>
      <c r="M323" s="233" t="s">
        <v>647</v>
      </c>
      <c r="N323" s="770" t="s">
        <v>262</v>
      </c>
      <c r="O323" s="235" t="s">
        <v>227</v>
      </c>
      <c r="P323" s="235" t="s">
        <v>228</v>
      </c>
      <c r="Q323" s="235" t="s">
        <v>229</v>
      </c>
      <c r="R323" s="235" t="s">
        <v>477</v>
      </c>
      <c r="S323" s="235" t="s">
        <v>549</v>
      </c>
      <c r="T323" s="234" t="s">
        <v>232</v>
      </c>
    </row>
    <row r="324" spans="1:21" s="575" customFormat="1" hidden="1" outlineLevel="1">
      <c r="A324" s="281" t="s">
        <v>1860</v>
      </c>
      <c r="B324" s="229" t="s">
        <v>2369</v>
      </c>
      <c r="C324" s="800" t="s">
        <v>620</v>
      </c>
      <c r="D324" s="733" t="s">
        <v>654</v>
      </c>
      <c r="E324" s="734" t="s">
        <v>2371</v>
      </c>
      <c r="F324" s="229" t="s">
        <v>2372</v>
      </c>
      <c r="G324" s="735" t="s">
        <v>2561</v>
      </c>
      <c r="H324" s="325" t="s">
        <v>2374</v>
      </c>
      <c r="I324" s="326" t="s">
        <v>224</v>
      </c>
      <c r="J324" s="230" t="s">
        <v>333</v>
      </c>
      <c r="K324" s="564"/>
      <c r="L324" s="239" t="s">
        <v>1685</v>
      </c>
      <c r="M324" s="233" t="s">
        <v>647</v>
      </c>
      <c r="N324" s="770" t="s">
        <v>655</v>
      </c>
      <c r="O324" s="235" t="s">
        <v>227</v>
      </c>
      <c r="P324" s="235" t="s">
        <v>228</v>
      </c>
      <c r="Q324" s="235" t="s">
        <v>229</v>
      </c>
      <c r="R324" s="235" t="s">
        <v>477</v>
      </c>
      <c r="S324" s="235" t="s">
        <v>549</v>
      </c>
      <c r="T324" s="234" t="s">
        <v>232</v>
      </c>
    </row>
    <row r="325" spans="1:21" s="575" customFormat="1" hidden="1" outlineLevel="1">
      <c r="A325" s="281" t="s">
        <v>1861</v>
      </c>
      <c r="B325" s="229" t="s">
        <v>2369</v>
      </c>
      <c r="C325" s="800" t="s">
        <v>620</v>
      </c>
      <c r="D325" s="733" t="s">
        <v>656</v>
      </c>
      <c r="E325" s="734" t="s">
        <v>2371</v>
      </c>
      <c r="F325" s="229" t="s">
        <v>2372</v>
      </c>
      <c r="G325" s="735" t="s">
        <v>2561</v>
      </c>
      <c r="H325" s="325" t="s">
        <v>2374</v>
      </c>
      <c r="I325" s="326" t="s">
        <v>224</v>
      </c>
      <c r="J325" s="230" t="s">
        <v>333</v>
      </c>
      <c r="K325" s="564"/>
      <c r="L325" s="239" t="s">
        <v>1685</v>
      </c>
      <c r="M325" s="233" t="s">
        <v>647</v>
      </c>
      <c r="N325" s="770" t="s">
        <v>657</v>
      </c>
      <c r="O325" s="235" t="s">
        <v>227</v>
      </c>
      <c r="P325" s="235" t="s">
        <v>228</v>
      </c>
      <c r="Q325" s="235" t="s">
        <v>229</v>
      </c>
      <c r="R325" s="235" t="s">
        <v>477</v>
      </c>
      <c r="S325" s="235" t="s">
        <v>549</v>
      </c>
      <c r="T325" s="234" t="s">
        <v>232</v>
      </c>
    </row>
    <row r="326" spans="1:21" s="575" customFormat="1" hidden="1" outlineLevel="1">
      <c r="A326" s="281" t="s">
        <v>1862</v>
      </c>
      <c r="B326" s="229" t="s">
        <v>2369</v>
      </c>
      <c r="C326" s="800" t="s">
        <v>620</v>
      </c>
      <c r="D326" s="733" t="s">
        <v>658</v>
      </c>
      <c r="E326" s="734" t="s">
        <v>2371</v>
      </c>
      <c r="F326" s="229" t="s">
        <v>2372</v>
      </c>
      <c r="G326" s="735" t="s">
        <v>2561</v>
      </c>
      <c r="H326" s="325" t="s">
        <v>2374</v>
      </c>
      <c r="I326" s="326" t="s">
        <v>224</v>
      </c>
      <c r="J326" s="230" t="s">
        <v>333</v>
      </c>
      <c r="K326" s="564"/>
      <c r="L326" s="239" t="s">
        <v>1685</v>
      </c>
      <c r="M326" s="236" t="s">
        <v>582</v>
      </c>
      <c r="N326" s="770" t="s">
        <v>659</v>
      </c>
      <c r="O326" s="235" t="s">
        <v>227</v>
      </c>
      <c r="P326" s="235" t="s">
        <v>228</v>
      </c>
      <c r="Q326" s="235" t="s">
        <v>229</v>
      </c>
      <c r="R326" s="235" t="s">
        <v>477</v>
      </c>
      <c r="S326" s="235" t="s">
        <v>549</v>
      </c>
      <c r="T326" s="234" t="s">
        <v>232</v>
      </c>
    </row>
    <row r="327" spans="1:21" s="575" customFormat="1" hidden="1" outlineLevel="1">
      <c r="A327" s="281" t="s">
        <v>1863</v>
      </c>
      <c r="B327" s="229" t="s">
        <v>2369</v>
      </c>
      <c r="C327" s="800" t="s">
        <v>620</v>
      </c>
      <c r="D327" s="733" t="s">
        <v>660</v>
      </c>
      <c r="E327" s="734" t="s">
        <v>2371</v>
      </c>
      <c r="F327" s="229" t="s">
        <v>2372</v>
      </c>
      <c r="G327" s="735" t="s">
        <v>2561</v>
      </c>
      <c r="H327" s="325" t="s">
        <v>2374</v>
      </c>
      <c r="I327" s="326" t="s">
        <v>224</v>
      </c>
      <c r="J327" s="230" t="s">
        <v>333</v>
      </c>
      <c r="K327" s="564"/>
      <c r="L327" s="239" t="s">
        <v>1685</v>
      </c>
      <c r="M327" s="236" t="s">
        <v>639</v>
      </c>
      <c r="N327" s="770" t="s">
        <v>640</v>
      </c>
      <c r="O327" s="235" t="s">
        <v>227</v>
      </c>
      <c r="P327" s="235" t="s">
        <v>228</v>
      </c>
      <c r="Q327" s="235" t="s">
        <v>229</v>
      </c>
      <c r="R327" s="235" t="s">
        <v>477</v>
      </c>
      <c r="S327" s="235" t="s">
        <v>549</v>
      </c>
      <c r="T327" s="234" t="s">
        <v>232</v>
      </c>
    </row>
    <row r="328" spans="1:21" s="575" customFormat="1" hidden="1" outlineLevel="1">
      <c r="A328" s="281" t="s">
        <v>1864</v>
      </c>
      <c r="B328" s="229" t="s">
        <v>2369</v>
      </c>
      <c r="C328" s="800" t="s">
        <v>620</v>
      </c>
      <c r="D328" s="733" t="s">
        <v>661</v>
      </c>
      <c r="E328" s="734" t="s">
        <v>2371</v>
      </c>
      <c r="F328" s="229" t="s">
        <v>2372</v>
      </c>
      <c r="G328" s="735" t="s">
        <v>2561</v>
      </c>
      <c r="H328" s="325" t="s">
        <v>2374</v>
      </c>
      <c r="I328" s="326" t="s">
        <v>224</v>
      </c>
      <c r="J328" s="230" t="s">
        <v>333</v>
      </c>
      <c r="K328" s="564"/>
      <c r="L328" s="239" t="s">
        <v>1685</v>
      </c>
      <c r="M328" s="236" t="s">
        <v>639</v>
      </c>
      <c r="N328" s="770" t="s">
        <v>643</v>
      </c>
      <c r="O328" s="235" t="s">
        <v>227</v>
      </c>
      <c r="P328" s="235" t="s">
        <v>228</v>
      </c>
      <c r="Q328" s="235" t="s">
        <v>229</v>
      </c>
      <c r="R328" s="235" t="s">
        <v>477</v>
      </c>
      <c r="S328" s="235" t="s">
        <v>549</v>
      </c>
      <c r="T328" s="234" t="s">
        <v>232</v>
      </c>
    </row>
    <row r="329" spans="1:21" s="575" customFormat="1" hidden="1" outlineLevel="1">
      <c r="A329" s="281" t="s">
        <v>1865</v>
      </c>
      <c r="B329" s="229" t="s">
        <v>2369</v>
      </c>
      <c r="C329" s="800" t="s">
        <v>620</v>
      </c>
      <c r="D329" s="733" t="s">
        <v>662</v>
      </c>
      <c r="E329" s="734" t="s">
        <v>2371</v>
      </c>
      <c r="F329" s="229" t="s">
        <v>2372</v>
      </c>
      <c r="G329" s="735" t="s">
        <v>2561</v>
      </c>
      <c r="H329" s="325" t="s">
        <v>2374</v>
      </c>
      <c r="I329" s="326" t="s">
        <v>224</v>
      </c>
      <c r="J329" s="230" t="s">
        <v>333</v>
      </c>
      <c r="K329" s="564"/>
      <c r="L329" s="239" t="s">
        <v>1685</v>
      </c>
      <c r="M329" s="233" t="s">
        <v>565</v>
      </c>
      <c r="N329" s="770" t="s">
        <v>259</v>
      </c>
      <c r="O329" s="235" t="s">
        <v>227</v>
      </c>
      <c r="P329" s="235" t="s">
        <v>228</v>
      </c>
      <c r="Q329" s="235" t="s">
        <v>229</v>
      </c>
      <c r="R329" s="235" t="s">
        <v>477</v>
      </c>
      <c r="S329" s="235" t="s">
        <v>549</v>
      </c>
      <c r="T329" s="234" t="s">
        <v>232</v>
      </c>
    </row>
    <row r="330" spans="1:21" s="575" customFormat="1" hidden="1" outlineLevel="1">
      <c r="A330" s="281" t="s">
        <v>1866</v>
      </c>
      <c r="B330" s="229" t="s">
        <v>2369</v>
      </c>
      <c r="C330" s="800" t="s">
        <v>620</v>
      </c>
      <c r="D330" s="733" t="s">
        <v>663</v>
      </c>
      <c r="E330" s="734" t="s">
        <v>2371</v>
      </c>
      <c r="F330" s="229" t="s">
        <v>2372</v>
      </c>
      <c r="G330" s="735" t="s">
        <v>2561</v>
      </c>
      <c r="H330" s="325" t="s">
        <v>2374</v>
      </c>
      <c r="I330" s="326" t="s">
        <v>224</v>
      </c>
      <c r="J330" s="230" t="s">
        <v>333</v>
      </c>
      <c r="K330" s="564"/>
      <c r="L330" s="239" t="s">
        <v>1685</v>
      </c>
      <c r="M330" s="233" t="s">
        <v>580</v>
      </c>
      <c r="N330" s="770" t="s">
        <v>606</v>
      </c>
      <c r="O330" s="235" t="s">
        <v>227</v>
      </c>
      <c r="P330" s="235" t="s">
        <v>228</v>
      </c>
      <c r="Q330" s="235" t="s">
        <v>229</v>
      </c>
      <c r="R330" s="235" t="s">
        <v>477</v>
      </c>
      <c r="S330" s="235" t="s">
        <v>549</v>
      </c>
      <c r="T330" s="234" t="s">
        <v>232</v>
      </c>
    </row>
    <row r="331" spans="1:21" s="575" customFormat="1" hidden="1" outlineLevel="1">
      <c r="A331" s="720"/>
      <c r="B331" s="567" t="s">
        <v>2369</v>
      </c>
      <c r="C331" s="568" t="s">
        <v>620</v>
      </c>
      <c r="D331" s="757" t="s">
        <v>664</v>
      </c>
      <c r="E331" s="741" t="s">
        <v>2371</v>
      </c>
      <c r="F331" s="567" t="s">
        <v>2372</v>
      </c>
      <c r="G331" s="742" t="s">
        <v>2561</v>
      </c>
      <c r="H331" s="721" t="s">
        <v>2374</v>
      </c>
      <c r="I331" s="722" t="s">
        <v>224</v>
      </c>
      <c r="J331" s="569" t="s">
        <v>333</v>
      </c>
      <c r="K331" s="570"/>
      <c r="L331" s="642"/>
      <c r="M331" s="653" t="s">
        <v>580</v>
      </c>
      <c r="N331" s="779" t="s">
        <v>665</v>
      </c>
      <c r="O331" s="574" t="s">
        <v>227</v>
      </c>
      <c r="P331" s="574" t="s">
        <v>228</v>
      </c>
      <c r="Q331" s="574" t="s">
        <v>229</v>
      </c>
      <c r="R331" s="574" t="s">
        <v>477</v>
      </c>
      <c r="S331" s="574" t="s">
        <v>549</v>
      </c>
      <c r="T331" s="573" t="s">
        <v>232</v>
      </c>
      <c r="U331" s="723"/>
    </row>
    <row r="332" spans="1:21" s="575" customFormat="1" hidden="1" outlineLevel="1">
      <c r="A332" s="281" t="s">
        <v>1867</v>
      </c>
      <c r="B332" s="229" t="s">
        <v>2369</v>
      </c>
      <c r="C332" s="800" t="s">
        <v>620</v>
      </c>
      <c r="D332" s="733" t="s">
        <v>666</v>
      </c>
      <c r="E332" s="734" t="s">
        <v>2371</v>
      </c>
      <c r="F332" s="229" t="s">
        <v>2372</v>
      </c>
      <c r="G332" s="735" t="s">
        <v>2561</v>
      </c>
      <c r="H332" s="325" t="s">
        <v>2374</v>
      </c>
      <c r="I332" s="326" t="s">
        <v>224</v>
      </c>
      <c r="J332" s="230" t="s">
        <v>333</v>
      </c>
      <c r="K332" s="564"/>
      <c r="L332" s="232" t="s">
        <v>1685</v>
      </c>
      <c r="M332" s="233" t="s">
        <v>580</v>
      </c>
      <c r="N332" s="770" t="s">
        <v>606</v>
      </c>
      <c r="O332" s="235" t="s">
        <v>227</v>
      </c>
      <c r="P332" s="235" t="s">
        <v>228</v>
      </c>
      <c r="Q332" s="235" t="s">
        <v>229</v>
      </c>
      <c r="R332" s="235" t="s">
        <v>477</v>
      </c>
      <c r="S332" s="235" t="s">
        <v>549</v>
      </c>
      <c r="T332" s="234" t="s">
        <v>232</v>
      </c>
    </row>
    <row r="333" spans="1:21" s="575" customFormat="1" hidden="1" outlineLevel="1">
      <c r="A333" s="281" t="s">
        <v>1868</v>
      </c>
      <c r="B333" s="229" t="s">
        <v>2369</v>
      </c>
      <c r="C333" s="800" t="s">
        <v>620</v>
      </c>
      <c r="D333" s="733" t="s">
        <v>667</v>
      </c>
      <c r="E333" s="734" t="s">
        <v>2371</v>
      </c>
      <c r="F333" s="229" t="s">
        <v>2372</v>
      </c>
      <c r="G333" s="735" t="s">
        <v>2561</v>
      </c>
      <c r="H333" s="325" t="s">
        <v>2374</v>
      </c>
      <c r="I333" s="326" t="s">
        <v>224</v>
      </c>
      <c r="J333" s="230" t="s">
        <v>333</v>
      </c>
      <c r="K333" s="564"/>
      <c r="L333" s="239" t="s">
        <v>1685</v>
      </c>
      <c r="M333" s="233" t="s">
        <v>580</v>
      </c>
      <c r="N333" s="770" t="s">
        <v>606</v>
      </c>
      <c r="O333" s="235" t="s">
        <v>227</v>
      </c>
      <c r="P333" s="235" t="s">
        <v>228</v>
      </c>
      <c r="Q333" s="235" t="s">
        <v>229</v>
      </c>
      <c r="R333" s="235" t="s">
        <v>477</v>
      </c>
      <c r="S333" s="235" t="s">
        <v>549</v>
      </c>
      <c r="T333" s="234" t="s">
        <v>232</v>
      </c>
    </row>
    <row r="334" spans="1:21" s="575" customFormat="1" hidden="1" outlineLevel="1">
      <c r="A334" s="281" t="s">
        <v>1869</v>
      </c>
      <c r="B334" s="229" t="s">
        <v>2369</v>
      </c>
      <c r="C334" s="800" t="s">
        <v>620</v>
      </c>
      <c r="D334" s="733" t="s">
        <v>668</v>
      </c>
      <c r="E334" s="734" t="s">
        <v>2371</v>
      </c>
      <c r="F334" s="229" t="s">
        <v>2372</v>
      </c>
      <c r="G334" s="735" t="s">
        <v>2561</v>
      </c>
      <c r="H334" s="325" t="s">
        <v>2374</v>
      </c>
      <c r="I334" s="326" t="s">
        <v>224</v>
      </c>
      <c r="J334" s="230" t="s">
        <v>333</v>
      </c>
      <c r="K334" s="564"/>
      <c r="L334" s="239" t="s">
        <v>1685</v>
      </c>
      <c r="M334" s="233" t="s">
        <v>565</v>
      </c>
      <c r="N334" s="770" t="s">
        <v>259</v>
      </c>
      <c r="O334" s="235" t="s">
        <v>227</v>
      </c>
      <c r="P334" s="235" t="s">
        <v>228</v>
      </c>
      <c r="Q334" s="235" t="s">
        <v>229</v>
      </c>
      <c r="R334" s="235" t="s">
        <v>477</v>
      </c>
      <c r="S334" s="235" t="s">
        <v>549</v>
      </c>
      <c r="T334" s="234" t="s">
        <v>232</v>
      </c>
    </row>
    <row r="335" spans="1:21" s="575" customFormat="1" hidden="1" outlineLevel="1">
      <c r="A335" s="281" t="s">
        <v>1870</v>
      </c>
      <c r="B335" s="229" t="s">
        <v>2369</v>
      </c>
      <c r="C335" s="800" t="s">
        <v>620</v>
      </c>
      <c r="D335" s="733" t="s">
        <v>669</v>
      </c>
      <c r="E335" s="734" t="s">
        <v>2371</v>
      </c>
      <c r="F335" s="229" t="s">
        <v>2372</v>
      </c>
      <c r="G335" s="735" t="s">
        <v>2561</v>
      </c>
      <c r="H335" s="325" t="s">
        <v>2374</v>
      </c>
      <c r="I335" s="326" t="s">
        <v>224</v>
      </c>
      <c r="J335" s="230" t="s">
        <v>333</v>
      </c>
      <c r="K335" s="564"/>
      <c r="L335" s="239" t="s">
        <v>1685</v>
      </c>
      <c r="M335" s="233" t="s">
        <v>647</v>
      </c>
      <c r="N335" s="770" t="s">
        <v>657</v>
      </c>
      <c r="O335" s="235" t="s">
        <v>227</v>
      </c>
      <c r="P335" s="235" t="s">
        <v>228</v>
      </c>
      <c r="Q335" s="235" t="s">
        <v>229</v>
      </c>
      <c r="R335" s="235" t="s">
        <v>477</v>
      </c>
      <c r="S335" s="235" t="s">
        <v>549</v>
      </c>
      <c r="T335" s="234" t="s">
        <v>232</v>
      </c>
    </row>
    <row r="336" spans="1:21" s="575" customFormat="1" hidden="1" outlineLevel="1">
      <c r="A336" s="281" t="s">
        <v>1871</v>
      </c>
      <c r="B336" s="229" t="s">
        <v>2369</v>
      </c>
      <c r="C336" s="800" t="s">
        <v>620</v>
      </c>
      <c r="D336" s="733" t="s">
        <v>670</v>
      </c>
      <c r="E336" s="734" t="s">
        <v>2371</v>
      </c>
      <c r="F336" s="229" t="s">
        <v>2372</v>
      </c>
      <c r="G336" s="735" t="s">
        <v>2561</v>
      </c>
      <c r="H336" s="325" t="s">
        <v>2374</v>
      </c>
      <c r="I336" s="326" t="s">
        <v>224</v>
      </c>
      <c r="J336" s="230" t="s">
        <v>333</v>
      </c>
      <c r="K336" s="564"/>
      <c r="L336" s="239" t="s">
        <v>1685</v>
      </c>
      <c r="M336" s="236" t="s">
        <v>582</v>
      </c>
      <c r="N336" s="770" t="s">
        <v>659</v>
      </c>
      <c r="O336" s="235" t="s">
        <v>227</v>
      </c>
      <c r="P336" s="235" t="s">
        <v>228</v>
      </c>
      <c r="Q336" s="235" t="s">
        <v>229</v>
      </c>
      <c r="R336" s="235" t="s">
        <v>477</v>
      </c>
      <c r="S336" s="235" t="s">
        <v>549</v>
      </c>
      <c r="T336" s="234" t="s">
        <v>232</v>
      </c>
    </row>
    <row r="337" spans="1:20" s="575" customFormat="1" hidden="1" outlineLevel="1">
      <c r="A337" s="281" t="s">
        <v>1872</v>
      </c>
      <c r="B337" s="229" t="s">
        <v>2369</v>
      </c>
      <c r="C337" s="800" t="s">
        <v>620</v>
      </c>
      <c r="D337" s="733" t="s">
        <v>671</v>
      </c>
      <c r="E337" s="734" t="s">
        <v>2371</v>
      </c>
      <c r="F337" s="229" t="s">
        <v>2372</v>
      </c>
      <c r="G337" s="735" t="s">
        <v>2561</v>
      </c>
      <c r="H337" s="325" t="s">
        <v>2374</v>
      </c>
      <c r="I337" s="326" t="s">
        <v>224</v>
      </c>
      <c r="J337" s="230" t="s">
        <v>333</v>
      </c>
      <c r="K337" s="564"/>
      <c r="L337" s="239" t="s">
        <v>1685</v>
      </c>
      <c r="M337" s="236" t="s">
        <v>582</v>
      </c>
      <c r="N337" s="780" t="s">
        <v>645</v>
      </c>
      <c r="O337" s="235" t="s">
        <v>227</v>
      </c>
      <c r="P337" s="235" t="s">
        <v>228</v>
      </c>
      <c r="Q337" s="235" t="s">
        <v>229</v>
      </c>
      <c r="R337" s="235" t="s">
        <v>477</v>
      </c>
      <c r="S337" s="235" t="s">
        <v>549</v>
      </c>
      <c r="T337" s="234" t="s">
        <v>232</v>
      </c>
    </row>
    <row r="338" spans="1:20" s="575" customFormat="1" hidden="1" outlineLevel="1">
      <c r="A338" s="281" t="s">
        <v>1873</v>
      </c>
      <c r="B338" s="229" t="s">
        <v>2369</v>
      </c>
      <c r="C338" s="800" t="s">
        <v>620</v>
      </c>
      <c r="D338" s="733" t="s">
        <v>672</v>
      </c>
      <c r="E338" s="734" t="s">
        <v>2371</v>
      </c>
      <c r="F338" s="229" t="s">
        <v>2372</v>
      </c>
      <c r="G338" s="735" t="s">
        <v>2561</v>
      </c>
      <c r="H338" s="325" t="s">
        <v>2374</v>
      </c>
      <c r="I338" s="326" t="s">
        <v>224</v>
      </c>
      <c r="J338" s="230" t="s">
        <v>333</v>
      </c>
      <c r="K338" s="564"/>
      <c r="L338" s="239" t="s">
        <v>1685</v>
      </c>
      <c r="M338" s="236" t="s">
        <v>639</v>
      </c>
      <c r="N338" s="770" t="s">
        <v>640</v>
      </c>
      <c r="O338" s="235" t="s">
        <v>227</v>
      </c>
      <c r="P338" s="235" t="s">
        <v>228</v>
      </c>
      <c r="Q338" s="235" t="s">
        <v>229</v>
      </c>
      <c r="R338" s="235" t="s">
        <v>477</v>
      </c>
      <c r="S338" s="235" t="s">
        <v>549</v>
      </c>
      <c r="T338" s="234" t="s">
        <v>232</v>
      </c>
    </row>
    <row r="339" spans="1:20" s="575" customFormat="1" hidden="1" outlineLevel="1">
      <c r="A339" s="281" t="s">
        <v>1874</v>
      </c>
      <c r="B339" s="229" t="s">
        <v>2369</v>
      </c>
      <c r="C339" s="800" t="s">
        <v>620</v>
      </c>
      <c r="D339" s="733" t="s">
        <v>673</v>
      </c>
      <c r="E339" s="734" t="s">
        <v>2371</v>
      </c>
      <c r="F339" s="229" t="s">
        <v>2372</v>
      </c>
      <c r="G339" s="735" t="s">
        <v>2561</v>
      </c>
      <c r="H339" s="325" t="s">
        <v>2374</v>
      </c>
      <c r="I339" s="326" t="s">
        <v>224</v>
      </c>
      <c r="J339" s="230" t="s">
        <v>333</v>
      </c>
      <c r="K339" s="564"/>
      <c r="L339" s="239" t="s">
        <v>1685</v>
      </c>
      <c r="M339" s="236" t="s">
        <v>639</v>
      </c>
      <c r="N339" s="770" t="s">
        <v>640</v>
      </c>
      <c r="O339" s="235" t="s">
        <v>227</v>
      </c>
      <c r="P339" s="235" t="s">
        <v>228</v>
      </c>
      <c r="Q339" s="235" t="s">
        <v>229</v>
      </c>
      <c r="R339" s="235" t="s">
        <v>477</v>
      </c>
      <c r="S339" s="235" t="s">
        <v>549</v>
      </c>
      <c r="T339" s="234" t="s">
        <v>232</v>
      </c>
    </row>
    <row r="340" spans="1:20" s="575" customFormat="1" hidden="1" outlineLevel="1">
      <c r="A340" s="281" t="s">
        <v>1875</v>
      </c>
      <c r="B340" s="229" t="s">
        <v>2369</v>
      </c>
      <c r="C340" s="800" t="s">
        <v>620</v>
      </c>
      <c r="D340" s="733" t="s">
        <v>674</v>
      </c>
      <c r="E340" s="734" t="s">
        <v>2371</v>
      </c>
      <c r="F340" s="229" t="s">
        <v>2372</v>
      </c>
      <c r="G340" s="735" t="s">
        <v>2561</v>
      </c>
      <c r="H340" s="325" t="s">
        <v>2374</v>
      </c>
      <c r="I340" s="326" t="s">
        <v>224</v>
      </c>
      <c r="J340" s="230" t="s">
        <v>333</v>
      </c>
      <c r="K340" s="564"/>
      <c r="L340" s="239" t="s">
        <v>1685</v>
      </c>
      <c r="M340" s="236" t="s">
        <v>639</v>
      </c>
      <c r="N340" s="770" t="s">
        <v>643</v>
      </c>
      <c r="O340" s="235" t="s">
        <v>227</v>
      </c>
      <c r="P340" s="235" t="s">
        <v>228</v>
      </c>
      <c r="Q340" s="235" t="s">
        <v>229</v>
      </c>
      <c r="R340" s="235" t="s">
        <v>477</v>
      </c>
      <c r="S340" s="235" t="s">
        <v>549</v>
      </c>
      <c r="T340" s="234" t="s">
        <v>232</v>
      </c>
    </row>
    <row r="341" spans="1:20" s="589" customFormat="1" hidden="1" outlineLevel="1">
      <c r="A341" s="281"/>
      <c r="B341" s="229" t="s">
        <v>2369</v>
      </c>
      <c r="C341" s="591" t="s">
        <v>620</v>
      </c>
      <c r="D341" s="733" t="s">
        <v>675</v>
      </c>
      <c r="E341" s="752" t="s">
        <v>2371</v>
      </c>
      <c r="F341" s="229" t="s">
        <v>2372</v>
      </c>
      <c r="G341" s="735" t="s">
        <v>2561</v>
      </c>
      <c r="H341" s="325" t="s">
        <v>2374</v>
      </c>
      <c r="I341" s="326" t="s">
        <v>224</v>
      </c>
      <c r="J341" s="230" t="s">
        <v>333</v>
      </c>
      <c r="K341" s="582"/>
      <c r="L341" s="239" t="s">
        <v>276</v>
      </c>
      <c r="M341" s="233" t="s">
        <v>239</v>
      </c>
      <c r="N341" s="735" t="s">
        <v>676</v>
      </c>
      <c r="O341" s="235" t="s">
        <v>227</v>
      </c>
      <c r="P341" s="235" t="s">
        <v>228</v>
      </c>
      <c r="Q341" s="235" t="s">
        <v>229</v>
      </c>
      <c r="R341" s="235" t="s">
        <v>477</v>
      </c>
      <c r="S341" s="235" t="s">
        <v>549</v>
      </c>
      <c r="T341" s="234" t="s">
        <v>232</v>
      </c>
    </row>
    <row r="342" spans="1:20" s="589" customFormat="1" hidden="1" outlineLevel="1">
      <c r="A342" s="281"/>
      <c r="B342" s="229" t="s">
        <v>2369</v>
      </c>
      <c r="C342" s="591" t="s">
        <v>620</v>
      </c>
      <c r="D342" s="733" t="s">
        <v>677</v>
      </c>
      <c r="E342" s="781" t="s">
        <v>2371</v>
      </c>
      <c r="F342" s="327" t="s">
        <v>2372</v>
      </c>
      <c r="G342" s="782" t="s">
        <v>2561</v>
      </c>
      <c r="H342" s="325" t="s">
        <v>2374</v>
      </c>
      <c r="I342" s="326" t="s">
        <v>224</v>
      </c>
      <c r="J342" s="230" t="s">
        <v>333</v>
      </c>
      <c r="K342" s="582"/>
      <c r="L342" s="239" t="s">
        <v>2567</v>
      </c>
      <c r="M342" s="233" t="s">
        <v>582</v>
      </c>
      <c r="N342" s="735" t="s">
        <v>659</v>
      </c>
      <c r="O342" s="235" t="s">
        <v>227</v>
      </c>
      <c r="P342" s="235" t="s">
        <v>228</v>
      </c>
      <c r="Q342" s="235" t="s">
        <v>229</v>
      </c>
      <c r="R342" s="235" t="s">
        <v>477</v>
      </c>
      <c r="S342" s="235" t="s">
        <v>549</v>
      </c>
      <c r="T342" s="234" t="s">
        <v>232</v>
      </c>
    </row>
    <row r="343" spans="1:20" s="589" customFormat="1" hidden="1" outlineLevel="1">
      <c r="A343" s="281"/>
      <c r="B343" s="229" t="s">
        <v>2369</v>
      </c>
      <c r="C343" s="591" t="s">
        <v>620</v>
      </c>
      <c r="D343" s="751" t="s">
        <v>678</v>
      </c>
      <c r="E343" s="781" t="s">
        <v>2371</v>
      </c>
      <c r="F343" s="327" t="s">
        <v>2372</v>
      </c>
      <c r="G343" s="782" t="s">
        <v>2561</v>
      </c>
      <c r="H343" s="325" t="s">
        <v>2374</v>
      </c>
      <c r="I343" s="326" t="s">
        <v>224</v>
      </c>
      <c r="J343" s="230" t="s">
        <v>333</v>
      </c>
      <c r="K343" s="582"/>
      <c r="L343" s="239" t="s">
        <v>276</v>
      </c>
      <c r="M343" s="233" t="s">
        <v>282</v>
      </c>
      <c r="N343" s="752" t="s">
        <v>640</v>
      </c>
      <c r="O343" s="235" t="s">
        <v>227</v>
      </c>
      <c r="P343" s="235" t="s">
        <v>228</v>
      </c>
      <c r="Q343" s="235" t="s">
        <v>229</v>
      </c>
      <c r="R343" s="235" t="s">
        <v>477</v>
      </c>
      <c r="S343" s="235" t="s">
        <v>549</v>
      </c>
      <c r="T343" s="234" t="s">
        <v>232</v>
      </c>
    </row>
    <row r="344" spans="1:20" s="589" customFormat="1" hidden="1" outlineLevel="1">
      <c r="A344" s="281" t="s">
        <v>2568</v>
      </c>
      <c r="B344" s="229" t="s">
        <v>2369</v>
      </c>
      <c r="C344" s="591" t="s">
        <v>620</v>
      </c>
      <c r="D344" s="751" t="s">
        <v>680</v>
      </c>
      <c r="E344" s="781" t="s">
        <v>2371</v>
      </c>
      <c r="F344" s="327" t="s">
        <v>2372</v>
      </c>
      <c r="G344" s="782" t="s">
        <v>2561</v>
      </c>
      <c r="H344" s="325" t="s">
        <v>2374</v>
      </c>
      <c r="I344" s="326" t="s">
        <v>224</v>
      </c>
      <c r="J344" s="230" t="s">
        <v>333</v>
      </c>
      <c r="K344" s="582"/>
      <c r="L344" s="565" t="s">
        <v>2480</v>
      </c>
      <c r="M344" s="582" t="s">
        <v>241</v>
      </c>
      <c r="N344" s="752" t="s">
        <v>681</v>
      </c>
      <c r="O344" s="235" t="s">
        <v>227</v>
      </c>
      <c r="P344" s="235" t="s">
        <v>228</v>
      </c>
      <c r="Q344" s="235" t="s">
        <v>229</v>
      </c>
      <c r="R344" s="235" t="s">
        <v>477</v>
      </c>
      <c r="S344" s="235" t="s">
        <v>549</v>
      </c>
      <c r="T344" s="234" t="s">
        <v>232</v>
      </c>
    </row>
    <row r="345" spans="1:20" s="589" customFormat="1" hidden="1" outlineLevel="1">
      <c r="A345" s="281" t="s">
        <v>2569</v>
      </c>
      <c r="B345" s="229" t="s">
        <v>2369</v>
      </c>
      <c r="C345" s="591" t="s">
        <v>620</v>
      </c>
      <c r="D345" s="751" t="s">
        <v>2570</v>
      </c>
      <c r="E345" s="781" t="s">
        <v>2371</v>
      </c>
      <c r="F345" s="327" t="s">
        <v>2372</v>
      </c>
      <c r="G345" s="782" t="s">
        <v>2561</v>
      </c>
      <c r="H345" s="325" t="s">
        <v>2374</v>
      </c>
      <c r="I345" s="326" t="s">
        <v>224</v>
      </c>
      <c r="J345" s="230" t="s">
        <v>333</v>
      </c>
      <c r="K345" s="582"/>
      <c r="L345" s="565" t="s">
        <v>2480</v>
      </c>
      <c r="M345" s="592" t="s">
        <v>239</v>
      </c>
      <c r="N345" s="735" t="s">
        <v>262</v>
      </c>
      <c r="O345" s="235" t="s">
        <v>227</v>
      </c>
      <c r="P345" s="235" t="s">
        <v>228</v>
      </c>
      <c r="Q345" s="235" t="s">
        <v>229</v>
      </c>
      <c r="R345" s="235" t="s">
        <v>477</v>
      </c>
      <c r="S345" s="235" t="s">
        <v>549</v>
      </c>
      <c r="T345" s="234" t="s">
        <v>232</v>
      </c>
    </row>
    <row r="346" spans="1:20" s="589" customFormat="1" hidden="1" outlineLevel="1">
      <c r="A346" s="281" t="s">
        <v>2571</v>
      </c>
      <c r="B346" s="229" t="s">
        <v>2369</v>
      </c>
      <c r="C346" s="591" t="s">
        <v>620</v>
      </c>
      <c r="D346" s="733" t="s">
        <v>682</v>
      </c>
      <c r="E346" s="781" t="s">
        <v>2371</v>
      </c>
      <c r="F346" s="327" t="s">
        <v>2372</v>
      </c>
      <c r="G346" s="782" t="s">
        <v>2561</v>
      </c>
      <c r="H346" s="325" t="s">
        <v>2374</v>
      </c>
      <c r="I346" s="326" t="s">
        <v>224</v>
      </c>
      <c r="J346" s="230" t="s">
        <v>333</v>
      </c>
      <c r="K346" s="582"/>
      <c r="L346" s="565" t="s">
        <v>2572</v>
      </c>
      <c r="M346" s="233" t="s">
        <v>226</v>
      </c>
      <c r="N346" s="770" t="s">
        <v>602</v>
      </c>
      <c r="O346" s="235" t="s">
        <v>227</v>
      </c>
      <c r="P346" s="235" t="s">
        <v>228</v>
      </c>
      <c r="Q346" s="235" t="s">
        <v>229</v>
      </c>
      <c r="R346" s="235" t="s">
        <v>477</v>
      </c>
      <c r="S346" s="235" t="s">
        <v>549</v>
      </c>
      <c r="T346" s="234" t="s">
        <v>232</v>
      </c>
    </row>
    <row r="347" spans="1:20" s="575" customFormat="1" hidden="1" outlineLevel="1">
      <c r="A347" s="281" t="s">
        <v>2573</v>
      </c>
      <c r="B347" s="229" t="s">
        <v>2369</v>
      </c>
      <c r="C347" s="800" t="s">
        <v>620</v>
      </c>
      <c r="D347" s="738" t="s">
        <v>1876</v>
      </c>
      <c r="E347" s="783" t="s">
        <v>2371</v>
      </c>
      <c r="F347" s="327" t="s">
        <v>2372</v>
      </c>
      <c r="G347" s="782" t="s">
        <v>2561</v>
      </c>
      <c r="H347" s="325" t="s">
        <v>2374</v>
      </c>
      <c r="I347" s="326" t="s">
        <v>224</v>
      </c>
      <c r="J347" s="230" t="s">
        <v>333</v>
      </c>
      <c r="K347" s="564"/>
      <c r="L347" s="232" t="s">
        <v>2574</v>
      </c>
      <c r="M347" s="236" t="s">
        <v>582</v>
      </c>
      <c r="N347" s="780" t="s">
        <v>1877</v>
      </c>
      <c r="O347" s="235" t="s">
        <v>227</v>
      </c>
      <c r="P347" s="235" t="s">
        <v>228</v>
      </c>
      <c r="Q347" s="235" t="s">
        <v>229</v>
      </c>
      <c r="R347" s="235" t="s">
        <v>477</v>
      </c>
      <c r="S347" s="235" t="s">
        <v>549</v>
      </c>
      <c r="T347" s="234" t="s">
        <v>232</v>
      </c>
    </row>
    <row r="348" spans="1:20" s="575" customFormat="1" hidden="1" outlineLevel="1">
      <c r="A348" s="281" t="s">
        <v>1878</v>
      </c>
      <c r="B348" s="229" t="s">
        <v>2369</v>
      </c>
      <c r="C348" s="800" t="s">
        <v>620</v>
      </c>
      <c r="D348" s="738" t="s">
        <v>1879</v>
      </c>
      <c r="E348" s="783" t="s">
        <v>2371</v>
      </c>
      <c r="F348" s="327" t="s">
        <v>2372</v>
      </c>
      <c r="G348" s="782" t="s">
        <v>2561</v>
      </c>
      <c r="H348" s="325" t="s">
        <v>2374</v>
      </c>
      <c r="I348" s="326" t="s">
        <v>224</v>
      </c>
      <c r="J348" s="230" t="s">
        <v>333</v>
      </c>
      <c r="K348" s="564"/>
      <c r="L348" s="232" t="s">
        <v>2572</v>
      </c>
      <c r="M348" s="236" t="s">
        <v>639</v>
      </c>
      <c r="N348" s="780" t="s">
        <v>640</v>
      </c>
      <c r="O348" s="235" t="s">
        <v>227</v>
      </c>
      <c r="P348" s="235" t="s">
        <v>228</v>
      </c>
      <c r="Q348" s="235" t="s">
        <v>229</v>
      </c>
      <c r="R348" s="235" t="s">
        <v>477</v>
      </c>
      <c r="S348" s="235" t="s">
        <v>549</v>
      </c>
      <c r="T348" s="234" t="s">
        <v>232</v>
      </c>
    </row>
    <row r="349" spans="1:20" s="575" customFormat="1" hidden="1" outlineLevel="1">
      <c r="A349" s="281"/>
      <c r="B349" s="229" t="s">
        <v>2369</v>
      </c>
      <c r="C349" s="800" t="s">
        <v>620</v>
      </c>
      <c r="D349" s="738" t="s">
        <v>684</v>
      </c>
      <c r="E349" s="783" t="s">
        <v>2371</v>
      </c>
      <c r="F349" s="327" t="s">
        <v>2372</v>
      </c>
      <c r="G349" s="782" t="s">
        <v>2561</v>
      </c>
      <c r="H349" s="325" t="s">
        <v>2374</v>
      </c>
      <c r="I349" s="326" t="s">
        <v>224</v>
      </c>
      <c r="J349" s="230" t="s">
        <v>333</v>
      </c>
      <c r="K349" s="564"/>
      <c r="L349" s="232" t="s">
        <v>2575</v>
      </c>
      <c r="M349" s="236" t="s">
        <v>257</v>
      </c>
      <c r="N349" s="780" t="s">
        <v>685</v>
      </c>
      <c r="O349" s="235" t="s">
        <v>227</v>
      </c>
      <c r="P349" s="235" t="s">
        <v>228</v>
      </c>
      <c r="Q349" s="235" t="s">
        <v>229</v>
      </c>
      <c r="R349" s="235" t="s">
        <v>477</v>
      </c>
      <c r="S349" s="235" t="s">
        <v>549</v>
      </c>
      <c r="T349" s="234" t="s">
        <v>232</v>
      </c>
    </row>
    <row r="350" spans="1:20" s="575" customFormat="1" hidden="1" outlineLevel="1">
      <c r="A350" s="281"/>
      <c r="B350" s="229" t="s">
        <v>2369</v>
      </c>
      <c r="C350" s="800" t="s">
        <v>620</v>
      </c>
      <c r="D350" s="738" t="s">
        <v>686</v>
      </c>
      <c r="E350" s="783" t="s">
        <v>2371</v>
      </c>
      <c r="F350" s="327" t="s">
        <v>2372</v>
      </c>
      <c r="G350" s="782" t="s">
        <v>2561</v>
      </c>
      <c r="H350" s="325" t="s">
        <v>2374</v>
      </c>
      <c r="I350" s="326" t="s">
        <v>224</v>
      </c>
      <c r="J350" s="230" t="s">
        <v>333</v>
      </c>
      <c r="K350" s="564"/>
      <c r="L350" s="232" t="s">
        <v>2575</v>
      </c>
      <c r="M350" s="236" t="s">
        <v>605</v>
      </c>
      <c r="N350" s="780" t="s">
        <v>2383</v>
      </c>
      <c r="O350" s="235" t="s">
        <v>227</v>
      </c>
      <c r="P350" s="235" t="s">
        <v>228</v>
      </c>
      <c r="Q350" s="235" t="s">
        <v>229</v>
      </c>
      <c r="R350" s="235" t="s">
        <v>477</v>
      </c>
      <c r="S350" s="235" t="s">
        <v>549</v>
      </c>
      <c r="T350" s="234" t="s">
        <v>232</v>
      </c>
    </row>
    <row r="351" spans="1:20" s="575" customFormat="1" hidden="1" outlineLevel="1">
      <c r="A351" s="281"/>
      <c r="B351" s="229" t="s">
        <v>2369</v>
      </c>
      <c r="C351" s="284" t="s">
        <v>620</v>
      </c>
      <c r="D351" s="739" t="s">
        <v>687</v>
      </c>
      <c r="E351" s="783" t="s">
        <v>2371</v>
      </c>
      <c r="F351" s="327" t="s">
        <v>2372</v>
      </c>
      <c r="G351" s="782" t="s">
        <v>2561</v>
      </c>
      <c r="H351" s="325" t="s">
        <v>2509</v>
      </c>
      <c r="I351" s="326" t="s">
        <v>224</v>
      </c>
      <c r="J351" s="230" t="s">
        <v>333</v>
      </c>
      <c r="K351" s="564"/>
      <c r="L351" s="239" t="s">
        <v>276</v>
      </c>
      <c r="M351" s="235" t="s">
        <v>623</v>
      </c>
      <c r="N351" s="734" t="s">
        <v>432</v>
      </c>
      <c r="O351" s="235" t="s">
        <v>227</v>
      </c>
      <c r="P351" s="235" t="s">
        <v>228</v>
      </c>
      <c r="Q351" s="235" t="s">
        <v>229</v>
      </c>
      <c r="R351" s="235" t="s">
        <v>477</v>
      </c>
      <c r="S351" s="235" t="s">
        <v>549</v>
      </c>
      <c r="T351" s="234" t="s">
        <v>232</v>
      </c>
    </row>
    <row r="352" spans="1:20" s="575" customFormat="1" hidden="1" outlineLevel="1">
      <c r="A352" s="281"/>
      <c r="B352" s="229" t="s">
        <v>2369</v>
      </c>
      <c r="C352" s="284" t="s">
        <v>620</v>
      </c>
      <c r="D352" s="739" t="s">
        <v>688</v>
      </c>
      <c r="E352" s="783" t="s">
        <v>2371</v>
      </c>
      <c r="F352" s="327" t="s">
        <v>2372</v>
      </c>
      <c r="G352" s="782" t="s">
        <v>2561</v>
      </c>
      <c r="H352" s="325" t="s">
        <v>2509</v>
      </c>
      <c r="I352" s="326" t="s">
        <v>224</v>
      </c>
      <c r="J352" s="230" t="s">
        <v>333</v>
      </c>
      <c r="K352" s="564"/>
      <c r="L352" s="239" t="s">
        <v>276</v>
      </c>
      <c r="M352" s="235" t="s">
        <v>278</v>
      </c>
      <c r="N352" s="734" t="s">
        <v>689</v>
      </c>
      <c r="O352" s="235" t="s">
        <v>227</v>
      </c>
      <c r="P352" s="235" t="s">
        <v>228</v>
      </c>
      <c r="Q352" s="235" t="s">
        <v>229</v>
      </c>
      <c r="R352" s="235" t="s">
        <v>477</v>
      </c>
      <c r="S352" s="235" t="s">
        <v>549</v>
      </c>
      <c r="T352" s="234" t="s">
        <v>232</v>
      </c>
    </row>
    <row r="353" spans="1:20" s="575" customFormat="1" hidden="1" outlineLevel="1">
      <c r="A353" s="281"/>
      <c r="B353" s="229" t="s">
        <v>2369</v>
      </c>
      <c r="C353" s="284" t="s">
        <v>620</v>
      </c>
      <c r="D353" s="739" t="s">
        <v>690</v>
      </c>
      <c r="E353" s="783" t="s">
        <v>2371</v>
      </c>
      <c r="F353" s="327" t="s">
        <v>2372</v>
      </c>
      <c r="G353" s="782" t="s">
        <v>2561</v>
      </c>
      <c r="H353" s="325" t="s">
        <v>2509</v>
      </c>
      <c r="I353" s="326" t="s">
        <v>224</v>
      </c>
      <c r="J353" s="230" t="s">
        <v>333</v>
      </c>
      <c r="K353" s="564"/>
      <c r="L353" s="239" t="s">
        <v>276</v>
      </c>
      <c r="M353" s="235" t="s">
        <v>554</v>
      </c>
      <c r="N353" s="734" t="s">
        <v>691</v>
      </c>
      <c r="O353" s="235" t="s">
        <v>227</v>
      </c>
      <c r="P353" s="235" t="s">
        <v>228</v>
      </c>
      <c r="Q353" s="235" t="s">
        <v>229</v>
      </c>
      <c r="R353" s="235" t="s">
        <v>477</v>
      </c>
      <c r="S353" s="235" t="s">
        <v>549</v>
      </c>
      <c r="T353" s="234" t="s">
        <v>232</v>
      </c>
    </row>
    <row r="354" spans="1:20" s="575" customFormat="1" hidden="1" outlineLevel="1">
      <c r="A354" s="281"/>
      <c r="B354" s="229" t="s">
        <v>2369</v>
      </c>
      <c r="C354" s="284" t="s">
        <v>620</v>
      </c>
      <c r="D354" s="739" t="s">
        <v>692</v>
      </c>
      <c r="E354" s="783" t="s">
        <v>2371</v>
      </c>
      <c r="F354" s="327" t="s">
        <v>2372</v>
      </c>
      <c r="G354" s="782" t="s">
        <v>2561</v>
      </c>
      <c r="H354" s="325" t="s">
        <v>2509</v>
      </c>
      <c r="I354" s="326" t="s">
        <v>224</v>
      </c>
      <c r="J354" s="230" t="s">
        <v>333</v>
      </c>
      <c r="K354" s="564"/>
      <c r="L354" s="239" t="s">
        <v>276</v>
      </c>
      <c r="M354" s="235" t="s">
        <v>679</v>
      </c>
      <c r="N354" s="734" t="s">
        <v>360</v>
      </c>
      <c r="O354" s="235" t="s">
        <v>227</v>
      </c>
      <c r="P354" s="235" t="s">
        <v>228</v>
      </c>
      <c r="Q354" s="235" t="s">
        <v>229</v>
      </c>
      <c r="R354" s="235" t="s">
        <v>477</v>
      </c>
      <c r="S354" s="235" t="s">
        <v>549</v>
      </c>
      <c r="T354" s="234" t="s">
        <v>232</v>
      </c>
    </row>
    <row r="355" spans="1:20" s="575" customFormat="1" hidden="1" outlineLevel="1">
      <c r="A355" s="281"/>
      <c r="B355" s="229" t="s">
        <v>2369</v>
      </c>
      <c r="C355" s="284" t="s">
        <v>620</v>
      </c>
      <c r="D355" s="784" t="s">
        <v>693</v>
      </c>
      <c r="E355" s="783" t="s">
        <v>2371</v>
      </c>
      <c r="F355" s="327" t="s">
        <v>2372</v>
      </c>
      <c r="G355" s="782" t="s">
        <v>2561</v>
      </c>
      <c r="H355" s="325" t="s">
        <v>2509</v>
      </c>
      <c r="I355" s="326" t="s">
        <v>224</v>
      </c>
      <c r="J355" s="230" t="s">
        <v>333</v>
      </c>
      <c r="K355" s="564"/>
      <c r="L355" s="239" t="s">
        <v>276</v>
      </c>
      <c r="M355" s="235" t="s">
        <v>679</v>
      </c>
      <c r="N355" s="734" t="s">
        <v>640</v>
      </c>
      <c r="O355" s="235" t="s">
        <v>227</v>
      </c>
      <c r="P355" s="235" t="s">
        <v>228</v>
      </c>
      <c r="Q355" s="235" t="s">
        <v>229</v>
      </c>
      <c r="R355" s="235" t="s">
        <v>477</v>
      </c>
      <c r="S355" s="235" t="s">
        <v>549</v>
      </c>
      <c r="T355" s="234" t="s">
        <v>232</v>
      </c>
    </row>
    <row r="356" spans="1:20" s="575" customFormat="1" hidden="1" outlineLevel="1">
      <c r="A356" s="281"/>
      <c r="B356" s="229" t="s">
        <v>2369</v>
      </c>
      <c r="C356" s="284" t="s">
        <v>620</v>
      </c>
      <c r="D356" s="739" t="s">
        <v>694</v>
      </c>
      <c r="E356" s="783" t="s">
        <v>2371</v>
      </c>
      <c r="F356" s="327" t="s">
        <v>2372</v>
      </c>
      <c r="G356" s="782" t="s">
        <v>2561</v>
      </c>
      <c r="H356" s="325" t="s">
        <v>2509</v>
      </c>
      <c r="I356" s="326" t="s">
        <v>224</v>
      </c>
      <c r="J356" s="230" t="s">
        <v>333</v>
      </c>
      <c r="K356" s="564"/>
      <c r="L356" s="239" t="s">
        <v>276</v>
      </c>
      <c r="M356" s="233" t="s">
        <v>679</v>
      </c>
      <c r="N356" s="734" t="s">
        <v>643</v>
      </c>
      <c r="O356" s="235" t="s">
        <v>227</v>
      </c>
      <c r="P356" s="235" t="s">
        <v>228</v>
      </c>
      <c r="Q356" s="235" t="s">
        <v>229</v>
      </c>
      <c r="R356" s="235" t="s">
        <v>477</v>
      </c>
      <c r="S356" s="235" t="s">
        <v>549</v>
      </c>
      <c r="T356" s="234" t="s">
        <v>232</v>
      </c>
    </row>
    <row r="357" spans="1:20" s="575" customFormat="1" hidden="1" outlineLevel="1">
      <c r="A357" s="293"/>
      <c r="B357" s="229" t="s">
        <v>2369</v>
      </c>
      <c r="C357" s="284" t="s">
        <v>620</v>
      </c>
      <c r="D357" s="739" t="s">
        <v>695</v>
      </c>
      <c r="E357" s="783" t="s">
        <v>2371</v>
      </c>
      <c r="F357" s="327" t="s">
        <v>2372</v>
      </c>
      <c r="G357" s="782" t="s">
        <v>2561</v>
      </c>
      <c r="H357" s="325" t="s">
        <v>2509</v>
      </c>
      <c r="I357" s="326" t="s">
        <v>224</v>
      </c>
      <c r="J357" s="230" t="s">
        <v>333</v>
      </c>
      <c r="K357" s="564"/>
      <c r="L357" s="239" t="s">
        <v>276</v>
      </c>
      <c r="M357" s="235" t="s">
        <v>623</v>
      </c>
      <c r="N357" s="734" t="s">
        <v>696</v>
      </c>
      <c r="O357" s="235" t="s">
        <v>227</v>
      </c>
      <c r="P357" s="235" t="s">
        <v>228</v>
      </c>
      <c r="Q357" s="235" t="s">
        <v>229</v>
      </c>
      <c r="R357" s="235" t="s">
        <v>477</v>
      </c>
      <c r="S357" s="235" t="s">
        <v>549</v>
      </c>
      <c r="T357" s="234" t="s">
        <v>232</v>
      </c>
    </row>
    <row r="358" spans="1:20" s="575" customFormat="1" hidden="1" outlineLevel="1">
      <c r="A358" s="293"/>
      <c r="B358" s="229" t="s">
        <v>2369</v>
      </c>
      <c r="C358" s="284" t="s">
        <v>620</v>
      </c>
      <c r="D358" s="739" t="s">
        <v>697</v>
      </c>
      <c r="E358" s="783" t="s">
        <v>2371</v>
      </c>
      <c r="F358" s="327" t="s">
        <v>2372</v>
      </c>
      <c r="G358" s="782" t="s">
        <v>2561</v>
      </c>
      <c r="H358" s="325" t="s">
        <v>2509</v>
      </c>
      <c r="I358" s="326" t="s">
        <v>224</v>
      </c>
      <c r="J358" s="230" t="s">
        <v>333</v>
      </c>
      <c r="K358" s="564"/>
      <c r="L358" s="239" t="s">
        <v>276</v>
      </c>
      <c r="M358" s="235" t="s">
        <v>623</v>
      </c>
      <c r="N358" s="734" t="s">
        <v>681</v>
      </c>
      <c r="O358" s="235" t="s">
        <v>227</v>
      </c>
      <c r="P358" s="235" t="s">
        <v>228</v>
      </c>
      <c r="Q358" s="235" t="s">
        <v>229</v>
      </c>
      <c r="R358" s="235" t="s">
        <v>477</v>
      </c>
      <c r="S358" s="235" t="s">
        <v>549</v>
      </c>
      <c r="T358" s="234" t="s">
        <v>232</v>
      </c>
    </row>
    <row r="359" spans="1:20" s="575" customFormat="1" hidden="1" outlineLevel="1">
      <c r="A359" s="281"/>
      <c r="B359" s="229" t="s">
        <v>2369</v>
      </c>
      <c r="C359" s="284" t="s">
        <v>620</v>
      </c>
      <c r="D359" s="739" t="s">
        <v>698</v>
      </c>
      <c r="E359" s="783" t="s">
        <v>2371</v>
      </c>
      <c r="F359" s="327" t="s">
        <v>2372</v>
      </c>
      <c r="G359" s="782" t="s">
        <v>2561</v>
      </c>
      <c r="H359" s="325" t="s">
        <v>2374</v>
      </c>
      <c r="I359" s="326" t="s">
        <v>224</v>
      </c>
      <c r="J359" s="230" t="s">
        <v>333</v>
      </c>
      <c r="K359" s="564"/>
      <c r="L359" s="239" t="s">
        <v>276</v>
      </c>
      <c r="M359" s="233" t="s">
        <v>679</v>
      </c>
      <c r="N359" s="734" t="s">
        <v>360</v>
      </c>
      <c r="O359" s="235" t="s">
        <v>227</v>
      </c>
      <c r="P359" s="235" t="s">
        <v>228</v>
      </c>
      <c r="Q359" s="235" t="s">
        <v>229</v>
      </c>
      <c r="R359" s="235" t="s">
        <v>477</v>
      </c>
      <c r="S359" s="235" t="s">
        <v>549</v>
      </c>
      <c r="T359" s="234" t="s">
        <v>232</v>
      </c>
    </row>
    <row r="360" spans="1:20" s="575" customFormat="1" hidden="1" outlineLevel="1">
      <c r="A360" s="281"/>
      <c r="B360" s="229" t="s">
        <v>2369</v>
      </c>
      <c r="C360" s="284" t="s">
        <v>620</v>
      </c>
      <c r="D360" s="733" t="s">
        <v>699</v>
      </c>
      <c r="E360" s="783" t="s">
        <v>2371</v>
      </c>
      <c r="F360" s="327" t="s">
        <v>2372</v>
      </c>
      <c r="G360" s="782" t="s">
        <v>2561</v>
      </c>
      <c r="H360" s="325" t="s">
        <v>2374</v>
      </c>
      <c r="I360" s="326" t="s">
        <v>224</v>
      </c>
      <c r="J360" s="230" t="s">
        <v>333</v>
      </c>
      <c r="K360" s="564"/>
      <c r="L360" s="239" t="s">
        <v>276</v>
      </c>
      <c r="M360" s="235" t="s">
        <v>554</v>
      </c>
      <c r="N360" s="734" t="s">
        <v>700</v>
      </c>
      <c r="O360" s="235" t="s">
        <v>227</v>
      </c>
      <c r="P360" s="235" t="s">
        <v>228</v>
      </c>
      <c r="Q360" s="235" t="s">
        <v>229</v>
      </c>
      <c r="R360" s="235" t="s">
        <v>477</v>
      </c>
      <c r="S360" s="235" t="s">
        <v>549</v>
      </c>
      <c r="T360" s="234" t="s">
        <v>232</v>
      </c>
    </row>
    <row r="361" spans="1:20" s="575" customFormat="1" hidden="1" outlineLevel="1">
      <c r="A361" s="281"/>
      <c r="B361" s="229" t="s">
        <v>2369</v>
      </c>
      <c r="C361" s="284" t="s">
        <v>620</v>
      </c>
      <c r="D361" s="739" t="s">
        <v>701</v>
      </c>
      <c r="E361" s="783" t="s">
        <v>2371</v>
      </c>
      <c r="F361" s="327" t="s">
        <v>2372</v>
      </c>
      <c r="G361" s="782" t="s">
        <v>2561</v>
      </c>
      <c r="H361" s="325" t="s">
        <v>2374</v>
      </c>
      <c r="I361" s="326" t="s">
        <v>224</v>
      </c>
      <c r="J361" s="230" t="s">
        <v>333</v>
      </c>
      <c r="K361" s="564"/>
      <c r="L361" s="239" t="s">
        <v>276</v>
      </c>
      <c r="M361" s="235" t="s">
        <v>702</v>
      </c>
      <c r="N361" s="734" t="s">
        <v>703</v>
      </c>
      <c r="O361" s="235" t="s">
        <v>227</v>
      </c>
      <c r="P361" s="235" t="s">
        <v>228</v>
      </c>
      <c r="Q361" s="235" t="s">
        <v>229</v>
      </c>
      <c r="R361" s="235" t="s">
        <v>477</v>
      </c>
      <c r="S361" s="235" t="s">
        <v>549</v>
      </c>
      <c r="T361" s="234" t="s">
        <v>232</v>
      </c>
    </row>
    <row r="362" spans="1:20" s="575" customFormat="1" hidden="1" outlineLevel="1">
      <c r="A362" s="281"/>
      <c r="B362" s="229" t="s">
        <v>2369</v>
      </c>
      <c r="C362" s="284" t="s">
        <v>620</v>
      </c>
      <c r="D362" s="739" t="s">
        <v>704</v>
      </c>
      <c r="E362" s="783" t="s">
        <v>2371</v>
      </c>
      <c r="F362" s="327" t="s">
        <v>2372</v>
      </c>
      <c r="G362" s="782" t="s">
        <v>2561</v>
      </c>
      <c r="H362" s="325" t="s">
        <v>2374</v>
      </c>
      <c r="I362" s="326" t="s">
        <v>224</v>
      </c>
      <c r="J362" s="230" t="s">
        <v>333</v>
      </c>
      <c r="K362" s="564"/>
      <c r="L362" s="239" t="s">
        <v>276</v>
      </c>
      <c r="M362" s="233" t="s">
        <v>679</v>
      </c>
      <c r="N362" s="734" t="s">
        <v>640</v>
      </c>
      <c r="O362" s="235" t="s">
        <v>227</v>
      </c>
      <c r="P362" s="235" t="s">
        <v>228</v>
      </c>
      <c r="Q362" s="235" t="s">
        <v>229</v>
      </c>
      <c r="R362" s="235" t="s">
        <v>477</v>
      </c>
      <c r="S362" s="235" t="s">
        <v>549</v>
      </c>
      <c r="T362" s="234" t="s">
        <v>232</v>
      </c>
    </row>
    <row r="363" spans="1:20" s="575" customFormat="1" hidden="1" outlineLevel="1">
      <c r="A363" s="281"/>
      <c r="B363" s="229" t="s">
        <v>2369</v>
      </c>
      <c r="C363" s="284" t="s">
        <v>620</v>
      </c>
      <c r="D363" s="739" t="s">
        <v>705</v>
      </c>
      <c r="E363" s="783" t="s">
        <v>2371</v>
      </c>
      <c r="F363" s="327" t="s">
        <v>2372</v>
      </c>
      <c r="G363" s="782" t="s">
        <v>2561</v>
      </c>
      <c r="H363" s="325" t="s">
        <v>2374</v>
      </c>
      <c r="I363" s="326" t="s">
        <v>224</v>
      </c>
      <c r="J363" s="230" t="s">
        <v>333</v>
      </c>
      <c r="K363" s="564"/>
      <c r="L363" s="239" t="s">
        <v>276</v>
      </c>
      <c r="M363" s="235" t="s">
        <v>702</v>
      </c>
      <c r="N363" s="734" t="s">
        <v>706</v>
      </c>
      <c r="O363" s="235" t="s">
        <v>227</v>
      </c>
      <c r="P363" s="235" t="s">
        <v>228</v>
      </c>
      <c r="Q363" s="235" t="s">
        <v>229</v>
      </c>
      <c r="R363" s="235" t="s">
        <v>477</v>
      </c>
      <c r="S363" s="235" t="s">
        <v>549</v>
      </c>
      <c r="T363" s="234" t="s">
        <v>232</v>
      </c>
    </row>
    <row r="364" spans="1:20" s="575" customFormat="1" hidden="1" outlineLevel="1">
      <c r="A364" s="281"/>
      <c r="B364" s="229" t="s">
        <v>2369</v>
      </c>
      <c r="C364" s="284" t="s">
        <v>620</v>
      </c>
      <c r="D364" s="739" t="s">
        <v>707</v>
      </c>
      <c r="E364" s="783" t="s">
        <v>2371</v>
      </c>
      <c r="F364" s="327" t="s">
        <v>2372</v>
      </c>
      <c r="G364" s="782" t="s">
        <v>2561</v>
      </c>
      <c r="H364" s="325" t="s">
        <v>2374</v>
      </c>
      <c r="I364" s="326" t="s">
        <v>224</v>
      </c>
      <c r="J364" s="230" t="s">
        <v>333</v>
      </c>
      <c r="K364" s="564"/>
      <c r="L364" s="239" t="s">
        <v>276</v>
      </c>
      <c r="M364" s="233" t="s">
        <v>679</v>
      </c>
      <c r="N364" s="734" t="s">
        <v>643</v>
      </c>
      <c r="O364" s="235" t="s">
        <v>227</v>
      </c>
      <c r="P364" s="235" t="s">
        <v>228</v>
      </c>
      <c r="Q364" s="235" t="s">
        <v>229</v>
      </c>
      <c r="R364" s="235" t="s">
        <v>477</v>
      </c>
      <c r="S364" s="235" t="s">
        <v>549</v>
      </c>
      <c r="T364" s="234" t="s">
        <v>232</v>
      </c>
    </row>
    <row r="365" spans="1:20" s="575" customFormat="1" hidden="1" outlineLevel="1">
      <c r="A365" s="281"/>
      <c r="B365" s="229" t="s">
        <v>2369</v>
      </c>
      <c r="C365" s="284" t="s">
        <v>620</v>
      </c>
      <c r="D365" s="739" t="s">
        <v>708</v>
      </c>
      <c r="E365" s="783" t="s">
        <v>2371</v>
      </c>
      <c r="F365" s="327" t="s">
        <v>2372</v>
      </c>
      <c r="G365" s="782" t="s">
        <v>2561</v>
      </c>
      <c r="H365" s="325" t="s">
        <v>2374</v>
      </c>
      <c r="I365" s="326" t="s">
        <v>224</v>
      </c>
      <c r="J365" s="230" t="s">
        <v>333</v>
      </c>
      <c r="K365" s="564"/>
      <c r="L365" s="239" t="s">
        <v>276</v>
      </c>
      <c r="M365" s="235" t="s">
        <v>623</v>
      </c>
      <c r="N365" s="734" t="s">
        <v>696</v>
      </c>
      <c r="O365" s="235" t="s">
        <v>227</v>
      </c>
      <c r="P365" s="235" t="s">
        <v>228</v>
      </c>
      <c r="Q365" s="235" t="s">
        <v>229</v>
      </c>
      <c r="R365" s="235" t="s">
        <v>477</v>
      </c>
      <c r="S365" s="235" t="s">
        <v>549</v>
      </c>
      <c r="T365" s="234" t="s">
        <v>232</v>
      </c>
    </row>
    <row r="366" spans="1:20" s="575" customFormat="1" hidden="1" outlineLevel="1">
      <c r="A366" s="281"/>
      <c r="B366" s="229" t="s">
        <v>2369</v>
      </c>
      <c r="C366" s="284" t="s">
        <v>620</v>
      </c>
      <c r="D366" s="739" t="s">
        <v>709</v>
      </c>
      <c r="E366" s="783" t="s">
        <v>2371</v>
      </c>
      <c r="F366" s="327" t="s">
        <v>2372</v>
      </c>
      <c r="G366" s="782" t="s">
        <v>2561</v>
      </c>
      <c r="H366" s="325" t="s">
        <v>2374</v>
      </c>
      <c r="I366" s="326" t="s">
        <v>224</v>
      </c>
      <c r="J366" s="230" t="s">
        <v>333</v>
      </c>
      <c r="K366" s="564"/>
      <c r="L366" s="239" t="s">
        <v>276</v>
      </c>
      <c r="M366" s="235" t="s">
        <v>623</v>
      </c>
      <c r="N366" s="734" t="s">
        <v>710</v>
      </c>
      <c r="O366" s="235" t="s">
        <v>227</v>
      </c>
      <c r="P366" s="235" t="s">
        <v>228</v>
      </c>
      <c r="Q366" s="235" t="s">
        <v>229</v>
      </c>
      <c r="R366" s="235" t="s">
        <v>477</v>
      </c>
      <c r="S366" s="235" t="s">
        <v>549</v>
      </c>
      <c r="T366" s="234" t="s">
        <v>232</v>
      </c>
    </row>
    <row r="367" spans="1:20" s="575" customFormat="1" hidden="1" outlineLevel="1">
      <c r="A367" s="281"/>
      <c r="B367" s="229" t="s">
        <v>2369</v>
      </c>
      <c r="C367" s="284" t="s">
        <v>620</v>
      </c>
      <c r="D367" s="739" t="s">
        <v>711</v>
      </c>
      <c r="E367" s="783" t="s">
        <v>2371</v>
      </c>
      <c r="F367" s="327" t="s">
        <v>2372</v>
      </c>
      <c r="G367" s="782" t="s">
        <v>2561</v>
      </c>
      <c r="H367" s="325" t="s">
        <v>2374</v>
      </c>
      <c r="I367" s="326" t="s">
        <v>224</v>
      </c>
      <c r="J367" s="230" t="s">
        <v>333</v>
      </c>
      <c r="K367" s="564"/>
      <c r="L367" s="239" t="s">
        <v>276</v>
      </c>
      <c r="M367" s="235" t="s">
        <v>623</v>
      </c>
      <c r="N367" s="734" t="s">
        <v>712</v>
      </c>
      <c r="O367" s="235" t="s">
        <v>227</v>
      </c>
      <c r="P367" s="235" t="s">
        <v>228</v>
      </c>
      <c r="Q367" s="235" t="s">
        <v>229</v>
      </c>
      <c r="R367" s="235" t="s">
        <v>477</v>
      </c>
      <c r="S367" s="235" t="s">
        <v>549</v>
      </c>
      <c r="T367" s="234" t="s">
        <v>232</v>
      </c>
    </row>
    <row r="368" spans="1:20" s="575" customFormat="1" hidden="1" outlineLevel="1">
      <c r="A368" s="281"/>
      <c r="B368" s="229" t="s">
        <v>2369</v>
      </c>
      <c r="C368" s="284" t="s">
        <v>620</v>
      </c>
      <c r="D368" s="739" t="s">
        <v>713</v>
      </c>
      <c r="E368" s="783" t="s">
        <v>2371</v>
      </c>
      <c r="F368" s="327" t="s">
        <v>2372</v>
      </c>
      <c r="G368" s="782" t="s">
        <v>2561</v>
      </c>
      <c r="H368" s="325" t="s">
        <v>2374</v>
      </c>
      <c r="I368" s="326" t="s">
        <v>224</v>
      </c>
      <c r="J368" s="230" t="s">
        <v>333</v>
      </c>
      <c r="K368" s="564"/>
      <c r="L368" s="239" t="s">
        <v>276</v>
      </c>
      <c r="M368" s="235" t="s">
        <v>623</v>
      </c>
      <c r="N368" s="734" t="s">
        <v>681</v>
      </c>
      <c r="O368" s="235" t="s">
        <v>227</v>
      </c>
      <c r="P368" s="235" t="s">
        <v>228</v>
      </c>
      <c r="Q368" s="235" t="s">
        <v>229</v>
      </c>
      <c r="R368" s="235" t="s">
        <v>477</v>
      </c>
      <c r="S368" s="235" t="s">
        <v>549</v>
      </c>
      <c r="T368" s="234" t="s">
        <v>232</v>
      </c>
    </row>
    <row r="369" spans="1:20" s="575" customFormat="1" hidden="1" outlineLevel="1">
      <c r="A369" s="281"/>
      <c r="B369" s="229" t="s">
        <v>2369</v>
      </c>
      <c r="C369" s="284" t="s">
        <v>620</v>
      </c>
      <c r="D369" s="738" t="s">
        <v>2576</v>
      </c>
      <c r="E369" s="783" t="s">
        <v>2371</v>
      </c>
      <c r="F369" s="327" t="s">
        <v>2372</v>
      </c>
      <c r="G369" s="782" t="s">
        <v>2561</v>
      </c>
      <c r="H369" s="325" t="s">
        <v>2577</v>
      </c>
      <c r="I369" s="326" t="s">
        <v>224</v>
      </c>
      <c r="J369" s="266" t="s">
        <v>225</v>
      </c>
      <c r="K369" s="564"/>
      <c r="L369" s="232" t="s">
        <v>2578</v>
      </c>
      <c r="M369" s="236" t="s">
        <v>282</v>
      </c>
      <c r="N369" s="734" t="s">
        <v>360</v>
      </c>
      <c r="O369" s="235" t="s">
        <v>227</v>
      </c>
      <c r="P369" s="235" t="s">
        <v>228</v>
      </c>
      <c r="Q369" s="235" t="s">
        <v>229</v>
      </c>
      <c r="R369" s="235" t="s">
        <v>230</v>
      </c>
      <c r="S369" s="235" t="s">
        <v>231</v>
      </c>
      <c r="T369" s="234" t="s">
        <v>232</v>
      </c>
    </row>
    <row r="370" spans="1:20" s="575" customFormat="1" hidden="1" outlineLevel="1">
      <c r="A370" s="281"/>
      <c r="B370" s="229" t="s">
        <v>2346</v>
      </c>
      <c r="C370" s="284" t="s">
        <v>620</v>
      </c>
      <c r="D370" s="738" t="s">
        <v>2579</v>
      </c>
      <c r="E370" s="783" t="s">
        <v>2258</v>
      </c>
      <c r="F370" s="327" t="s">
        <v>2259</v>
      </c>
      <c r="G370" s="782" t="s">
        <v>2580</v>
      </c>
      <c r="H370" s="325" t="s">
        <v>2581</v>
      </c>
      <c r="I370" s="326" t="s">
        <v>224</v>
      </c>
      <c r="J370" s="230" t="s">
        <v>333</v>
      </c>
      <c r="K370" s="564"/>
      <c r="L370" s="232" t="s">
        <v>2395</v>
      </c>
      <c r="M370" s="619" t="s">
        <v>241</v>
      </c>
      <c r="N370" s="238" t="s">
        <v>422</v>
      </c>
      <c r="O370" s="235" t="s">
        <v>227</v>
      </c>
      <c r="P370" s="235" t="s">
        <v>228</v>
      </c>
      <c r="Q370" s="235" t="s">
        <v>229</v>
      </c>
      <c r="R370" s="235" t="s">
        <v>477</v>
      </c>
      <c r="S370" s="235" t="s">
        <v>549</v>
      </c>
      <c r="T370" s="234" t="s">
        <v>232</v>
      </c>
    </row>
    <row r="371" spans="1:20" s="589" customFormat="1" hidden="1" outlineLevel="1">
      <c r="A371" s="281" t="s">
        <v>2582</v>
      </c>
      <c r="B371" s="229" t="s">
        <v>2369</v>
      </c>
      <c r="C371" s="284" t="s">
        <v>620</v>
      </c>
      <c r="D371" s="751" t="s">
        <v>2583</v>
      </c>
      <c r="E371" s="781" t="s">
        <v>2371</v>
      </c>
      <c r="F371" s="327" t="s">
        <v>2372</v>
      </c>
      <c r="G371" s="782" t="s">
        <v>2561</v>
      </c>
      <c r="H371" s="325" t="s">
        <v>2577</v>
      </c>
      <c r="I371" s="326" t="s">
        <v>224</v>
      </c>
      <c r="J371" s="230" t="s">
        <v>333</v>
      </c>
      <c r="K371" s="582"/>
      <c r="L371" s="565" t="s">
        <v>2572</v>
      </c>
      <c r="M371" s="233" t="s">
        <v>226</v>
      </c>
      <c r="N371" s="735" t="s">
        <v>2401</v>
      </c>
      <c r="O371" s="235" t="s">
        <v>227</v>
      </c>
      <c r="P371" s="235" t="s">
        <v>228</v>
      </c>
      <c r="Q371" s="235" t="s">
        <v>229</v>
      </c>
      <c r="R371" s="235" t="s">
        <v>477</v>
      </c>
      <c r="S371" s="235" t="s">
        <v>549</v>
      </c>
      <c r="T371" s="234" t="s">
        <v>232</v>
      </c>
    </row>
    <row r="372" spans="1:20" s="575" customFormat="1" ht="17.25" hidden="1" outlineLevel="1">
      <c r="A372" s="769" t="s">
        <v>714</v>
      </c>
      <c r="B372" s="229"/>
      <c r="C372" s="800"/>
      <c r="D372" s="733"/>
      <c r="E372" s="734"/>
      <c r="F372" s="229"/>
      <c r="G372" s="735"/>
      <c r="H372" s="230"/>
      <c r="I372" s="230"/>
      <c r="J372" s="230"/>
      <c r="K372" s="564"/>
      <c r="L372" s="239"/>
      <c r="M372" s="233"/>
      <c r="N372" s="737"/>
      <c r="O372" s="761"/>
      <c r="P372" s="761"/>
      <c r="Q372" s="761"/>
      <c r="R372" s="761"/>
      <c r="S372" s="761"/>
      <c r="T372" s="761"/>
    </row>
    <row r="373" spans="1:20" s="589" customFormat="1" hidden="1" outlineLevel="1">
      <c r="A373" s="281"/>
      <c r="B373" s="229" t="s">
        <v>615</v>
      </c>
      <c r="C373" s="591" t="s">
        <v>714</v>
      </c>
      <c r="D373" s="751" t="s">
        <v>715</v>
      </c>
      <c r="E373" s="752" t="s">
        <v>2371</v>
      </c>
      <c r="F373" s="229" t="s">
        <v>2584</v>
      </c>
      <c r="G373" s="735" t="s">
        <v>2585</v>
      </c>
      <c r="H373" s="230" t="s">
        <v>2524</v>
      </c>
      <c r="I373" s="230" t="s">
        <v>224</v>
      </c>
      <c r="J373" s="230" t="s">
        <v>333</v>
      </c>
      <c r="K373" s="582"/>
      <c r="L373" s="565" t="s">
        <v>2586</v>
      </c>
      <c r="M373" s="582" t="s">
        <v>257</v>
      </c>
      <c r="N373" s="775" t="s">
        <v>716</v>
      </c>
      <c r="O373" s="235" t="s">
        <v>227</v>
      </c>
      <c r="P373" s="588" t="s">
        <v>228</v>
      </c>
      <c r="Q373" s="235" t="s">
        <v>229</v>
      </c>
      <c r="R373" s="235" t="s">
        <v>477</v>
      </c>
      <c r="S373" s="235" t="s">
        <v>549</v>
      </c>
      <c r="T373" s="234" t="s">
        <v>232</v>
      </c>
    </row>
    <row r="374" spans="1:20" s="589" customFormat="1" hidden="1" outlineLevel="1">
      <c r="A374" s="281" t="s">
        <v>2587</v>
      </c>
      <c r="B374" s="229" t="s">
        <v>615</v>
      </c>
      <c r="C374" s="591" t="s">
        <v>714</v>
      </c>
      <c r="D374" s="751" t="s">
        <v>1932</v>
      </c>
      <c r="E374" s="752" t="s">
        <v>2371</v>
      </c>
      <c r="F374" s="229" t="s">
        <v>2584</v>
      </c>
      <c r="G374" s="735" t="s">
        <v>2585</v>
      </c>
      <c r="H374" s="230" t="s">
        <v>2524</v>
      </c>
      <c r="I374" s="230" t="s">
        <v>224</v>
      </c>
      <c r="J374" s="230" t="s">
        <v>333</v>
      </c>
      <c r="K374" s="582"/>
      <c r="L374" s="565" t="s">
        <v>2588</v>
      </c>
      <c r="M374" s="582" t="s">
        <v>257</v>
      </c>
      <c r="N374" s="775" t="s">
        <v>866</v>
      </c>
      <c r="O374" s="235" t="s">
        <v>227</v>
      </c>
      <c r="P374" s="588" t="s">
        <v>228</v>
      </c>
      <c r="Q374" s="235" t="s">
        <v>229</v>
      </c>
      <c r="R374" s="235" t="s">
        <v>477</v>
      </c>
      <c r="S374" s="235" t="s">
        <v>549</v>
      </c>
      <c r="T374" s="234" t="s">
        <v>232</v>
      </c>
    </row>
    <row r="375" spans="1:20" s="589" customFormat="1" hidden="1" outlineLevel="1">
      <c r="A375" s="281"/>
      <c r="B375" s="229" t="s">
        <v>615</v>
      </c>
      <c r="C375" s="591" t="s">
        <v>714</v>
      </c>
      <c r="D375" s="751" t="s">
        <v>1774</v>
      </c>
      <c r="E375" s="752" t="s">
        <v>2371</v>
      </c>
      <c r="F375" s="229" t="s">
        <v>2584</v>
      </c>
      <c r="G375" s="735" t="s">
        <v>2585</v>
      </c>
      <c r="H375" s="581" t="s">
        <v>2577</v>
      </c>
      <c r="I375" s="230" t="s">
        <v>224</v>
      </c>
      <c r="J375" s="581" t="s">
        <v>225</v>
      </c>
      <c r="K375" s="582"/>
      <c r="L375" s="565" t="s">
        <v>2589</v>
      </c>
      <c r="M375" s="582" t="s">
        <v>226</v>
      </c>
      <c r="N375" s="770" t="s">
        <v>2256</v>
      </c>
      <c r="O375" s="235" t="s">
        <v>227</v>
      </c>
      <c r="P375" s="588" t="s">
        <v>228</v>
      </c>
      <c r="Q375" s="235" t="s">
        <v>229</v>
      </c>
      <c r="R375" s="235" t="s">
        <v>477</v>
      </c>
      <c r="S375" s="235" t="s">
        <v>549</v>
      </c>
      <c r="T375" s="234" t="s">
        <v>232</v>
      </c>
    </row>
    <row r="376" spans="1:20" s="589" customFormat="1" hidden="1" outlineLevel="1">
      <c r="A376" s="281"/>
      <c r="B376" s="229" t="s">
        <v>615</v>
      </c>
      <c r="C376" s="591" t="s">
        <v>714</v>
      </c>
      <c r="D376" s="751" t="s">
        <v>717</v>
      </c>
      <c r="E376" s="752" t="s">
        <v>2258</v>
      </c>
      <c r="F376" s="229" t="s">
        <v>2590</v>
      </c>
      <c r="G376" s="735" t="s">
        <v>2591</v>
      </c>
      <c r="H376" s="230" t="s">
        <v>2592</v>
      </c>
      <c r="I376" s="230" t="s">
        <v>224</v>
      </c>
      <c r="J376" s="230" t="s">
        <v>333</v>
      </c>
      <c r="K376" s="582"/>
      <c r="L376" s="239" t="s">
        <v>2593</v>
      </c>
      <c r="M376" s="582" t="s">
        <v>702</v>
      </c>
      <c r="N376" s="238" t="s">
        <v>718</v>
      </c>
      <c r="O376" s="235" t="s">
        <v>227</v>
      </c>
      <c r="P376" s="588" t="s">
        <v>228</v>
      </c>
      <c r="Q376" s="235" t="s">
        <v>229</v>
      </c>
      <c r="R376" s="235" t="s">
        <v>477</v>
      </c>
      <c r="S376" s="235" t="s">
        <v>549</v>
      </c>
      <c r="T376" s="234" t="s">
        <v>232</v>
      </c>
    </row>
    <row r="377" spans="1:20" s="589" customFormat="1" hidden="1" outlineLevel="1">
      <c r="A377" s="281"/>
      <c r="B377" s="229" t="s">
        <v>615</v>
      </c>
      <c r="C377" s="591" t="s">
        <v>714</v>
      </c>
      <c r="D377" s="751" t="s">
        <v>719</v>
      </c>
      <c r="E377" s="752" t="s">
        <v>2371</v>
      </c>
      <c r="F377" s="229" t="s">
        <v>2584</v>
      </c>
      <c r="G377" s="735" t="s">
        <v>2585</v>
      </c>
      <c r="H377" s="230" t="s">
        <v>2524</v>
      </c>
      <c r="I377" s="230" t="s">
        <v>224</v>
      </c>
      <c r="J377" s="230" t="s">
        <v>333</v>
      </c>
      <c r="K377" s="582"/>
      <c r="L377" s="239" t="s">
        <v>2593</v>
      </c>
      <c r="M377" s="582" t="s">
        <v>702</v>
      </c>
      <c r="N377" s="735" t="s">
        <v>676</v>
      </c>
      <c r="O377" s="235" t="s">
        <v>227</v>
      </c>
      <c r="P377" s="588" t="s">
        <v>228</v>
      </c>
      <c r="Q377" s="235" t="s">
        <v>229</v>
      </c>
      <c r="R377" s="235" t="s">
        <v>477</v>
      </c>
      <c r="S377" s="235" t="s">
        <v>549</v>
      </c>
      <c r="T377" s="234" t="s">
        <v>232</v>
      </c>
    </row>
    <row r="378" spans="1:20" s="589" customFormat="1" hidden="1" outlineLevel="1">
      <c r="A378" s="281"/>
      <c r="B378" s="229" t="s">
        <v>615</v>
      </c>
      <c r="C378" s="591" t="s">
        <v>714</v>
      </c>
      <c r="D378" s="733" t="s">
        <v>720</v>
      </c>
      <c r="E378" s="752" t="s">
        <v>2371</v>
      </c>
      <c r="F378" s="229" t="s">
        <v>2584</v>
      </c>
      <c r="G378" s="735" t="s">
        <v>2585</v>
      </c>
      <c r="H378" s="230" t="s">
        <v>2524</v>
      </c>
      <c r="I378" s="230" t="s">
        <v>224</v>
      </c>
      <c r="J378" s="230" t="s">
        <v>333</v>
      </c>
      <c r="K378" s="751"/>
      <c r="L378" s="239" t="s">
        <v>2593</v>
      </c>
      <c r="M378" s="233" t="s">
        <v>226</v>
      </c>
      <c r="N378" s="238" t="s">
        <v>2401</v>
      </c>
      <c r="O378" s="235" t="s">
        <v>227</v>
      </c>
      <c r="P378" s="588" t="s">
        <v>228</v>
      </c>
      <c r="Q378" s="235" t="s">
        <v>229</v>
      </c>
      <c r="R378" s="235" t="s">
        <v>477</v>
      </c>
      <c r="S378" s="235" t="s">
        <v>549</v>
      </c>
      <c r="T378" s="234" t="s">
        <v>232</v>
      </c>
    </row>
    <row r="379" spans="1:20" s="589" customFormat="1" hidden="1" outlineLevel="1">
      <c r="A379" s="281"/>
      <c r="B379" s="229" t="s">
        <v>615</v>
      </c>
      <c r="C379" s="591" t="s">
        <v>714</v>
      </c>
      <c r="D379" s="751" t="s">
        <v>721</v>
      </c>
      <c r="E379" s="752" t="s">
        <v>2371</v>
      </c>
      <c r="F379" s="229" t="s">
        <v>2584</v>
      </c>
      <c r="G379" s="735" t="s">
        <v>2585</v>
      </c>
      <c r="H379" s="230" t="s">
        <v>2524</v>
      </c>
      <c r="I379" s="230" t="s">
        <v>224</v>
      </c>
      <c r="J379" s="230" t="s">
        <v>333</v>
      </c>
      <c r="K379" s="582"/>
      <c r="L379" s="239" t="s">
        <v>2593</v>
      </c>
      <c r="M379" s="233" t="s">
        <v>226</v>
      </c>
      <c r="N379" s="238" t="s">
        <v>2401</v>
      </c>
      <c r="O379" s="235" t="s">
        <v>227</v>
      </c>
      <c r="P379" s="588" t="s">
        <v>228</v>
      </c>
      <c r="Q379" s="235" t="s">
        <v>229</v>
      </c>
      <c r="R379" s="235" t="s">
        <v>477</v>
      </c>
      <c r="S379" s="235" t="s">
        <v>549</v>
      </c>
      <c r="T379" s="234" t="s">
        <v>232</v>
      </c>
    </row>
    <row r="380" spans="1:20" s="589" customFormat="1" hidden="1" outlineLevel="1">
      <c r="A380" s="281"/>
      <c r="B380" s="229" t="s">
        <v>615</v>
      </c>
      <c r="C380" s="591" t="s">
        <v>714</v>
      </c>
      <c r="D380" s="733" t="s">
        <v>722</v>
      </c>
      <c r="E380" s="752" t="s">
        <v>2371</v>
      </c>
      <c r="F380" s="229" t="s">
        <v>2584</v>
      </c>
      <c r="G380" s="735" t="s">
        <v>2585</v>
      </c>
      <c r="H380" s="230" t="s">
        <v>2528</v>
      </c>
      <c r="I380" s="230" t="s">
        <v>224</v>
      </c>
      <c r="J380" s="230" t="s">
        <v>333</v>
      </c>
      <c r="K380" s="582"/>
      <c r="L380" s="239" t="s">
        <v>2593</v>
      </c>
      <c r="M380" s="233" t="s">
        <v>278</v>
      </c>
      <c r="N380" s="238" t="s">
        <v>255</v>
      </c>
      <c r="O380" s="235" t="s">
        <v>227</v>
      </c>
      <c r="P380" s="588" t="s">
        <v>228</v>
      </c>
      <c r="Q380" s="235" t="s">
        <v>229</v>
      </c>
      <c r="R380" s="235" t="s">
        <v>477</v>
      </c>
      <c r="S380" s="235" t="s">
        <v>549</v>
      </c>
      <c r="T380" s="234" t="s">
        <v>232</v>
      </c>
    </row>
    <row r="381" spans="1:20" s="589" customFormat="1" hidden="1" outlineLevel="1">
      <c r="A381" s="281"/>
      <c r="B381" s="229" t="s">
        <v>615</v>
      </c>
      <c r="C381" s="591" t="s">
        <v>714</v>
      </c>
      <c r="D381" s="733" t="s">
        <v>723</v>
      </c>
      <c r="E381" s="752" t="s">
        <v>2371</v>
      </c>
      <c r="F381" s="229" t="s">
        <v>2584</v>
      </c>
      <c r="G381" s="735" t="s">
        <v>2585</v>
      </c>
      <c r="H381" s="230" t="s">
        <v>2528</v>
      </c>
      <c r="I381" s="230" t="s">
        <v>224</v>
      </c>
      <c r="J381" s="230" t="s">
        <v>333</v>
      </c>
      <c r="K381" s="582"/>
      <c r="L381" s="239" t="s">
        <v>2593</v>
      </c>
      <c r="M381" s="233" t="s">
        <v>226</v>
      </c>
      <c r="N381" s="238" t="s">
        <v>259</v>
      </c>
      <c r="O381" s="235" t="s">
        <v>227</v>
      </c>
      <c r="P381" s="588" t="s">
        <v>228</v>
      </c>
      <c r="Q381" s="235" t="s">
        <v>229</v>
      </c>
      <c r="R381" s="235" t="s">
        <v>477</v>
      </c>
      <c r="S381" s="235" t="s">
        <v>549</v>
      </c>
      <c r="T381" s="234" t="s">
        <v>232</v>
      </c>
    </row>
    <row r="382" spans="1:20" s="589" customFormat="1" hidden="1" outlineLevel="1">
      <c r="A382" s="281"/>
      <c r="B382" s="229" t="s">
        <v>615</v>
      </c>
      <c r="C382" s="591" t="s">
        <v>714</v>
      </c>
      <c r="D382" s="733" t="s">
        <v>724</v>
      </c>
      <c r="E382" s="752" t="s">
        <v>2371</v>
      </c>
      <c r="F382" s="229" t="s">
        <v>2584</v>
      </c>
      <c r="G382" s="735" t="s">
        <v>2585</v>
      </c>
      <c r="H382" s="230" t="s">
        <v>2528</v>
      </c>
      <c r="I382" s="230" t="s">
        <v>224</v>
      </c>
      <c r="J382" s="230" t="s">
        <v>333</v>
      </c>
      <c r="K382" s="582"/>
      <c r="L382" s="239" t="s">
        <v>2593</v>
      </c>
      <c r="M382" s="233" t="s">
        <v>226</v>
      </c>
      <c r="N382" s="238" t="s">
        <v>2401</v>
      </c>
      <c r="O382" s="235" t="s">
        <v>227</v>
      </c>
      <c r="P382" s="588" t="s">
        <v>228</v>
      </c>
      <c r="Q382" s="235" t="s">
        <v>229</v>
      </c>
      <c r="R382" s="235" t="s">
        <v>477</v>
      </c>
      <c r="S382" s="235" t="s">
        <v>549</v>
      </c>
      <c r="T382" s="234" t="s">
        <v>232</v>
      </c>
    </row>
    <row r="383" spans="1:20" s="589" customFormat="1" hidden="1" outlineLevel="1">
      <c r="A383" s="281"/>
      <c r="B383" s="229" t="s">
        <v>615</v>
      </c>
      <c r="C383" s="591" t="s">
        <v>714</v>
      </c>
      <c r="D383" s="733" t="s">
        <v>725</v>
      </c>
      <c r="E383" s="752" t="s">
        <v>2371</v>
      </c>
      <c r="F383" s="229" t="s">
        <v>2584</v>
      </c>
      <c r="G383" s="735" t="s">
        <v>2585</v>
      </c>
      <c r="H383" s="230" t="s">
        <v>2528</v>
      </c>
      <c r="I383" s="230" t="s">
        <v>224</v>
      </c>
      <c r="J383" s="230" t="s">
        <v>333</v>
      </c>
      <c r="K383" s="582"/>
      <c r="L383" s="239" t="s">
        <v>2593</v>
      </c>
      <c r="M383" s="233" t="s">
        <v>726</v>
      </c>
      <c r="N383" s="238" t="s">
        <v>255</v>
      </c>
      <c r="O383" s="235" t="s">
        <v>227</v>
      </c>
      <c r="P383" s="588" t="s">
        <v>228</v>
      </c>
      <c r="Q383" s="235" t="s">
        <v>229</v>
      </c>
      <c r="R383" s="235" t="s">
        <v>477</v>
      </c>
      <c r="S383" s="235" t="s">
        <v>549</v>
      </c>
      <c r="T383" s="234" t="s">
        <v>232</v>
      </c>
    </row>
    <row r="384" spans="1:20" s="589" customFormat="1" hidden="1" outlineLevel="1">
      <c r="A384" s="281"/>
      <c r="B384" s="229" t="s">
        <v>615</v>
      </c>
      <c r="C384" s="591" t="s">
        <v>714</v>
      </c>
      <c r="D384" s="733" t="s">
        <v>727</v>
      </c>
      <c r="E384" s="752" t="s">
        <v>2371</v>
      </c>
      <c r="F384" s="229" t="s">
        <v>2584</v>
      </c>
      <c r="G384" s="735" t="s">
        <v>2585</v>
      </c>
      <c r="H384" s="230" t="s">
        <v>2528</v>
      </c>
      <c r="I384" s="230" t="s">
        <v>224</v>
      </c>
      <c r="J384" s="230" t="s">
        <v>225</v>
      </c>
      <c r="K384" s="582"/>
      <c r="L384" s="239" t="s">
        <v>2594</v>
      </c>
      <c r="M384" s="233" t="s">
        <v>226</v>
      </c>
      <c r="N384" s="238" t="s">
        <v>2256</v>
      </c>
      <c r="O384" s="235" t="s">
        <v>227</v>
      </c>
      <c r="P384" s="588" t="s">
        <v>228</v>
      </c>
      <c r="Q384" s="235" t="s">
        <v>229</v>
      </c>
      <c r="R384" s="235" t="s">
        <v>230</v>
      </c>
      <c r="S384" s="235" t="s">
        <v>231</v>
      </c>
      <c r="T384" s="234" t="s">
        <v>232</v>
      </c>
    </row>
    <row r="385" spans="1:20" s="589" customFormat="1" hidden="1" outlineLevel="1">
      <c r="A385" s="281"/>
      <c r="B385" s="229" t="s">
        <v>615</v>
      </c>
      <c r="C385" s="591" t="s">
        <v>714</v>
      </c>
      <c r="D385" s="751" t="s">
        <v>728</v>
      </c>
      <c r="E385" s="752" t="s">
        <v>2258</v>
      </c>
      <c r="F385" s="229" t="s">
        <v>2590</v>
      </c>
      <c r="G385" s="735" t="s">
        <v>2591</v>
      </c>
      <c r="H385" s="230" t="s">
        <v>2592</v>
      </c>
      <c r="I385" s="230" t="s">
        <v>224</v>
      </c>
      <c r="J385" s="230" t="s">
        <v>333</v>
      </c>
      <c r="K385" s="582"/>
      <c r="L385" s="239" t="s">
        <v>2595</v>
      </c>
      <c r="M385" s="592" t="s">
        <v>282</v>
      </c>
      <c r="N385" s="752" t="s">
        <v>360</v>
      </c>
      <c r="O385" s="235" t="s">
        <v>227</v>
      </c>
      <c r="P385" s="588" t="s">
        <v>228</v>
      </c>
      <c r="Q385" s="235" t="s">
        <v>229</v>
      </c>
      <c r="R385" s="235" t="s">
        <v>477</v>
      </c>
      <c r="S385" s="235" t="s">
        <v>549</v>
      </c>
      <c r="T385" s="234" t="s">
        <v>232</v>
      </c>
    </row>
    <row r="386" spans="1:20" s="589" customFormat="1" hidden="1" outlineLevel="1">
      <c r="A386" s="281"/>
      <c r="B386" s="229" t="s">
        <v>615</v>
      </c>
      <c r="C386" s="591" t="s">
        <v>714</v>
      </c>
      <c r="D386" s="751" t="s">
        <v>729</v>
      </c>
      <c r="E386" s="752" t="s">
        <v>2371</v>
      </c>
      <c r="F386" s="229" t="s">
        <v>2584</v>
      </c>
      <c r="G386" s="735" t="s">
        <v>2585</v>
      </c>
      <c r="H386" s="230" t="s">
        <v>2524</v>
      </c>
      <c r="I386" s="230" t="s">
        <v>224</v>
      </c>
      <c r="J386" s="230" t="s">
        <v>333</v>
      </c>
      <c r="K386" s="582"/>
      <c r="L386" s="239" t="s">
        <v>2595</v>
      </c>
      <c r="M386" s="592" t="s">
        <v>282</v>
      </c>
      <c r="N386" s="752" t="s">
        <v>360</v>
      </c>
      <c r="O386" s="235" t="s">
        <v>227</v>
      </c>
      <c r="P386" s="588" t="s">
        <v>228</v>
      </c>
      <c r="Q386" s="235" t="s">
        <v>229</v>
      </c>
      <c r="R386" s="235" t="s">
        <v>477</v>
      </c>
      <c r="S386" s="235" t="s">
        <v>549</v>
      </c>
      <c r="T386" s="234" t="s">
        <v>232</v>
      </c>
    </row>
    <row r="387" spans="1:20" s="589" customFormat="1" hidden="1" outlineLevel="1">
      <c r="A387" s="281"/>
      <c r="B387" s="229" t="s">
        <v>615</v>
      </c>
      <c r="C387" s="591" t="s">
        <v>714</v>
      </c>
      <c r="D387" s="733" t="s">
        <v>2030</v>
      </c>
      <c r="E387" s="752" t="s">
        <v>2371</v>
      </c>
      <c r="F387" s="229" t="s">
        <v>2584</v>
      </c>
      <c r="G387" s="735" t="s">
        <v>2585</v>
      </c>
      <c r="H387" s="230" t="s">
        <v>2524</v>
      </c>
      <c r="I387" s="230" t="s">
        <v>224</v>
      </c>
      <c r="J387" s="230" t="s">
        <v>333</v>
      </c>
      <c r="K387" s="582"/>
      <c r="L387" s="239" t="s">
        <v>2593</v>
      </c>
      <c r="M387" s="233" t="s">
        <v>2596</v>
      </c>
      <c r="N387" s="238" t="s">
        <v>730</v>
      </c>
      <c r="O387" s="235" t="s">
        <v>227</v>
      </c>
      <c r="P387" s="588" t="s">
        <v>228</v>
      </c>
      <c r="Q387" s="235" t="s">
        <v>229</v>
      </c>
      <c r="R387" s="235" t="s">
        <v>477</v>
      </c>
      <c r="S387" s="235" t="s">
        <v>549</v>
      </c>
      <c r="T387" s="234" t="s">
        <v>232</v>
      </c>
    </row>
    <row r="388" spans="1:20" s="589" customFormat="1" hidden="1" outlineLevel="1">
      <c r="A388" s="281"/>
      <c r="B388" s="229" t="s">
        <v>615</v>
      </c>
      <c r="C388" s="591" t="s">
        <v>714</v>
      </c>
      <c r="D388" s="733" t="s">
        <v>731</v>
      </c>
      <c r="E388" s="752" t="s">
        <v>2371</v>
      </c>
      <c r="F388" s="229" t="s">
        <v>2584</v>
      </c>
      <c r="G388" s="735" t="s">
        <v>2585</v>
      </c>
      <c r="H388" s="230" t="s">
        <v>2524</v>
      </c>
      <c r="I388" s="230" t="s">
        <v>224</v>
      </c>
      <c r="J388" s="230" t="s">
        <v>333</v>
      </c>
      <c r="K388" s="582"/>
      <c r="L388" s="239" t="s">
        <v>2593</v>
      </c>
      <c r="M388" s="233" t="s">
        <v>2596</v>
      </c>
      <c r="N388" s="238" t="s">
        <v>732</v>
      </c>
      <c r="O388" s="235" t="s">
        <v>227</v>
      </c>
      <c r="P388" s="588" t="s">
        <v>228</v>
      </c>
      <c r="Q388" s="235" t="s">
        <v>229</v>
      </c>
      <c r="R388" s="235" t="s">
        <v>477</v>
      </c>
      <c r="S388" s="235" t="s">
        <v>549</v>
      </c>
      <c r="T388" s="234" t="s">
        <v>232</v>
      </c>
    </row>
    <row r="389" spans="1:20" s="589" customFormat="1" hidden="1" outlineLevel="1">
      <c r="A389" s="281"/>
      <c r="B389" s="229" t="s">
        <v>615</v>
      </c>
      <c r="C389" s="591" t="s">
        <v>714</v>
      </c>
      <c r="D389" s="733" t="s">
        <v>733</v>
      </c>
      <c r="E389" s="752" t="s">
        <v>541</v>
      </c>
      <c r="F389" s="229" t="s">
        <v>734</v>
      </c>
      <c r="G389" s="735" t="s">
        <v>735</v>
      </c>
      <c r="H389" s="230" t="s">
        <v>736</v>
      </c>
      <c r="I389" s="230" t="s">
        <v>224</v>
      </c>
      <c r="J389" s="230" t="s">
        <v>333</v>
      </c>
      <c r="K389" s="582"/>
      <c r="L389" s="239" t="s">
        <v>2593</v>
      </c>
      <c r="M389" s="233" t="s">
        <v>278</v>
      </c>
      <c r="N389" s="238" t="s">
        <v>2375</v>
      </c>
      <c r="O389" s="235" t="s">
        <v>227</v>
      </c>
      <c r="P389" s="588" t="s">
        <v>228</v>
      </c>
      <c r="Q389" s="235" t="s">
        <v>229</v>
      </c>
      <c r="R389" s="235" t="s">
        <v>477</v>
      </c>
      <c r="S389" s="235" t="s">
        <v>549</v>
      </c>
      <c r="T389" s="234" t="s">
        <v>232</v>
      </c>
    </row>
    <row r="390" spans="1:20" s="589" customFormat="1" hidden="1" outlineLevel="1">
      <c r="A390" s="281"/>
      <c r="B390" s="229" t="s">
        <v>615</v>
      </c>
      <c r="C390" s="591" t="s">
        <v>714</v>
      </c>
      <c r="D390" s="733" t="s">
        <v>737</v>
      </c>
      <c r="E390" s="752" t="s">
        <v>541</v>
      </c>
      <c r="F390" s="229" t="s">
        <v>734</v>
      </c>
      <c r="G390" s="735" t="s">
        <v>735</v>
      </c>
      <c r="H390" s="230" t="s">
        <v>736</v>
      </c>
      <c r="I390" s="230" t="s">
        <v>224</v>
      </c>
      <c r="J390" s="230" t="s">
        <v>333</v>
      </c>
      <c r="K390" s="582"/>
      <c r="L390" s="239" t="s">
        <v>2593</v>
      </c>
      <c r="M390" s="233" t="s">
        <v>679</v>
      </c>
      <c r="N390" s="238" t="s">
        <v>643</v>
      </c>
      <c r="O390" s="235" t="s">
        <v>227</v>
      </c>
      <c r="P390" s="588" t="s">
        <v>228</v>
      </c>
      <c r="Q390" s="235" t="s">
        <v>229</v>
      </c>
      <c r="R390" s="235" t="s">
        <v>477</v>
      </c>
      <c r="S390" s="235" t="s">
        <v>549</v>
      </c>
      <c r="T390" s="234" t="s">
        <v>232</v>
      </c>
    </row>
    <row r="391" spans="1:20" s="589" customFormat="1" hidden="1" outlineLevel="1">
      <c r="A391" s="281"/>
      <c r="B391" s="229" t="s">
        <v>615</v>
      </c>
      <c r="C391" s="591" t="s">
        <v>714</v>
      </c>
      <c r="D391" s="733" t="s">
        <v>738</v>
      </c>
      <c r="E391" s="752" t="s">
        <v>541</v>
      </c>
      <c r="F391" s="229" t="s">
        <v>734</v>
      </c>
      <c r="G391" s="735" t="s">
        <v>735</v>
      </c>
      <c r="H391" s="230" t="s">
        <v>736</v>
      </c>
      <c r="I391" s="230" t="s">
        <v>224</v>
      </c>
      <c r="J391" s="230" t="s">
        <v>333</v>
      </c>
      <c r="K391" s="582"/>
      <c r="L391" s="239" t="s">
        <v>2593</v>
      </c>
      <c r="M391" s="233" t="s">
        <v>739</v>
      </c>
      <c r="N391" s="238" t="s">
        <v>740</v>
      </c>
      <c r="O391" s="235" t="s">
        <v>227</v>
      </c>
      <c r="P391" s="588" t="s">
        <v>228</v>
      </c>
      <c r="Q391" s="235" t="s">
        <v>229</v>
      </c>
      <c r="R391" s="235" t="s">
        <v>477</v>
      </c>
      <c r="S391" s="235" t="s">
        <v>549</v>
      </c>
      <c r="T391" s="234" t="s">
        <v>232</v>
      </c>
    </row>
    <row r="392" spans="1:20" s="589" customFormat="1" hidden="1" outlineLevel="1">
      <c r="A392" s="281"/>
      <c r="B392" s="229" t="s">
        <v>615</v>
      </c>
      <c r="C392" s="591" t="s">
        <v>714</v>
      </c>
      <c r="D392" s="733" t="s">
        <v>741</v>
      </c>
      <c r="E392" s="752" t="s">
        <v>541</v>
      </c>
      <c r="F392" s="229" t="s">
        <v>734</v>
      </c>
      <c r="G392" s="735" t="s">
        <v>735</v>
      </c>
      <c r="H392" s="230" t="s">
        <v>736</v>
      </c>
      <c r="I392" s="230" t="s">
        <v>224</v>
      </c>
      <c r="J392" s="230" t="s">
        <v>333</v>
      </c>
      <c r="K392" s="582"/>
      <c r="L392" s="239" t="s">
        <v>2593</v>
      </c>
      <c r="M392" s="233" t="s">
        <v>742</v>
      </c>
      <c r="N392" s="238" t="s">
        <v>732</v>
      </c>
      <c r="O392" s="235" t="s">
        <v>227</v>
      </c>
      <c r="P392" s="588" t="s">
        <v>228</v>
      </c>
      <c r="Q392" s="235" t="s">
        <v>229</v>
      </c>
      <c r="R392" s="235" t="s">
        <v>477</v>
      </c>
      <c r="S392" s="235" t="s">
        <v>549</v>
      </c>
      <c r="T392" s="234" t="s">
        <v>232</v>
      </c>
    </row>
    <row r="393" spans="1:20" s="589" customFormat="1" hidden="1" outlineLevel="1">
      <c r="A393" s="281" t="s">
        <v>2597</v>
      </c>
      <c r="B393" s="229" t="s">
        <v>615</v>
      </c>
      <c r="C393" s="591" t="s">
        <v>714</v>
      </c>
      <c r="D393" s="751" t="s">
        <v>1775</v>
      </c>
      <c r="E393" s="752" t="s">
        <v>2371</v>
      </c>
      <c r="F393" s="229" t="s">
        <v>734</v>
      </c>
      <c r="G393" s="735" t="s">
        <v>735</v>
      </c>
      <c r="H393" s="230" t="s">
        <v>736</v>
      </c>
      <c r="I393" s="230" t="s">
        <v>224</v>
      </c>
      <c r="J393" s="230" t="s">
        <v>333</v>
      </c>
      <c r="K393" s="582"/>
      <c r="L393" s="565" t="s">
        <v>1685</v>
      </c>
      <c r="M393" s="592" t="s">
        <v>2598</v>
      </c>
      <c r="N393" s="566" t="s">
        <v>2401</v>
      </c>
      <c r="O393" s="235" t="s">
        <v>227</v>
      </c>
      <c r="P393" s="588" t="s">
        <v>228</v>
      </c>
      <c r="Q393" s="235" t="s">
        <v>229</v>
      </c>
      <c r="R393" s="235" t="s">
        <v>477</v>
      </c>
      <c r="S393" s="235" t="s">
        <v>549</v>
      </c>
      <c r="T393" s="234" t="s">
        <v>232</v>
      </c>
    </row>
    <row r="394" spans="1:20" s="589" customFormat="1" hidden="1" outlineLevel="1">
      <c r="A394" s="281" t="s">
        <v>2599</v>
      </c>
      <c r="B394" s="229" t="s">
        <v>615</v>
      </c>
      <c r="C394" s="591" t="s">
        <v>714</v>
      </c>
      <c r="D394" s="751" t="s">
        <v>1886</v>
      </c>
      <c r="E394" s="752" t="s">
        <v>2371</v>
      </c>
      <c r="F394" s="229" t="s">
        <v>734</v>
      </c>
      <c r="G394" s="735" t="s">
        <v>735</v>
      </c>
      <c r="H394" s="230" t="s">
        <v>736</v>
      </c>
      <c r="I394" s="230" t="s">
        <v>224</v>
      </c>
      <c r="J394" s="230" t="s">
        <v>333</v>
      </c>
      <c r="K394" s="582"/>
      <c r="L394" s="565" t="s">
        <v>1685</v>
      </c>
      <c r="M394" s="592" t="s">
        <v>744</v>
      </c>
      <c r="N394" s="566" t="s">
        <v>551</v>
      </c>
      <c r="O394" s="235" t="s">
        <v>227</v>
      </c>
      <c r="P394" s="588" t="s">
        <v>228</v>
      </c>
      <c r="Q394" s="235" t="s">
        <v>229</v>
      </c>
      <c r="R394" s="235" t="s">
        <v>477</v>
      </c>
      <c r="S394" s="235" t="s">
        <v>549</v>
      </c>
      <c r="T394" s="234" t="s">
        <v>232</v>
      </c>
    </row>
    <row r="395" spans="1:20" s="589" customFormat="1" hidden="1" outlineLevel="1">
      <c r="A395" s="281"/>
      <c r="B395" s="229" t="s">
        <v>615</v>
      </c>
      <c r="C395" s="591" t="s">
        <v>714</v>
      </c>
      <c r="D395" s="751" t="s">
        <v>743</v>
      </c>
      <c r="E395" s="752" t="s">
        <v>2371</v>
      </c>
      <c r="F395" s="229" t="s">
        <v>734</v>
      </c>
      <c r="G395" s="735" t="s">
        <v>735</v>
      </c>
      <c r="H395" s="230" t="s">
        <v>736</v>
      </c>
      <c r="I395" s="230" t="s">
        <v>224</v>
      </c>
      <c r="J395" s="230" t="s">
        <v>333</v>
      </c>
      <c r="K395" s="582"/>
      <c r="L395" s="565" t="s">
        <v>1685</v>
      </c>
      <c r="M395" s="592" t="s">
        <v>744</v>
      </c>
      <c r="N395" s="566" t="s">
        <v>551</v>
      </c>
      <c r="O395" s="235" t="s">
        <v>227</v>
      </c>
      <c r="P395" s="588" t="s">
        <v>228</v>
      </c>
      <c r="Q395" s="235" t="s">
        <v>229</v>
      </c>
      <c r="R395" s="235" t="s">
        <v>477</v>
      </c>
      <c r="S395" s="235" t="s">
        <v>549</v>
      </c>
      <c r="T395" s="234" t="s">
        <v>232</v>
      </c>
    </row>
    <row r="396" spans="1:20" s="589" customFormat="1" hidden="1" outlineLevel="1">
      <c r="A396" s="281"/>
      <c r="B396" s="229" t="s">
        <v>615</v>
      </c>
      <c r="C396" s="591" t="s">
        <v>714</v>
      </c>
      <c r="D396" s="751" t="s">
        <v>745</v>
      </c>
      <c r="E396" s="752" t="s">
        <v>2371</v>
      </c>
      <c r="F396" s="229" t="s">
        <v>734</v>
      </c>
      <c r="G396" s="735" t="s">
        <v>735</v>
      </c>
      <c r="H396" s="230" t="s">
        <v>736</v>
      </c>
      <c r="I396" s="230" t="s">
        <v>224</v>
      </c>
      <c r="J396" s="230" t="s">
        <v>333</v>
      </c>
      <c r="K396" s="582"/>
      <c r="L396" s="565" t="s">
        <v>1685</v>
      </c>
      <c r="M396" s="234" t="s">
        <v>271</v>
      </c>
      <c r="N396" s="238" t="s">
        <v>2401</v>
      </c>
      <c r="O396" s="235" t="s">
        <v>227</v>
      </c>
      <c r="P396" s="588" t="s">
        <v>228</v>
      </c>
      <c r="Q396" s="235" t="s">
        <v>229</v>
      </c>
      <c r="R396" s="235" t="s">
        <v>477</v>
      </c>
      <c r="S396" s="235" t="s">
        <v>549</v>
      </c>
      <c r="T396" s="234" t="s">
        <v>232</v>
      </c>
    </row>
    <row r="397" spans="1:20" s="575" customFormat="1" ht="14.25" hidden="1" customHeight="1" outlineLevel="1">
      <c r="A397" s="769" t="s">
        <v>746</v>
      </c>
      <c r="B397" s="229"/>
      <c r="C397" s="800"/>
      <c r="D397" s="733"/>
      <c r="E397" s="734"/>
      <c r="F397" s="229"/>
      <c r="G397" s="735"/>
      <c r="H397" s="230"/>
      <c r="I397" s="230"/>
      <c r="J397" s="230"/>
      <c r="K397" s="564"/>
      <c r="L397" s="239"/>
      <c r="M397" s="233"/>
      <c r="N397" s="737"/>
      <c r="O397" s="272"/>
      <c r="P397" s="272"/>
      <c r="Q397" s="272"/>
      <c r="R397" s="761"/>
      <c r="S397" s="761"/>
      <c r="T397" s="761"/>
    </row>
    <row r="398" spans="1:20" s="589" customFormat="1" ht="14.25" hidden="1" customHeight="1" outlineLevel="1">
      <c r="A398" s="281"/>
      <c r="B398" s="305" t="s">
        <v>615</v>
      </c>
      <c r="C398" s="624" t="s">
        <v>747</v>
      </c>
      <c r="D398" s="733" t="s">
        <v>597</v>
      </c>
      <c r="E398" s="752" t="s">
        <v>2371</v>
      </c>
      <c r="F398" s="229" t="s">
        <v>2584</v>
      </c>
      <c r="G398" s="735" t="s">
        <v>2585</v>
      </c>
      <c r="H398" s="230" t="s">
        <v>2528</v>
      </c>
      <c r="I398" s="230" t="s">
        <v>224</v>
      </c>
      <c r="J398" s="230" t="s">
        <v>333</v>
      </c>
      <c r="K398" s="582"/>
      <c r="L398" s="239" t="s">
        <v>2600</v>
      </c>
      <c r="M398" s="233" t="s">
        <v>748</v>
      </c>
      <c r="N398" s="238" t="s">
        <v>2401</v>
      </c>
      <c r="O398" s="309" t="s">
        <v>227</v>
      </c>
      <c r="P398" s="617" t="s">
        <v>228</v>
      </c>
      <c r="Q398" s="309" t="s">
        <v>229</v>
      </c>
      <c r="R398" s="311" t="s">
        <v>230</v>
      </c>
      <c r="S398" s="312" t="s">
        <v>231</v>
      </c>
      <c r="T398" s="313" t="s">
        <v>232</v>
      </c>
    </row>
    <row r="399" spans="1:20" s="589" customFormat="1" hidden="1" outlineLevel="1">
      <c r="A399" s="281"/>
      <c r="B399" s="305" t="s">
        <v>615</v>
      </c>
      <c r="C399" s="624" t="s">
        <v>747</v>
      </c>
      <c r="D399" s="733" t="s">
        <v>749</v>
      </c>
      <c r="E399" s="752" t="s">
        <v>2371</v>
      </c>
      <c r="F399" s="229" t="s">
        <v>2584</v>
      </c>
      <c r="G399" s="735" t="s">
        <v>2585</v>
      </c>
      <c r="H399" s="230" t="s">
        <v>2528</v>
      </c>
      <c r="I399" s="230" t="s">
        <v>224</v>
      </c>
      <c r="J399" s="230" t="s">
        <v>333</v>
      </c>
      <c r="K399" s="582"/>
      <c r="L399" s="239" t="s">
        <v>2600</v>
      </c>
      <c r="M399" s="233" t="s">
        <v>748</v>
      </c>
      <c r="N399" s="238" t="s">
        <v>2401</v>
      </c>
      <c r="O399" s="309" t="s">
        <v>227</v>
      </c>
      <c r="P399" s="309" t="s">
        <v>228</v>
      </c>
      <c r="Q399" s="309" t="s">
        <v>229</v>
      </c>
      <c r="R399" s="311" t="s">
        <v>230</v>
      </c>
      <c r="S399" s="312" t="s">
        <v>231</v>
      </c>
      <c r="T399" s="313" t="s">
        <v>232</v>
      </c>
    </row>
    <row r="400" spans="1:20" s="589" customFormat="1" hidden="1" outlineLevel="1">
      <c r="A400" s="281"/>
      <c r="B400" s="229"/>
      <c r="C400" s="591"/>
      <c r="D400" s="733"/>
      <c r="E400" s="752"/>
      <c r="F400" s="229"/>
      <c r="G400" s="735"/>
      <c r="H400" s="230"/>
      <c r="I400" s="230"/>
      <c r="J400" s="230"/>
      <c r="K400" s="582"/>
      <c r="L400" s="239"/>
      <c r="M400" s="233"/>
      <c r="N400" s="238"/>
      <c r="O400" s="235"/>
      <c r="P400" s="235"/>
      <c r="Q400" s="235"/>
      <c r="R400" s="234"/>
      <c r="S400" s="234"/>
      <c r="T400" s="234"/>
    </row>
    <row r="401" spans="1:20" s="575" customFormat="1" hidden="1" outlineLevel="1">
      <c r="A401" s="281"/>
      <c r="B401" s="229"/>
      <c r="C401" s="800"/>
      <c r="D401" s="733"/>
      <c r="E401" s="734"/>
      <c r="F401" s="229"/>
      <c r="G401" s="735"/>
      <c r="H401" s="230"/>
      <c r="I401" s="230"/>
      <c r="J401" s="230"/>
      <c r="K401" s="564"/>
      <c r="L401" s="239"/>
      <c r="M401" s="233"/>
      <c r="N401" s="238"/>
      <c r="O401" s="235"/>
      <c r="P401" s="235"/>
      <c r="Q401" s="235"/>
      <c r="R401" s="234"/>
      <c r="S401" s="234"/>
      <c r="T401" s="234"/>
    </row>
    <row r="402" spans="1:20" s="575" customFormat="1" ht="17.25" hidden="1" outlineLevel="1">
      <c r="A402" s="367" t="s">
        <v>750</v>
      </c>
      <c r="B402" s="329"/>
      <c r="C402" s="330"/>
      <c r="D402" s="331" t="s">
        <v>751</v>
      </c>
      <c r="E402" s="332"/>
      <c r="F402" s="329"/>
      <c r="G402" s="332" t="s">
        <v>752</v>
      </c>
      <c r="H402" s="333"/>
      <c r="I402" s="333"/>
      <c r="J402" s="260"/>
      <c r="K402" s="580"/>
      <c r="L402" s="278" t="s">
        <v>753</v>
      </c>
      <c r="M402" s="580"/>
      <c r="N402" s="329"/>
      <c r="O402" s="235"/>
      <c r="P402" s="235"/>
      <c r="Q402" s="235"/>
      <c r="R402" s="234"/>
      <c r="S402" s="234"/>
      <c r="T402" s="234"/>
    </row>
    <row r="403" spans="1:20" s="575" customFormat="1" hidden="1" outlineLevel="1">
      <c r="A403" s="322"/>
      <c r="B403" s="334"/>
      <c r="C403" s="804"/>
      <c r="D403" s="804" t="s">
        <v>754</v>
      </c>
      <c r="E403" s="334"/>
      <c r="F403" s="334"/>
      <c r="G403" s="334" t="s">
        <v>754</v>
      </c>
      <c r="H403" s="335"/>
      <c r="I403" s="335"/>
      <c r="J403" s="230" t="s">
        <v>333</v>
      </c>
      <c r="K403" s="564"/>
      <c r="L403" s="334" t="s">
        <v>754</v>
      </c>
      <c r="M403" s="564"/>
      <c r="N403" s="334"/>
      <c r="O403" s="235"/>
      <c r="P403" s="235"/>
      <c r="Q403" s="235"/>
      <c r="R403" s="234"/>
      <c r="S403" s="234"/>
      <c r="T403" s="234"/>
    </row>
    <row r="404" spans="1:20" s="589" customFormat="1" hidden="1" outlineLevel="1">
      <c r="A404" s="346" t="s">
        <v>2601</v>
      </c>
      <c r="B404" s="234" t="s">
        <v>2602</v>
      </c>
      <c r="C404" s="591" t="s">
        <v>2603</v>
      </c>
      <c r="D404" s="347" t="s">
        <v>1776</v>
      </c>
      <c r="E404" s="752" t="s">
        <v>2371</v>
      </c>
      <c r="F404" s="229">
        <v>100</v>
      </c>
      <c r="G404" s="229">
        <v>30100</v>
      </c>
      <c r="H404" s="348" t="s">
        <v>2604</v>
      </c>
      <c r="I404" s="349" t="s">
        <v>755</v>
      </c>
      <c r="J404" s="230" t="s">
        <v>333</v>
      </c>
      <c r="K404" s="582"/>
      <c r="L404" s="239" t="s">
        <v>2605</v>
      </c>
      <c r="M404" s="233" t="s">
        <v>757</v>
      </c>
      <c r="N404" s="238" t="s">
        <v>606</v>
      </c>
      <c r="O404" s="235" t="s">
        <v>1777</v>
      </c>
      <c r="P404" s="235" t="s">
        <v>1822</v>
      </c>
      <c r="Q404" s="235" t="s">
        <v>229</v>
      </c>
      <c r="R404" s="234" t="s">
        <v>2031</v>
      </c>
      <c r="S404" s="234" t="s">
        <v>2606</v>
      </c>
      <c r="T404" s="234" t="s">
        <v>232</v>
      </c>
    </row>
    <row r="405" spans="1:20" s="589" customFormat="1" hidden="1" outlineLevel="1">
      <c r="A405" s="346"/>
      <c r="B405" s="336" t="s">
        <v>910</v>
      </c>
      <c r="C405" s="625" t="s">
        <v>2603</v>
      </c>
      <c r="D405" s="337" t="s">
        <v>758</v>
      </c>
      <c r="E405" s="785" t="s">
        <v>2371</v>
      </c>
      <c r="F405" s="338">
        <v>100</v>
      </c>
      <c r="G405" s="338">
        <v>30100</v>
      </c>
      <c r="H405" s="339" t="s">
        <v>2604</v>
      </c>
      <c r="I405" s="340" t="s">
        <v>755</v>
      </c>
      <c r="J405" s="341" t="s">
        <v>333</v>
      </c>
      <c r="K405" s="626"/>
      <c r="L405" s="342" t="s">
        <v>2032</v>
      </c>
      <c r="M405" s="627" t="s">
        <v>757</v>
      </c>
      <c r="N405" s="344" t="s">
        <v>759</v>
      </c>
      <c r="O405" s="345" t="s">
        <v>1777</v>
      </c>
      <c r="P405" s="345" t="s">
        <v>1822</v>
      </c>
      <c r="Q405" s="345" t="s">
        <v>229</v>
      </c>
      <c r="R405" s="336" t="s">
        <v>2031</v>
      </c>
      <c r="S405" s="336" t="s">
        <v>1778</v>
      </c>
      <c r="T405" s="336" t="s">
        <v>232</v>
      </c>
    </row>
    <row r="406" spans="1:20" s="589" customFormat="1" hidden="1" outlineLevel="1">
      <c r="A406" s="346"/>
      <c r="B406" s="336" t="s">
        <v>910</v>
      </c>
      <c r="C406" s="625" t="s">
        <v>2603</v>
      </c>
      <c r="D406" s="337" t="s">
        <v>760</v>
      </c>
      <c r="E406" s="785" t="s">
        <v>2371</v>
      </c>
      <c r="F406" s="338">
        <v>100</v>
      </c>
      <c r="G406" s="338">
        <v>30100</v>
      </c>
      <c r="H406" s="339" t="s">
        <v>2604</v>
      </c>
      <c r="I406" s="340" t="s">
        <v>755</v>
      </c>
      <c r="J406" s="341" t="s">
        <v>333</v>
      </c>
      <c r="K406" s="626"/>
      <c r="L406" s="342" t="s">
        <v>761</v>
      </c>
      <c r="M406" s="627" t="s">
        <v>757</v>
      </c>
      <c r="N406" s="344" t="s">
        <v>762</v>
      </c>
      <c r="O406" s="345" t="s">
        <v>1777</v>
      </c>
      <c r="P406" s="345" t="s">
        <v>1822</v>
      </c>
      <c r="Q406" s="345" t="s">
        <v>229</v>
      </c>
      <c r="R406" s="336" t="s">
        <v>2031</v>
      </c>
      <c r="S406" s="336" t="s">
        <v>1778</v>
      </c>
      <c r="T406" s="336" t="s">
        <v>232</v>
      </c>
    </row>
    <row r="407" spans="1:20" s="589" customFormat="1" hidden="1" outlineLevel="1">
      <c r="A407" s="346"/>
      <c r="B407" s="336" t="s">
        <v>910</v>
      </c>
      <c r="C407" s="625" t="s">
        <v>2603</v>
      </c>
      <c r="D407" s="337" t="s">
        <v>2033</v>
      </c>
      <c r="E407" s="785" t="s">
        <v>2371</v>
      </c>
      <c r="F407" s="338">
        <v>100</v>
      </c>
      <c r="G407" s="338">
        <v>30100</v>
      </c>
      <c r="H407" s="339" t="s">
        <v>2604</v>
      </c>
      <c r="I407" s="340" t="s">
        <v>755</v>
      </c>
      <c r="J407" s="341" t="s">
        <v>333</v>
      </c>
      <c r="K407" s="626"/>
      <c r="L407" s="342" t="s">
        <v>2034</v>
      </c>
      <c r="M407" s="627" t="s">
        <v>757</v>
      </c>
      <c r="N407" s="344" t="s">
        <v>763</v>
      </c>
      <c r="O407" s="345" t="s">
        <v>1777</v>
      </c>
      <c r="P407" s="345" t="s">
        <v>1822</v>
      </c>
      <c r="Q407" s="345" t="s">
        <v>229</v>
      </c>
      <c r="R407" s="336" t="s">
        <v>2031</v>
      </c>
      <c r="S407" s="336" t="s">
        <v>1778</v>
      </c>
      <c r="T407" s="336" t="s">
        <v>232</v>
      </c>
    </row>
    <row r="408" spans="1:20" s="589" customFormat="1" hidden="1" outlineLevel="1">
      <c r="A408" s="346"/>
      <c r="B408" s="336" t="s">
        <v>910</v>
      </c>
      <c r="C408" s="625" t="s">
        <v>2603</v>
      </c>
      <c r="D408" s="337" t="s">
        <v>764</v>
      </c>
      <c r="E408" s="785" t="s">
        <v>2371</v>
      </c>
      <c r="F408" s="338">
        <v>100</v>
      </c>
      <c r="G408" s="338">
        <v>30100</v>
      </c>
      <c r="H408" s="339" t="s">
        <v>2604</v>
      </c>
      <c r="I408" s="340" t="s">
        <v>755</v>
      </c>
      <c r="J408" s="341" t="s">
        <v>333</v>
      </c>
      <c r="K408" s="626"/>
      <c r="L408" s="342" t="s">
        <v>2607</v>
      </c>
      <c r="M408" s="627" t="s">
        <v>757</v>
      </c>
      <c r="N408" s="344" t="s">
        <v>763</v>
      </c>
      <c r="O408" s="345" t="s">
        <v>1777</v>
      </c>
      <c r="P408" s="345" t="s">
        <v>1822</v>
      </c>
      <c r="Q408" s="345" t="s">
        <v>229</v>
      </c>
      <c r="R408" s="336" t="s">
        <v>2031</v>
      </c>
      <c r="S408" s="336" t="s">
        <v>1778</v>
      </c>
      <c r="T408" s="336" t="s">
        <v>232</v>
      </c>
    </row>
    <row r="409" spans="1:20" s="589" customFormat="1" hidden="1" outlineLevel="1">
      <c r="A409" s="346"/>
      <c r="B409" s="336" t="s">
        <v>910</v>
      </c>
      <c r="C409" s="625" t="s">
        <v>2603</v>
      </c>
      <c r="D409" s="337" t="s">
        <v>2035</v>
      </c>
      <c r="E409" s="785" t="s">
        <v>2371</v>
      </c>
      <c r="F409" s="338">
        <v>100</v>
      </c>
      <c r="G409" s="338">
        <v>30100</v>
      </c>
      <c r="H409" s="339" t="s">
        <v>2604</v>
      </c>
      <c r="I409" s="340" t="s">
        <v>755</v>
      </c>
      <c r="J409" s="341" t="s">
        <v>333</v>
      </c>
      <c r="K409" s="626"/>
      <c r="L409" s="342" t="s">
        <v>2608</v>
      </c>
      <c r="M409" s="626"/>
      <c r="N409" s="344" t="s">
        <v>338</v>
      </c>
      <c r="O409" s="345" t="s">
        <v>1777</v>
      </c>
      <c r="P409" s="345" t="s">
        <v>1822</v>
      </c>
      <c r="Q409" s="345" t="s">
        <v>229</v>
      </c>
      <c r="R409" s="336" t="s">
        <v>2031</v>
      </c>
      <c r="S409" s="336" t="s">
        <v>1778</v>
      </c>
      <c r="T409" s="336" t="s">
        <v>232</v>
      </c>
    </row>
    <row r="410" spans="1:20" s="575" customFormat="1" hidden="1" outlineLevel="1">
      <c r="A410" s="322"/>
      <c r="B410" s="366"/>
      <c r="C410" s="628"/>
      <c r="D410" s="628" t="s">
        <v>765</v>
      </c>
      <c r="E410" s="366"/>
      <c r="F410" s="366"/>
      <c r="G410" s="366" t="s">
        <v>765</v>
      </c>
      <c r="H410" s="629"/>
      <c r="I410" s="629"/>
      <c r="J410" s="341" t="s">
        <v>333</v>
      </c>
      <c r="K410" s="630"/>
      <c r="L410" s="628" t="s">
        <v>766</v>
      </c>
      <c r="M410" s="630"/>
      <c r="N410" s="366"/>
      <c r="O410" s="366"/>
      <c r="P410" s="366"/>
      <c r="Q410" s="366"/>
      <c r="R410" s="345"/>
      <c r="S410" s="366"/>
      <c r="T410" s="336" t="s">
        <v>232</v>
      </c>
    </row>
    <row r="411" spans="1:20" s="575" customFormat="1" hidden="1" outlineLevel="1">
      <c r="A411" s="346" t="s">
        <v>2609</v>
      </c>
      <c r="B411" s="234" t="s">
        <v>910</v>
      </c>
      <c r="C411" s="800" t="s">
        <v>767</v>
      </c>
      <c r="D411" s="417" t="s">
        <v>2610</v>
      </c>
      <c r="E411" s="734" t="s">
        <v>2371</v>
      </c>
      <c r="F411" s="229">
        <v>100</v>
      </c>
      <c r="G411" s="350">
        <v>40100</v>
      </c>
      <c r="H411" s="348" t="s">
        <v>2604</v>
      </c>
      <c r="I411" s="349" t="s">
        <v>755</v>
      </c>
      <c r="J411" s="230" t="s">
        <v>333</v>
      </c>
      <c r="K411" s="564"/>
      <c r="L411" s="239" t="s">
        <v>2605</v>
      </c>
      <c r="M411" s="592" t="s">
        <v>757</v>
      </c>
      <c r="N411" s="237" t="s">
        <v>2375</v>
      </c>
      <c r="O411" s="637" t="s">
        <v>1777</v>
      </c>
      <c r="P411" s="637" t="s">
        <v>1822</v>
      </c>
      <c r="Q411" s="235" t="s">
        <v>229</v>
      </c>
      <c r="R411" s="638" t="s">
        <v>2031</v>
      </c>
      <c r="S411" s="638" t="s">
        <v>1778</v>
      </c>
      <c r="T411" s="234" t="s">
        <v>232</v>
      </c>
    </row>
    <row r="412" spans="1:20" s="575" customFormat="1" hidden="1" outlineLevel="1">
      <c r="A412" s="322"/>
      <c r="B412" s="366"/>
      <c r="C412" s="628"/>
      <c r="D412" s="628" t="s">
        <v>768</v>
      </c>
      <c r="E412" s="366"/>
      <c r="F412" s="366"/>
      <c r="G412" s="366" t="s">
        <v>768</v>
      </c>
      <c r="H412" s="629"/>
      <c r="I412" s="629"/>
      <c r="J412" s="341" t="s">
        <v>333</v>
      </c>
      <c r="K412" s="630"/>
      <c r="L412" s="366" t="s">
        <v>768</v>
      </c>
      <c r="M412" s="630"/>
      <c r="N412" s="366"/>
      <c r="O412" s="345"/>
      <c r="P412" s="345"/>
      <c r="Q412" s="345"/>
      <c r="R412" s="336"/>
      <c r="S412" s="336"/>
      <c r="T412" s="336"/>
    </row>
    <row r="413" spans="1:20" s="575" customFormat="1" hidden="1" outlineLevel="1">
      <c r="A413" s="346"/>
      <c r="B413" s="336" t="s">
        <v>910</v>
      </c>
      <c r="C413" s="634" t="s">
        <v>2603</v>
      </c>
      <c r="D413" s="337" t="s">
        <v>769</v>
      </c>
      <c r="E413" s="786" t="s">
        <v>2371</v>
      </c>
      <c r="F413" s="338">
        <v>100</v>
      </c>
      <c r="G413" s="338">
        <v>30100</v>
      </c>
      <c r="H413" s="339" t="s">
        <v>2604</v>
      </c>
      <c r="I413" s="340" t="s">
        <v>755</v>
      </c>
      <c r="J413" s="341" t="s">
        <v>333</v>
      </c>
      <c r="K413" s="630"/>
      <c r="L413" s="342" t="s">
        <v>770</v>
      </c>
      <c r="M413" s="630" t="s">
        <v>2611</v>
      </c>
      <c r="N413" s="344" t="s">
        <v>422</v>
      </c>
      <c r="O413" s="632" t="s">
        <v>1777</v>
      </c>
      <c r="P413" s="632" t="s">
        <v>1822</v>
      </c>
      <c r="Q413" s="345" t="s">
        <v>229</v>
      </c>
      <c r="R413" s="633" t="s">
        <v>2031</v>
      </c>
      <c r="S413" s="633" t="s">
        <v>1778</v>
      </c>
      <c r="T413" s="336" t="s">
        <v>232</v>
      </c>
    </row>
    <row r="414" spans="1:20" s="635" customFormat="1" hidden="1" outlineLevel="1">
      <c r="A414" s="346"/>
      <c r="B414" s="336" t="s">
        <v>910</v>
      </c>
      <c r="C414" s="634" t="s">
        <v>2603</v>
      </c>
      <c r="D414" s="337" t="s">
        <v>771</v>
      </c>
      <c r="E414" s="786" t="s">
        <v>2371</v>
      </c>
      <c r="F414" s="338">
        <v>100</v>
      </c>
      <c r="G414" s="338">
        <v>30100</v>
      </c>
      <c r="H414" s="339" t="s">
        <v>2604</v>
      </c>
      <c r="I414" s="340" t="s">
        <v>755</v>
      </c>
      <c r="J414" s="341" t="s">
        <v>333</v>
      </c>
      <c r="K414" s="630"/>
      <c r="L414" s="342" t="s">
        <v>772</v>
      </c>
      <c r="M414" s="630"/>
      <c r="N414" s="344" t="s">
        <v>773</v>
      </c>
      <c r="O414" s="632" t="s">
        <v>1777</v>
      </c>
      <c r="P414" s="632" t="s">
        <v>1822</v>
      </c>
      <c r="Q414" s="345" t="s">
        <v>229</v>
      </c>
      <c r="R414" s="633" t="s">
        <v>2031</v>
      </c>
      <c r="S414" s="633" t="s">
        <v>1778</v>
      </c>
      <c r="T414" s="336" t="s">
        <v>232</v>
      </c>
    </row>
    <row r="415" spans="1:20" s="639" customFormat="1" hidden="1" outlineLevel="1">
      <c r="A415" s="281" t="s">
        <v>2612</v>
      </c>
      <c r="B415" s="234" t="s">
        <v>910</v>
      </c>
      <c r="C415" s="636" t="s">
        <v>2603</v>
      </c>
      <c r="D415" s="347" t="s">
        <v>2613</v>
      </c>
      <c r="E415" s="734" t="s">
        <v>2371</v>
      </c>
      <c r="F415" s="229">
        <v>100</v>
      </c>
      <c r="G415" s="229">
        <v>30100</v>
      </c>
      <c r="H415" s="348" t="s">
        <v>2604</v>
      </c>
      <c r="I415" s="349" t="s">
        <v>755</v>
      </c>
      <c r="J415" s="230" t="s">
        <v>333</v>
      </c>
      <c r="K415" s="564"/>
      <c r="L415" s="239" t="s">
        <v>1779</v>
      </c>
      <c r="M415" s="564" t="s">
        <v>774</v>
      </c>
      <c r="N415" s="238" t="s">
        <v>775</v>
      </c>
      <c r="O415" s="637" t="s">
        <v>1777</v>
      </c>
      <c r="P415" s="637" t="s">
        <v>1822</v>
      </c>
      <c r="Q415" s="235" t="s">
        <v>229</v>
      </c>
      <c r="R415" s="638" t="s">
        <v>2031</v>
      </c>
      <c r="S415" s="638" t="s">
        <v>1778</v>
      </c>
      <c r="T415" s="234" t="s">
        <v>232</v>
      </c>
    </row>
    <row r="416" spans="1:20" s="635" customFormat="1" hidden="1" outlineLevel="1">
      <c r="A416" s="322"/>
      <c r="B416" s="234"/>
      <c r="C416" s="804"/>
      <c r="D416" s="804" t="s">
        <v>776</v>
      </c>
      <c r="E416" s="334"/>
      <c r="F416" s="334"/>
      <c r="G416" s="334" t="s">
        <v>776</v>
      </c>
      <c r="H416" s="335"/>
      <c r="I416" s="335"/>
      <c r="J416" s="230" t="s">
        <v>333</v>
      </c>
      <c r="K416" s="564"/>
      <c r="L416" s="334" t="s">
        <v>776</v>
      </c>
      <c r="M416" s="564"/>
      <c r="N416" s="334"/>
      <c r="O416" s="235"/>
      <c r="P416" s="235"/>
      <c r="Q416" s="235"/>
      <c r="R416" s="234"/>
      <c r="S416" s="234"/>
      <c r="T416" s="234"/>
    </row>
    <row r="417" spans="1:20" s="635" customFormat="1" hidden="1" outlineLevel="1">
      <c r="A417" s="281"/>
      <c r="B417" s="336" t="s">
        <v>910</v>
      </c>
      <c r="C417" s="634" t="s">
        <v>2603</v>
      </c>
      <c r="D417" s="337" t="s">
        <v>777</v>
      </c>
      <c r="E417" s="786" t="s">
        <v>2371</v>
      </c>
      <c r="F417" s="338">
        <v>100</v>
      </c>
      <c r="G417" s="338">
        <v>30100</v>
      </c>
      <c r="H417" s="339" t="s">
        <v>2604</v>
      </c>
      <c r="I417" s="340" t="s">
        <v>755</v>
      </c>
      <c r="J417" s="341" t="s">
        <v>333</v>
      </c>
      <c r="K417" s="630"/>
      <c r="L417" s="342" t="s">
        <v>2614</v>
      </c>
      <c r="M417" s="630" t="s">
        <v>778</v>
      </c>
      <c r="N417" s="344" t="s">
        <v>779</v>
      </c>
      <c r="O417" s="632" t="s">
        <v>1777</v>
      </c>
      <c r="P417" s="632" t="s">
        <v>1822</v>
      </c>
      <c r="Q417" s="345" t="s">
        <v>229</v>
      </c>
      <c r="R417" s="633" t="s">
        <v>2031</v>
      </c>
      <c r="S417" s="633" t="s">
        <v>1778</v>
      </c>
      <c r="T417" s="336" t="s">
        <v>232</v>
      </c>
    </row>
    <row r="418" spans="1:20" s="635" customFormat="1" hidden="1" outlineLevel="1">
      <c r="A418" s="281"/>
      <c r="B418" s="336" t="s">
        <v>910</v>
      </c>
      <c r="C418" s="634" t="s">
        <v>2615</v>
      </c>
      <c r="D418" s="337" t="s">
        <v>780</v>
      </c>
      <c r="E418" s="786" t="s">
        <v>2251</v>
      </c>
      <c r="F418" s="338">
        <v>100</v>
      </c>
      <c r="G418" s="338">
        <v>30100</v>
      </c>
      <c r="H418" s="339" t="s">
        <v>2616</v>
      </c>
      <c r="I418" s="340" t="s">
        <v>755</v>
      </c>
      <c r="J418" s="341" t="s">
        <v>333</v>
      </c>
      <c r="K418" s="630"/>
      <c r="L418" s="342" t="s">
        <v>2617</v>
      </c>
      <c r="M418" s="630" t="s">
        <v>778</v>
      </c>
      <c r="N418" s="344" t="s">
        <v>259</v>
      </c>
      <c r="O418" s="632" t="s">
        <v>1777</v>
      </c>
      <c r="P418" s="632" t="s">
        <v>1822</v>
      </c>
      <c r="Q418" s="345" t="s">
        <v>229</v>
      </c>
      <c r="R418" s="633" t="s">
        <v>2031</v>
      </c>
      <c r="S418" s="633" t="s">
        <v>1778</v>
      </c>
      <c r="T418" s="336" t="s">
        <v>232</v>
      </c>
    </row>
    <row r="419" spans="1:20" s="635" customFormat="1" hidden="1" outlineLevel="1">
      <c r="A419" s="281" t="s">
        <v>2618</v>
      </c>
      <c r="B419" s="234" t="s">
        <v>910</v>
      </c>
      <c r="C419" s="636" t="s">
        <v>2615</v>
      </c>
      <c r="D419" s="347" t="s">
        <v>2619</v>
      </c>
      <c r="E419" s="734" t="s">
        <v>2251</v>
      </c>
      <c r="F419" s="229">
        <v>100</v>
      </c>
      <c r="G419" s="229">
        <v>30100</v>
      </c>
      <c r="H419" s="348" t="s">
        <v>2616</v>
      </c>
      <c r="I419" s="349" t="s">
        <v>755</v>
      </c>
      <c r="J419" s="230" t="s">
        <v>333</v>
      </c>
      <c r="K419" s="564"/>
      <c r="L419" s="239" t="s">
        <v>2620</v>
      </c>
      <c r="M419" s="564" t="s">
        <v>778</v>
      </c>
      <c r="N419" s="238" t="s">
        <v>259</v>
      </c>
      <c r="O419" s="637" t="s">
        <v>1777</v>
      </c>
      <c r="P419" s="637" t="s">
        <v>1822</v>
      </c>
      <c r="Q419" s="235" t="s">
        <v>229</v>
      </c>
      <c r="R419" s="638" t="s">
        <v>2031</v>
      </c>
      <c r="S419" s="638" t="s">
        <v>1778</v>
      </c>
      <c r="T419" s="234" t="s">
        <v>232</v>
      </c>
    </row>
    <row r="420" spans="1:20" s="635" customFormat="1" hidden="1" outlineLevel="1">
      <c r="A420" s="281" t="s">
        <v>2248</v>
      </c>
      <c r="B420" s="336" t="s">
        <v>910</v>
      </c>
      <c r="C420" s="634" t="s">
        <v>781</v>
      </c>
      <c r="D420" s="337" t="s">
        <v>2621</v>
      </c>
      <c r="E420" s="786" t="s">
        <v>541</v>
      </c>
      <c r="F420" s="338">
        <v>100</v>
      </c>
      <c r="G420" s="338">
        <v>30100</v>
      </c>
      <c r="H420" s="339" t="s">
        <v>755</v>
      </c>
      <c r="I420" s="340" t="s">
        <v>755</v>
      </c>
      <c r="J420" s="341" t="s">
        <v>333</v>
      </c>
      <c r="K420" s="630"/>
      <c r="L420" s="239" t="s">
        <v>1779</v>
      </c>
      <c r="M420" s="630" t="s">
        <v>778</v>
      </c>
      <c r="N420" s="344" t="s">
        <v>413</v>
      </c>
      <c r="O420" s="632" t="s">
        <v>1777</v>
      </c>
      <c r="P420" s="632" t="s">
        <v>1822</v>
      </c>
      <c r="Q420" s="345" t="s">
        <v>229</v>
      </c>
      <c r="R420" s="633" t="s">
        <v>2031</v>
      </c>
      <c r="S420" s="633" t="s">
        <v>1778</v>
      </c>
      <c r="T420" s="336" t="s">
        <v>232</v>
      </c>
    </row>
    <row r="421" spans="1:20" s="635" customFormat="1" hidden="1" outlineLevel="1">
      <c r="A421" s="281"/>
      <c r="B421" s="336" t="s">
        <v>910</v>
      </c>
      <c r="C421" s="634" t="s">
        <v>781</v>
      </c>
      <c r="D421" s="337" t="s">
        <v>2622</v>
      </c>
      <c r="E421" s="786" t="s">
        <v>541</v>
      </c>
      <c r="F421" s="338">
        <v>100</v>
      </c>
      <c r="G421" s="338">
        <v>30100</v>
      </c>
      <c r="H421" s="339" t="s">
        <v>755</v>
      </c>
      <c r="I421" s="340" t="s">
        <v>755</v>
      </c>
      <c r="J421" s="341" t="s">
        <v>333</v>
      </c>
      <c r="K421" s="630"/>
      <c r="L421" s="342" t="s">
        <v>2623</v>
      </c>
      <c r="M421" s="630" t="s">
        <v>778</v>
      </c>
      <c r="N421" s="344" t="s">
        <v>716</v>
      </c>
      <c r="O421" s="632" t="s">
        <v>1777</v>
      </c>
      <c r="P421" s="632" t="s">
        <v>1822</v>
      </c>
      <c r="Q421" s="345" t="s">
        <v>229</v>
      </c>
      <c r="R421" s="633" t="s">
        <v>2031</v>
      </c>
      <c r="S421" s="633" t="s">
        <v>1778</v>
      </c>
      <c r="T421" s="336" t="s">
        <v>232</v>
      </c>
    </row>
    <row r="422" spans="1:20" s="635" customFormat="1" hidden="1" outlineLevel="1">
      <c r="A422" s="281"/>
      <c r="B422" s="234"/>
      <c r="C422" s="804"/>
      <c r="D422" s="804" t="s">
        <v>782</v>
      </c>
      <c r="E422" s="334"/>
      <c r="F422" s="334"/>
      <c r="G422" s="334" t="s">
        <v>783</v>
      </c>
      <c r="H422" s="335"/>
      <c r="I422" s="335"/>
      <c r="J422" s="230" t="s">
        <v>333</v>
      </c>
      <c r="K422" s="564"/>
      <c r="L422" s="804" t="s">
        <v>784</v>
      </c>
      <c r="M422" s="564"/>
      <c r="N422" s="334"/>
      <c r="O422" s="235"/>
      <c r="P422" s="235"/>
      <c r="Q422" s="235"/>
      <c r="R422" s="234"/>
      <c r="S422" s="234"/>
      <c r="T422" s="234"/>
    </row>
    <row r="423" spans="1:20" s="635" customFormat="1" hidden="1" outlineLevel="1">
      <c r="A423" s="281"/>
      <c r="B423" s="336" t="s">
        <v>910</v>
      </c>
      <c r="C423" s="634" t="s">
        <v>2603</v>
      </c>
      <c r="D423" s="337" t="s">
        <v>785</v>
      </c>
      <c r="E423" s="344" t="s">
        <v>2371</v>
      </c>
      <c r="F423" s="338">
        <v>100</v>
      </c>
      <c r="G423" s="338">
        <v>30100</v>
      </c>
      <c r="H423" s="339" t="s">
        <v>2624</v>
      </c>
      <c r="I423" s="340" t="s">
        <v>755</v>
      </c>
      <c r="J423" s="341" t="s">
        <v>333</v>
      </c>
      <c r="K423" s="630"/>
      <c r="L423" s="342" t="s">
        <v>786</v>
      </c>
      <c r="M423" s="343" t="s">
        <v>2596</v>
      </c>
      <c r="N423" s="344" t="s">
        <v>787</v>
      </c>
      <c r="O423" s="632" t="s">
        <v>1777</v>
      </c>
      <c r="P423" s="632" t="s">
        <v>1822</v>
      </c>
      <c r="Q423" s="345" t="s">
        <v>229</v>
      </c>
      <c r="R423" s="633" t="s">
        <v>2031</v>
      </c>
      <c r="S423" s="633" t="s">
        <v>1778</v>
      </c>
      <c r="T423" s="336" t="s">
        <v>232</v>
      </c>
    </row>
    <row r="424" spans="1:20" s="635" customFormat="1" hidden="1" outlineLevel="1">
      <c r="A424" s="281" t="s">
        <v>2625</v>
      </c>
      <c r="B424" s="234" t="s">
        <v>910</v>
      </c>
      <c r="C424" s="636" t="s">
        <v>2603</v>
      </c>
      <c r="D424" s="347" t="s">
        <v>2626</v>
      </c>
      <c r="E424" s="238" t="s">
        <v>2371</v>
      </c>
      <c r="F424" s="229">
        <v>100</v>
      </c>
      <c r="G424" s="229">
        <v>30100</v>
      </c>
      <c r="H424" s="348" t="s">
        <v>2624</v>
      </c>
      <c r="I424" s="349" t="s">
        <v>755</v>
      </c>
      <c r="J424" s="230" t="s">
        <v>333</v>
      </c>
      <c r="K424" s="564"/>
      <c r="L424" s="239" t="s">
        <v>2605</v>
      </c>
      <c r="M424" s="233" t="s">
        <v>789</v>
      </c>
      <c r="N424" s="238" t="s">
        <v>645</v>
      </c>
      <c r="O424" s="637" t="s">
        <v>1777</v>
      </c>
      <c r="P424" s="637" t="s">
        <v>1822</v>
      </c>
      <c r="Q424" s="235" t="s">
        <v>229</v>
      </c>
      <c r="R424" s="638" t="s">
        <v>2031</v>
      </c>
      <c r="S424" s="638" t="s">
        <v>1778</v>
      </c>
      <c r="T424" s="234" t="s">
        <v>232</v>
      </c>
    </row>
    <row r="425" spans="1:20" s="635" customFormat="1" hidden="1" outlineLevel="1">
      <c r="A425" s="281"/>
      <c r="B425" s="336" t="s">
        <v>910</v>
      </c>
      <c r="C425" s="634" t="s">
        <v>2627</v>
      </c>
      <c r="D425" s="337" t="s">
        <v>790</v>
      </c>
      <c r="E425" s="344" t="s">
        <v>2628</v>
      </c>
      <c r="F425" s="338">
        <v>100</v>
      </c>
      <c r="G425" s="338">
        <v>30100</v>
      </c>
      <c r="H425" s="339" t="s">
        <v>2629</v>
      </c>
      <c r="I425" s="340" t="s">
        <v>755</v>
      </c>
      <c r="J425" s="341" t="s">
        <v>333</v>
      </c>
      <c r="K425" s="630"/>
      <c r="L425" s="342" t="s">
        <v>791</v>
      </c>
      <c r="M425" s="343" t="s">
        <v>789</v>
      </c>
      <c r="N425" s="344" t="s">
        <v>792</v>
      </c>
      <c r="O425" s="632" t="s">
        <v>1777</v>
      </c>
      <c r="P425" s="632" t="s">
        <v>1822</v>
      </c>
      <c r="Q425" s="345" t="s">
        <v>229</v>
      </c>
      <c r="R425" s="633" t="s">
        <v>2031</v>
      </c>
      <c r="S425" s="633" t="s">
        <v>1778</v>
      </c>
      <c r="T425" s="336" t="s">
        <v>232</v>
      </c>
    </row>
    <row r="426" spans="1:20" s="635" customFormat="1" hidden="1" outlineLevel="1">
      <c r="A426" s="281"/>
      <c r="B426" s="336" t="s">
        <v>910</v>
      </c>
      <c r="C426" s="634" t="s">
        <v>2627</v>
      </c>
      <c r="D426" s="337" t="s">
        <v>793</v>
      </c>
      <c r="E426" s="344" t="s">
        <v>2628</v>
      </c>
      <c r="F426" s="338">
        <v>100</v>
      </c>
      <c r="G426" s="338">
        <v>30100</v>
      </c>
      <c r="H426" s="339" t="s">
        <v>2629</v>
      </c>
      <c r="I426" s="340" t="s">
        <v>755</v>
      </c>
      <c r="J426" s="341" t="s">
        <v>333</v>
      </c>
      <c r="K426" s="630"/>
      <c r="L426" s="342" t="s">
        <v>786</v>
      </c>
      <c r="M426" s="343" t="s">
        <v>789</v>
      </c>
      <c r="N426" s="344" t="s">
        <v>730</v>
      </c>
      <c r="O426" s="632" t="s">
        <v>1777</v>
      </c>
      <c r="P426" s="632" t="s">
        <v>1822</v>
      </c>
      <c r="Q426" s="345" t="s">
        <v>229</v>
      </c>
      <c r="R426" s="633" t="s">
        <v>2031</v>
      </c>
      <c r="S426" s="633" t="s">
        <v>1778</v>
      </c>
      <c r="T426" s="336" t="s">
        <v>232</v>
      </c>
    </row>
    <row r="427" spans="1:20" s="635" customFormat="1" hidden="1" outlineLevel="1">
      <c r="A427" s="281" t="s">
        <v>2630</v>
      </c>
      <c r="B427" s="234" t="s">
        <v>910</v>
      </c>
      <c r="C427" s="636" t="s">
        <v>2627</v>
      </c>
      <c r="D427" s="347" t="s">
        <v>2631</v>
      </c>
      <c r="E427" s="238" t="s">
        <v>2628</v>
      </c>
      <c r="F427" s="229">
        <v>100</v>
      </c>
      <c r="G427" s="229">
        <v>30100</v>
      </c>
      <c r="H427" s="348" t="s">
        <v>2629</v>
      </c>
      <c r="I427" s="349" t="s">
        <v>755</v>
      </c>
      <c r="J427" s="230" t="s">
        <v>333</v>
      </c>
      <c r="K427" s="564"/>
      <c r="L427" s="239" t="s">
        <v>2036</v>
      </c>
      <c r="M427" s="233" t="s">
        <v>789</v>
      </c>
      <c r="N427" s="238" t="s">
        <v>794</v>
      </c>
      <c r="O427" s="637" t="s">
        <v>1777</v>
      </c>
      <c r="P427" s="637" t="s">
        <v>1822</v>
      </c>
      <c r="Q427" s="235" t="s">
        <v>229</v>
      </c>
      <c r="R427" s="638" t="s">
        <v>2031</v>
      </c>
      <c r="S427" s="638" t="s">
        <v>1778</v>
      </c>
      <c r="T427" s="234" t="s">
        <v>232</v>
      </c>
    </row>
    <row r="428" spans="1:20" s="635" customFormat="1" hidden="1" outlineLevel="1">
      <c r="A428" s="281"/>
      <c r="B428" s="336" t="s">
        <v>910</v>
      </c>
      <c r="C428" s="634" t="s">
        <v>2627</v>
      </c>
      <c r="D428" s="337" t="s">
        <v>795</v>
      </c>
      <c r="E428" s="344" t="s">
        <v>2628</v>
      </c>
      <c r="F428" s="338">
        <v>100</v>
      </c>
      <c r="G428" s="338">
        <v>30100</v>
      </c>
      <c r="H428" s="339" t="s">
        <v>2629</v>
      </c>
      <c r="I428" s="340" t="s">
        <v>755</v>
      </c>
      <c r="J428" s="341" t="s">
        <v>333</v>
      </c>
      <c r="K428" s="630"/>
      <c r="L428" s="342" t="s">
        <v>786</v>
      </c>
      <c r="M428" s="343" t="s">
        <v>789</v>
      </c>
      <c r="N428" s="344" t="s">
        <v>796</v>
      </c>
      <c r="O428" s="632" t="s">
        <v>1777</v>
      </c>
      <c r="P428" s="632" t="s">
        <v>1822</v>
      </c>
      <c r="Q428" s="345" t="s">
        <v>229</v>
      </c>
      <c r="R428" s="633" t="s">
        <v>2031</v>
      </c>
      <c r="S428" s="633" t="s">
        <v>1778</v>
      </c>
      <c r="T428" s="336" t="s">
        <v>232</v>
      </c>
    </row>
    <row r="429" spans="1:20" s="635" customFormat="1" hidden="1" outlineLevel="1">
      <c r="A429" s="281" t="s">
        <v>2632</v>
      </c>
      <c r="B429" s="234" t="s">
        <v>910</v>
      </c>
      <c r="C429" s="636" t="s">
        <v>2627</v>
      </c>
      <c r="D429" s="347" t="s">
        <v>2633</v>
      </c>
      <c r="E429" s="238" t="s">
        <v>2628</v>
      </c>
      <c r="F429" s="229">
        <v>100</v>
      </c>
      <c r="G429" s="229">
        <v>30100</v>
      </c>
      <c r="H429" s="348" t="s">
        <v>2629</v>
      </c>
      <c r="I429" s="349" t="s">
        <v>755</v>
      </c>
      <c r="J429" s="230" t="s">
        <v>333</v>
      </c>
      <c r="K429" s="564"/>
      <c r="L429" s="239" t="s">
        <v>1933</v>
      </c>
      <c r="M429" s="233" t="s">
        <v>789</v>
      </c>
      <c r="N429" s="238" t="s">
        <v>797</v>
      </c>
      <c r="O429" s="637" t="s">
        <v>1777</v>
      </c>
      <c r="P429" s="637" t="s">
        <v>1822</v>
      </c>
      <c r="Q429" s="235" t="s">
        <v>229</v>
      </c>
      <c r="R429" s="638" t="s">
        <v>2031</v>
      </c>
      <c r="S429" s="638" t="s">
        <v>1778</v>
      </c>
      <c r="T429" s="234" t="s">
        <v>232</v>
      </c>
    </row>
    <row r="430" spans="1:20" s="635" customFormat="1" hidden="1" outlineLevel="1">
      <c r="A430" s="281"/>
      <c r="B430" s="336" t="s">
        <v>910</v>
      </c>
      <c r="C430" s="634" t="s">
        <v>2627</v>
      </c>
      <c r="D430" s="337" t="s">
        <v>798</v>
      </c>
      <c r="E430" s="344" t="s">
        <v>2628</v>
      </c>
      <c r="F430" s="338">
        <v>100</v>
      </c>
      <c r="G430" s="338">
        <v>30100</v>
      </c>
      <c r="H430" s="339" t="s">
        <v>2629</v>
      </c>
      <c r="I430" s="340" t="s">
        <v>755</v>
      </c>
      <c r="J430" s="341" t="s">
        <v>333</v>
      </c>
      <c r="K430" s="630"/>
      <c r="L430" s="342" t="s">
        <v>799</v>
      </c>
      <c r="M430" s="343" t="s">
        <v>789</v>
      </c>
      <c r="N430" s="344" t="s">
        <v>700</v>
      </c>
      <c r="O430" s="632" t="s">
        <v>1777</v>
      </c>
      <c r="P430" s="632" t="s">
        <v>1822</v>
      </c>
      <c r="Q430" s="345" t="s">
        <v>229</v>
      </c>
      <c r="R430" s="633" t="s">
        <v>2031</v>
      </c>
      <c r="S430" s="633" t="s">
        <v>1778</v>
      </c>
      <c r="T430" s="336" t="s">
        <v>232</v>
      </c>
    </row>
    <row r="431" spans="1:20" s="635" customFormat="1" hidden="1" outlineLevel="1">
      <c r="A431" s="281" t="s">
        <v>2634</v>
      </c>
      <c r="B431" s="234" t="s">
        <v>910</v>
      </c>
      <c r="C431" s="636" t="s">
        <v>2627</v>
      </c>
      <c r="D431" s="347" t="s">
        <v>2635</v>
      </c>
      <c r="E431" s="238" t="s">
        <v>2628</v>
      </c>
      <c r="F431" s="229" t="s">
        <v>2636</v>
      </c>
      <c r="G431" s="229">
        <v>30100</v>
      </c>
      <c r="H431" s="348" t="s">
        <v>2629</v>
      </c>
      <c r="I431" s="349" t="s">
        <v>755</v>
      </c>
      <c r="J431" s="230" t="s">
        <v>333</v>
      </c>
      <c r="K431" s="564"/>
      <c r="L431" s="232" t="s">
        <v>2605</v>
      </c>
      <c r="M431" s="236" t="s">
        <v>789</v>
      </c>
      <c r="N431" s="238" t="s">
        <v>800</v>
      </c>
      <c r="O431" s="637" t="s">
        <v>1777</v>
      </c>
      <c r="P431" s="637" t="s">
        <v>1822</v>
      </c>
      <c r="Q431" s="235" t="s">
        <v>229</v>
      </c>
      <c r="R431" s="638" t="s">
        <v>2031</v>
      </c>
      <c r="S431" s="638" t="s">
        <v>1778</v>
      </c>
      <c r="T431" s="234" t="s">
        <v>232</v>
      </c>
    </row>
    <row r="432" spans="1:20" s="635" customFormat="1" hidden="1" outlineLevel="1">
      <c r="A432" s="281"/>
      <c r="B432" s="336" t="s">
        <v>910</v>
      </c>
      <c r="C432" s="634" t="s">
        <v>2627</v>
      </c>
      <c r="D432" s="337" t="s">
        <v>801</v>
      </c>
      <c r="E432" s="344" t="s">
        <v>2628</v>
      </c>
      <c r="F432" s="338">
        <v>100</v>
      </c>
      <c r="G432" s="338">
        <v>30100</v>
      </c>
      <c r="H432" s="339" t="s">
        <v>2629</v>
      </c>
      <c r="I432" s="340" t="s">
        <v>755</v>
      </c>
      <c r="J432" s="341" t="s">
        <v>333</v>
      </c>
      <c r="K432" s="630"/>
      <c r="L432" s="342" t="s">
        <v>802</v>
      </c>
      <c r="M432" s="343" t="s">
        <v>789</v>
      </c>
      <c r="N432" s="344" t="s">
        <v>794</v>
      </c>
      <c r="O432" s="632" t="s">
        <v>1777</v>
      </c>
      <c r="P432" s="632" t="s">
        <v>1822</v>
      </c>
      <c r="Q432" s="345" t="s">
        <v>229</v>
      </c>
      <c r="R432" s="633" t="s">
        <v>2031</v>
      </c>
      <c r="S432" s="633" t="s">
        <v>1778</v>
      </c>
      <c r="T432" s="336" t="s">
        <v>232</v>
      </c>
    </row>
    <row r="433" spans="1:20" s="635" customFormat="1" hidden="1" outlineLevel="1">
      <c r="A433" s="281"/>
      <c r="B433" s="336" t="s">
        <v>910</v>
      </c>
      <c r="C433" s="634" t="s">
        <v>2627</v>
      </c>
      <c r="D433" s="337" t="s">
        <v>803</v>
      </c>
      <c r="E433" s="344" t="s">
        <v>2628</v>
      </c>
      <c r="F433" s="338">
        <v>100</v>
      </c>
      <c r="G433" s="338">
        <v>30100</v>
      </c>
      <c r="H433" s="339" t="s">
        <v>2629</v>
      </c>
      <c r="I433" s="340" t="s">
        <v>755</v>
      </c>
      <c r="J433" s="341" t="s">
        <v>333</v>
      </c>
      <c r="K433" s="630"/>
      <c r="L433" s="342" t="s">
        <v>804</v>
      </c>
      <c r="M433" s="343" t="s">
        <v>789</v>
      </c>
      <c r="N433" s="344" t="s">
        <v>805</v>
      </c>
      <c r="O433" s="632" t="s">
        <v>1777</v>
      </c>
      <c r="P433" s="632" t="s">
        <v>1822</v>
      </c>
      <c r="Q433" s="345" t="s">
        <v>229</v>
      </c>
      <c r="R433" s="633" t="s">
        <v>2031</v>
      </c>
      <c r="S433" s="633" t="s">
        <v>1778</v>
      </c>
      <c r="T433" s="336" t="s">
        <v>232</v>
      </c>
    </row>
    <row r="434" spans="1:20" s="635" customFormat="1" hidden="1" outlineLevel="1">
      <c r="A434" s="281"/>
      <c r="B434" s="336" t="s">
        <v>910</v>
      </c>
      <c r="C434" s="634" t="s">
        <v>2627</v>
      </c>
      <c r="D434" s="337" t="s">
        <v>806</v>
      </c>
      <c r="E434" s="344" t="s">
        <v>2628</v>
      </c>
      <c r="F434" s="338">
        <v>100</v>
      </c>
      <c r="G434" s="338">
        <v>30100</v>
      </c>
      <c r="H434" s="339" t="s">
        <v>2629</v>
      </c>
      <c r="I434" s="340" t="s">
        <v>755</v>
      </c>
      <c r="J434" s="341" t="s">
        <v>333</v>
      </c>
      <c r="K434" s="630"/>
      <c r="L434" s="342" t="s">
        <v>807</v>
      </c>
      <c r="M434" s="343" t="s">
        <v>789</v>
      </c>
      <c r="N434" s="344" t="s">
        <v>2637</v>
      </c>
      <c r="O434" s="632" t="s">
        <v>1777</v>
      </c>
      <c r="P434" s="632" t="s">
        <v>1822</v>
      </c>
      <c r="Q434" s="345" t="s">
        <v>229</v>
      </c>
      <c r="R434" s="633" t="s">
        <v>2031</v>
      </c>
      <c r="S434" s="633" t="s">
        <v>1778</v>
      </c>
      <c r="T434" s="336" t="s">
        <v>232</v>
      </c>
    </row>
    <row r="435" spans="1:20" s="639" customFormat="1" hidden="1" outlineLevel="1">
      <c r="A435" s="281"/>
      <c r="B435" s="336" t="s">
        <v>910</v>
      </c>
      <c r="C435" s="634" t="s">
        <v>2627</v>
      </c>
      <c r="D435" s="337" t="s">
        <v>808</v>
      </c>
      <c r="E435" s="344" t="s">
        <v>2628</v>
      </c>
      <c r="F435" s="338">
        <v>100</v>
      </c>
      <c r="G435" s="338">
        <v>30100</v>
      </c>
      <c r="H435" s="339" t="s">
        <v>2629</v>
      </c>
      <c r="I435" s="340" t="s">
        <v>755</v>
      </c>
      <c r="J435" s="341" t="s">
        <v>333</v>
      </c>
      <c r="K435" s="630"/>
      <c r="L435" s="342" t="s">
        <v>2638</v>
      </c>
      <c r="M435" s="343" t="s">
        <v>789</v>
      </c>
      <c r="N435" s="344" t="s">
        <v>659</v>
      </c>
      <c r="O435" s="632" t="s">
        <v>1777</v>
      </c>
      <c r="P435" s="632" t="s">
        <v>1822</v>
      </c>
      <c r="Q435" s="345" t="s">
        <v>229</v>
      </c>
      <c r="R435" s="633" t="s">
        <v>2031</v>
      </c>
      <c r="S435" s="633" t="s">
        <v>1778</v>
      </c>
      <c r="T435" s="336" t="s">
        <v>232</v>
      </c>
    </row>
    <row r="436" spans="1:20" s="639" customFormat="1" hidden="1" outlineLevel="1">
      <c r="A436" s="281"/>
      <c r="B436" s="336" t="s">
        <v>910</v>
      </c>
      <c r="C436" s="634" t="s">
        <v>2627</v>
      </c>
      <c r="D436" s="337" t="s">
        <v>809</v>
      </c>
      <c r="E436" s="344" t="s">
        <v>2628</v>
      </c>
      <c r="F436" s="338">
        <v>100</v>
      </c>
      <c r="G436" s="338">
        <v>30100</v>
      </c>
      <c r="H436" s="339" t="s">
        <v>2629</v>
      </c>
      <c r="I436" s="340" t="s">
        <v>755</v>
      </c>
      <c r="J436" s="341" t="s">
        <v>333</v>
      </c>
      <c r="K436" s="630"/>
      <c r="L436" s="342" t="s">
        <v>810</v>
      </c>
      <c r="M436" s="343" t="s">
        <v>789</v>
      </c>
      <c r="N436" s="344" t="s">
        <v>794</v>
      </c>
      <c r="O436" s="632" t="s">
        <v>1777</v>
      </c>
      <c r="P436" s="632" t="s">
        <v>1822</v>
      </c>
      <c r="Q436" s="345" t="s">
        <v>229</v>
      </c>
      <c r="R436" s="633" t="s">
        <v>2031</v>
      </c>
      <c r="S436" s="633" t="s">
        <v>1778</v>
      </c>
      <c r="T436" s="336" t="s">
        <v>232</v>
      </c>
    </row>
    <row r="437" spans="1:20" s="635" customFormat="1" hidden="1" outlineLevel="1">
      <c r="A437" s="281"/>
      <c r="B437" s="336" t="s">
        <v>910</v>
      </c>
      <c r="C437" s="634" t="s">
        <v>2627</v>
      </c>
      <c r="D437" s="337" t="s">
        <v>811</v>
      </c>
      <c r="E437" s="344" t="s">
        <v>2628</v>
      </c>
      <c r="F437" s="338">
        <v>100</v>
      </c>
      <c r="G437" s="338">
        <v>30100</v>
      </c>
      <c r="H437" s="339" t="s">
        <v>2629</v>
      </c>
      <c r="I437" s="340" t="s">
        <v>755</v>
      </c>
      <c r="J437" s="341" t="s">
        <v>333</v>
      </c>
      <c r="K437" s="630"/>
      <c r="L437" s="342" t="s">
        <v>788</v>
      </c>
      <c r="M437" s="343" t="s">
        <v>789</v>
      </c>
      <c r="N437" s="344" t="s">
        <v>2639</v>
      </c>
      <c r="O437" s="632" t="s">
        <v>1777</v>
      </c>
      <c r="P437" s="632" t="s">
        <v>1822</v>
      </c>
      <c r="Q437" s="345" t="s">
        <v>229</v>
      </c>
      <c r="R437" s="633" t="s">
        <v>2031</v>
      </c>
      <c r="S437" s="633" t="s">
        <v>1778</v>
      </c>
      <c r="T437" s="336" t="s">
        <v>232</v>
      </c>
    </row>
    <row r="438" spans="1:20" s="635" customFormat="1" hidden="1" outlineLevel="1">
      <c r="A438" s="281" t="s">
        <v>2640</v>
      </c>
      <c r="B438" s="234" t="s">
        <v>910</v>
      </c>
      <c r="C438" s="636" t="s">
        <v>2627</v>
      </c>
      <c r="D438" s="347" t="s">
        <v>2641</v>
      </c>
      <c r="E438" s="238" t="s">
        <v>2628</v>
      </c>
      <c r="F438" s="229">
        <v>100</v>
      </c>
      <c r="G438" s="229">
        <v>30100</v>
      </c>
      <c r="H438" s="348" t="s">
        <v>2629</v>
      </c>
      <c r="I438" s="349" t="s">
        <v>755</v>
      </c>
      <c r="J438" s="230" t="s">
        <v>333</v>
      </c>
      <c r="K438" s="564"/>
      <c r="L438" s="239" t="s">
        <v>2036</v>
      </c>
      <c r="M438" s="233" t="s">
        <v>789</v>
      </c>
      <c r="N438" s="238" t="s">
        <v>2639</v>
      </c>
      <c r="O438" s="637" t="s">
        <v>1777</v>
      </c>
      <c r="P438" s="637" t="s">
        <v>1822</v>
      </c>
      <c r="Q438" s="235" t="s">
        <v>229</v>
      </c>
      <c r="R438" s="638" t="s">
        <v>2031</v>
      </c>
      <c r="S438" s="638" t="s">
        <v>1778</v>
      </c>
      <c r="T438" s="234" t="s">
        <v>232</v>
      </c>
    </row>
    <row r="439" spans="1:20" s="635" customFormat="1" hidden="1" outlineLevel="1">
      <c r="A439" s="281" t="s">
        <v>2642</v>
      </c>
      <c r="B439" s="234" t="s">
        <v>910</v>
      </c>
      <c r="C439" s="636" t="s">
        <v>781</v>
      </c>
      <c r="D439" s="640" t="s">
        <v>2643</v>
      </c>
      <c r="E439" s="238" t="s">
        <v>541</v>
      </c>
      <c r="F439" s="229">
        <v>100</v>
      </c>
      <c r="G439" s="229">
        <v>30100</v>
      </c>
      <c r="H439" s="348" t="s">
        <v>755</v>
      </c>
      <c r="I439" s="349" t="s">
        <v>755</v>
      </c>
      <c r="J439" s="230" t="s">
        <v>333</v>
      </c>
      <c r="K439" s="564"/>
      <c r="L439" s="232" t="s">
        <v>2644</v>
      </c>
      <c r="M439" s="236" t="s">
        <v>789</v>
      </c>
      <c r="N439" s="237" t="s">
        <v>551</v>
      </c>
      <c r="O439" s="637" t="s">
        <v>1777</v>
      </c>
      <c r="P439" s="637" t="s">
        <v>1822</v>
      </c>
      <c r="Q439" s="235" t="s">
        <v>229</v>
      </c>
      <c r="R439" s="638" t="s">
        <v>2031</v>
      </c>
      <c r="S439" s="638" t="s">
        <v>1778</v>
      </c>
      <c r="T439" s="234" t="s">
        <v>232</v>
      </c>
    </row>
    <row r="440" spans="1:20" s="635" customFormat="1" hidden="1" outlineLevel="1">
      <c r="A440" s="281"/>
      <c r="B440" s="234"/>
      <c r="C440" s="804"/>
      <c r="D440" s="804" t="s">
        <v>812</v>
      </c>
      <c r="E440" s="334"/>
      <c r="F440" s="334"/>
      <c r="G440" s="334" t="s">
        <v>812</v>
      </c>
      <c r="H440" s="335"/>
      <c r="I440" s="335"/>
      <c r="J440" s="230" t="s">
        <v>333</v>
      </c>
      <c r="K440" s="564"/>
      <c r="L440" s="804" t="s">
        <v>813</v>
      </c>
      <c r="M440" s="564"/>
      <c r="N440" s="334"/>
      <c r="O440" s="235"/>
      <c r="P440" s="235"/>
      <c r="Q440" s="235"/>
      <c r="R440" s="234"/>
      <c r="S440" s="234"/>
      <c r="T440" s="234"/>
    </row>
    <row r="441" spans="1:20" s="635" customFormat="1" hidden="1" outlineLevel="1">
      <c r="A441" s="281"/>
      <c r="B441" s="336" t="s">
        <v>910</v>
      </c>
      <c r="C441" s="631" t="s">
        <v>767</v>
      </c>
      <c r="D441" s="337" t="s">
        <v>814</v>
      </c>
      <c r="E441" s="786" t="s">
        <v>2371</v>
      </c>
      <c r="F441" s="338">
        <v>100</v>
      </c>
      <c r="G441" s="351">
        <v>40100</v>
      </c>
      <c r="H441" s="339" t="s">
        <v>2604</v>
      </c>
      <c r="I441" s="340" t="s">
        <v>755</v>
      </c>
      <c r="J441" s="341" t="s">
        <v>333</v>
      </c>
      <c r="K441" s="630"/>
      <c r="L441" s="342" t="s">
        <v>756</v>
      </c>
      <c r="M441" s="630" t="s">
        <v>789</v>
      </c>
      <c r="N441" s="344" t="s">
        <v>800</v>
      </c>
      <c r="O441" s="632" t="s">
        <v>1777</v>
      </c>
      <c r="P441" s="632" t="s">
        <v>1822</v>
      </c>
      <c r="Q441" s="345" t="s">
        <v>229</v>
      </c>
      <c r="R441" s="633" t="s">
        <v>2031</v>
      </c>
      <c r="S441" s="633" t="s">
        <v>1778</v>
      </c>
      <c r="T441" s="336" t="s">
        <v>232</v>
      </c>
    </row>
    <row r="442" spans="1:20" s="635" customFormat="1" hidden="1" outlineLevel="1">
      <c r="A442" s="281"/>
      <c r="B442" s="336" t="s">
        <v>910</v>
      </c>
      <c r="C442" s="631" t="s">
        <v>767</v>
      </c>
      <c r="D442" s="337" t="s">
        <v>815</v>
      </c>
      <c r="E442" s="786" t="s">
        <v>2628</v>
      </c>
      <c r="F442" s="338">
        <v>100</v>
      </c>
      <c r="G442" s="351">
        <v>40100</v>
      </c>
      <c r="H442" s="339" t="s">
        <v>2645</v>
      </c>
      <c r="I442" s="340" t="s">
        <v>755</v>
      </c>
      <c r="J442" s="341" t="s">
        <v>333</v>
      </c>
      <c r="K442" s="630"/>
      <c r="L442" s="342" t="s">
        <v>761</v>
      </c>
      <c r="M442" s="630"/>
      <c r="N442" s="344" t="s">
        <v>787</v>
      </c>
      <c r="O442" s="632" t="s">
        <v>1777</v>
      </c>
      <c r="P442" s="632" t="s">
        <v>1822</v>
      </c>
      <c r="Q442" s="345" t="s">
        <v>229</v>
      </c>
      <c r="R442" s="633" t="s">
        <v>2031</v>
      </c>
      <c r="S442" s="633" t="s">
        <v>1778</v>
      </c>
      <c r="T442" s="336" t="s">
        <v>232</v>
      </c>
    </row>
    <row r="443" spans="1:20" s="635" customFormat="1" hidden="1" outlineLevel="1">
      <c r="A443" s="281"/>
      <c r="B443" s="336" t="s">
        <v>910</v>
      </c>
      <c r="C443" s="631" t="s">
        <v>767</v>
      </c>
      <c r="D443" s="337" t="s">
        <v>816</v>
      </c>
      <c r="E443" s="786" t="s">
        <v>2371</v>
      </c>
      <c r="F443" s="338">
        <v>100</v>
      </c>
      <c r="G443" s="351">
        <v>40100</v>
      </c>
      <c r="H443" s="339" t="s">
        <v>2604</v>
      </c>
      <c r="I443" s="340" t="s">
        <v>755</v>
      </c>
      <c r="J443" s="341" t="s">
        <v>333</v>
      </c>
      <c r="K443" s="630"/>
      <c r="L443" s="342" t="s">
        <v>817</v>
      </c>
      <c r="M443" s="343" t="s">
        <v>789</v>
      </c>
      <c r="N443" s="344" t="s">
        <v>800</v>
      </c>
      <c r="O443" s="632" t="s">
        <v>1777</v>
      </c>
      <c r="P443" s="632" t="s">
        <v>1822</v>
      </c>
      <c r="Q443" s="345" t="s">
        <v>229</v>
      </c>
      <c r="R443" s="633" t="s">
        <v>2031</v>
      </c>
      <c r="S443" s="633" t="s">
        <v>1778</v>
      </c>
      <c r="T443" s="336" t="s">
        <v>232</v>
      </c>
    </row>
    <row r="444" spans="1:20" s="635" customFormat="1" hidden="1" outlineLevel="1">
      <c r="A444" s="281"/>
      <c r="B444" s="336" t="s">
        <v>910</v>
      </c>
      <c r="C444" s="631" t="s">
        <v>767</v>
      </c>
      <c r="D444" s="337" t="s">
        <v>818</v>
      </c>
      <c r="E444" s="786" t="s">
        <v>2628</v>
      </c>
      <c r="F444" s="338">
        <v>100</v>
      </c>
      <c r="G444" s="351">
        <v>40100</v>
      </c>
      <c r="H444" s="339" t="s">
        <v>2645</v>
      </c>
      <c r="I444" s="340" t="s">
        <v>755</v>
      </c>
      <c r="J444" s="341" t="s">
        <v>333</v>
      </c>
      <c r="K444" s="630"/>
      <c r="L444" s="342" t="s">
        <v>761</v>
      </c>
      <c r="M444" s="630"/>
      <c r="N444" s="344" t="s">
        <v>819</v>
      </c>
      <c r="O444" s="632" t="s">
        <v>1777</v>
      </c>
      <c r="P444" s="632" t="s">
        <v>1822</v>
      </c>
      <c r="Q444" s="345" t="s">
        <v>229</v>
      </c>
      <c r="R444" s="633" t="s">
        <v>2031</v>
      </c>
      <c r="S444" s="633" t="s">
        <v>1778</v>
      </c>
      <c r="T444" s="336" t="s">
        <v>232</v>
      </c>
    </row>
    <row r="445" spans="1:20" s="635" customFormat="1" hidden="1" outlineLevel="1">
      <c r="A445" s="281"/>
      <c r="B445" s="336" t="s">
        <v>910</v>
      </c>
      <c r="C445" s="631" t="s">
        <v>767</v>
      </c>
      <c r="D445" s="337" t="s">
        <v>820</v>
      </c>
      <c r="E445" s="786" t="s">
        <v>2371</v>
      </c>
      <c r="F445" s="338">
        <v>100</v>
      </c>
      <c r="G445" s="351">
        <v>40100</v>
      </c>
      <c r="H445" s="339" t="s">
        <v>2604</v>
      </c>
      <c r="I445" s="340" t="s">
        <v>755</v>
      </c>
      <c r="J445" s="341" t="s">
        <v>333</v>
      </c>
      <c r="K445" s="630"/>
      <c r="L445" s="342" t="s">
        <v>761</v>
      </c>
      <c r="M445" s="630"/>
      <c r="N445" s="344" t="s">
        <v>797</v>
      </c>
      <c r="O445" s="632" t="s">
        <v>1777</v>
      </c>
      <c r="P445" s="632" t="s">
        <v>1822</v>
      </c>
      <c r="Q445" s="345" t="s">
        <v>229</v>
      </c>
      <c r="R445" s="633" t="s">
        <v>2031</v>
      </c>
      <c r="S445" s="633" t="s">
        <v>1778</v>
      </c>
      <c r="T445" s="336" t="s">
        <v>232</v>
      </c>
    </row>
    <row r="446" spans="1:20" s="635" customFormat="1" hidden="1" outlineLevel="1">
      <c r="A446" s="281"/>
      <c r="B446" s="336"/>
      <c r="C446" s="628"/>
      <c r="D446" s="628" t="s">
        <v>821</v>
      </c>
      <c r="E446" s="366"/>
      <c r="F446" s="366"/>
      <c r="G446" s="366" t="s">
        <v>821</v>
      </c>
      <c r="H446" s="629"/>
      <c r="I446" s="629"/>
      <c r="J446" s="341" t="s">
        <v>333</v>
      </c>
      <c r="K446" s="630"/>
      <c r="L446" s="628" t="s">
        <v>822</v>
      </c>
      <c r="M446" s="630"/>
      <c r="N446" s="366"/>
      <c r="O446" s="345"/>
      <c r="P446" s="345"/>
      <c r="Q446" s="345"/>
      <c r="R446" s="336"/>
      <c r="S446" s="336"/>
      <c r="T446" s="336"/>
    </row>
    <row r="447" spans="1:20" s="575" customFormat="1" hidden="1" outlineLevel="1">
      <c r="A447" s="281"/>
      <c r="B447" s="336" t="s">
        <v>910</v>
      </c>
      <c r="C447" s="634" t="s">
        <v>2603</v>
      </c>
      <c r="D447" s="337" t="s">
        <v>823</v>
      </c>
      <c r="E447" s="344" t="s">
        <v>2371</v>
      </c>
      <c r="F447" s="338">
        <v>100</v>
      </c>
      <c r="G447" s="338">
        <v>30100</v>
      </c>
      <c r="H447" s="339" t="s">
        <v>2624</v>
      </c>
      <c r="I447" s="340" t="s">
        <v>755</v>
      </c>
      <c r="J447" s="341" t="s">
        <v>333</v>
      </c>
      <c r="K447" s="630"/>
      <c r="L447" s="342" t="s">
        <v>824</v>
      </c>
      <c r="M447" s="365" t="s">
        <v>825</v>
      </c>
      <c r="N447" s="344" t="s">
        <v>826</v>
      </c>
      <c r="O447" s="632" t="s">
        <v>1777</v>
      </c>
      <c r="P447" s="632" t="s">
        <v>1822</v>
      </c>
      <c r="Q447" s="345" t="s">
        <v>229</v>
      </c>
      <c r="R447" s="633" t="s">
        <v>2031</v>
      </c>
      <c r="S447" s="633" t="s">
        <v>1778</v>
      </c>
      <c r="T447" s="336" t="s">
        <v>232</v>
      </c>
    </row>
    <row r="448" spans="1:20" s="575" customFormat="1" hidden="1" outlineLevel="1">
      <c r="A448" s="281"/>
      <c r="B448" s="336" t="s">
        <v>910</v>
      </c>
      <c r="C448" s="634" t="s">
        <v>2646</v>
      </c>
      <c r="D448" s="337" t="s">
        <v>827</v>
      </c>
      <c r="E448" s="344" t="s">
        <v>2647</v>
      </c>
      <c r="F448" s="338">
        <v>100</v>
      </c>
      <c r="G448" s="338">
        <v>30100</v>
      </c>
      <c r="H448" s="339" t="s">
        <v>2648</v>
      </c>
      <c r="I448" s="340" t="s">
        <v>755</v>
      </c>
      <c r="J448" s="341" t="s">
        <v>333</v>
      </c>
      <c r="K448" s="630"/>
      <c r="L448" s="342" t="s">
        <v>828</v>
      </c>
      <c r="M448" s="365" t="s">
        <v>825</v>
      </c>
      <c r="N448" s="344" t="s">
        <v>826</v>
      </c>
      <c r="O448" s="632" t="s">
        <v>1777</v>
      </c>
      <c r="P448" s="632" t="s">
        <v>1822</v>
      </c>
      <c r="Q448" s="345" t="s">
        <v>229</v>
      </c>
      <c r="R448" s="633" t="s">
        <v>2031</v>
      </c>
      <c r="S448" s="633" t="s">
        <v>1778</v>
      </c>
      <c r="T448" s="336" t="s">
        <v>232</v>
      </c>
    </row>
    <row r="449" spans="1:20" s="575" customFormat="1" hidden="1" outlineLevel="1">
      <c r="A449" s="281"/>
      <c r="B449" s="336" t="s">
        <v>910</v>
      </c>
      <c r="C449" s="634" t="s">
        <v>2646</v>
      </c>
      <c r="D449" s="337" t="s">
        <v>829</v>
      </c>
      <c r="E449" s="344" t="s">
        <v>2647</v>
      </c>
      <c r="F449" s="338">
        <v>100</v>
      </c>
      <c r="G449" s="338">
        <v>30100</v>
      </c>
      <c r="H449" s="339" t="s">
        <v>2648</v>
      </c>
      <c r="I449" s="340" t="s">
        <v>755</v>
      </c>
      <c r="J449" s="341" t="s">
        <v>333</v>
      </c>
      <c r="K449" s="630"/>
      <c r="L449" s="342" t="s">
        <v>830</v>
      </c>
      <c r="M449" s="630"/>
      <c r="N449" s="344" t="s">
        <v>831</v>
      </c>
      <c r="O449" s="632" t="s">
        <v>1777</v>
      </c>
      <c r="P449" s="632" t="s">
        <v>1822</v>
      </c>
      <c r="Q449" s="345" t="s">
        <v>229</v>
      </c>
      <c r="R449" s="633" t="s">
        <v>2031</v>
      </c>
      <c r="S449" s="633" t="s">
        <v>1778</v>
      </c>
      <c r="T449" s="336" t="s">
        <v>232</v>
      </c>
    </row>
    <row r="450" spans="1:20" s="575" customFormat="1" hidden="1" outlineLevel="1">
      <c r="A450" s="281"/>
      <c r="B450" s="336" t="s">
        <v>910</v>
      </c>
      <c r="C450" s="634" t="s">
        <v>2603</v>
      </c>
      <c r="D450" s="337" t="s">
        <v>832</v>
      </c>
      <c r="E450" s="344" t="s">
        <v>2371</v>
      </c>
      <c r="F450" s="338">
        <v>100</v>
      </c>
      <c r="G450" s="338">
        <v>30100</v>
      </c>
      <c r="H450" s="339" t="s">
        <v>2624</v>
      </c>
      <c r="I450" s="340" t="s">
        <v>755</v>
      </c>
      <c r="J450" s="341" t="s">
        <v>333</v>
      </c>
      <c r="K450" s="630"/>
      <c r="L450" s="342" t="s">
        <v>833</v>
      </c>
      <c r="M450" s="365" t="s">
        <v>825</v>
      </c>
      <c r="N450" s="344" t="s">
        <v>643</v>
      </c>
      <c r="O450" s="632" t="s">
        <v>1777</v>
      </c>
      <c r="P450" s="632" t="s">
        <v>1822</v>
      </c>
      <c r="Q450" s="345" t="s">
        <v>229</v>
      </c>
      <c r="R450" s="633" t="s">
        <v>2031</v>
      </c>
      <c r="S450" s="633" t="s">
        <v>1778</v>
      </c>
      <c r="T450" s="336" t="s">
        <v>232</v>
      </c>
    </row>
    <row r="451" spans="1:20" s="575" customFormat="1" hidden="1" outlineLevel="1">
      <c r="A451" s="281"/>
      <c r="B451" s="336"/>
      <c r="C451" s="628"/>
      <c r="D451" s="628" t="s">
        <v>834</v>
      </c>
      <c r="E451" s="366"/>
      <c r="F451" s="366"/>
      <c r="G451" s="366" t="s">
        <v>834</v>
      </c>
      <c r="H451" s="629"/>
      <c r="I451" s="629"/>
      <c r="J451" s="341" t="s">
        <v>333</v>
      </c>
      <c r="K451" s="630"/>
      <c r="L451" s="628"/>
      <c r="M451" s="630"/>
      <c r="N451" s="366"/>
      <c r="O451" s="345"/>
      <c r="P451" s="345"/>
      <c r="Q451" s="345"/>
      <c r="R451" s="336"/>
      <c r="S451" s="336"/>
      <c r="T451" s="336"/>
    </row>
    <row r="452" spans="1:20" s="575" customFormat="1" hidden="1" outlineLevel="1">
      <c r="A452" s="281"/>
      <c r="B452" s="336" t="s">
        <v>910</v>
      </c>
      <c r="C452" s="631" t="s">
        <v>767</v>
      </c>
      <c r="D452" s="337" t="s">
        <v>835</v>
      </c>
      <c r="E452" s="786" t="s">
        <v>2371</v>
      </c>
      <c r="F452" s="338">
        <v>100</v>
      </c>
      <c r="G452" s="351">
        <v>40100</v>
      </c>
      <c r="H452" s="339" t="s">
        <v>2604</v>
      </c>
      <c r="I452" s="340" t="s">
        <v>755</v>
      </c>
      <c r="J452" s="341" t="s">
        <v>333</v>
      </c>
      <c r="K452" s="630"/>
      <c r="L452" s="342" t="s">
        <v>2649</v>
      </c>
      <c r="M452" s="365" t="s">
        <v>825</v>
      </c>
      <c r="N452" s="344" t="s">
        <v>826</v>
      </c>
      <c r="O452" s="632" t="s">
        <v>1777</v>
      </c>
      <c r="P452" s="632" t="s">
        <v>1822</v>
      </c>
      <c r="Q452" s="345" t="s">
        <v>229</v>
      </c>
      <c r="R452" s="633" t="s">
        <v>2031</v>
      </c>
      <c r="S452" s="633" t="s">
        <v>1778</v>
      </c>
      <c r="T452" s="336" t="s">
        <v>232</v>
      </c>
    </row>
    <row r="453" spans="1:20" s="575" customFormat="1" hidden="1" outlineLevel="1">
      <c r="A453" s="322"/>
      <c r="B453" s="336"/>
      <c r="C453" s="628"/>
      <c r="D453" s="628" t="s">
        <v>836</v>
      </c>
      <c r="E453" s="366"/>
      <c r="F453" s="366"/>
      <c r="G453" s="366" t="s">
        <v>836</v>
      </c>
      <c r="H453" s="629"/>
      <c r="I453" s="629"/>
      <c r="J453" s="341" t="s">
        <v>333</v>
      </c>
      <c r="K453" s="630"/>
      <c r="L453" s="366" t="s">
        <v>836</v>
      </c>
      <c r="M453" s="630"/>
      <c r="N453" s="366"/>
      <c r="O453" s="345"/>
      <c r="P453" s="345"/>
      <c r="Q453" s="345"/>
      <c r="R453" s="336"/>
      <c r="S453" s="336"/>
      <c r="T453" s="336"/>
    </row>
    <row r="454" spans="1:20" s="575" customFormat="1" hidden="1" outlineLevel="1">
      <c r="A454" s="346"/>
      <c r="B454" s="336" t="s">
        <v>910</v>
      </c>
      <c r="C454" s="634" t="s">
        <v>2603</v>
      </c>
      <c r="D454" s="337" t="s">
        <v>837</v>
      </c>
      <c r="E454" s="786" t="s">
        <v>2371</v>
      </c>
      <c r="F454" s="338">
        <v>100</v>
      </c>
      <c r="G454" s="338">
        <v>30100</v>
      </c>
      <c r="H454" s="339" t="s">
        <v>2604</v>
      </c>
      <c r="I454" s="340" t="s">
        <v>755</v>
      </c>
      <c r="J454" s="341" t="s">
        <v>333</v>
      </c>
      <c r="K454" s="630"/>
      <c r="L454" s="342" t="s">
        <v>838</v>
      </c>
      <c r="M454" s="343" t="s">
        <v>839</v>
      </c>
      <c r="N454" s="344" t="s">
        <v>840</v>
      </c>
      <c r="O454" s="632" t="s">
        <v>1777</v>
      </c>
      <c r="P454" s="632" t="s">
        <v>1822</v>
      </c>
      <c r="Q454" s="345" t="s">
        <v>229</v>
      </c>
      <c r="R454" s="633" t="s">
        <v>2031</v>
      </c>
      <c r="S454" s="633" t="s">
        <v>1778</v>
      </c>
      <c r="T454" s="336" t="s">
        <v>232</v>
      </c>
    </row>
    <row r="455" spans="1:20" s="575" customFormat="1" hidden="1" outlineLevel="1">
      <c r="A455" s="281"/>
      <c r="B455" s="336" t="s">
        <v>910</v>
      </c>
      <c r="C455" s="634" t="s">
        <v>2650</v>
      </c>
      <c r="D455" s="337" t="s">
        <v>841</v>
      </c>
      <c r="E455" s="786" t="s">
        <v>2651</v>
      </c>
      <c r="F455" s="338">
        <v>100</v>
      </c>
      <c r="G455" s="338">
        <v>30100</v>
      </c>
      <c r="H455" s="339" t="s">
        <v>2652</v>
      </c>
      <c r="I455" s="340" t="s">
        <v>755</v>
      </c>
      <c r="J455" s="341" t="s">
        <v>333</v>
      </c>
      <c r="K455" s="630"/>
      <c r="L455" s="342" t="s">
        <v>2653</v>
      </c>
      <c r="M455" s="343" t="s">
        <v>839</v>
      </c>
      <c r="N455" s="344" t="s">
        <v>840</v>
      </c>
      <c r="O455" s="632" t="s">
        <v>1777</v>
      </c>
      <c r="P455" s="632" t="s">
        <v>1822</v>
      </c>
      <c r="Q455" s="345" t="s">
        <v>229</v>
      </c>
      <c r="R455" s="633" t="s">
        <v>2031</v>
      </c>
      <c r="S455" s="633" t="s">
        <v>1778</v>
      </c>
      <c r="T455" s="336" t="s">
        <v>232</v>
      </c>
    </row>
    <row r="456" spans="1:20" s="575" customFormat="1" hidden="1" outlineLevel="1">
      <c r="A456" s="346"/>
      <c r="B456" s="336" t="s">
        <v>910</v>
      </c>
      <c r="C456" s="634" t="s">
        <v>2650</v>
      </c>
      <c r="D456" s="337" t="s">
        <v>842</v>
      </c>
      <c r="E456" s="786" t="s">
        <v>2651</v>
      </c>
      <c r="F456" s="338">
        <v>100</v>
      </c>
      <c r="G456" s="338">
        <v>30100</v>
      </c>
      <c r="H456" s="339" t="s">
        <v>2652</v>
      </c>
      <c r="I456" s="340" t="s">
        <v>755</v>
      </c>
      <c r="J456" s="341" t="s">
        <v>333</v>
      </c>
      <c r="K456" s="630"/>
      <c r="L456" s="342" t="s">
        <v>843</v>
      </c>
      <c r="M456" s="630"/>
      <c r="N456" s="344" t="s">
        <v>844</v>
      </c>
      <c r="O456" s="632" t="s">
        <v>1777</v>
      </c>
      <c r="P456" s="632" t="s">
        <v>1822</v>
      </c>
      <c r="Q456" s="345" t="s">
        <v>229</v>
      </c>
      <c r="R456" s="633" t="s">
        <v>2031</v>
      </c>
      <c r="S456" s="633" t="s">
        <v>1778</v>
      </c>
      <c r="T456" s="336" t="s">
        <v>232</v>
      </c>
    </row>
    <row r="457" spans="1:20" hidden="1" outlineLevel="1">
      <c r="A457" s="346"/>
      <c r="B457" s="336" t="s">
        <v>910</v>
      </c>
      <c r="C457" s="634" t="s">
        <v>2603</v>
      </c>
      <c r="D457" s="337" t="s">
        <v>845</v>
      </c>
      <c r="E457" s="786" t="s">
        <v>2371</v>
      </c>
      <c r="F457" s="338">
        <v>100</v>
      </c>
      <c r="G457" s="338">
        <v>30100</v>
      </c>
      <c r="H457" s="339" t="s">
        <v>2604</v>
      </c>
      <c r="I457" s="340" t="s">
        <v>755</v>
      </c>
      <c r="J457" s="341" t="s">
        <v>333</v>
      </c>
      <c r="K457" s="630"/>
      <c r="L457" s="342" t="s">
        <v>846</v>
      </c>
      <c r="M457" s="630"/>
      <c r="N457" s="344" t="s">
        <v>470</v>
      </c>
      <c r="O457" s="632" t="s">
        <v>1777</v>
      </c>
      <c r="P457" s="632" t="s">
        <v>1822</v>
      </c>
      <c r="Q457" s="345" t="s">
        <v>229</v>
      </c>
      <c r="R457" s="633" t="s">
        <v>2031</v>
      </c>
      <c r="S457" s="633" t="s">
        <v>1778</v>
      </c>
      <c r="T457" s="336" t="s">
        <v>232</v>
      </c>
    </row>
    <row r="458" spans="1:20" s="575" customFormat="1" hidden="1" outlineLevel="1">
      <c r="A458" s="322"/>
      <c r="B458" s="336"/>
      <c r="C458" s="628"/>
      <c r="D458" s="628" t="s">
        <v>847</v>
      </c>
      <c r="E458" s="366"/>
      <c r="F458" s="366"/>
      <c r="G458" s="366" t="s">
        <v>836</v>
      </c>
      <c r="H458" s="629"/>
      <c r="I458" s="629"/>
      <c r="J458" s="341" t="s">
        <v>333</v>
      </c>
      <c r="K458" s="630"/>
      <c r="L458" s="366" t="s">
        <v>836</v>
      </c>
      <c r="M458" s="630"/>
      <c r="N458" s="366"/>
      <c r="O458" s="345"/>
      <c r="P458" s="345"/>
      <c r="Q458" s="345"/>
      <c r="R458" s="336"/>
      <c r="S458" s="336"/>
      <c r="T458" s="336"/>
    </row>
    <row r="459" spans="1:20" s="575" customFormat="1" hidden="1" outlineLevel="1">
      <c r="A459" s="346"/>
      <c r="B459" s="336" t="s">
        <v>910</v>
      </c>
      <c r="C459" s="634" t="s">
        <v>2603</v>
      </c>
      <c r="D459" s="337" t="s">
        <v>848</v>
      </c>
      <c r="E459" s="786" t="s">
        <v>2371</v>
      </c>
      <c r="F459" s="338">
        <v>100</v>
      </c>
      <c r="G459" s="338">
        <v>30100</v>
      </c>
      <c r="H459" s="339" t="s">
        <v>2604</v>
      </c>
      <c r="I459" s="340" t="s">
        <v>755</v>
      </c>
      <c r="J459" s="341" t="s">
        <v>333</v>
      </c>
      <c r="K459" s="630"/>
      <c r="L459" s="342" t="s">
        <v>2654</v>
      </c>
      <c r="M459" s="343" t="s">
        <v>839</v>
      </c>
      <c r="N459" s="344" t="s">
        <v>840</v>
      </c>
      <c r="O459" s="632" t="s">
        <v>1777</v>
      </c>
      <c r="P459" s="632" t="s">
        <v>1822</v>
      </c>
      <c r="Q459" s="345" t="s">
        <v>229</v>
      </c>
      <c r="R459" s="633" t="s">
        <v>2031</v>
      </c>
      <c r="S459" s="633" t="s">
        <v>1778</v>
      </c>
      <c r="T459" s="336" t="s">
        <v>232</v>
      </c>
    </row>
    <row r="460" spans="1:20" s="575" customFormat="1" hidden="1" outlineLevel="1">
      <c r="A460" s="281"/>
      <c r="B460" s="234"/>
      <c r="C460" s="800"/>
      <c r="D460" s="347"/>
      <c r="E460" s="734"/>
      <c r="F460" s="229"/>
      <c r="G460" s="350"/>
      <c r="H460" s="348"/>
      <c r="I460" s="349"/>
      <c r="J460" s="230"/>
      <c r="K460" s="564"/>
      <c r="L460" s="239"/>
      <c r="M460" s="564"/>
      <c r="N460" s="238"/>
      <c r="O460" s="235"/>
      <c r="P460" s="235"/>
      <c r="Q460" s="235"/>
      <c r="R460" s="234"/>
      <c r="S460" s="234"/>
      <c r="T460" s="234"/>
    </row>
    <row r="461" spans="1:20" s="575" customFormat="1" ht="17.25" hidden="1" outlineLevel="1">
      <c r="A461" s="367" t="s">
        <v>2655</v>
      </c>
      <c r="B461" s="368"/>
      <c r="C461" s="801"/>
      <c r="D461" s="369" t="s">
        <v>2037</v>
      </c>
      <c r="E461" s="332"/>
      <c r="F461" s="329"/>
      <c r="G461" s="332" t="s">
        <v>2038</v>
      </c>
      <c r="H461" s="333"/>
      <c r="I461" s="333"/>
      <c r="J461" s="590"/>
      <c r="K461" s="580"/>
      <c r="L461" s="278" t="s">
        <v>849</v>
      </c>
      <c r="M461" s="580"/>
      <c r="N461" s="329"/>
      <c r="O461" s="235"/>
      <c r="P461" s="235"/>
      <c r="Q461" s="235"/>
      <c r="R461" s="234"/>
      <c r="S461" s="234"/>
      <c r="T461" s="234"/>
    </row>
    <row r="462" spans="1:20" s="589" customFormat="1" hidden="1" outlineLevel="1">
      <c r="A462" s="281"/>
      <c r="B462" s="573" t="s">
        <v>1780</v>
      </c>
      <c r="C462" s="600" t="s">
        <v>1459</v>
      </c>
      <c r="D462" s="573" t="s">
        <v>850</v>
      </c>
      <c r="E462" s="572" t="s">
        <v>2651</v>
      </c>
      <c r="F462" s="567" t="s">
        <v>2656</v>
      </c>
      <c r="G462" s="567" t="s">
        <v>2657</v>
      </c>
      <c r="H462" s="641" t="s">
        <v>2658</v>
      </c>
      <c r="I462" s="641" t="s">
        <v>2658</v>
      </c>
      <c r="J462" s="569" t="s">
        <v>333</v>
      </c>
      <c r="K462" s="587"/>
      <c r="L462" s="642" t="s">
        <v>2659</v>
      </c>
      <c r="M462" s="587"/>
      <c r="N462" s="573" t="s">
        <v>826</v>
      </c>
      <c r="O462" s="574" t="s">
        <v>2039</v>
      </c>
      <c r="P462" s="574" t="s">
        <v>2040</v>
      </c>
      <c r="Q462" s="574" t="s">
        <v>229</v>
      </c>
      <c r="R462" s="573" t="s">
        <v>2041</v>
      </c>
      <c r="S462" s="573" t="s">
        <v>2042</v>
      </c>
      <c r="T462" s="573" t="s">
        <v>232</v>
      </c>
    </row>
    <row r="463" spans="1:20" s="575" customFormat="1" hidden="1" outlineLevel="1">
      <c r="A463" s="281"/>
      <c r="B463" s="238"/>
      <c r="C463" s="591"/>
      <c r="D463" s="804" t="s">
        <v>851</v>
      </c>
      <c r="E463" s="334"/>
      <c r="F463" s="334"/>
      <c r="G463" s="334" t="s">
        <v>851</v>
      </c>
      <c r="H463" s="335"/>
      <c r="I463" s="335"/>
      <c r="J463" s="643"/>
      <c r="K463" s="564"/>
      <c r="L463" s="804" t="s">
        <v>852</v>
      </c>
      <c r="M463" s="564"/>
      <c r="N463" s="334"/>
      <c r="O463" s="235"/>
      <c r="P463" s="235"/>
      <c r="Q463" s="235"/>
      <c r="R463" s="234"/>
      <c r="S463" s="234"/>
      <c r="T463" s="234"/>
    </row>
    <row r="464" spans="1:20" s="589" customFormat="1" hidden="1" outlineLevel="1">
      <c r="A464" s="281"/>
      <c r="B464" s="352" t="s">
        <v>1780</v>
      </c>
      <c r="C464" s="644" t="s">
        <v>1459</v>
      </c>
      <c r="D464" s="645" t="s">
        <v>853</v>
      </c>
      <c r="E464" s="787" t="s">
        <v>2371</v>
      </c>
      <c r="F464" s="354" t="s">
        <v>2660</v>
      </c>
      <c r="G464" s="355" t="s">
        <v>1781</v>
      </c>
      <c r="H464" s="356" t="s">
        <v>1782</v>
      </c>
      <c r="I464" s="357" t="s">
        <v>1782</v>
      </c>
      <c r="J464" s="358" t="s">
        <v>333</v>
      </c>
      <c r="K464" s="646"/>
      <c r="L464" s="645" t="s">
        <v>854</v>
      </c>
      <c r="M464" s="646" t="s">
        <v>282</v>
      </c>
      <c r="N464" s="647" t="s">
        <v>855</v>
      </c>
      <c r="O464" s="359" t="s">
        <v>2039</v>
      </c>
      <c r="P464" s="359" t="s">
        <v>2040</v>
      </c>
      <c r="Q464" s="359" t="s">
        <v>229</v>
      </c>
      <c r="R464" s="352" t="s">
        <v>2041</v>
      </c>
      <c r="S464" s="352" t="s">
        <v>2042</v>
      </c>
      <c r="T464" s="352" t="s">
        <v>232</v>
      </c>
    </row>
    <row r="465" spans="1:20" s="575" customFormat="1" hidden="1" outlineLevel="1">
      <c r="A465" s="281"/>
      <c r="B465" s="238"/>
      <c r="C465" s="591"/>
      <c r="D465" s="804" t="s">
        <v>856</v>
      </c>
      <c r="E465" s="334"/>
      <c r="F465" s="334"/>
      <c r="G465" s="334" t="s">
        <v>856</v>
      </c>
      <c r="H465" s="335"/>
      <c r="I465" s="335"/>
      <c r="J465" s="643"/>
      <c r="K465" s="564"/>
      <c r="L465" s="804" t="s">
        <v>857</v>
      </c>
      <c r="M465" s="564"/>
      <c r="N465" s="334"/>
      <c r="O465" s="235"/>
      <c r="P465" s="235"/>
      <c r="Q465" s="235"/>
      <c r="R465" s="234"/>
      <c r="S465" s="234"/>
      <c r="T465" s="234"/>
    </row>
    <row r="466" spans="1:20" s="589" customFormat="1" hidden="1" outlineLevel="1">
      <c r="A466" s="281" t="s">
        <v>2661</v>
      </c>
      <c r="B466" s="234" t="s">
        <v>1780</v>
      </c>
      <c r="C466" s="591" t="s">
        <v>1459</v>
      </c>
      <c r="D466" s="239" t="s">
        <v>1981</v>
      </c>
      <c r="E466" s="238" t="s">
        <v>2371</v>
      </c>
      <c r="F466" s="229" t="s">
        <v>1783</v>
      </c>
      <c r="G466" s="229" t="s">
        <v>1781</v>
      </c>
      <c r="H466" s="348" t="s">
        <v>2662</v>
      </c>
      <c r="I466" s="349" t="s">
        <v>1782</v>
      </c>
      <c r="J466" s="230" t="s">
        <v>333</v>
      </c>
      <c r="K466" s="582"/>
      <c r="L466" s="239" t="s">
        <v>2043</v>
      </c>
      <c r="M466" s="233" t="s">
        <v>858</v>
      </c>
      <c r="N466" s="238" t="s">
        <v>763</v>
      </c>
      <c r="O466" s="235" t="s">
        <v>2039</v>
      </c>
      <c r="P466" s="235" t="s">
        <v>2040</v>
      </c>
      <c r="Q466" s="235" t="s">
        <v>229</v>
      </c>
      <c r="R466" s="234" t="s">
        <v>2041</v>
      </c>
      <c r="S466" s="234" t="s">
        <v>2042</v>
      </c>
      <c r="T466" s="234" t="s">
        <v>232</v>
      </c>
    </row>
    <row r="467" spans="1:20" s="589" customFormat="1" hidden="1" outlineLevel="1">
      <c r="A467" s="281" t="s">
        <v>2663</v>
      </c>
      <c r="B467" s="234" t="s">
        <v>1780</v>
      </c>
      <c r="C467" s="591" t="s">
        <v>1459</v>
      </c>
      <c r="D467" s="239" t="s">
        <v>1982</v>
      </c>
      <c r="E467" s="238" t="s">
        <v>2371</v>
      </c>
      <c r="F467" s="229" t="s">
        <v>1783</v>
      </c>
      <c r="G467" s="229" t="s">
        <v>1781</v>
      </c>
      <c r="H467" s="348" t="s">
        <v>1782</v>
      </c>
      <c r="I467" s="349" t="s">
        <v>1782</v>
      </c>
      <c r="J467" s="230" t="s">
        <v>333</v>
      </c>
      <c r="K467" s="582"/>
      <c r="L467" s="239" t="s">
        <v>1983</v>
      </c>
      <c r="M467" s="233" t="s">
        <v>858</v>
      </c>
      <c r="N467" s="238" t="s">
        <v>689</v>
      </c>
      <c r="O467" s="235" t="s">
        <v>2039</v>
      </c>
      <c r="P467" s="235" t="s">
        <v>2040</v>
      </c>
      <c r="Q467" s="235" t="s">
        <v>229</v>
      </c>
      <c r="R467" s="234" t="s">
        <v>2041</v>
      </c>
      <c r="S467" s="234" t="s">
        <v>2042</v>
      </c>
      <c r="T467" s="234" t="s">
        <v>232</v>
      </c>
    </row>
    <row r="468" spans="1:20" s="589" customFormat="1" hidden="1" outlineLevel="1">
      <c r="A468" s="281"/>
      <c r="B468" s="352" t="s">
        <v>1780</v>
      </c>
      <c r="C468" s="644" t="s">
        <v>1459</v>
      </c>
      <c r="D468" s="645" t="s">
        <v>1784</v>
      </c>
      <c r="E468" s="360" t="s">
        <v>2371</v>
      </c>
      <c r="F468" s="354" t="s">
        <v>1783</v>
      </c>
      <c r="G468" s="354" t="s">
        <v>1781</v>
      </c>
      <c r="H468" s="356" t="s">
        <v>1782</v>
      </c>
      <c r="I468" s="361" t="s">
        <v>1782</v>
      </c>
      <c r="J468" s="358" t="s">
        <v>333</v>
      </c>
      <c r="K468" s="646"/>
      <c r="L468" s="645" t="s">
        <v>1785</v>
      </c>
      <c r="M468" s="648" t="s">
        <v>858</v>
      </c>
      <c r="N468" s="360" t="s">
        <v>665</v>
      </c>
      <c r="O468" s="359" t="s">
        <v>2039</v>
      </c>
      <c r="P468" s="359" t="s">
        <v>2040</v>
      </c>
      <c r="Q468" s="359" t="s">
        <v>229</v>
      </c>
      <c r="R468" s="352" t="s">
        <v>2041</v>
      </c>
      <c r="S468" s="352" t="s">
        <v>2042</v>
      </c>
      <c r="T468" s="352" t="s">
        <v>232</v>
      </c>
    </row>
    <row r="469" spans="1:20" s="589" customFormat="1" hidden="1" outlineLevel="1">
      <c r="A469" s="281"/>
      <c r="B469" s="352" t="s">
        <v>1780</v>
      </c>
      <c r="C469" s="644" t="s">
        <v>1459</v>
      </c>
      <c r="D469" s="645" t="s">
        <v>2664</v>
      </c>
      <c r="E469" s="360" t="s">
        <v>541</v>
      </c>
      <c r="F469" s="354" t="s">
        <v>1783</v>
      </c>
      <c r="G469" s="354" t="s">
        <v>1781</v>
      </c>
      <c r="H469" s="356" t="s">
        <v>1782</v>
      </c>
      <c r="I469" s="361" t="s">
        <v>1782</v>
      </c>
      <c r="J469" s="358" t="s">
        <v>333</v>
      </c>
      <c r="K469" s="646"/>
      <c r="L469" s="645" t="s">
        <v>2665</v>
      </c>
      <c r="M469" s="648" t="s">
        <v>858</v>
      </c>
      <c r="N469" s="649" t="s">
        <v>860</v>
      </c>
      <c r="O469" s="359" t="s">
        <v>2039</v>
      </c>
      <c r="P469" s="359" t="s">
        <v>2040</v>
      </c>
      <c r="Q469" s="359" t="s">
        <v>229</v>
      </c>
      <c r="R469" s="352" t="s">
        <v>2041</v>
      </c>
      <c r="S469" s="352" t="s">
        <v>2042</v>
      </c>
      <c r="T469" s="352" t="s">
        <v>232</v>
      </c>
    </row>
    <row r="470" spans="1:20" s="575" customFormat="1" hidden="1" outlineLevel="1">
      <c r="A470" s="281"/>
      <c r="B470" s="238"/>
      <c r="C470" s="591"/>
      <c r="D470" s="804" t="s">
        <v>861</v>
      </c>
      <c r="E470" s="334"/>
      <c r="F470" s="334"/>
      <c r="G470" s="334" t="s">
        <v>861</v>
      </c>
      <c r="H470" s="335"/>
      <c r="I470" s="650"/>
      <c r="J470" s="643"/>
      <c r="K470" s="564"/>
      <c r="L470" s="804" t="s">
        <v>862</v>
      </c>
      <c r="M470" s="564"/>
      <c r="N470" s="334"/>
      <c r="O470" s="235"/>
      <c r="P470" s="235"/>
      <c r="Q470" s="235"/>
      <c r="R470" s="234"/>
      <c r="S470" s="234"/>
      <c r="T470" s="234"/>
    </row>
    <row r="471" spans="1:20" s="589" customFormat="1" hidden="1" outlineLevel="1">
      <c r="A471" s="281" t="s">
        <v>2666</v>
      </c>
      <c r="B471" s="234" t="s">
        <v>1780</v>
      </c>
      <c r="C471" s="591" t="s">
        <v>1459</v>
      </c>
      <c r="D471" s="232" t="s">
        <v>1892</v>
      </c>
      <c r="E471" s="238" t="s">
        <v>2371</v>
      </c>
      <c r="F471" s="229" t="s">
        <v>1783</v>
      </c>
      <c r="G471" s="229" t="s">
        <v>1781</v>
      </c>
      <c r="H471" s="348" t="s">
        <v>2662</v>
      </c>
      <c r="I471" s="349" t="s">
        <v>1782</v>
      </c>
      <c r="J471" s="230" t="s">
        <v>333</v>
      </c>
      <c r="K471" s="582"/>
      <c r="L471" s="724" t="s">
        <v>1893</v>
      </c>
      <c r="M471" s="582" t="s">
        <v>257</v>
      </c>
      <c r="N471" s="238" t="s">
        <v>2667</v>
      </c>
      <c r="O471" s="235" t="s">
        <v>2039</v>
      </c>
      <c r="P471" s="235" t="s">
        <v>2040</v>
      </c>
      <c r="Q471" s="235" t="s">
        <v>229</v>
      </c>
      <c r="R471" s="234" t="s">
        <v>2041</v>
      </c>
      <c r="S471" s="234" t="s">
        <v>2042</v>
      </c>
      <c r="T471" s="234" t="s">
        <v>232</v>
      </c>
    </row>
    <row r="472" spans="1:20" s="589" customFormat="1" hidden="1" outlineLevel="1">
      <c r="A472" s="281" t="s">
        <v>2668</v>
      </c>
      <c r="B472" s="234" t="s">
        <v>1780</v>
      </c>
      <c r="C472" s="591" t="s">
        <v>1459</v>
      </c>
      <c r="D472" s="239" t="s">
        <v>2217</v>
      </c>
      <c r="E472" s="238" t="s">
        <v>2371</v>
      </c>
      <c r="F472" s="229" t="s">
        <v>1783</v>
      </c>
      <c r="G472" s="229" t="s">
        <v>1781</v>
      </c>
      <c r="H472" s="348" t="s">
        <v>1782</v>
      </c>
      <c r="I472" s="349" t="s">
        <v>1782</v>
      </c>
      <c r="J472" s="230" t="s">
        <v>333</v>
      </c>
      <c r="K472" s="582"/>
      <c r="L472" s="239" t="s">
        <v>2218</v>
      </c>
      <c r="M472" s="582" t="s">
        <v>257</v>
      </c>
      <c r="N472" s="238" t="s">
        <v>655</v>
      </c>
      <c r="O472" s="235" t="s">
        <v>2039</v>
      </c>
      <c r="P472" s="235" t="s">
        <v>2040</v>
      </c>
      <c r="Q472" s="235" t="s">
        <v>229</v>
      </c>
      <c r="R472" s="234" t="s">
        <v>2041</v>
      </c>
      <c r="S472" s="234" t="s">
        <v>2042</v>
      </c>
      <c r="T472" s="234" t="s">
        <v>232</v>
      </c>
    </row>
    <row r="473" spans="1:20" s="589" customFormat="1" hidden="1" outlineLevel="1">
      <c r="A473" s="281"/>
      <c r="B473" s="352" t="s">
        <v>1780</v>
      </c>
      <c r="C473" s="644" t="s">
        <v>1459</v>
      </c>
      <c r="D473" s="645" t="s">
        <v>2669</v>
      </c>
      <c r="E473" s="360" t="s">
        <v>2371</v>
      </c>
      <c r="F473" s="354" t="s">
        <v>1783</v>
      </c>
      <c r="G473" s="354" t="s">
        <v>1781</v>
      </c>
      <c r="H473" s="356" t="s">
        <v>1782</v>
      </c>
      <c r="I473" s="361" t="s">
        <v>1782</v>
      </c>
      <c r="J473" s="358" t="s">
        <v>333</v>
      </c>
      <c r="K473" s="646"/>
      <c r="L473" s="645" t="s">
        <v>864</v>
      </c>
      <c r="M473" s="648" t="s">
        <v>778</v>
      </c>
      <c r="N473" s="360" t="s">
        <v>865</v>
      </c>
      <c r="O473" s="359" t="s">
        <v>2039</v>
      </c>
      <c r="P473" s="359" t="s">
        <v>2040</v>
      </c>
      <c r="Q473" s="359" t="s">
        <v>229</v>
      </c>
      <c r="R473" s="352" t="s">
        <v>2041</v>
      </c>
      <c r="S473" s="352" t="s">
        <v>2042</v>
      </c>
      <c r="T473" s="352" t="s">
        <v>232</v>
      </c>
    </row>
    <row r="474" spans="1:20" s="589" customFormat="1" hidden="1" outlineLevel="1">
      <c r="A474" s="281"/>
      <c r="B474" s="352" t="s">
        <v>1780</v>
      </c>
      <c r="C474" s="644" t="s">
        <v>1459</v>
      </c>
      <c r="D474" s="645" t="s">
        <v>1786</v>
      </c>
      <c r="E474" s="360" t="s">
        <v>2251</v>
      </c>
      <c r="F474" s="354" t="s">
        <v>1783</v>
      </c>
      <c r="G474" s="354" t="s">
        <v>1781</v>
      </c>
      <c r="H474" s="356" t="s">
        <v>1782</v>
      </c>
      <c r="I474" s="361" t="s">
        <v>1782</v>
      </c>
      <c r="J474" s="358" t="s">
        <v>333</v>
      </c>
      <c r="K474" s="646"/>
      <c r="L474" s="645" t="s">
        <v>1787</v>
      </c>
      <c r="M474" s="646" t="s">
        <v>257</v>
      </c>
      <c r="N474" s="649" t="s">
        <v>866</v>
      </c>
      <c r="O474" s="359" t="s">
        <v>2039</v>
      </c>
      <c r="P474" s="359" t="s">
        <v>2040</v>
      </c>
      <c r="Q474" s="359" t="s">
        <v>229</v>
      </c>
      <c r="R474" s="352" t="s">
        <v>2041</v>
      </c>
      <c r="S474" s="352" t="s">
        <v>2042</v>
      </c>
      <c r="T474" s="352" t="s">
        <v>232</v>
      </c>
    </row>
    <row r="475" spans="1:20" s="575" customFormat="1" hidden="1" outlineLevel="1">
      <c r="A475" s="281"/>
      <c r="B475" s="238"/>
      <c r="C475" s="591"/>
      <c r="D475" s="804" t="s">
        <v>867</v>
      </c>
      <c r="E475" s="334"/>
      <c r="F475" s="334"/>
      <c r="G475" s="334" t="s">
        <v>868</v>
      </c>
      <c r="H475" s="335"/>
      <c r="I475" s="335"/>
      <c r="J475" s="643"/>
      <c r="K475" s="564"/>
      <c r="L475" s="804" t="s">
        <v>869</v>
      </c>
      <c r="M475" s="564"/>
      <c r="N475" s="334"/>
      <c r="O475" s="235"/>
      <c r="P475" s="235"/>
      <c r="Q475" s="235"/>
      <c r="R475" s="234"/>
      <c r="S475" s="234"/>
      <c r="T475" s="234"/>
    </row>
    <row r="476" spans="1:20" s="589" customFormat="1" hidden="1" outlineLevel="1">
      <c r="A476" s="281" t="s">
        <v>2670</v>
      </c>
      <c r="B476" s="234" t="s">
        <v>1780</v>
      </c>
      <c r="C476" s="282" t="s">
        <v>1788</v>
      </c>
      <c r="D476" s="239" t="s">
        <v>2219</v>
      </c>
      <c r="E476" s="752" t="s">
        <v>2371</v>
      </c>
      <c r="F476" s="229" t="s">
        <v>2660</v>
      </c>
      <c r="G476" s="350">
        <v>40150</v>
      </c>
      <c r="H476" s="348" t="s">
        <v>2662</v>
      </c>
      <c r="I476" s="362" t="s">
        <v>1782</v>
      </c>
      <c r="J476" s="230" t="s">
        <v>333</v>
      </c>
      <c r="K476" s="582"/>
      <c r="L476" s="239" t="s">
        <v>2220</v>
      </c>
      <c r="M476" s="233" t="s">
        <v>257</v>
      </c>
      <c r="N476" s="238" t="s">
        <v>2667</v>
      </c>
      <c r="O476" s="235" t="s">
        <v>2039</v>
      </c>
      <c r="P476" s="235" t="s">
        <v>2040</v>
      </c>
      <c r="Q476" s="235" t="s">
        <v>229</v>
      </c>
      <c r="R476" s="234" t="s">
        <v>2041</v>
      </c>
      <c r="S476" s="234" t="s">
        <v>2042</v>
      </c>
      <c r="T476" s="234" t="s">
        <v>232</v>
      </c>
    </row>
    <row r="477" spans="1:20" s="575" customFormat="1" hidden="1" outlineLevel="1">
      <c r="A477" s="281"/>
      <c r="B477" s="334"/>
      <c r="C477" s="800"/>
      <c r="D477" s="804" t="s">
        <v>871</v>
      </c>
      <c r="E477" s="334"/>
      <c r="F477" s="334"/>
      <c r="G477" s="334" t="s">
        <v>871</v>
      </c>
      <c r="H477" s="335"/>
      <c r="I477" s="335"/>
      <c r="J477" s="643"/>
      <c r="K477" s="564"/>
      <c r="L477" s="804" t="s">
        <v>872</v>
      </c>
      <c r="M477" s="564"/>
      <c r="N477" s="334"/>
      <c r="O477" s="235"/>
      <c r="P477" s="235"/>
      <c r="Q477" s="235"/>
      <c r="R477" s="234"/>
      <c r="S477" s="234"/>
      <c r="T477" s="234"/>
    </row>
    <row r="478" spans="1:20" s="589" customFormat="1" hidden="1" outlineLevel="1">
      <c r="A478" s="281"/>
      <c r="B478" s="573" t="s">
        <v>1780</v>
      </c>
      <c r="C478" s="600" t="s">
        <v>1459</v>
      </c>
      <c r="D478" s="642" t="s">
        <v>2671</v>
      </c>
      <c r="E478" s="572" t="s">
        <v>2371</v>
      </c>
      <c r="F478" s="567" t="s">
        <v>1783</v>
      </c>
      <c r="G478" s="567" t="s">
        <v>2672</v>
      </c>
      <c r="H478" s="641" t="s">
        <v>2662</v>
      </c>
      <c r="I478" s="654" t="s">
        <v>1782</v>
      </c>
      <c r="J478" s="569" t="s">
        <v>333</v>
      </c>
      <c r="K478" s="587"/>
      <c r="L478" s="642" t="s">
        <v>2045</v>
      </c>
      <c r="M478" s="587" t="s">
        <v>623</v>
      </c>
      <c r="N478" s="572" t="s">
        <v>873</v>
      </c>
      <c r="O478" s="574" t="s">
        <v>2046</v>
      </c>
      <c r="P478" s="574" t="s">
        <v>2040</v>
      </c>
      <c r="Q478" s="574" t="s">
        <v>229</v>
      </c>
      <c r="R478" s="573" t="s">
        <v>2041</v>
      </c>
      <c r="S478" s="573" t="s">
        <v>2042</v>
      </c>
      <c r="T478" s="573" t="s">
        <v>232</v>
      </c>
    </row>
    <row r="479" spans="1:20" s="589" customFormat="1" hidden="1" outlineLevel="1">
      <c r="A479" s="281"/>
      <c r="B479" s="352" t="s">
        <v>1780</v>
      </c>
      <c r="C479" s="644" t="s">
        <v>1459</v>
      </c>
      <c r="D479" s="645" t="s">
        <v>1789</v>
      </c>
      <c r="E479" s="360" t="s">
        <v>2371</v>
      </c>
      <c r="F479" s="354" t="s">
        <v>1783</v>
      </c>
      <c r="G479" s="354" t="s">
        <v>1781</v>
      </c>
      <c r="H479" s="356" t="s">
        <v>1782</v>
      </c>
      <c r="I479" s="361" t="s">
        <v>1782</v>
      </c>
      <c r="J479" s="358" t="s">
        <v>333</v>
      </c>
      <c r="K479" s="646"/>
      <c r="L479" s="645" t="s">
        <v>874</v>
      </c>
      <c r="M479" s="646" t="s">
        <v>264</v>
      </c>
      <c r="N479" s="649" t="s">
        <v>652</v>
      </c>
      <c r="O479" s="359" t="s">
        <v>2039</v>
      </c>
      <c r="P479" s="359" t="s">
        <v>2040</v>
      </c>
      <c r="Q479" s="359" t="s">
        <v>229</v>
      </c>
      <c r="R479" s="352" t="s">
        <v>2041</v>
      </c>
      <c r="S479" s="352" t="s">
        <v>2042</v>
      </c>
      <c r="T479" s="352" t="s">
        <v>232</v>
      </c>
    </row>
    <row r="480" spans="1:20" s="589" customFormat="1" hidden="1" outlineLevel="1">
      <c r="A480" s="281" t="s">
        <v>2673</v>
      </c>
      <c r="B480" s="234" t="s">
        <v>1780</v>
      </c>
      <c r="C480" s="591" t="s">
        <v>1459</v>
      </c>
      <c r="D480" s="239" t="s">
        <v>1938</v>
      </c>
      <c r="E480" s="238" t="s">
        <v>2371</v>
      </c>
      <c r="F480" s="229" t="s">
        <v>1783</v>
      </c>
      <c r="G480" s="229" t="s">
        <v>1781</v>
      </c>
      <c r="H480" s="348" t="s">
        <v>1782</v>
      </c>
      <c r="I480" s="349" t="s">
        <v>1782</v>
      </c>
      <c r="J480" s="230" t="s">
        <v>333</v>
      </c>
      <c r="K480" s="582"/>
      <c r="L480" s="239" t="s">
        <v>1887</v>
      </c>
      <c r="M480" s="582" t="s">
        <v>264</v>
      </c>
      <c r="N480" s="238" t="s">
        <v>428</v>
      </c>
      <c r="O480" s="235" t="s">
        <v>2039</v>
      </c>
      <c r="P480" s="235" t="s">
        <v>2040</v>
      </c>
      <c r="Q480" s="235" t="s">
        <v>229</v>
      </c>
      <c r="R480" s="234" t="s">
        <v>2041</v>
      </c>
      <c r="S480" s="234" t="s">
        <v>2042</v>
      </c>
      <c r="T480" s="234" t="s">
        <v>232</v>
      </c>
    </row>
    <row r="481" spans="1:20" s="589" customFormat="1" hidden="1" outlineLevel="1">
      <c r="A481" s="281"/>
      <c r="B481" s="352" t="s">
        <v>1780</v>
      </c>
      <c r="C481" s="644" t="s">
        <v>1459</v>
      </c>
      <c r="D481" s="353" t="s">
        <v>875</v>
      </c>
      <c r="E481" s="360" t="s">
        <v>2371</v>
      </c>
      <c r="F481" s="354" t="s">
        <v>1783</v>
      </c>
      <c r="G481" s="354" t="s">
        <v>1781</v>
      </c>
      <c r="H481" s="356" t="s">
        <v>1782</v>
      </c>
      <c r="I481" s="361" t="s">
        <v>1782</v>
      </c>
      <c r="J481" s="358" t="s">
        <v>333</v>
      </c>
      <c r="K481" s="646"/>
      <c r="L481" s="353" t="s">
        <v>2044</v>
      </c>
      <c r="M481" s="646" t="s">
        <v>264</v>
      </c>
      <c r="N481" s="360" t="s">
        <v>876</v>
      </c>
      <c r="O481" s="359" t="s">
        <v>2039</v>
      </c>
      <c r="P481" s="359" t="s">
        <v>2040</v>
      </c>
      <c r="Q481" s="359" t="s">
        <v>229</v>
      </c>
      <c r="R481" s="352" t="s">
        <v>2041</v>
      </c>
      <c r="S481" s="352" t="s">
        <v>2042</v>
      </c>
      <c r="T481" s="352" t="s">
        <v>232</v>
      </c>
    </row>
    <row r="482" spans="1:20" s="635" customFormat="1" hidden="1" outlineLevel="1">
      <c r="A482" s="281"/>
      <c r="B482" s="234"/>
      <c r="C482" s="800"/>
      <c r="D482" s="804" t="s">
        <v>877</v>
      </c>
      <c r="E482" s="334"/>
      <c r="F482" s="334"/>
      <c r="G482" s="334" t="s">
        <v>877</v>
      </c>
      <c r="H482" s="335"/>
      <c r="I482" s="335"/>
      <c r="J482" s="643"/>
      <c r="K482" s="564"/>
      <c r="L482" s="804" t="s">
        <v>878</v>
      </c>
      <c r="M482" s="564"/>
      <c r="N482" s="238"/>
      <c r="O482" s="235"/>
      <c r="P482" s="235"/>
      <c r="Q482" s="235"/>
      <c r="R482" s="234"/>
      <c r="S482" s="234"/>
      <c r="T482" s="234"/>
    </row>
    <row r="483" spans="1:20" s="589" customFormat="1" hidden="1" outlineLevel="1">
      <c r="A483" s="281"/>
      <c r="B483" s="352" t="s">
        <v>1780</v>
      </c>
      <c r="C483" s="363" t="s">
        <v>1788</v>
      </c>
      <c r="D483" s="352" t="s">
        <v>2047</v>
      </c>
      <c r="E483" s="787" t="s">
        <v>2371</v>
      </c>
      <c r="F483" s="354" t="s">
        <v>1783</v>
      </c>
      <c r="G483" s="355">
        <v>40150</v>
      </c>
      <c r="H483" s="356" t="s">
        <v>2662</v>
      </c>
      <c r="I483" s="357" t="s">
        <v>1782</v>
      </c>
      <c r="J483" s="358" t="s">
        <v>333</v>
      </c>
      <c r="K483" s="646"/>
      <c r="L483" s="353" t="s">
        <v>859</v>
      </c>
      <c r="M483" s="646" t="s">
        <v>264</v>
      </c>
      <c r="N483" s="363" t="s">
        <v>876</v>
      </c>
      <c r="O483" s="359" t="s">
        <v>2039</v>
      </c>
      <c r="P483" s="359" t="s">
        <v>2040</v>
      </c>
      <c r="Q483" s="359" t="s">
        <v>229</v>
      </c>
      <c r="R483" s="352" t="s">
        <v>2041</v>
      </c>
      <c r="S483" s="352" t="s">
        <v>2042</v>
      </c>
      <c r="T483" s="352" t="s">
        <v>232</v>
      </c>
    </row>
    <row r="484" spans="1:20" s="635" customFormat="1" hidden="1" outlineLevel="1">
      <c r="A484" s="281"/>
      <c r="B484" s="238"/>
      <c r="C484" s="591"/>
      <c r="D484" s="804" t="s">
        <v>879</v>
      </c>
      <c r="E484" s="334"/>
      <c r="F484" s="334"/>
      <c r="G484" s="334" t="s">
        <v>879</v>
      </c>
      <c r="H484" s="335"/>
      <c r="I484" s="335"/>
      <c r="J484" s="643"/>
      <c r="K484" s="564"/>
      <c r="L484" s="334" t="s">
        <v>880</v>
      </c>
      <c r="M484" s="564"/>
      <c r="N484" s="334"/>
      <c r="O484" s="235"/>
      <c r="P484" s="235"/>
      <c r="Q484" s="235"/>
      <c r="R484" s="234"/>
      <c r="S484" s="234"/>
      <c r="T484" s="234"/>
    </row>
    <row r="485" spans="1:20" s="589" customFormat="1" hidden="1" outlineLevel="1">
      <c r="A485" s="281" t="s">
        <v>2674</v>
      </c>
      <c r="B485" s="234" t="s">
        <v>1780</v>
      </c>
      <c r="C485" s="591" t="s">
        <v>1459</v>
      </c>
      <c r="D485" s="239" t="s">
        <v>1987</v>
      </c>
      <c r="E485" s="752" t="s">
        <v>2371</v>
      </c>
      <c r="F485" s="229" t="s">
        <v>2660</v>
      </c>
      <c r="G485" s="350">
        <v>30150</v>
      </c>
      <c r="H485" s="348" t="s">
        <v>2662</v>
      </c>
      <c r="I485" s="349" t="s">
        <v>1782</v>
      </c>
      <c r="J485" s="230" t="s">
        <v>333</v>
      </c>
      <c r="K485" s="582"/>
      <c r="L485" s="239" t="s">
        <v>1887</v>
      </c>
      <c r="M485" s="233" t="s">
        <v>244</v>
      </c>
      <c r="N485" s="238" t="s">
        <v>611</v>
      </c>
      <c r="O485" s="235" t="s">
        <v>2039</v>
      </c>
      <c r="P485" s="235" t="s">
        <v>2040</v>
      </c>
      <c r="Q485" s="235" t="s">
        <v>229</v>
      </c>
      <c r="R485" s="234" t="s">
        <v>2041</v>
      </c>
      <c r="S485" s="234" t="s">
        <v>2042</v>
      </c>
      <c r="T485" s="234" t="s">
        <v>232</v>
      </c>
    </row>
    <row r="486" spans="1:20" s="589" customFormat="1" hidden="1" outlineLevel="1">
      <c r="A486" s="281"/>
      <c r="B486" s="573" t="s">
        <v>1780</v>
      </c>
      <c r="C486" s="600" t="s">
        <v>1459</v>
      </c>
      <c r="D486" s="642" t="s">
        <v>881</v>
      </c>
      <c r="E486" s="759" t="s">
        <v>2371</v>
      </c>
      <c r="F486" s="567" t="s">
        <v>1783</v>
      </c>
      <c r="G486" s="651"/>
      <c r="H486" s="641" t="s">
        <v>2662</v>
      </c>
      <c r="I486" s="654" t="s">
        <v>1782</v>
      </c>
      <c r="J486" s="569" t="s">
        <v>333</v>
      </c>
      <c r="K486" s="587"/>
      <c r="L486" s="642" t="s">
        <v>2675</v>
      </c>
      <c r="M486" s="653" t="s">
        <v>2676</v>
      </c>
      <c r="N486" s="572" t="s">
        <v>2677</v>
      </c>
      <c r="O486" s="574" t="s">
        <v>2039</v>
      </c>
      <c r="P486" s="574" t="s">
        <v>2040</v>
      </c>
      <c r="Q486" s="574" t="s">
        <v>229</v>
      </c>
      <c r="R486" s="573" t="s">
        <v>2041</v>
      </c>
      <c r="S486" s="573" t="s">
        <v>2042</v>
      </c>
      <c r="T486" s="573" t="s">
        <v>232</v>
      </c>
    </row>
    <row r="487" spans="1:20" s="635" customFormat="1" hidden="1" outlineLevel="1">
      <c r="A487" s="281"/>
      <c r="B487" s="238"/>
      <c r="C487" s="591"/>
      <c r="D487" s="334" t="s">
        <v>882</v>
      </c>
      <c r="E487" s="334"/>
      <c r="F487" s="334"/>
      <c r="G487" s="334" t="s">
        <v>882</v>
      </c>
      <c r="H487" s="335"/>
      <c r="I487" s="335"/>
      <c r="J487" s="643"/>
      <c r="K487" s="564"/>
      <c r="L487" s="804" t="s">
        <v>883</v>
      </c>
      <c r="M487" s="564"/>
      <c r="N487" s="334"/>
      <c r="O487" s="235"/>
      <c r="P487" s="235"/>
      <c r="Q487" s="235"/>
      <c r="R487" s="234"/>
      <c r="S487" s="234"/>
      <c r="T487" s="234"/>
    </row>
    <row r="488" spans="1:20" s="589" customFormat="1" hidden="1" outlineLevel="1">
      <c r="A488" s="281"/>
      <c r="B488" s="573" t="s">
        <v>1780</v>
      </c>
      <c r="C488" s="601" t="s">
        <v>1788</v>
      </c>
      <c r="D488" s="642" t="s">
        <v>2678</v>
      </c>
      <c r="E488" s="759" t="s">
        <v>2371</v>
      </c>
      <c r="F488" s="567" t="s">
        <v>2660</v>
      </c>
      <c r="G488" s="651">
        <v>40150</v>
      </c>
      <c r="H488" s="641" t="s">
        <v>2662</v>
      </c>
      <c r="I488" s="654" t="s">
        <v>1782</v>
      </c>
      <c r="J488" s="569" t="s">
        <v>333</v>
      </c>
      <c r="K488" s="587"/>
      <c r="L488" s="642" t="s">
        <v>884</v>
      </c>
      <c r="M488" s="653" t="s">
        <v>2676</v>
      </c>
      <c r="N488" s="572" t="s">
        <v>2677</v>
      </c>
      <c r="O488" s="574" t="s">
        <v>2039</v>
      </c>
      <c r="P488" s="574" t="s">
        <v>2040</v>
      </c>
      <c r="Q488" s="574" t="s">
        <v>229</v>
      </c>
      <c r="R488" s="573" t="s">
        <v>2041</v>
      </c>
      <c r="S488" s="573" t="s">
        <v>2042</v>
      </c>
      <c r="T488" s="573" t="s">
        <v>232</v>
      </c>
    </row>
    <row r="489" spans="1:20" s="635" customFormat="1" hidden="1" outlineLevel="1">
      <c r="A489" s="281"/>
      <c r="B489" s="334"/>
      <c r="C489" s="800"/>
      <c r="D489" s="804" t="s">
        <v>885</v>
      </c>
      <c r="E489" s="334"/>
      <c r="F489" s="334"/>
      <c r="G489" s="334" t="s">
        <v>885</v>
      </c>
      <c r="H489" s="335"/>
      <c r="I489" s="335"/>
      <c r="J489" s="643"/>
      <c r="K489" s="564"/>
      <c r="L489" s="804" t="s">
        <v>886</v>
      </c>
      <c r="M489" s="564"/>
      <c r="N489" s="334"/>
      <c r="O489" s="235"/>
      <c r="P489" s="235"/>
      <c r="Q489" s="235"/>
      <c r="R489" s="234"/>
      <c r="S489" s="234"/>
      <c r="T489" s="234"/>
    </row>
    <row r="490" spans="1:20" s="589" customFormat="1" hidden="1" outlineLevel="1">
      <c r="A490" s="281" t="s">
        <v>2679</v>
      </c>
      <c r="B490" s="234" t="s">
        <v>1780</v>
      </c>
      <c r="C490" s="591" t="s">
        <v>1459</v>
      </c>
      <c r="D490" s="232" t="s">
        <v>1899</v>
      </c>
      <c r="E490" s="735" t="s">
        <v>2371</v>
      </c>
      <c r="F490" s="229" t="s">
        <v>2660</v>
      </c>
      <c r="G490" s="229" t="s">
        <v>2672</v>
      </c>
      <c r="H490" s="348" t="s">
        <v>2662</v>
      </c>
      <c r="I490" s="349" t="s">
        <v>1782</v>
      </c>
      <c r="J490" s="230" t="s">
        <v>333</v>
      </c>
      <c r="K490" s="582"/>
      <c r="L490" s="232" t="s">
        <v>1896</v>
      </c>
      <c r="M490" s="582" t="s">
        <v>482</v>
      </c>
      <c r="N490" s="238" t="s">
        <v>887</v>
      </c>
      <c r="O490" s="235" t="s">
        <v>2039</v>
      </c>
      <c r="P490" s="235" t="s">
        <v>2040</v>
      </c>
      <c r="Q490" s="235" t="s">
        <v>229</v>
      </c>
      <c r="R490" s="238" t="s">
        <v>2041</v>
      </c>
      <c r="S490" s="234" t="s">
        <v>2042</v>
      </c>
      <c r="T490" s="238" t="s">
        <v>232</v>
      </c>
    </row>
    <row r="491" spans="1:20" s="589" customFormat="1" hidden="1" outlineLevel="1">
      <c r="A491" s="281" t="s">
        <v>2680</v>
      </c>
      <c r="B491" s="234" t="s">
        <v>1780</v>
      </c>
      <c r="C491" s="591" t="s">
        <v>1459</v>
      </c>
      <c r="D491" s="565" t="s">
        <v>1894</v>
      </c>
      <c r="E491" s="735" t="s">
        <v>2371</v>
      </c>
      <c r="F491" s="229" t="s">
        <v>1783</v>
      </c>
      <c r="G491" s="229" t="s">
        <v>1781</v>
      </c>
      <c r="H491" s="348" t="s">
        <v>1782</v>
      </c>
      <c r="I491" s="349" t="s">
        <v>1782</v>
      </c>
      <c r="J491" s="230" t="s">
        <v>333</v>
      </c>
      <c r="K491" s="582"/>
      <c r="L491" s="565" t="s">
        <v>1887</v>
      </c>
      <c r="M491" s="582" t="s">
        <v>482</v>
      </c>
      <c r="N491" s="238" t="s">
        <v>794</v>
      </c>
      <c r="O491" s="235" t="s">
        <v>2039</v>
      </c>
      <c r="P491" s="235" t="s">
        <v>2040</v>
      </c>
      <c r="Q491" s="235" t="s">
        <v>229</v>
      </c>
      <c r="R491" s="234" t="s">
        <v>2041</v>
      </c>
      <c r="S491" s="234" t="s">
        <v>2042</v>
      </c>
      <c r="T491" s="234" t="s">
        <v>232</v>
      </c>
    </row>
    <row r="492" spans="1:20" s="589" customFormat="1" hidden="1" outlineLevel="1">
      <c r="A492" s="281"/>
      <c r="B492" s="352" t="s">
        <v>1780</v>
      </c>
      <c r="C492" s="644" t="s">
        <v>1459</v>
      </c>
      <c r="D492" s="353" t="s">
        <v>2048</v>
      </c>
      <c r="E492" s="788" t="s">
        <v>2371</v>
      </c>
      <c r="F492" s="354" t="s">
        <v>1783</v>
      </c>
      <c r="G492" s="354" t="s">
        <v>1781</v>
      </c>
      <c r="H492" s="356" t="s">
        <v>1782</v>
      </c>
      <c r="I492" s="361" t="s">
        <v>1782</v>
      </c>
      <c r="J492" s="358" t="s">
        <v>333</v>
      </c>
      <c r="K492" s="646"/>
      <c r="L492" s="353" t="s">
        <v>2049</v>
      </c>
      <c r="M492" s="646" t="s">
        <v>482</v>
      </c>
      <c r="N492" s="360" t="s">
        <v>730</v>
      </c>
      <c r="O492" s="359" t="s">
        <v>2039</v>
      </c>
      <c r="P492" s="359" t="s">
        <v>2040</v>
      </c>
      <c r="Q492" s="359" t="s">
        <v>229</v>
      </c>
      <c r="R492" s="352" t="s">
        <v>2041</v>
      </c>
      <c r="S492" s="352" t="s">
        <v>2042</v>
      </c>
      <c r="T492" s="352" t="s">
        <v>232</v>
      </c>
    </row>
    <row r="493" spans="1:20" s="589" customFormat="1" hidden="1" outlineLevel="1">
      <c r="A493" s="281" t="s">
        <v>2681</v>
      </c>
      <c r="B493" s="234" t="s">
        <v>1780</v>
      </c>
      <c r="C493" s="591" t="s">
        <v>1459</v>
      </c>
      <c r="D493" s="565" t="s">
        <v>2221</v>
      </c>
      <c r="E493" s="735" t="s">
        <v>2371</v>
      </c>
      <c r="F493" s="229" t="s">
        <v>1783</v>
      </c>
      <c r="G493" s="229" t="s">
        <v>1781</v>
      </c>
      <c r="H493" s="348" t="s">
        <v>1782</v>
      </c>
      <c r="I493" s="349" t="s">
        <v>1782</v>
      </c>
      <c r="J493" s="230" t="s">
        <v>333</v>
      </c>
      <c r="K493" s="582"/>
      <c r="L493" s="565" t="s">
        <v>2222</v>
      </c>
      <c r="M493" s="582" t="s">
        <v>482</v>
      </c>
      <c r="N493" s="566" t="s">
        <v>792</v>
      </c>
      <c r="O493" s="235" t="s">
        <v>2039</v>
      </c>
      <c r="P493" s="235" t="s">
        <v>2040</v>
      </c>
      <c r="Q493" s="235" t="s">
        <v>229</v>
      </c>
      <c r="R493" s="234" t="s">
        <v>2041</v>
      </c>
      <c r="S493" s="234" t="s">
        <v>2042</v>
      </c>
      <c r="T493" s="234" t="s">
        <v>232</v>
      </c>
    </row>
    <row r="494" spans="1:20" s="589" customFormat="1" hidden="1" outlineLevel="1">
      <c r="A494" s="732" t="s">
        <v>2682</v>
      </c>
      <c r="B494" s="234" t="s">
        <v>1780</v>
      </c>
      <c r="C494" s="591" t="s">
        <v>1459</v>
      </c>
      <c r="D494" s="611" t="s">
        <v>2223</v>
      </c>
      <c r="E494" s="735" t="s">
        <v>2371</v>
      </c>
      <c r="F494" s="229" t="s">
        <v>1783</v>
      </c>
      <c r="G494" s="229" t="s">
        <v>1781</v>
      </c>
      <c r="H494" s="348" t="s">
        <v>1782</v>
      </c>
      <c r="I494" s="349" t="s">
        <v>1782</v>
      </c>
      <c r="J494" s="230" t="s">
        <v>333</v>
      </c>
      <c r="K494" s="582"/>
      <c r="L494" s="565" t="s">
        <v>2224</v>
      </c>
      <c r="M494" s="582" t="s">
        <v>482</v>
      </c>
      <c r="N494" s="238" t="s">
        <v>794</v>
      </c>
      <c r="O494" s="235" t="s">
        <v>2039</v>
      </c>
      <c r="P494" s="235" t="s">
        <v>2040</v>
      </c>
      <c r="Q494" s="235" t="s">
        <v>229</v>
      </c>
      <c r="R494" s="234" t="s">
        <v>2041</v>
      </c>
      <c r="S494" s="234" t="s">
        <v>2042</v>
      </c>
      <c r="T494" s="234" t="s">
        <v>232</v>
      </c>
    </row>
    <row r="495" spans="1:20" s="589" customFormat="1" hidden="1" outlineLevel="1">
      <c r="A495" s="281"/>
      <c r="B495" s="352" t="s">
        <v>1780</v>
      </c>
      <c r="C495" s="644" t="s">
        <v>1459</v>
      </c>
      <c r="D495" s="645"/>
      <c r="E495" s="788" t="s">
        <v>2371</v>
      </c>
      <c r="F495" s="354" t="s">
        <v>1783</v>
      </c>
      <c r="G495" s="354" t="s">
        <v>1781</v>
      </c>
      <c r="H495" s="356" t="s">
        <v>1782</v>
      </c>
      <c r="I495" s="356" t="s">
        <v>1782</v>
      </c>
      <c r="J495" s="358" t="s">
        <v>333</v>
      </c>
      <c r="K495" s="646"/>
      <c r="L495" s="645" t="s">
        <v>1791</v>
      </c>
      <c r="M495" s="646" t="s">
        <v>482</v>
      </c>
      <c r="N495" s="360" t="s">
        <v>794</v>
      </c>
      <c r="O495" s="359" t="s">
        <v>2039</v>
      </c>
      <c r="P495" s="359" t="s">
        <v>2040</v>
      </c>
      <c r="Q495" s="359" t="s">
        <v>229</v>
      </c>
      <c r="R495" s="352" t="s">
        <v>2041</v>
      </c>
      <c r="S495" s="352" t="s">
        <v>2042</v>
      </c>
      <c r="T495" s="352" t="s">
        <v>232</v>
      </c>
    </row>
    <row r="496" spans="1:20" hidden="1" outlineLevel="1">
      <c r="B496" s="583"/>
      <c r="C496" s="583"/>
    </row>
    <row r="497" spans="1:20" s="589" customFormat="1" hidden="1" outlineLevel="1">
      <c r="A497" s="281" t="s">
        <v>2683</v>
      </c>
      <c r="B497" s="234" t="s">
        <v>1780</v>
      </c>
      <c r="C497" s="591" t="s">
        <v>1459</v>
      </c>
      <c r="D497" s="239" t="s">
        <v>1792</v>
      </c>
      <c r="E497" s="735" t="s">
        <v>2371</v>
      </c>
      <c r="F497" s="229" t="s">
        <v>2660</v>
      </c>
      <c r="G497" s="229" t="s">
        <v>2672</v>
      </c>
      <c r="H497" s="348" t="s">
        <v>2662</v>
      </c>
      <c r="I497" s="349" t="s">
        <v>1782</v>
      </c>
      <c r="J497" s="230" t="s">
        <v>333</v>
      </c>
      <c r="K497" s="582"/>
      <c r="L497" s="239" t="s">
        <v>1779</v>
      </c>
      <c r="M497" s="582" t="s">
        <v>482</v>
      </c>
      <c r="N497" s="238" t="s">
        <v>635</v>
      </c>
      <c r="O497" s="235" t="s">
        <v>2039</v>
      </c>
      <c r="P497" s="235" t="s">
        <v>2040</v>
      </c>
      <c r="Q497" s="235" t="s">
        <v>229</v>
      </c>
      <c r="R497" s="234" t="s">
        <v>2041</v>
      </c>
      <c r="S497" s="234" t="s">
        <v>2042</v>
      </c>
      <c r="T497" s="234" t="s">
        <v>232</v>
      </c>
    </row>
    <row r="498" spans="1:20" s="589" customFormat="1" hidden="1" outlineLevel="1">
      <c r="A498" s="281"/>
      <c r="B498" s="352" t="s">
        <v>1780</v>
      </c>
      <c r="C498" s="644" t="s">
        <v>1459</v>
      </c>
      <c r="D498" s="353" t="s">
        <v>889</v>
      </c>
      <c r="E498" s="788" t="s">
        <v>2371</v>
      </c>
      <c r="F498" s="354" t="s">
        <v>1783</v>
      </c>
      <c r="G498" s="354" t="s">
        <v>1781</v>
      </c>
      <c r="H498" s="356" t="s">
        <v>1782</v>
      </c>
      <c r="I498" s="361" t="s">
        <v>1782</v>
      </c>
      <c r="J498" s="358" t="s">
        <v>333</v>
      </c>
      <c r="K498" s="646"/>
      <c r="L498" s="353" t="s">
        <v>2684</v>
      </c>
      <c r="M498" s="646" t="s">
        <v>482</v>
      </c>
      <c r="N498" s="646" t="s">
        <v>890</v>
      </c>
      <c r="O498" s="359" t="s">
        <v>2039</v>
      </c>
      <c r="P498" s="359" t="s">
        <v>2040</v>
      </c>
      <c r="Q498" s="359" t="s">
        <v>229</v>
      </c>
      <c r="R498" s="352" t="s">
        <v>2041</v>
      </c>
      <c r="S498" s="352" t="s">
        <v>2042</v>
      </c>
      <c r="T498" s="352" t="s">
        <v>232</v>
      </c>
    </row>
    <row r="499" spans="1:20" s="589" customFormat="1" hidden="1" outlineLevel="1">
      <c r="A499" s="281" t="s">
        <v>2685</v>
      </c>
      <c r="B499" s="234" t="s">
        <v>1780</v>
      </c>
      <c r="C499" s="591" t="s">
        <v>1459</v>
      </c>
      <c r="D499" s="565" t="s">
        <v>1976</v>
      </c>
      <c r="E499" s="735" t="s">
        <v>2371</v>
      </c>
      <c r="F499" s="229" t="s">
        <v>1783</v>
      </c>
      <c r="G499" s="229" t="s">
        <v>1781</v>
      </c>
      <c r="H499" s="348" t="s">
        <v>1782</v>
      </c>
      <c r="I499" s="349" t="s">
        <v>1782</v>
      </c>
      <c r="J499" s="230" t="s">
        <v>333</v>
      </c>
      <c r="K499" s="582"/>
      <c r="L499" s="565" t="s">
        <v>1779</v>
      </c>
      <c r="M499" s="582" t="s">
        <v>482</v>
      </c>
      <c r="N499" s="582" t="s">
        <v>592</v>
      </c>
      <c r="O499" s="235" t="s">
        <v>2039</v>
      </c>
      <c r="P499" s="235" t="s">
        <v>2040</v>
      </c>
      <c r="Q499" s="235" t="s">
        <v>229</v>
      </c>
      <c r="R499" s="234" t="s">
        <v>2041</v>
      </c>
      <c r="S499" s="234" t="s">
        <v>2042</v>
      </c>
      <c r="T499" s="234" t="s">
        <v>232</v>
      </c>
    </row>
    <row r="500" spans="1:20" s="589" customFormat="1" hidden="1" outlineLevel="1">
      <c r="A500" s="281"/>
      <c r="B500" s="352" t="s">
        <v>1780</v>
      </c>
      <c r="C500" s="644" t="s">
        <v>1459</v>
      </c>
      <c r="D500" s="353" t="s">
        <v>891</v>
      </c>
      <c r="E500" s="788" t="s">
        <v>2371</v>
      </c>
      <c r="F500" s="354" t="s">
        <v>1783</v>
      </c>
      <c r="G500" s="354" t="s">
        <v>1781</v>
      </c>
      <c r="H500" s="356" t="s">
        <v>1782</v>
      </c>
      <c r="I500" s="361" t="s">
        <v>1782</v>
      </c>
      <c r="J500" s="358" t="s">
        <v>333</v>
      </c>
      <c r="K500" s="646"/>
      <c r="L500" s="353" t="s">
        <v>2050</v>
      </c>
      <c r="M500" s="646" t="s">
        <v>482</v>
      </c>
      <c r="N500" s="360" t="s">
        <v>794</v>
      </c>
      <c r="O500" s="359" t="s">
        <v>2039</v>
      </c>
      <c r="P500" s="359" t="s">
        <v>2040</v>
      </c>
      <c r="Q500" s="359" t="s">
        <v>229</v>
      </c>
      <c r="R500" s="352" t="s">
        <v>2041</v>
      </c>
      <c r="S500" s="352" t="s">
        <v>2042</v>
      </c>
      <c r="T500" s="352" t="s">
        <v>232</v>
      </c>
    </row>
    <row r="501" spans="1:20" s="589" customFormat="1" hidden="1" outlineLevel="1">
      <c r="A501" s="281"/>
      <c r="B501" s="352" t="s">
        <v>1780</v>
      </c>
      <c r="C501" s="644" t="s">
        <v>1459</v>
      </c>
      <c r="D501" s="645" t="s">
        <v>1793</v>
      </c>
      <c r="E501" s="788" t="s">
        <v>2371</v>
      </c>
      <c r="F501" s="354" t="s">
        <v>1783</v>
      </c>
      <c r="G501" s="354" t="s">
        <v>1781</v>
      </c>
      <c r="H501" s="356" t="s">
        <v>1782</v>
      </c>
      <c r="I501" s="361" t="s">
        <v>1782</v>
      </c>
      <c r="J501" s="358" t="s">
        <v>333</v>
      </c>
      <c r="K501" s="646"/>
      <c r="L501" s="645" t="s">
        <v>1790</v>
      </c>
      <c r="M501" s="646" t="s">
        <v>482</v>
      </c>
      <c r="N501" s="649" t="s">
        <v>892</v>
      </c>
      <c r="O501" s="359" t="s">
        <v>2039</v>
      </c>
      <c r="P501" s="359" t="s">
        <v>2040</v>
      </c>
      <c r="Q501" s="359" t="s">
        <v>229</v>
      </c>
      <c r="R501" s="352" t="s">
        <v>2041</v>
      </c>
      <c r="S501" s="352" t="s">
        <v>2042</v>
      </c>
      <c r="T501" s="647" t="s">
        <v>232</v>
      </c>
    </row>
    <row r="502" spans="1:20" s="589" customFormat="1" hidden="1" outlineLevel="1">
      <c r="A502" s="281" t="s">
        <v>2686</v>
      </c>
      <c r="B502" s="234" t="s">
        <v>1780</v>
      </c>
      <c r="C502" s="591" t="s">
        <v>1459</v>
      </c>
      <c r="D502" s="565" t="s">
        <v>2225</v>
      </c>
      <c r="E502" s="735" t="s">
        <v>2371</v>
      </c>
      <c r="F502" s="229" t="s">
        <v>1783</v>
      </c>
      <c r="G502" s="229" t="s">
        <v>1781</v>
      </c>
      <c r="H502" s="348" t="s">
        <v>1782</v>
      </c>
      <c r="I502" s="349" t="s">
        <v>1782</v>
      </c>
      <c r="J502" s="230" t="s">
        <v>333</v>
      </c>
      <c r="K502" s="582"/>
      <c r="L502" s="565" t="s">
        <v>2687</v>
      </c>
      <c r="M502" s="582" t="s">
        <v>482</v>
      </c>
      <c r="N502" s="238" t="s">
        <v>794</v>
      </c>
      <c r="O502" s="235" t="s">
        <v>2039</v>
      </c>
      <c r="P502" s="235" t="s">
        <v>2040</v>
      </c>
      <c r="Q502" s="235" t="s">
        <v>229</v>
      </c>
      <c r="R502" s="234" t="s">
        <v>2041</v>
      </c>
      <c r="S502" s="234" t="s">
        <v>2042</v>
      </c>
      <c r="T502" s="234" t="s">
        <v>232</v>
      </c>
    </row>
    <row r="503" spans="1:20" s="609" customFormat="1" hidden="1" outlineLevel="1">
      <c r="A503" s="281" t="s">
        <v>2688</v>
      </c>
      <c r="B503" s="234" t="s">
        <v>1780</v>
      </c>
      <c r="C503" s="591" t="s">
        <v>1459</v>
      </c>
      <c r="D503" s="232" t="s">
        <v>1895</v>
      </c>
      <c r="E503" s="735" t="s">
        <v>2689</v>
      </c>
      <c r="F503" s="229" t="s">
        <v>1783</v>
      </c>
      <c r="G503" s="229" t="s">
        <v>1781</v>
      </c>
      <c r="H503" s="348" t="s">
        <v>1782</v>
      </c>
      <c r="I503" s="349" t="s">
        <v>1782</v>
      </c>
      <c r="J503" s="230" t="s">
        <v>333</v>
      </c>
      <c r="K503" s="582"/>
      <c r="L503" s="565" t="s">
        <v>1779</v>
      </c>
      <c r="M503" s="582" t="s">
        <v>482</v>
      </c>
      <c r="N503" s="238" t="s">
        <v>794</v>
      </c>
      <c r="O503" s="235" t="s">
        <v>2039</v>
      </c>
      <c r="P503" s="235" t="s">
        <v>2040</v>
      </c>
      <c r="Q503" s="235" t="s">
        <v>229</v>
      </c>
      <c r="R503" s="234" t="s">
        <v>2041</v>
      </c>
      <c r="S503" s="234" t="s">
        <v>2042</v>
      </c>
      <c r="T503" s="234" t="s">
        <v>232</v>
      </c>
    </row>
    <row r="504" spans="1:20" s="589" customFormat="1" hidden="1" outlineLevel="1">
      <c r="A504" s="281" t="s">
        <v>2690</v>
      </c>
      <c r="B504" s="234" t="s">
        <v>1780</v>
      </c>
      <c r="C504" s="591" t="s">
        <v>1459</v>
      </c>
      <c r="D504" s="565" t="s">
        <v>1794</v>
      </c>
      <c r="E504" s="735" t="s">
        <v>2371</v>
      </c>
      <c r="F504" s="229" t="s">
        <v>1783</v>
      </c>
      <c r="G504" s="229" t="s">
        <v>1781</v>
      </c>
      <c r="H504" s="348" t="s">
        <v>1782</v>
      </c>
      <c r="I504" s="349" t="s">
        <v>1782</v>
      </c>
      <c r="J504" s="230" t="s">
        <v>333</v>
      </c>
      <c r="K504" s="582"/>
      <c r="L504" s="565" t="s">
        <v>1779</v>
      </c>
      <c r="M504" s="582" t="s">
        <v>482</v>
      </c>
      <c r="N504" s="238" t="s">
        <v>645</v>
      </c>
      <c r="O504" s="235" t="s">
        <v>2039</v>
      </c>
      <c r="P504" s="235" t="s">
        <v>2040</v>
      </c>
      <c r="Q504" s="235" t="s">
        <v>229</v>
      </c>
      <c r="R504" s="234" t="s">
        <v>2041</v>
      </c>
      <c r="S504" s="234" t="s">
        <v>2042</v>
      </c>
      <c r="T504" s="234" t="s">
        <v>232</v>
      </c>
    </row>
    <row r="505" spans="1:20" s="609" customFormat="1" hidden="1" outlineLevel="1">
      <c r="A505" s="281"/>
      <c r="B505" s="352" t="s">
        <v>1780</v>
      </c>
      <c r="C505" s="644" t="s">
        <v>1459</v>
      </c>
      <c r="D505" s="645" t="s">
        <v>1795</v>
      </c>
      <c r="E505" s="788" t="s">
        <v>2371</v>
      </c>
      <c r="F505" s="354" t="s">
        <v>1783</v>
      </c>
      <c r="G505" s="354" t="s">
        <v>1781</v>
      </c>
      <c r="H505" s="356" t="s">
        <v>1782</v>
      </c>
      <c r="I505" s="361" t="s">
        <v>1782</v>
      </c>
      <c r="J505" s="358" t="s">
        <v>333</v>
      </c>
      <c r="K505" s="646"/>
      <c r="L505" s="645" t="s">
        <v>2691</v>
      </c>
      <c r="M505" s="646" t="s">
        <v>482</v>
      </c>
      <c r="N505" s="649" t="s">
        <v>592</v>
      </c>
      <c r="O505" s="359" t="s">
        <v>2039</v>
      </c>
      <c r="P505" s="359" t="s">
        <v>2040</v>
      </c>
      <c r="Q505" s="359" t="s">
        <v>229</v>
      </c>
      <c r="R505" s="352" t="s">
        <v>2041</v>
      </c>
      <c r="S505" s="352" t="s">
        <v>2042</v>
      </c>
      <c r="T505" s="352" t="s">
        <v>232</v>
      </c>
    </row>
    <row r="506" spans="1:20" s="609" customFormat="1" hidden="1" outlineLevel="1">
      <c r="A506" s="281" t="s">
        <v>2692</v>
      </c>
      <c r="B506" s="234" t="s">
        <v>1780</v>
      </c>
      <c r="C506" s="591" t="s">
        <v>1459</v>
      </c>
      <c r="D506" s="239" t="s">
        <v>2241</v>
      </c>
      <c r="E506" s="735" t="s">
        <v>2371</v>
      </c>
      <c r="F506" s="229" t="s">
        <v>1783</v>
      </c>
      <c r="G506" s="229" t="s">
        <v>1781</v>
      </c>
      <c r="H506" s="348" t="s">
        <v>1782</v>
      </c>
      <c r="I506" s="349" t="s">
        <v>1782</v>
      </c>
      <c r="J506" s="230" t="s">
        <v>333</v>
      </c>
      <c r="K506" s="582"/>
      <c r="L506" s="239" t="s">
        <v>2242</v>
      </c>
      <c r="M506" s="582" t="s">
        <v>482</v>
      </c>
      <c r="N506" s="238" t="s">
        <v>805</v>
      </c>
      <c r="O506" s="235" t="s">
        <v>2039</v>
      </c>
      <c r="P506" s="235" t="s">
        <v>2040</v>
      </c>
      <c r="Q506" s="235" t="s">
        <v>229</v>
      </c>
      <c r="R506" s="234" t="s">
        <v>2041</v>
      </c>
      <c r="S506" s="234" t="s">
        <v>2042</v>
      </c>
      <c r="T506" s="234" t="s">
        <v>232</v>
      </c>
    </row>
    <row r="507" spans="1:20" s="589" customFormat="1" hidden="1" outlineLevel="1">
      <c r="A507" s="281"/>
      <c r="B507" s="352" t="s">
        <v>1780</v>
      </c>
      <c r="C507" s="644" t="s">
        <v>1459</v>
      </c>
      <c r="D507" s="353" t="s">
        <v>893</v>
      </c>
      <c r="E507" s="788" t="s">
        <v>2371</v>
      </c>
      <c r="F507" s="354" t="s">
        <v>1783</v>
      </c>
      <c r="G507" s="354" t="s">
        <v>1781</v>
      </c>
      <c r="H507" s="356" t="s">
        <v>1782</v>
      </c>
      <c r="I507" s="361" t="s">
        <v>1782</v>
      </c>
      <c r="J507" s="358" t="s">
        <v>333</v>
      </c>
      <c r="K507" s="646"/>
      <c r="L507" s="353" t="s">
        <v>2051</v>
      </c>
      <c r="M507" s="646" t="s">
        <v>482</v>
      </c>
      <c r="N507" s="360" t="s">
        <v>794</v>
      </c>
      <c r="O507" s="359" t="s">
        <v>2039</v>
      </c>
      <c r="P507" s="359" t="s">
        <v>2040</v>
      </c>
      <c r="Q507" s="359" t="s">
        <v>229</v>
      </c>
      <c r="R507" s="352" t="s">
        <v>2041</v>
      </c>
      <c r="S507" s="352" t="s">
        <v>2042</v>
      </c>
      <c r="T507" s="352" t="s">
        <v>232</v>
      </c>
    </row>
    <row r="508" spans="1:20" s="589" customFormat="1" hidden="1" outlineLevel="1">
      <c r="A508" s="732"/>
      <c r="B508" s="352" t="s">
        <v>1780</v>
      </c>
      <c r="C508" s="644" t="s">
        <v>1459</v>
      </c>
      <c r="D508" s="647" t="s">
        <v>1796</v>
      </c>
      <c r="E508" s="788" t="s">
        <v>2371</v>
      </c>
      <c r="F508" s="354" t="s">
        <v>1783</v>
      </c>
      <c r="G508" s="354" t="s">
        <v>1781</v>
      </c>
      <c r="H508" s="356" t="s">
        <v>1782</v>
      </c>
      <c r="I508" s="361" t="s">
        <v>1782</v>
      </c>
      <c r="J508" s="358" t="s">
        <v>333</v>
      </c>
      <c r="K508" s="646"/>
      <c r="L508" s="645" t="s">
        <v>2693</v>
      </c>
      <c r="M508" s="646" t="s">
        <v>482</v>
      </c>
      <c r="N508" s="649" t="s">
        <v>805</v>
      </c>
      <c r="O508" s="359" t="s">
        <v>2039</v>
      </c>
      <c r="P508" s="359" t="s">
        <v>2040</v>
      </c>
      <c r="Q508" s="359" t="s">
        <v>229</v>
      </c>
      <c r="R508" s="352" t="s">
        <v>2041</v>
      </c>
      <c r="S508" s="352" t="s">
        <v>2042</v>
      </c>
      <c r="T508" s="352" t="s">
        <v>232</v>
      </c>
    </row>
    <row r="509" spans="1:20" s="609" customFormat="1" hidden="1" outlineLevel="1">
      <c r="A509" s="281" t="s">
        <v>2694</v>
      </c>
      <c r="B509" s="234" t="s">
        <v>1780</v>
      </c>
      <c r="C509" s="591" t="s">
        <v>1459</v>
      </c>
      <c r="D509" s="565" t="s">
        <v>1939</v>
      </c>
      <c r="E509" s="735" t="s">
        <v>2371</v>
      </c>
      <c r="F509" s="229" t="s">
        <v>1783</v>
      </c>
      <c r="G509" s="229" t="s">
        <v>1781</v>
      </c>
      <c r="H509" s="348" t="s">
        <v>1782</v>
      </c>
      <c r="I509" s="349" t="s">
        <v>1782</v>
      </c>
      <c r="J509" s="230" t="s">
        <v>333</v>
      </c>
      <c r="K509" s="582"/>
      <c r="L509" s="565" t="s">
        <v>1779</v>
      </c>
      <c r="M509" s="582" t="s">
        <v>482</v>
      </c>
      <c r="N509" s="238" t="s">
        <v>794</v>
      </c>
      <c r="O509" s="235" t="s">
        <v>2039</v>
      </c>
      <c r="P509" s="235" t="s">
        <v>2040</v>
      </c>
      <c r="Q509" s="235" t="s">
        <v>229</v>
      </c>
      <c r="R509" s="234" t="s">
        <v>2041</v>
      </c>
      <c r="S509" s="234" t="s">
        <v>2042</v>
      </c>
      <c r="T509" s="234" t="s">
        <v>232</v>
      </c>
    </row>
    <row r="510" spans="1:20" s="589" customFormat="1" hidden="1" outlineLevel="1">
      <c r="A510" s="281"/>
      <c r="B510" s="352" t="s">
        <v>1780</v>
      </c>
      <c r="C510" s="644" t="s">
        <v>1459</v>
      </c>
      <c r="D510" s="645" t="s">
        <v>894</v>
      </c>
      <c r="E510" s="788" t="s">
        <v>2371</v>
      </c>
      <c r="F510" s="354" t="s">
        <v>1783</v>
      </c>
      <c r="G510" s="354" t="s">
        <v>1781</v>
      </c>
      <c r="H510" s="356" t="s">
        <v>1782</v>
      </c>
      <c r="I510" s="361" t="s">
        <v>1782</v>
      </c>
      <c r="J510" s="358" t="s">
        <v>333</v>
      </c>
      <c r="K510" s="646"/>
      <c r="L510" s="645" t="s">
        <v>2695</v>
      </c>
      <c r="M510" s="646" t="s">
        <v>482</v>
      </c>
      <c r="N510" s="360" t="s">
        <v>794</v>
      </c>
      <c r="O510" s="359" t="s">
        <v>2039</v>
      </c>
      <c r="P510" s="359" t="s">
        <v>2040</v>
      </c>
      <c r="Q510" s="359" t="s">
        <v>229</v>
      </c>
      <c r="R510" s="352" t="s">
        <v>2041</v>
      </c>
      <c r="S510" s="352" t="s">
        <v>2042</v>
      </c>
      <c r="T510" s="352" t="s">
        <v>232</v>
      </c>
    </row>
    <row r="511" spans="1:20" s="589" customFormat="1" hidden="1" outlineLevel="1">
      <c r="A511" s="281" t="s">
        <v>2696</v>
      </c>
      <c r="B511" s="234" t="s">
        <v>1780</v>
      </c>
      <c r="C511" s="591" t="s">
        <v>1459</v>
      </c>
      <c r="D511" s="565" t="s">
        <v>1979</v>
      </c>
      <c r="E511" s="735" t="s">
        <v>541</v>
      </c>
      <c r="F511" s="229" t="s">
        <v>1783</v>
      </c>
      <c r="G511" s="229" t="s">
        <v>1781</v>
      </c>
      <c r="H511" s="348" t="s">
        <v>1782</v>
      </c>
      <c r="I511" s="349" t="s">
        <v>1782</v>
      </c>
      <c r="J511" s="230" t="s">
        <v>333</v>
      </c>
      <c r="K511" s="582"/>
      <c r="L511" s="565" t="s">
        <v>1887</v>
      </c>
      <c r="M511" s="582" t="s">
        <v>789</v>
      </c>
      <c r="N511" s="238" t="s">
        <v>794</v>
      </c>
      <c r="O511" s="235" t="s">
        <v>2039</v>
      </c>
      <c r="P511" s="235" t="s">
        <v>2040</v>
      </c>
      <c r="Q511" s="235" t="s">
        <v>229</v>
      </c>
      <c r="R511" s="234" t="s">
        <v>2041</v>
      </c>
      <c r="S511" s="234" t="s">
        <v>2042</v>
      </c>
      <c r="T511" s="234" t="s">
        <v>232</v>
      </c>
    </row>
    <row r="512" spans="1:20" s="589" customFormat="1" hidden="1" outlineLevel="1">
      <c r="A512" s="281"/>
      <c r="B512" s="352" t="s">
        <v>1780</v>
      </c>
      <c r="C512" s="644" t="s">
        <v>1459</v>
      </c>
      <c r="D512" s="647" t="s">
        <v>896</v>
      </c>
      <c r="E512" s="788" t="s">
        <v>2628</v>
      </c>
      <c r="F512" s="354" t="s">
        <v>1783</v>
      </c>
      <c r="G512" s="354" t="s">
        <v>1781</v>
      </c>
      <c r="H512" s="356" t="s">
        <v>1782</v>
      </c>
      <c r="I512" s="361" t="s">
        <v>1782</v>
      </c>
      <c r="J512" s="358" t="s">
        <v>333</v>
      </c>
      <c r="K512" s="646"/>
      <c r="L512" s="645" t="s">
        <v>1797</v>
      </c>
      <c r="M512" s="646" t="s">
        <v>789</v>
      </c>
      <c r="N512" s="360" t="s">
        <v>794</v>
      </c>
      <c r="O512" s="359" t="s">
        <v>2039</v>
      </c>
      <c r="P512" s="359" t="s">
        <v>2040</v>
      </c>
      <c r="Q512" s="359" t="s">
        <v>229</v>
      </c>
      <c r="R512" s="352" t="s">
        <v>2041</v>
      </c>
      <c r="S512" s="352" t="s">
        <v>2042</v>
      </c>
      <c r="T512" s="352" t="s">
        <v>232</v>
      </c>
    </row>
    <row r="513" spans="1:20" s="589" customFormat="1" hidden="1" outlineLevel="1">
      <c r="A513" s="281" t="s">
        <v>2697</v>
      </c>
      <c r="B513" s="234" t="s">
        <v>1780</v>
      </c>
      <c r="C513" s="591" t="s">
        <v>1459</v>
      </c>
      <c r="D513" s="239" t="s">
        <v>1940</v>
      </c>
      <c r="E513" s="735" t="s">
        <v>2628</v>
      </c>
      <c r="F513" s="229" t="s">
        <v>1783</v>
      </c>
      <c r="G513" s="229" t="s">
        <v>1781</v>
      </c>
      <c r="H513" s="348" t="s">
        <v>1782</v>
      </c>
      <c r="I513" s="349" t="s">
        <v>1782</v>
      </c>
      <c r="J513" s="230" t="s">
        <v>333</v>
      </c>
      <c r="K513" s="582"/>
      <c r="L513" s="239" t="s">
        <v>1941</v>
      </c>
      <c r="M513" s="582" t="s">
        <v>482</v>
      </c>
      <c r="N513" s="238" t="s">
        <v>898</v>
      </c>
      <c r="O513" s="235" t="s">
        <v>2039</v>
      </c>
      <c r="P513" s="235" t="s">
        <v>2040</v>
      </c>
      <c r="Q513" s="235" t="s">
        <v>229</v>
      </c>
      <c r="R513" s="234" t="s">
        <v>2041</v>
      </c>
      <c r="S513" s="234" t="s">
        <v>2042</v>
      </c>
      <c r="T513" s="234" t="s">
        <v>232</v>
      </c>
    </row>
    <row r="514" spans="1:20" s="589" customFormat="1" hidden="1" outlineLevel="1">
      <c r="A514" s="281"/>
      <c r="B514" s="352" t="s">
        <v>1780</v>
      </c>
      <c r="C514" s="644" t="s">
        <v>1459</v>
      </c>
      <c r="D514" s="353" t="s">
        <v>899</v>
      </c>
      <c r="E514" s="788" t="s">
        <v>2371</v>
      </c>
      <c r="F514" s="354" t="s">
        <v>1783</v>
      </c>
      <c r="G514" s="354" t="s">
        <v>1781</v>
      </c>
      <c r="H514" s="356" t="s">
        <v>1782</v>
      </c>
      <c r="I514" s="361" t="s">
        <v>1782</v>
      </c>
      <c r="J514" s="358" t="s">
        <v>333</v>
      </c>
      <c r="K514" s="646"/>
      <c r="L514" s="353" t="s">
        <v>897</v>
      </c>
      <c r="M514" s="646" t="s">
        <v>482</v>
      </c>
      <c r="N514" s="360" t="s">
        <v>2698</v>
      </c>
      <c r="O514" s="359" t="s">
        <v>2039</v>
      </c>
      <c r="P514" s="359" t="s">
        <v>2040</v>
      </c>
      <c r="Q514" s="359" t="s">
        <v>229</v>
      </c>
      <c r="R514" s="352" t="s">
        <v>2041</v>
      </c>
      <c r="S514" s="352" t="s">
        <v>2042</v>
      </c>
      <c r="T514" s="352" t="s">
        <v>232</v>
      </c>
    </row>
    <row r="515" spans="1:20" s="589" customFormat="1" hidden="1" outlineLevel="1">
      <c r="A515" s="281"/>
      <c r="B515" s="352" t="s">
        <v>1780</v>
      </c>
      <c r="C515" s="644" t="s">
        <v>1459</v>
      </c>
      <c r="D515" s="645" t="s">
        <v>900</v>
      </c>
      <c r="E515" s="788" t="s">
        <v>2371</v>
      </c>
      <c r="F515" s="354" t="s">
        <v>1783</v>
      </c>
      <c r="G515" s="354" t="s">
        <v>1781</v>
      </c>
      <c r="H515" s="356" t="s">
        <v>1782</v>
      </c>
      <c r="I515" s="361" t="s">
        <v>1782</v>
      </c>
      <c r="J515" s="358" t="s">
        <v>333</v>
      </c>
      <c r="K515" s="646"/>
      <c r="L515" s="645" t="s">
        <v>859</v>
      </c>
      <c r="M515" s="646" t="s">
        <v>482</v>
      </c>
      <c r="N515" s="360" t="s">
        <v>794</v>
      </c>
      <c r="O515" s="359" t="s">
        <v>2039</v>
      </c>
      <c r="P515" s="359" t="s">
        <v>2040</v>
      </c>
      <c r="Q515" s="359" t="s">
        <v>229</v>
      </c>
      <c r="R515" s="352" t="s">
        <v>2041</v>
      </c>
      <c r="S515" s="352" t="s">
        <v>2042</v>
      </c>
      <c r="T515" s="352" t="s">
        <v>232</v>
      </c>
    </row>
    <row r="516" spans="1:20" s="589" customFormat="1" hidden="1" outlineLevel="1">
      <c r="A516" s="281" t="s">
        <v>2699</v>
      </c>
      <c r="B516" s="234" t="s">
        <v>1780</v>
      </c>
      <c r="C516" s="591" t="s">
        <v>1459</v>
      </c>
      <c r="D516" s="232" t="s">
        <v>1897</v>
      </c>
      <c r="E516" s="735" t="s">
        <v>2371</v>
      </c>
      <c r="F516" s="229" t="s">
        <v>1783</v>
      </c>
      <c r="G516" s="229" t="s">
        <v>1781</v>
      </c>
      <c r="H516" s="348" t="s">
        <v>1782</v>
      </c>
      <c r="I516" s="349" t="s">
        <v>1782</v>
      </c>
      <c r="J516" s="230" t="s">
        <v>333</v>
      </c>
      <c r="K516" s="582"/>
      <c r="L516" s="232" t="s">
        <v>1898</v>
      </c>
      <c r="M516" s="582" t="s">
        <v>482</v>
      </c>
      <c r="N516" s="238" t="s">
        <v>794</v>
      </c>
      <c r="O516" s="235" t="s">
        <v>2039</v>
      </c>
      <c r="P516" s="235" t="s">
        <v>2040</v>
      </c>
      <c r="Q516" s="235" t="s">
        <v>229</v>
      </c>
      <c r="R516" s="234" t="s">
        <v>2041</v>
      </c>
      <c r="S516" s="234" t="s">
        <v>2042</v>
      </c>
      <c r="T516" s="234" t="s">
        <v>232</v>
      </c>
    </row>
    <row r="517" spans="1:20" s="589" customFormat="1" hidden="1" outlineLevel="1">
      <c r="A517" s="281" t="s">
        <v>2700</v>
      </c>
      <c r="B517" s="234" t="s">
        <v>1780</v>
      </c>
      <c r="C517" s="591" t="s">
        <v>1459</v>
      </c>
      <c r="D517" s="239" t="s">
        <v>1942</v>
      </c>
      <c r="E517" s="735" t="s">
        <v>2371</v>
      </c>
      <c r="F517" s="229" t="s">
        <v>1783</v>
      </c>
      <c r="G517" s="229" t="s">
        <v>1781</v>
      </c>
      <c r="H517" s="348" t="s">
        <v>1782</v>
      </c>
      <c r="I517" s="349" t="s">
        <v>1782</v>
      </c>
      <c r="J517" s="230" t="s">
        <v>333</v>
      </c>
      <c r="K517" s="582"/>
      <c r="L517" s="565" t="s">
        <v>1779</v>
      </c>
      <c r="M517" s="582" t="s">
        <v>482</v>
      </c>
      <c r="N517" s="238" t="s">
        <v>792</v>
      </c>
      <c r="O517" s="235" t="s">
        <v>2039</v>
      </c>
      <c r="P517" s="235" t="s">
        <v>2040</v>
      </c>
      <c r="Q517" s="235" t="s">
        <v>229</v>
      </c>
      <c r="R517" s="234" t="s">
        <v>2041</v>
      </c>
      <c r="S517" s="234" t="s">
        <v>2042</v>
      </c>
      <c r="T517" s="234" t="s">
        <v>232</v>
      </c>
    </row>
    <row r="518" spans="1:20" s="589" customFormat="1" hidden="1" outlineLevel="1">
      <c r="A518" s="281" t="s">
        <v>2701</v>
      </c>
      <c r="B518" s="234" t="s">
        <v>1780</v>
      </c>
      <c r="C518" s="591" t="s">
        <v>1459</v>
      </c>
      <c r="D518" s="565" t="s">
        <v>1977</v>
      </c>
      <c r="E518" s="735" t="s">
        <v>541</v>
      </c>
      <c r="F518" s="229" t="s">
        <v>1783</v>
      </c>
      <c r="G518" s="229" t="s">
        <v>1781</v>
      </c>
      <c r="H518" s="348" t="s">
        <v>1782</v>
      </c>
      <c r="I518" s="349" t="s">
        <v>1782</v>
      </c>
      <c r="J518" s="230" t="s">
        <v>333</v>
      </c>
      <c r="K518" s="582"/>
      <c r="L518" s="239" t="s">
        <v>1779</v>
      </c>
      <c r="M518" s="582" t="s">
        <v>482</v>
      </c>
      <c r="N518" s="238" t="s">
        <v>730</v>
      </c>
      <c r="O518" s="235" t="s">
        <v>2039</v>
      </c>
      <c r="P518" s="235" t="s">
        <v>2040</v>
      </c>
      <c r="Q518" s="235" t="s">
        <v>229</v>
      </c>
      <c r="R518" s="234" t="s">
        <v>2041</v>
      </c>
      <c r="S518" s="234" t="s">
        <v>2042</v>
      </c>
      <c r="T518" s="234" t="s">
        <v>232</v>
      </c>
    </row>
    <row r="519" spans="1:20" s="589" customFormat="1" hidden="1" outlineLevel="1">
      <c r="A519" s="281" t="s">
        <v>2702</v>
      </c>
      <c r="B519" s="234" t="s">
        <v>1780</v>
      </c>
      <c r="C519" s="591" t="s">
        <v>1459</v>
      </c>
      <c r="D519" s="565" t="s">
        <v>1798</v>
      </c>
      <c r="E519" s="735" t="s">
        <v>541</v>
      </c>
      <c r="F519" s="229" t="s">
        <v>1783</v>
      </c>
      <c r="G519" s="229" t="s">
        <v>1781</v>
      </c>
      <c r="H519" s="348" t="s">
        <v>1782</v>
      </c>
      <c r="I519" s="349" t="s">
        <v>1782</v>
      </c>
      <c r="J519" s="230" t="s">
        <v>333</v>
      </c>
      <c r="K519" s="582"/>
      <c r="L519" s="565" t="s">
        <v>1779</v>
      </c>
      <c r="M519" s="582" t="s">
        <v>482</v>
      </c>
      <c r="N519" s="238" t="s">
        <v>797</v>
      </c>
      <c r="O519" s="235" t="s">
        <v>2039</v>
      </c>
      <c r="P519" s="235" t="s">
        <v>2040</v>
      </c>
      <c r="Q519" s="235" t="s">
        <v>229</v>
      </c>
      <c r="R519" s="234" t="s">
        <v>2041</v>
      </c>
      <c r="S519" s="234" t="s">
        <v>2042</v>
      </c>
      <c r="T519" s="234" t="s">
        <v>232</v>
      </c>
    </row>
    <row r="520" spans="1:20" s="589" customFormat="1" hidden="1" outlineLevel="1">
      <c r="A520" s="281" t="s">
        <v>2703</v>
      </c>
      <c r="B520" s="234" t="s">
        <v>1780</v>
      </c>
      <c r="C520" s="591" t="s">
        <v>1459</v>
      </c>
      <c r="D520" s="565" t="s">
        <v>1943</v>
      </c>
      <c r="E520" s="735" t="s">
        <v>541</v>
      </c>
      <c r="F520" s="229" t="s">
        <v>1783</v>
      </c>
      <c r="G520" s="229" t="s">
        <v>1781</v>
      </c>
      <c r="H520" s="348" t="s">
        <v>1782</v>
      </c>
      <c r="I520" s="349" t="s">
        <v>1782</v>
      </c>
      <c r="J520" s="230" t="s">
        <v>333</v>
      </c>
      <c r="K520" s="582"/>
      <c r="L520" s="565" t="s">
        <v>1944</v>
      </c>
      <c r="M520" s="582" t="s">
        <v>482</v>
      </c>
      <c r="N520" s="238" t="s">
        <v>794</v>
      </c>
      <c r="O520" s="235" t="s">
        <v>2039</v>
      </c>
      <c r="P520" s="235" t="s">
        <v>2040</v>
      </c>
      <c r="Q520" s="235" t="s">
        <v>229</v>
      </c>
      <c r="R520" s="234" t="s">
        <v>2041</v>
      </c>
      <c r="S520" s="234" t="s">
        <v>2042</v>
      </c>
      <c r="T520" s="234" t="s">
        <v>232</v>
      </c>
    </row>
    <row r="521" spans="1:20" s="589" customFormat="1" hidden="1" outlineLevel="1">
      <c r="A521" s="281"/>
      <c r="B521" s="352" t="s">
        <v>1780</v>
      </c>
      <c r="C521" s="644" t="s">
        <v>1459</v>
      </c>
      <c r="D521" s="645" t="s">
        <v>901</v>
      </c>
      <c r="E521" s="788" t="s">
        <v>541</v>
      </c>
      <c r="F521" s="354" t="s">
        <v>1783</v>
      </c>
      <c r="G521" s="354" t="s">
        <v>1781</v>
      </c>
      <c r="H521" s="356" t="s">
        <v>1782</v>
      </c>
      <c r="I521" s="361" t="s">
        <v>1782</v>
      </c>
      <c r="J521" s="358" t="s">
        <v>333</v>
      </c>
      <c r="K521" s="646"/>
      <c r="L521" s="645" t="s">
        <v>902</v>
      </c>
      <c r="M521" s="646" t="s">
        <v>482</v>
      </c>
      <c r="N521" s="360" t="s">
        <v>887</v>
      </c>
      <c r="O521" s="359" t="s">
        <v>2039</v>
      </c>
      <c r="P521" s="359" t="s">
        <v>2040</v>
      </c>
      <c r="Q521" s="359" t="s">
        <v>229</v>
      </c>
      <c r="R521" s="352" t="s">
        <v>2041</v>
      </c>
      <c r="S521" s="352" t="s">
        <v>2042</v>
      </c>
      <c r="T521" s="352" t="s">
        <v>232</v>
      </c>
    </row>
    <row r="522" spans="1:20" s="589" customFormat="1" hidden="1" outlineLevel="1">
      <c r="A522" s="281" t="s">
        <v>2704</v>
      </c>
      <c r="B522" s="234" t="s">
        <v>1780</v>
      </c>
      <c r="C522" s="591" t="s">
        <v>1459</v>
      </c>
      <c r="D522" s="565" t="s">
        <v>2052</v>
      </c>
      <c r="E522" s="735" t="s">
        <v>541</v>
      </c>
      <c r="F522" s="229" t="s">
        <v>1783</v>
      </c>
      <c r="G522" s="229" t="s">
        <v>1781</v>
      </c>
      <c r="H522" s="348" t="s">
        <v>1782</v>
      </c>
      <c r="I522" s="349" t="s">
        <v>1782</v>
      </c>
      <c r="J522" s="230" t="s">
        <v>333</v>
      </c>
      <c r="K522" s="582"/>
      <c r="L522" s="565" t="s">
        <v>1945</v>
      </c>
      <c r="M522" s="582" t="s">
        <v>482</v>
      </c>
      <c r="N522" s="238" t="s">
        <v>592</v>
      </c>
      <c r="O522" s="235" t="s">
        <v>2039</v>
      </c>
      <c r="P522" s="235" t="s">
        <v>2040</v>
      </c>
      <c r="Q522" s="235" t="s">
        <v>229</v>
      </c>
      <c r="R522" s="234" t="s">
        <v>2041</v>
      </c>
      <c r="S522" s="234" t="s">
        <v>2042</v>
      </c>
      <c r="T522" s="234" t="s">
        <v>232</v>
      </c>
    </row>
    <row r="523" spans="1:20" s="589" customFormat="1" hidden="1" outlineLevel="1">
      <c r="A523" s="281"/>
      <c r="B523" s="352" t="s">
        <v>1780</v>
      </c>
      <c r="C523" s="644" t="s">
        <v>1459</v>
      </c>
      <c r="D523" s="645" t="s">
        <v>903</v>
      </c>
      <c r="E523" s="788" t="s">
        <v>541</v>
      </c>
      <c r="F523" s="354" t="s">
        <v>1783</v>
      </c>
      <c r="G523" s="354" t="s">
        <v>1781</v>
      </c>
      <c r="H523" s="356" t="s">
        <v>1782</v>
      </c>
      <c r="I523" s="361" t="s">
        <v>1782</v>
      </c>
      <c r="J523" s="358" t="s">
        <v>333</v>
      </c>
      <c r="K523" s="646"/>
      <c r="L523" s="645" t="s">
        <v>902</v>
      </c>
      <c r="M523" s="646" t="s">
        <v>482</v>
      </c>
      <c r="N523" s="360" t="s">
        <v>797</v>
      </c>
      <c r="O523" s="359" t="s">
        <v>2039</v>
      </c>
      <c r="P523" s="359" t="s">
        <v>2040</v>
      </c>
      <c r="Q523" s="359" t="s">
        <v>229</v>
      </c>
      <c r="R523" s="352" t="s">
        <v>2041</v>
      </c>
      <c r="S523" s="352" t="s">
        <v>2042</v>
      </c>
      <c r="T523" s="352" t="s">
        <v>232</v>
      </c>
    </row>
    <row r="524" spans="1:20" s="589" customFormat="1" hidden="1" outlineLevel="1">
      <c r="A524" s="281"/>
      <c r="B524" s="352" t="s">
        <v>1780</v>
      </c>
      <c r="C524" s="644" t="s">
        <v>1459</v>
      </c>
      <c r="D524" s="645" t="s">
        <v>904</v>
      </c>
      <c r="E524" s="788" t="s">
        <v>541</v>
      </c>
      <c r="F524" s="354" t="s">
        <v>1783</v>
      </c>
      <c r="G524" s="354" t="s">
        <v>1781</v>
      </c>
      <c r="H524" s="356" t="s">
        <v>1782</v>
      </c>
      <c r="I524" s="361" t="s">
        <v>1782</v>
      </c>
      <c r="J524" s="358" t="s">
        <v>333</v>
      </c>
      <c r="K524" s="646"/>
      <c r="L524" s="645" t="s">
        <v>2705</v>
      </c>
      <c r="M524" s="646" t="s">
        <v>482</v>
      </c>
      <c r="N524" s="360" t="s">
        <v>645</v>
      </c>
      <c r="O524" s="359" t="s">
        <v>2039</v>
      </c>
      <c r="P524" s="359" t="s">
        <v>2040</v>
      </c>
      <c r="Q524" s="359" t="s">
        <v>229</v>
      </c>
      <c r="R524" s="352" t="s">
        <v>2041</v>
      </c>
      <c r="S524" s="352" t="s">
        <v>2042</v>
      </c>
      <c r="T524" s="352" t="s">
        <v>232</v>
      </c>
    </row>
    <row r="525" spans="1:20" s="589" customFormat="1" hidden="1" outlineLevel="1">
      <c r="A525" s="281" t="s">
        <v>2706</v>
      </c>
      <c r="B525" s="234" t="s">
        <v>1780</v>
      </c>
      <c r="C525" s="591" t="s">
        <v>1459</v>
      </c>
      <c r="D525" s="565" t="s">
        <v>1946</v>
      </c>
      <c r="E525" s="735" t="s">
        <v>541</v>
      </c>
      <c r="F525" s="229" t="s">
        <v>1783</v>
      </c>
      <c r="G525" s="229" t="s">
        <v>1781</v>
      </c>
      <c r="H525" s="348" t="s">
        <v>1782</v>
      </c>
      <c r="I525" s="349" t="s">
        <v>1782</v>
      </c>
      <c r="J525" s="230" t="s">
        <v>333</v>
      </c>
      <c r="K525" s="582"/>
      <c r="L525" s="565" t="s">
        <v>2707</v>
      </c>
      <c r="M525" s="582" t="s">
        <v>482</v>
      </c>
      <c r="N525" s="238" t="s">
        <v>592</v>
      </c>
      <c r="O525" s="235" t="s">
        <v>2039</v>
      </c>
      <c r="P525" s="235" t="s">
        <v>2040</v>
      </c>
      <c r="Q525" s="235" t="s">
        <v>229</v>
      </c>
      <c r="R525" s="234" t="s">
        <v>2041</v>
      </c>
      <c r="S525" s="234" t="s">
        <v>2042</v>
      </c>
      <c r="T525" s="234" t="s">
        <v>232</v>
      </c>
    </row>
    <row r="526" spans="1:20" s="589" customFormat="1" hidden="1" outlineLevel="1">
      <c r="A526" s="281"/>
      <c r="B526" s="352" t="s">
        <v>1780</v>
      </c>
      <c r="C526" s="644" t="s">
        <v>1459</v>
      </c>
      <c r="D526" s="645" t="s">
        <v>905</v>
      </c>
      <c r="E526" s="788" t="s">
        <v>541</v>
      </c>
      <c r="F526" s="354" t="s">
        <v>1783</v>
      </c>
      <c r="G526" s="354" t="s">
        <v>1781</v>
      </c>
      <c r="H526" s="356" t="s">
        <v>1782</v>
      </c>
      <c r="I526" s="361" t="s">
        <v>1782</v>
      </c>
      <c r="J526" s="358" t="s">
        <v>333</v>
      </c>
      <c r="K526" s="646"/>
      <c r="L526" s="645" t="s">
        <v>906</v>
      </c>
      <c r="M526" s="646" t="s">
        <v>482</v>
      </c>
      <c r="N526" s="360" t="s">
        <v>792</v>
      </c>
      <c r="O526" s="359" t="s">
        <v>2039</v>
      </c>
      <c r="P526" s="359" t="s">
        <v>2040</v>
      </c>
      <c r="Q526" s="359" t="s">
        <v>229</v>
      </c>
      <c r="R526" s="352" t="s">
        <v>2041</v>
      </c>
      <c r="S526" s="352" t="s">
        <v>2042</v>
      </c>
      <c r="T526" s="352" t="s">
        <v>232</v>
      </c>
    </row>
    <row r="527" spans="1:20" s="635" customFormat="1" hidden="1" outlineLevel="1">
      <c r="A527" s="281"/>
      <c r="B527" s="334"/>
      <c r="C527" s="800"/>
      <c r="D527" s="804" t="s">
        <v>907</v>
      </c>
      <c r="E527" s="334"/>
      <c r="F527" s="334"/>
      <c r="G527" s="334" t="s">
        <v>907</v>
      </c>
      <c r="H527" s="335"/>
      <c r="I527" s="335"/>
      <c r="J527" s="643"/>
      <c r="K527" s="564"/>
      <c r="L527" s="804" t="s">
        <v>908</v>
      </c>
      <c r="M527" s="564"/>
      <c r="N527" s="334"/>
      <c r="O527" s="235"/>
      <c r="P527" s="235"/>
      <c r="Q527" s="235"/>
      <c r="R527" s="234"/>
      <c r="S527" s="234"/>
      <c r="T527" s="234"/>
    </row>
    <row r="528" spans="1:20" s="589" customFormat="1" hidden="1" outlineLevel="1">
      <c r="A528" s="281" t="s">
        <v>2708</v>
      </c>
      <c r="B528" s="234" t="s">
        <v>1780</v>
      </c>
      <c r="C528" s="282" t="s">
        <v>1788</v>
      </c>
      <c r="D528" s="234" t="s">
        <v>2226</v>
      </c>
      <c r="E528" s="735" t="s">
        <v>2371</v>
      </c>
      <c r="F528" s="229" t="s">
        <v>2660</v>
      </c>
      <c r="G528" s="350">
        <v>40150</v>
      </c>
      <c r="H528" s="348" t="s">
        <v>2662</v>
      </c>
      <c r="I528" s="349" t="s">
        <v>1782</v>
      </c>
      <c r="J528" s="230" t="s">
        <v>333</v>
      </c>
      <c r="K528" s="582"/>
      <c r="L528" s="239" t="s">
        <v>2227</v>
      </c>
      <c r="M528" s="582" t="s">
        <v>482</v>
      </c>
      <c r="N528" s="238" t="s">
        <v>635</v>
      </c>
      <c r="O528" s="235" t="s">
        <v>2039</v>
      </c>
      <c r="P528" s="235" t="s">
        <v>2040</v>
      </c>
      <c r="Q528" s="235" t="s">
        <v>229</v>
      </c>
      <c r="R528" s="234" t="s">
        <v>2041</v>
      </c>
      <c r="S528" s="234" t="s">
        <v>2042</v>
      </c>
      <c r="T528" s="234" t="s">
        <v>232</v>
      </c>
    </row>
    <row r="529" spans="1:20" s="589" customFormat="1" hidden="1" outlineLevel="1">
      <c r="A529" s="281" t="s">
        <v>2709</v>
      </c>
      <c r="B529" s="234" t="s">
        <v>1780</v>
      </c>
      <c r="C529" s="282" t="s">
        <v>1788</v>
      </c>
      <c r="D529" s="234" t="s">
        <v>891</v>
      </c>
      <c r="E529" s="735" t="s">
        <v>2371</v>
      </c>
      <c r="F529" s="229" t="s">
        <v>1783</v>
      </c>
      <c r="G529" s="350">
        <v>40150</v>
      </c>
      <c r="H529" s="348" t="s">
        <v>1782</v>
      </c>
      <c r="I529" s="349" t="s">
        <v>1782</v>
      </c>
      <c r="J529" s="230" t="s">
        <v>333</v>
      </c>
      <c r="K529" s="582"/>
      <c r="L529" s="239" t="s">
        <v>2228</v>
      </c>
      <c r="M529" s="582" t="s">
        <v>482</v>
      </c>
      <c r="N529" s="238" t="s">
        <v>794</v>
      </c>
      <c r="O529" s="235" t="s">
        <v>2039</v>
      </c>
      <c r="P529" s="235" t="s">
        <v>2040</v>
      </c>
      <c r="Q529" s="235" t="s">
        <v>229</v>
      </c>
      <c r="R529" s="234" t="s">
        <v>2041</v>
      </c>
      <c r="S529" s="234" t="s">
        <v>2042</v>
      </c>
      <c r="T529" s="234" t="s">
        <v>232</v>
      </c>
    </row>
    <row r="530" spans="1:20" s="589" customFormat="1" hidden="1" outlineLevel="1">
      <c r="A530" s="732" t="s">
        <v>2710</v>
      </c>
      <c r="B530" s="234" t="s">
        <v>1780</v>
      </c>
      <c r="C530" s="282" t="s">
        <v>1788</v>
      </c>
      <c r="D530" s="234" t="s">
        <v>2229</v>
      </c>
      <c r="E530" s="735" t="s">
        <v>2371</v>
      </c>
      <c r="F530" s="229" t="s">
        <v>1783</v>
      </c>
      <c r="G530" s="350">
        <v>40150</v>
      </c>
      <c r="H530" s="348" t="s">
        <v>1782</v>
      </c>
      <c r="I530" s="349" t="s">
        <v>1782</v>
      </c>
      <c r="J530" s="230" t="s">
        <v>333</v>
      </c>
      <c r="K530" s="582"/>
      <c r="L530" s="239" t="s">
        <v>2711</v>
      </c>
      <c r="M530" s="582" t="s">
        <v>482</v>
      </c>
      <c r="N530" s="238" t="s">
        <v>635</v>
      </c>
      <c r="O530" s="235" t="s">
        <v>2039</v>
      </c>
      <c r="P530" s="235" t="s">
        <v>2040</v>
      </c>
      <c r="Q530" s="235" t="s">
        <v>229</v>
      </c>
      <c r="R530" s="234" t="s">
        <v>2041</v>
      </c>
      <c r="S530" s="234" t="s">
        <v>2042</v>
      </c>
      <c r="T530" s="234" t="s">
        <v>232</v>
      </c>
    </row>
    <row r="531" spans="1:20" s="589" customFormat="1" hidden="1" outlineLevel="1">
      <c r="A531" s="281" t="s">
        <v>2712</v>
      </c>
      <c r="B531" s="234" t="s">
        <v>1780</v>
      </c>
      <c r="C531" s="282" t="s">
        <v>1788</v>
      </c>
      <c r="D531" s="234" t="s">
        <v>2230</v>
      </c>
      <c r="E531" s="735" t="s">
        <v>2371</v>
      </c>
      <c r="F531" s="229" t="s">
        <v>1783</v>
      </c>
      <c r="G531" s="350">
        <v>40150</v>
      </c>
      <c r="H531" s="348" t="s">
        <v>1782</v>
      </c>
      <c r="I531" s="349" t="s">
        <v>1782</v>
      </c>
      <c r="J531" s="230" t="s">
        <v>333</v>
      </c>
      <c r="K531" s="582"/>
      <c r="L531" s="239" t="s">
        <v>2713</v>
      </c>
      <c r="M531" s="582" t="s">
        <v>482</v>
      </c>
      <c r="N531" s="238" t="s">
        <v>794</v>
      </c>
      <c r="O531" s="235" t="s">
        <v>2039</v>
      </c>
      <c r="P531" s="235" t="s">
        <v>2040</v>
      </c>
      <c r="Q531" s="235" t="s">
        <v>229</v>
      </c>
      <c r="R531" s="234" t="s">
        <v>2041</v>
      </c>
      <c r="S531" s="234" t="s">
        <v>2042</v>
      </c>
      <c r="T531" s="234" t="s">
        <v>232</v>
      </c>
    </row>
    <row r="532" spans="1:20" s="589" customFormat="1" hidden="1" outlineLevel="1">
      <c r="A532" s="281" t="s">
        <v>2714</v>
      </c>
      <c r="B532" s="234" t="s">
        <v>1780</v>
      </c>
      <c r="C532" s="282" t="s">
        <v>1788</v>
      </c>
      <c r="D532" s="234" t="s">
        <v>2231</v>
      </c>
      <c r="E532" s="735" t="s">
        <v>2371</v>
      </c>
      <c r="F532" s="229" t="s">
        <v>1783</v>
      </c>
      <c r="G532" s="350">
        <v>40150</v>
      </c>
      <c r="H532" s="348" t="s">
        <v>1782</v>
      </c>
      <c r="I532" s="349" t="s">
        <v>1782</v>
      </c>
      <c r="J532" s="230" t="s">
        <v>333</v>
      </c>
      <c r="K532" s="582"/>
      <c r="L532" s="239" t="s">
        <v>1887</v>
      </c>
      <c r="M532" s="582" t="s">
        <v>482</v>
      </c>
      <c r="N532" s="238" t="s">
        <v>2715</v>
      </c>
      <c r="O532" s="235" t="s">
        <v>2039</v>
      </c>
      <c r="P532" s="235" t="s">
        <v>2040</v>
      </c>
      <c r="Q532" s="235" t="s">
        <v>229</v>
      </c>
      <c r="R532" s="234" t="s">
        <v>2041</v>
      </c>
      <c r="S532" s="234" t="s">
        <v>2042</v>
      </c>
      <c r="T532" s="234" t="s">
        <v>232</v>
      </c>
    </row>
    <row r="533" spans="1:20" s="589" customFormat="1" hidden="1" outlineLevel="1">
      <c r="A533" s="281" t="s">
        <v>2716</v>
      </c>
      <c r="B533" s="234" t="s">
        <v>1780</v>
      </c>
      <c r="C533" s="282" t="s">
        <v>1788</v>
      </c>
      <c r="D533" s="234" t="s">
        <v>888</v>
      </c>
      <c r="E533" s="735" t="s">
        <v>2371</v>
      </c>
      <c r="F533" s="229" t="s">
        <v>1783</v>
      </c>
      <c r="G533" s="350">
        <v>40150</v>
      </c>
      <c r="H533" s="348" t="s">
        <v>1782</v>
      </c>
      <c r="I533" s="349" t="s">
        <v>1782</v>
      </c>
      <c r="J533" s="230" t="s">
        <v>333</v>
      </c>
      <c r="K533" s="582"/>
      <c r="L533" s="239" t="s">
        <v>2232</v>
      </c>
      <c r="M533" s="582" t="s">
        <v>482</v>
      </c>
      <c r="N533" s="238" t="s">
        <v>635</v>
      </c>
      <c r="O533" s="235" t="s">
        <v>2039</v>
      </c>
      <c r="P533" s="235" t="s">
        <v>2040</v>
      </c>
      <c r="Q533" s="235" t="s">
        <v>229</v>
      </c>
      <c r="R533" s="234" t="s">
        <v>2041</v>
      </c>
      <c r="S533" s="234" t="s">
        <v>2042</v>
      </c>
      <c r="T533" s="234" t="s">
        <v>232</v>
      </c>
    </row>
    <row r="534" spans="1:20" s="589" customFormat="1" hidden="1" outlineLevel="1">
      <c r="A534" s="281" t="s">
        <v>2717</v>
      </c>
      <c r="B534" s="234" t="s">
        <v>1780</v>
      </c>
      <c r="C534" s="591" t="s">
        <v>1788</v>
      </c>
      <c r="D534" s="239" t="s">
        <v>2233</v>
      </c>
      <c r="E534" s="735" t="s">
        <v>2371</v>
      </c>
      <c r="F534" s="229" t="s">
        <v>1783</v>
      </c>
      <c r="G534" s="229">
        <v>40150</v>
      </c>
      <c r="H534" s="348" t="s">
        <v>1782</v>
      </c>
      <c r="I534" s="349" t="s">
        <v>1782</v>
      </c>
      <c r="J534" s="230" t="s">
        <v>333</v>
      </c>
      <c r="K534" s="582"/>
      <c r="L534" s="239" t="s">
        <v>2234</v>
      </c>
      <c r="M534" s="582" t="s">
        <v>482</v>
      </c>
      <c r="N534" s="238" t="s">
        <v>794</v>
      </c>
      <c r="O534" s="235" t="s">
        <v>2039</v>
      </c>
      <c r="P534" s="235" t="s">
        <v>2040</v>
      </c>
      <c r="Q534" s="235" t="s">
        <v>229</v>
      </c>
      <c r="R534" s="234" t="s">
        <v>2041</v>
      </c>
      <c r="S534" s="234" t="s">
        <v>2042</v>
      </c>
      <c r="T534" s="234" t="s">
        <v>232</v>
      </c>
    </row>
    <row r="535" spans="1:20" s="589" customFormat="1" hidden="1" outlineLevel="1">
      <c r="A535" s="281" t="s">
        <v>2718</v>
      </c>
      <c r="B535" s="234" t="s">
        <v>1780</v>
      </c>
      <c r="C535" s="591" t="s">
        <v>1788</v>
      </c>
      <c r="D535" s="239" t="s">
        <v>1795</v>
      </c>
      <c r="E535" s="735" t="s">
        <v>2371</v>
      </c>
      <c r="F535" s="229" t="s">
        <v>1783</v>
      </c>
      <c r="G535" s="229">
        <v>40150</v>
      </c>
      <c r="H535" s="348" t="s">
        <v>1782</v>
      </c>
      <c r="I535" s="349" t="s">
        <v>1782</v>
      </c>
      <c r="J535" s="230" t="s">
        <v>333</v>
      </c>
      <c r="K535" s="582"/>
      <c r="L535" s="239" t="s">
        <v>2235</v>
      </c>
      <c r="M535" s="582" t="s">
        <v>482</v>
      </c>
      <c r="N535" s="238" t="s">
        <v>592</v>
      </c>
      <c r="O535" s="235" t="s">
        <v>2039</v>
      </c>
      <c r="P535" s="235" t="s">
        <v>2040</v>
      </c>
      <c r="Q535" s="235" t="s">
        <v>229</v>
      </c>
      <c r="R535" s="234" t="s">
        <v>2041</v>
      </c>
      <c r="S535" s="234" t="s">
        <v>2042</v>
      </c>
      <c r="T535" s="234" t="s">
        <v>232</v>
      </c>
    </row>
    <row r="536" spans="1:20" s="589" customFormat="1" hidden="1" outlineLevel="1">
      <c r="A536" s="281" t="s">
        <v>2719</v>
      </c>
      <c r="B536" s="234" t="s">
        <v>1780</v>
      </c>
      <c r="C536" s="591" t="s">
        <v>1788</v>
      </c>
      <c r="D536" s="565" t="s">
        <v>2236</v>
      </c>
      <c r="E536" s="735" t="s">
        <v>2371</v>
      </c>
      <c r="F536" s="229" t="s">
        <v>1783</v>
      </c>
      <c r="G536" s="229">
        <v>40150</v>
      </c>
      <c r="H536" s="348" t="s">
        <v>1782</v>
      </c>
      <c r="I536" s="349" t="s">
        <v>1782</v>
      </c>
      <c r="J536" s="230" t="s">
        <v>333</v>
      </c>
      <c r="K536" s="582"/>
      <c r="L536" s="565" t="s">
        <v>1887</v>
      </c>
      <c r="M536" s="582" t="s">
        <v>482</v>
      </c>
      <c r="N536" s="238" t="s">
        <v>797</v>
      </c>
      <c r="O536" s="235" t="s">
        <v>2039</v>
      </c>
      <c r="P536" s="235" t="s">
        <v>2040</v>
      </c>
      <c r="Q536" s="235" t="s">
        <v>229</v>
      </c>
      <c r="R536" s="234" t="s">
        <v>2041</v>
      </c>
      <c r="S536" s="234" t="s">
        <v>2042</v>
      </c>
      <c r="T536" s="234" t="s">
        <v>232</v>
      </c>
    </row>
    <row r="537" spans="1:20" s="589" customFormat="1" hidden="1" outlineLevel="1">
      <c r="A537" s="281" t="s">
        <v>2720</v>
      </c>
      <c r="B537" s="234" t="s">
        <v>1780</v>
      </c>
      <c r="C537" s="282" t="s">
        <v>1788</v>
      </c>
      <c r="D537" s="234" t="s">
        <v>2237</v>
      </c>
      <c r="E537" s="735" t="s">
        <v>2371</v>
      </c>
      <c r="F537" s="229" t="s">
        <v>1783</v>
      </c>
      <c r="G537" s="350">
        <v>40150</v>
      </c>
      <c r="H537" s="348" t="s">
        <v>1782</v>
      </c>
      <c r="I537" s="349" t="s">
        <v>1782</v>
      </c>
      <c r="J537" s="230" t="s">
        <v>333</v>
      </c>
      <c r="K537" s="582"/>
      <c r="L537" s="239" t="s">
        <v>1779</v>
      </c>
      <c r="M537" s="582" t="s">
        <v>482</v>
      </c>
      <c r="N537" s="238" t="s">
        <v>794</v>
      </c>
      <c r="O537" s="235" t="s">
        <v>2039</v>
      </c>
      <c r="P537" s="235" t="s">
        <v>2040</v>
      </c>
      <c r="Q537" s="235" t="s">
        <v>229</v>
      </c>
      <c r="R537" s="234" t="s">
        <v>2041</v>
      </c>
      <c r="S537" s="234" t="s">
        <v>2042</v>
      </c>
      <c r="T537" s="234" t="s">
        <v>232</v>
      </c>
    </row>
    <row r="538" spans="1:20" s="635" customFormat="1" hidden="1" outlineLevel="1">
      <c r="A538" s="732"/>
      <c r="B538" s="234"/>
      <c r="C538" s="282"/>
      <c r="D538" s="239"/>
      <c r="E538" s="735"/>
      <c r="F538" s="229"/>
      <c r="G538" s="350"/>
      <c r="H538" s="348"/>
      <c r="I538" s="349"/>
      <c r="J538" s="230"/>
      <c r="K538" s="564"/>
      <c r="L538" s="239"/>
      <c r="M538" s="564"/>
      <c r="N538" s="238"/>
      <c r="O538" s="235"/>
      <c r="P538" s="235"/>
      <c r="Q538" s="235"/>
      <c r="R538" s="234"/>
      <c r="S538" s="234"/>
      <c r="T538" s="234"/>
    </row>
    <row r="539" spans="1:20" s="635" customFormat="1" ht="17.25" hidden="1" outlineLevel="1">
      <c r="A539" s="367" t="s">
        <v>1799</v>
      </c>
      <c r="B539" s="656"/>
      <c r="C539" s="657"/>
      <c r="D539" s="658" t="s">
        <v>909</v>
      </c>
      <c r="E539" s="328"/>
      <c r="F539" s="656"/>
      <c r="G539" s="328" t="s">
        <v>910</v>
      </c>
      <c r="H539" s="659"/>
      <c r="I539" s="659"/>
      <c r="J539" s="660"/>
      <c r="K539" s="630"/>
      <c r="L539" s="661" t="s">
        <v>911</v>
      </c>
      <c r="M539" s="630"/>
      <c r="N539" s="656"/>
      <c r="O539" s="345"/>
      <c r="P539" s="345"/>
      <c r="Q539" s="345"/>
      <c r="R539" s="336"/>
      <c r="S539" s="336"/>
      <c r="T539" s="336"/>
    </row>
    <row r="540" spans="1:20" s="589" customFormat="1" hidden="1" outlineLevel="1">
      <c r="A540" s="281"/>
      <c r="B540" s="336" t="s">
        <v>2602</v>
      </c>
      <c r="C540" s="625" t="s">
        <v>909</v>
      </c>
      <c r="D540" s="342" t="s">
        <v>2053</v>
      </c>
      <c r="E540" s="789" t="s">
        <v>2371</v>
      </c>
      <c r="F540" s="338">
        <v>100</v>
      </c>
      <c r="G540" s="351">
        <v>30100</v>
      </c>
      <c r="H540" s="339" t="s">
        <v>2604</v>
      </c>
      <c r="I540" s="340" t="s">
        <v>755</v>
      </c>
      <c r="J540" s="341" t="s">
        <v>333</v>
      </c>
      <c r="K540" s="626"/>
      <c r="L540" s="342" t="s">
        <v>2054</v>
      </c>
      <c r="M540" s="662" t="s">
        <v>912</v>
      </c>
      <c r="N540" s="344" t="s">
        <v>913</v>
      </c>
      <c r="O540" s="345" t="s">
        <v>1777</v>
      </c>
      <c r="P540" s="345" t="s">
        <v>1822</v>
      </c>
      <c r="Q540" s="345" t="s">
        <v>229</v>
      </c>
      <c r="R540" s="336" t="s">
        <v>2055</v>
      </c>
      <c r="S540" s="336" t="s">
        <v>2056</v>
      </c>
      <c r="T540" s="336" t="s">
        <v>232</v>
      </c>
    </row>
    <row r="541" spans="1:20" s="589" customFormat="1" hidden="1" outlineLevel="1">
      <c r="A541" s="281" t="s">
        <v>2721</v>
      </c>
      <c r="B541" s="234" t="s">
        <v>2722</v>
      </c>
      <c r="C541" s="591" t="s">
        <v>909</v>
      </c>
      <c r="D541" s="232" t="s">
        <v>1900</v>
      </c>
      <c r="E541" s="735" t="s">
        <v>2723</v>
      </c>
      <c r="F541" s="229">
        <v>100</v>
      </c>
      <c r="G541" s="350">
        <v>30100</v>
      </c>
      <c r="H541" s="348" t="s">
        <v>2724</v>
      </c>
      <c r="I541" s="349" t="s">
        <v>755</v>
      </c>
      <c r="J541" s="230" t="s">
        <v>333</v>
      </c>
      <c r="K541" s="582"/>
      <c r="L541" s="232" t="s">
        <v>2725</v>
      </c>
      <c r="M541" s="610" t="s">
        <v>912</v>
      </c>
      <c r="N541" s="237" t="s">
        <v>762</v>
      </c>
      <c r="O541" s="235" t="s">
        <v>1777</v>
      </c>
      <c r="P541" s="235" t="s">
        <v>1822</v>
      </c>
      <c r="Q541" s="235" t="s">
        <v>229</v>
      </c>
      <c r="R541" s="234" t="s">
        <v>2055</v>
      </c>
      <c r="S541" s="234" t="s">
        <v>2056</v>
      </c>
      <c r="T541" s="234" t="s">
        <v>232</v>
      </c>
    </row>
    <row r="542" spans="1:20" s="589" customFormat="1" hidden="1" outlineLevel="1">
      <c r="A542" s="663"/>
      <c r="B542" s="344"/>
      <c r="C542" s="384"/>
      <c r="D542" s="384" t="s">
        <v>914</v>
      </c>
      <c r="E542" s="344"/>
      <c r="F542" s="344"/>
      <c r="G542" s="344" t="s">
        <v>914</v>
      </c>
      <c r="H542" s="664"/>
      <c r="I542" s="664"/>
      <c r="J542" s="665"/>
      <c r="K542" s="626"/>
      <c r="L542" s="384" t="s">
        <v>915</v>
      </c>
      <c r="M542" s="626"/>
      <c r="N542" s="344"/>
      <c r="O542" s="345"/>
      <c r="P542" s="345"/>
      <c r="Q542" s="345"/>
      <c r="R542" s="336"/>
      <c r="S542" s="336"/>
      <c r="T542" s="336"/>
    </row>
    <row r="543" spans="1:20" s="589" customFormat="1" hidden="1" outlineLevel="1">
      <c r="A543" s="281"/>
      <c r="B543" s="336" t="s">
        <v>910</v>
      </c>
      <c r="C543" s="625" t="s">
        <v>909</v>
      </c>
      <c r="D543" s="342" t="s">
        <v>2726</v>
      </c>
      <c r="E543" s="789" t="s">
        <v>2723</v>
      </c>
      <c r="F543" s="338">
        <v>100</v>
      </c>
      <c r="G543" s="351">
        <v>30100</v>
      </c>
      <c r="H543" s="339" t="s">
        <v>2724</v>
      </c>
      <c r="I543" s="340" t="s">
        <v>755</v>
      </c>
      <c r="J543" s="341" t="s">
        <v>333</v>
      </c>
      <c r="K543" s="626"/>
      <c r="L543" s="342" t="s">
        <v>859</v>
      </c>
      <c r="M543" s="365" t="s">
        <v>825</v>
      </c>
      <c r="N543" s="344" t="s">
        <v>360</v>
      </c>
      <c r="O543" s="345" t="s">
        <v>1777</v>
      </c>
      <c r="P543" s="345" t="s">
        <v>1822</v>
      </c>
      <c r="Q543" s="345" t="s">
        <v>229</v>
      </c>
      <c r="R543" s="336" t="s">
        <v>2055</v>
      </c>
      <c r="S543" s="336" t="s">
        <v>2056</v>
      </c>
      <c r="T543" s="336" t="s">
        <v>232</v>
      </c>
    </row>
    <row r="544" spans="1:20" s="589" customFormat="1" hidden="1" outlineLevel="1">
      <c r="A544" s="281"/>
      <c r="B544" s="336" t="s">
        <v>910</v>
      </c>
      <c r="C544" s="625" t="s">
        <v>909</v>
      </c>
      <c r="D544" s="342" t="s">
        <v>2727</v>
      </c>
      <c r="E544" s="789" t="s">
        <v>2647</v>
      </c>
      <c r="F544" s="338">
        <v>100</v>
      </c>
      <c r="G544" s="351">
        <v>30100</v>
      </c>
      <c r="H544" s="339" t="s">
        <v>2728</v>
      </c>
      <c r="I544" s="340" t="s">
        <v>755</v>
      </c>
      <c r="J544" s="341" t="s">
        <v>333</v>
      </c>
      <c r="K544" s="626"/>
      <c r="L544" s="666" t="s">
        <v>2729</v>
      </c>
      <c r="M544" s="365" t="s">
        <v>825</v>
      </c>
      <c r="N544" s="344" t="s">
        <v>916</v>
      </c>
      <c r="O544" s="345" t="s">
        <v>1777</v>
      </c>
      <c r="P544" s="345" t="s">
        <v>1822</v>
      </c>
      <c r="Q544" s="345" t="s">
        <v>229</v>
      </c>
      <c r="R544" s="336" t="s">
        <v>2055</v>
      </c>
      <c r="S544" s="336" t="s">
        <v>2056</v>
      </c>
      <c r="T544" s="336" t="s">
        <v>232</v>
      </c>
    </row>
    <row r="545" spans="1:20" s="589" customFormat="1" hidden="1" outlineLevel="1">
      <c r="A545" s="281"/>
      <c r="B545" s="336" t="s">
        <v>910</v>
      </c>
      <c r="C545" s="625" t="s">
        <v>909</v>
      </c>
      <c r="D545" s="666" t="s">
        <v>917</v>
      </c>
      <c r="E545" s="789" t="s">
        <v>541</v>
      </c>
      <c r="F545" s="338">
        <v>100</v>
      </c>
      <c r="G545" s="351">
        <v>30100</v>
      </c>
      <c r="H545" s="339" t="s">
        <v>755</v>
      </c>
      <c r="I545" s="340" t="s">
        <v>755</v>
      </c>
      <c r="J545" s="341" t="s">
        <v>333</v>
      </c>
      <c r="K545" s="626"/>
      <c r="L545" s="666" t="s">
        <v>2730</v>
      </c>
      <c r="M545" s="365" t="s">
        <v>825</v>
      </c>
      <c r="N545" s="667" t="s">
        <v>918</v>
      </c>
      <c r="O545" s="345" t="s">
        <v>1777</v>
      </c>
      <c r="P545" s="345" t="s">
        <v>1822</v>
      </c>
      <c r="Q545" s="345" t="s">
        <v>229</v>
      </c>
      <c r="R545" s="336" t="s">
        <v>2055</v>
      </c>
      <c r="S545" s="336" t="s">
        <v>2056</v>
      </c>
      <c r="T545" s="336" t="s">
        <v>232</v>
      </c>
    </row>
    <row r="546" spans="1:20" s="589" customFormat="1" hidden="1" outlineLevel="1">
      <c r="A546" s="281"/>
      <c r="B546" s="336" t="s">
        <v>910</v>
      </c>
      <c r="C546" s="625" t="s">
        <v>909</v>
      </c>
      <c r="D546" s="666" t="s">
        <v>1800</v>
      </c>
      <c r="E546" s="789" t="s">
        <v>541</v>
      </c>
      <c r="F546" s="338">
        <v>100</v>
      </c>
      <c r="G546" s="351">
        <v>30100</v>
      </c>
      <c r="H546" s="339" t="s">
        <v>755</v>
      </c>
      <c r="I546" s="340" t="s">
        <v>755</v>
      </c>
      <c r="J546" s="341" t="s">
        <v>333</v>
      </c>
      <c r="K546" s="626"/>
      <c r="L546" s="666" t="s">
        <v>1801</v>
      </c>
      <c r="M546" s="365" t="s">
        <v>825</v>
      </c>
      <c r="N546" s="667" t="s">
        <v>360</v>
      </c>
      <c r="O546" s="345" t="s">
        <v>1777</v>
      </c>
      <c r="P546" s="345" t="s">
        <v>1822</v>
      </c>
      <c r="Q546" s="345" t="s">
        <v>229</v>
      </c>
      <c r="R546" s="336" t="s">
        <v>2055</v>
      </c>
      <c r="S546" s="336" t="s">
        <v>2056</v>
      </c>
      <c r="T546" s="336" t="s">
        <v>232</v>
      </c>
    </row>
    <row r="547" spans="1:20" s="589" customFormat="1" hidden="1" outlineLevel="1">
      <c r="A547" s="281"/>
      <c r="B547" s="336" t="s">
        <v>910</v>
      </c>
      <c r="C547" s="625" t="s">
        <v>909</v>
      </c>
      <c r="D547" s="342" t="s">
        <v>2057</v>
      </c>
      <c r="E547" s="789" t="s">
        <v>2647</v>
      </c>
      <c r="F547" s="338">
        <v>100</v>
      </c>
      <c r="G547" s="351">
        <v>30100</v>
      </c>
      <c r="H547" s="339" t="s">
        <v>2728</v>
      </c>
      <c r="I547" s="340" t="s">
        <v>755</v>
      </c>
      <c r="J547" s="341" t="s">
        <v>333</v>
      </c>
      <c r="K547" s="626"/>
      <c r="L547" s="342" t="s">
        <v>2054</v>
      </c>
      <c r="M547" s="662" t="s">
        <v>825</v>
      </c>
      <c r="N547" s="344" t="s">
        <v>283</v>
      </c>
      <c r="O547" s="345" t="s">
        <v>1777</v>
      </c>
      <c r="P547" s="345" t="s">
        <v>1822</v>
      </c>
      <c r="Q547" s="345" t="s">
        <v>229</v>
      </c>
      <c r="R547" s="336" t="s">
        <v>2055</v>
      </c>
      <c r="S547" s="336" t="s">
        <v>2056</v>
      </c>
      <c r="T547" s="336" t="s">
        <v>232</v>
      </c>
    </row>
    <row r="548" spans="1:20" s="589" customFormat="1" hidden="1" outlineLevel="1">
      <c r="A548" s="281"/>
      <c r="B548" s="336" t="s">
        <v>910</v>
      </c>
      <c r="C548" s="625" t="s">
        <v>909</v>
      </c>
      <c r="D548" s="342" t="s">
        <v>2058</v>
      </c>
      <c r="E548" s="789" t="s">
        <v>2647</v>
      </c>
      <c r="F548" s="338">
        <v>100</v>
      </c>
      <c r="G548" s="351">
        <v>30100</v>
      </c>
      <c r="H548" s="339" t="s">
        <v>2728</v>
      </c>
      <c r="I548" s="340" t="s">
        <v>755</v>
      </c>
      <c r="J548" s="341" t="s">
        <v>333</v>
      </c>
      <c r="K548" s="626"/>
      <c r="L548" s="342" t="s">
        <v>2059</v>
      </c>
      <c r="M548" s="662" t="s">
        <v>825</v>
      </c>
      <c r="N548" s="344" t="s">
        <v>2731</v>
      </c>
      <c r="O548" s="345" t="s">
        <v>1777</v>
      </c>
      <c r="P548" s="345" t="s">
        <v>1822</v>
      </c>
      <c r="Q548" s="345" t="s">
        <v>229</v>
      </c>
      <c r="R548" s="336" t="s">
        <v>2055</v>
      </c>
      <c r="S548" s="336" t="s">
        <v>2056</v>
      </c>
      <c r="T548" s="336" t="s">
        <v>232</v>
      </c>
    </row>
    <row r="549" spans="1:20" s="635" customFormat="1" hidden="1" outlineLevel="1">
      <c r="A549" s="281"/>
      <c r="B549" s="668"/>
      <c r="C549" s="631"/>
      <c r="D549" s="628" t="s">
        <v>919</v>
      </c>
      <c r="E549" s="668"/>
      <c r="F549" s="668"/>
      <c r="G549" s="366" t="s">
        <v>919</v>
      </c>
      <c r="H549" s="669"/>
      <c r="I549" s="669"/>
      <c r="J549" s="660"/>
      <c r="K549" s="630"/>
      <c r="L549" s="670" t="s">
        <v>920</v>
      </c>
      <c r="M549" s="630"/>
      <c r="N549" s="668"/>
      <c r="O549" s="345"/>
      <c r="P549" s="345"/>
      <c r="Q549" s="345"/>
      <c r="R549" s="336"/>
      <c r="S549" s="336"/>
      <c r="T549" s="336"/>
    </row>
    <row r="550" spans="1:20" s="589" customFormat="1" hidden="1" outlineLevel="1">
      <c r="A550" s="281"/>
      <c r="B550" s="336" t="s">
        <v>910</v>
      </c>
      <c r="C550" s="625" t="s">
        <v>909</v>
      </c>
      <c r="D550" s="342" t="s">
        <v>2060</v>
      </c>
      <c r="E550" s="789" t="s">
        <v>2647</v>
      </c>
      <c r="F550" s="338">
        <v>100</v>
      </c>
      <c r="G550" s="351">
        <v>30100</v>
      </c>
      <c r="H550" s="339" t="s">
        <v>2728</v>
      </c>
      <c r="I550" s="340" t="s">
        <v>755</v>
      </c>
      <c r="J550" s="341" t="s">
        <v>333</v>
      </c>
      <c r="K550" s="626"/>
      <c r="L550" s="342" t="s">
        <v>2061</v>
      </c>
      <c r="M550" s="626"/>
      <c r="N550" s="344" t="s">
        <v>718</v>
      </c>
      <c r="O550" s="345" t="s">
        <v>1777</v>
      </c>
      <c r="P550" s="345" t="s">
        <v>1822</v>
      </c>
      <c r="Q550" s="345" t="s">
        <v>229</v>
      </c>
      <c r="R550" s="336" t="s">
        <v>2055</v>
      </c>
      <c r="S550" s="336" t="s">
        <v>2056</v>
      </c>
      <c r="T550" s="336" t="s">
        <v>232</v>
      </c>
    </row>
    <row r="551" spans="1:20" s="589" customFormat="1" hidden="1" outlineLevel="1">
      <c r="A551" s="281"/>
      <c r="B551" s="336" t="s">
        <v>910</v>
      </c>
      <c r="C551" s="625" t="s">
        <v>909</v>
      </c>
      <c r="D551" s="342" t="s">
        <v>2062</v>
      </c>
      <c r="E551" s="789" t="s">
        <v>2371</v>
      </c>
      <c r="F551" s="338">
        <v>100</v>
      </c>
      <c r="G551" s="338" t="s">
        <v>2732</v>
      </c>
      <c r="H551" s="339" t="s">
        <v>2604</v>
      </c>
      <c r="I551" s="340" t="s">
        <v>755</v>
      </c>
      <c r="J551" s="341" t="s">
        <v>333</v>
      </c>
      <c r="K551" s="626"/>
      <c r="L551" s="342" t="s">
        <v>2063</v>
      </c>
      <c r="M551" s="626" t="s">
        <v>778</v>
      </c>
      <c r="N551" s="344" t="s">
        <v>921</v>
      </c>
      <c r="O551" s="345" t="s">
        <v>1777</v>
      </c>
      <c r="P551" s="345" t="s">
        <v>1822</v>
      </c>
      <c r="Q551" s="345" t="s">
        <v>229</v>
      </c>
      <c r="R551" s="336" t="s">
        <v>2055</v>
      </c>
      <c r="S551" s="336" t="s">
        <v>2056</v>
      </c>
      <c r="T551" s="336" t="s">
        <v>232</v>
      </c>
    </row>
    <row r="552" spans="1:20" s="589" customFormat="1" hidden="1" outlineLevel="1">
      <c r="A552" s="281"/>
      <c r="B552" s="336" t="s">
        <v>910</v>
      </c>
      <c r="C552" s="625" t="s">
        <v>909</v>
      </c>
      <c r="D552" s="666" t="s">
        <v>922</v>
      </c>
      <c r="E552" s="789" t="s">
        <v>2251</v>
      </c>
      <c r="F552" s="338">
        <v>100</v>
      </c>
      <c r="G552" s="351">
        <v>30100</v>
      </c>
      <c r="H552" s="339" t="s">
        <v>2616</v>
      </c>
      <c r="I552" s="340" t="s">
        <v>755</v>
      </c>
      <c r="J552" s="341" t="s">
        <v>333</v>
      </c>
      <c r="K552" s="626"/>
      <c r="L552" s="666" t="s">
        <v>2733</v>
      </c>
      <c r="M552" s="626" t="s">
        <v>778</v>
      </c>
      <c r="N552" s="344" t="s">
        <v>921</v>
      </c>
      <c r="O552" s="345" t="s">
        <v>1777</v>
      </c>
      <c r="P552" s="345" t="s">
        <v>1822</v>
      </c>
      <c r="Q552" s="345" t="s">
        <v>229</v>
      </c>
      <c r="R552" s="336" t="s">
        <v>2055</v>
      </c>
      <c r="S552" s="336" t="s">
        <v>2056</v>
      </c>
      <c r="T552" s="336" t="s">
        <v>232</v>
      </c>
    </row>
    <row r="553" spans="1:20" s="589" customFormat="1" hidden="1" outlineLevel="1">
      <c r="A553" s="281"/>
      <c r="B553" s="336" t="s">
        <v>910</v>
      </c>
      <c r="C553" s="625" t="s">
        <v>909</v>
      </c>
      <c r="D553" s="342" t="s">
        <v>2064</v>
      </c>
      <c r="E553" s="789" t="s">
        <v>2251</v>
      </c>
      <c r="F553" s="338">
        <v>100</v>
      </c>
      <c r="G553" s="351">
        <v>30100</v>
      </c>
      <c r="H553" s="339" t="s">
        <v>2616</v>
      </c>
      <c r="I553" s="340" t="s">
        <v>755</v>
      </c>
      <c r="J553" s="341" t="s">
        <v>333</v>
      </c>
      <c r="K553" s="626"/>
      <c r="L553" s="342" t="s">
        <v>2065</v>
      </c>
      <c r="M553" s="626" t="s">
        <v>778</v>
      </c>
      <c r="N553" s="344" t="s">
        <v>716</v>
      </c>
      <c r="O553" s="345" t="s">
        <v>1777</v>
      </c>
      <c r="P553" s="345" t="s">
        <v>1822</v>
      </c>
      <c r="Q553" s="345" t="s">
        <v>229</v>
      </c>
      <c r="R553" s="336" t="s">
        <v>2055</v>
      </c>
      <c r="S553" s="336" t="s">
        <v>2056</v>
      </c>
      <c r="T553" s="336" t="s">
        <v>232</v>
      </c>
    </row>
    <row r="554" spans="1:20" s="589" customFormat="1" hidden="1" outlineLevel="1">
      <c r="A554" s="281"/>
      <c r="B554" s="336" t="s">
        <v>910</v>
      </c>
      <c r="C554" s="625" t="s">
        <v>909</v>
      </c>
      <c r="D554" s="342" t="s">
        <v>923</v>
      </c>
      <c r="E554" s="789" t="s">
        <v>2251</v>
      </c>
      <c r="F554" s="338">
        <v>100</v>
      </c>
      <c r="G554" s="351">
        <v>30100</v>
      </c>
      <c r="H554" s="339" t="s">
        <v>2616</v>
      </c>
      <c r="I554" s="340" t="s">
        <v>755</v>
      </c>
      <c r="J554" s="341" t="s">
        <v>333</v>
      </c>
      <c r="K554" s="626"/>
      <c r="L554" s="342" t="s">
        <v>924</v>
      </c>
      <c r="M554" s="626" t="s">
        <v>778</v>
      </c>
      <c r="N554" s="344" t="s">
        <v>718</v>
      </c>
      <c r="O554" s="345" t="s">
        <v>1777</v>
      </c>
      <c r="P554" s="345" t="s">
        <v>1822</v>
      </c>
      <c r="Q554" s="345" t="s">
        <v>229</v>
      </c>
      <c r="R554" s="336" t="s">
        <v>2055</v>
      </c>
      <c r="S554" s="336" t="s">
        <v>2056</v>
      </c>
      <c r="T554" s="336" t="s">
        <v>232</v>
      </c>
    </row>
    <row r="555" spans="1:20" s="589" customFormat="1" hidden="1" outlineLevel="1">
      <c r="A555" s="281"/>
      <c r="B555" s="336" t="s">
        <v>910</v>
      </c>
      <c r="C555" s="625" t="s">
        <v>909</v>
      </c>
      <c r="D555" s="342" t="s">
        <v>2066</v>
      </c>
      <c r="E555" s="789" t="s">
        <v>2251</v>
      </c>
      <c r="F555" s="338">
        <v>100</v>
      </c>
      <c r="G555" s="351">
        <v>30100</v>
      </c>
      <c r="H555" s="339" t="s">
        <v>2616</v>
      </c>
      <c r="I555" s="340" t="s">
        <v>755</v>
      </c>
      <c r="J555" s="341" t="s">
        <v>333</v>
      </c>
      <c r="K555" s="626"/>
      <c r="L555" s="666" t="s">
        <v>2734</v>
      </c>
      <c r="M555" s="626" t="s">
        <v>778</v>
      </c>
      <c r="N555" s="344" t="s">
        <v>925</v>
      </c>
      <c r="O555" s="345" t="s">
        <v>1777</v>
      </c>
      <c r="P555" s="345" t="s">
        <v>1822</v>
      </c>
      <c r="Q555" s="345" t="s">
        <v>229</v>
      </c>
      <c r="R555" s="336" t="s">
        <v>2055</v>
      </c>
      <c r="S555" s="336" t="s">
        <v>2056</v>
      </c>
      <c r="T555" s="336" t="s">
        <v>232</v>
      </c>
    </row>
    <row r="556" spans="1:20" s="589" customFormat="1" hidden="1" outlineLevel="1">
      <c r="A556" s="281" t="s">
        <v>2735</v>
      </c>
      <c r="B556" s="234" t="s">
        <v>910</v>
      </c>
      <c r="C556" s="591" t="s">
        <v>909</v>
      </c>
      <c r="D556" s="565" t="s">
        <v>1980</v>
      </c>
      <c r="E556" s="735" t="s">
        <v>2251</v>
      </c>
      <c r="F556" s="229">
        <v>100</v>
      </c>
      <c r="G556" s="350">
        <v>30100</v>
      </c>
      <c r="H556" s="348" t="s">
        <v>2616</v>
      </c>
      <c r="I556" s="349" t="s">
        <v>755</v>
      </c>
      <c r="J556" s="230" t="s">
        <v>333</v>
      </c>
      <c r="K556" s="582"/>
      <c r="L556" s="565" t="s">
        <v>2736</v>
      </c>
      <c r="M556" s="582" t="s">
        <v>778</v>
      </c>
      <c r="N556" s="238" t="s">
        <v>926</v>
      </c>
      <c r="O556" s="235" t="s">
        <v>1777</v>
      </c>
      <c r="P556" s="235" t="s">
        <v>1822</v>
      </c>
      <c r="Q556" s="235" t="s">
        <v>229</v>
      </c>
      <c r="R556" s="234" t="s">
        <v>2055</v>
      </c>
      <c r="S556" s="234" t="s">
        <v>2056</v>
      </c>
      <c r="T556" s="234" t="s">
        <v>232</v>
      </c>
    </row>
    <row r="557" spans="1:20" s="575" customFormat="1" hidden="1" outlineLevel="1">
      <c r="A557" s="281"/>
      <c r="B557" s="668"/>
      <c r="C557" s="670"/>
      <c r="D557" s="628" t="s">
        <v>927</v>
      </c>
      <c r="E557" s="668"/>
      <c r="F557" s="668"/>
      <c r="G557" s="366" t="s">
        <v>927</v>
      </c>
      <c r="H557" s="669"/>
      <c r="I557" s="669"/>
      <c r="J557" s="660"/>
      <c r="K557" s="630"/>
      <c r="L557" s="670" t="s">
        <v>928</v>
      </c>
      <c r="M557" s="630"/>
      <c r="N557" s="668"/>
      <c r="O557" s="345"/>
      <c r="P557" s="345"/>
      <c r="Q557" s="345"/>
      <c r="R557" s="336"/>
      <c r="S557" s="336"/>
      <c r="T557" s="336"/>
    </row>
    <row r="558" spans="1:20" s="589" customFormat="1" hidden="1" outlineLevel="1">
      <c r="A558" s="281"/>
      <c r="B558" s="336" t="s">
        <v>910</v>
      </c>
      <c r="C558" s="342" t="s">
        <v>929</v>
      </c>
      <c r="D558" s="342" t="s">
        <v>2067</v>
      </c>
      <c r="E558" s="789" t="s">
        <v>2251</v>
      </c>
      <c r="F558" s="338">
        <v>100</v>
      </c>
      <c r="G558" s="351">
        <v>40100</v>
      </c>
      <c r="H558" s="339" t="s">
        <v>2616</v>
      </c>
      <c r="I558" s="340" t="s">
        <v>755</v>
      </c>
      <c r="J558" s="341" t="s">
        <v>333</v>
      </c>
      <c r="K558" s="626"/>
      <c r="L558" s="342" t="s">
        <v>930</v>
      </c>
      <c r="M558" s="626"/>
      <c r="N558" s="344" t="s">
        <v>921</v>
      </c>
      <c r="O558" s="345" t="s">
        <v>1777</v>
      </c>
      <c r="P558" s="345" t="s">
        <v>1822</v>
      </c>
      <c r="Q558" s="345" t="s">
        <v>229</v>
      </c>
      <c r="R558" s="336" t="s">
        <v>2055</v>
      </c>
      <c r="S558" s="336" t="s">
        <v>2056</v>
      </c>
      <c r="T558" s="336" t="s">
        <v>232</v>
      </c>
    </row>
    <row r="559" spans="1:20" s="589" customFormat="1" hidden="1" outlineLevel="1">
      <c r="A559" s="281"/>
      <c r="B559" s="336" t="s">
        <v>910</v>
      </c>
      <c r="C559" s="342" t="s">
        <v>929</v>
      </c>
      <c r="D559" s="342" t="s">
        <v>931</v>
      </c>
      <c r="E559" s="789" t="s">
        <v>2371</v>
      </c>
      <c r="F559" s="338">
        <v>100</v>
      </c>
      <c r="G559" s="351">
        <v>40100</v>
      </c>
      <c r="H559" s="339" t="s">
        <v>2604</v>
      </c>
      <c r="I559" s="340" t="s">
        <v>755</v>
      </c>
      <c r="J559" s="341" t="s">
        <v>333</v>
      </c>
      <c r="K559" s="626"/>
      <c r="L559" s="342" t="s">
        <v>932</v>
      </c>
      <c r="M559" s="626"/>
      <c r="N559" s="344" t="s">
        <v>933</v>
      </c>
      <c r="O559" s="345" t="s">
        <v>1777</v>
      </c>
      <c r="P559" s="345" t="s">
        <v>1822</v>
      </c>
      <c r="Q559" s="345" t="s">
        <v>229</v>
      </c>
      <c r="R559" s="336" t="s">
        <v>2055</v>
      </c>
      <c r="S559" s="336" t="s">
        <v>2056</v>
      </c>
      <c r="T559" s="336" t="s">
        <v>232</v>
      </c>
    </row>
    <row r="560" spans="1:20" s="589" customFormat="1" hidden="1" outlineLevel="1">
      <c r="A560" s="281"/>
      <c r="B560" s="336" t="s">
        <v>910</v>
      </c>
      <c r="C560" s="342" t="s">
        <v>929</v>
      </c>
      <c r="D560" s="342" t="s">
        <v>923</v>
      </c>
      <c r="E560" s="789" t="s">
        <v>2371</v>
      </c>
      <c r="F560" s="338">
        <v>100</v>
      </c>
      <c r="G560" s="351">
        <v>40100</v>
      </c>
      <c r="H560" s="339" t="s">
        <v>2604</v>
      </c>
      <c r="I560" s="340" t="s">
        <v>755</v>
      </c>
      <c r="J560" s="341" t="s">
        <v>333</v>
      </c>
      <c r="K560" s="626"/>
      <c r="L560" s="342" t="s">
        <v>934</v>
      </c>
      <c r="M560" s="626"/>
      <c r="N560" s="344" t="s">
        <v>718</v>
      </c>
      <c r="O560" s="345" t="s">
        <v>1777</v>
      </c>
      <c r="P560" s="345" t="s">
        <v>1822</v>
      </c>
      <c r="Q560" s="345" t="s">
        <v>229</v>
      </c>
      <c r="R560" s="336" t="s">
        <v>2055</v>
      </c>
      <c r="S560" s="336" t="s">
        <v>2056</v>
      </c>
      <c r="T560" s="336" t="s">
        <v>232</v>
      </c>
    </row>
    <row r="561" spans="1:20" s="575" customFormat="1" hidden="1" outlineLevel="1">
      <c r="A561" s="281"/>
      <c r="B561" s="336"/>
      <c r="C561" s="628"/>
      <c r="D561" s="628" t="s">
        <v>935</v>
      </c>
      <c r="E561" s="366"/>
      <c r="F561" s="366"/>
      <c r="G561" s="366" t="s">
        <v>936</v>
      </c>
      <c r="H561" s="629"/>
      <c r="I561" s="629"/>
      <c r="J561" s="660"/>
      <c r="K561" s="630"/>
      <c r="L561" s="628" t="s">
        <v>937</v>
      </c>
      <c r="M561" s="630"/>
      <c r="N561" s="366"/>
      <c r="O561" s="345"/>
      <c r="P561" s="345"/>
      <c r="Q561" s="345"/>
      <c r="R561" s="336"/>
      <c r="S561" s="336"/>
      <c r="T561" s="336"/>
    </row>
    <row r="562" spans="1:20" s="589" customFormat="1" hidden="1" outlineLevel="1">
      <c r="A562" s="281"/>
      <c r="B562" s="336" t="s">
        <v>910</v>
      </c>
      <c r="C562" s="625" t="s">
        <v>909</v>
      </c>
      <c r="D562" s="342" t="s">
        <v>938</v>
      </c>
      <c r="E562" s="789" t="s">
        <v>2371</v>
      </c>
      <c r="F562" s="338">
        <v>100</v>
      </c>
      <c r="G562" s="351">
        <v>30100</v>
      </c>
      <c r="H562" s="339" t="s">
        <v>2604</v>
      </c>
      <c r="I562" s="340" t="s">
        <v>755</v>
      </c>
      <c r="J562" s="341" t="s">
        <v>333</v>
      </c>
      <c r="K562" s="626"/>
      <c r="L562" s="342" t="s">
        <v>939</v>
      </c>
      <c r="M562" s="626"/>
      <c r="N562" s="344" t="s">
        <v>940</v>
      </c>
      <c r="O562" s="345" t="s">
        <v>1777</v>
      </c>
      <c r="P562" s="345" t="s">
        <v>1822</v>
      </c>
      <c r="Q562" s="345" t="s">
        <v>229</v>
      </c>
      <c r="R562" s="336" t="s">
        <v>2055</v>
      </c>
      <c r="S562" s="336" t="s">
        <v>2056</v>
      </c>
      <c r="T562" s="336" t="s">
        <v>232</v>
      </c>
    </row>
    <row r="563" spans="1:20" s="589" customFormat="1" hidden="1" outlineLevel="1">
      <c r="A563" s="281"/>
      <c r="B563" s="336" t="s">
        <v>910</v>
      </c>
      <c r="C563" s="625" t="s">
        <v>909</v>
      </c>
      <c r="D563" s="342" t="s">
        <v>2737</v>
      </c>
      <c r="E563" s="789" t="s">
        <v>2371</v>
      </c>
      <c r="F563" s="338">
        <v>100</v>
      </c>
      <c r="G563" s="351">
        <v>30100</v>
      </c>
      <c r="H563" s="339" t="s">
        <v>2604</v>
      </c>
      <c r="I563" s="340" t="s">
        <v>755</v>
      </c>
      <c r="J563" s="341" t="s">
        <v>333</v>
      </c>
      <c r="K563" s="626"/>
      <c r="L563" s="342" t="s">
        <v>2738</v>
      </c>
      <c r="M563" s="626"/>
      <c r="N563" s="344" t="s">
        <v>652</v>
      </c>
      <c r="O563" s="345" t="s">
        <v>1777</v>
      </c>
      <c r="P563" s="345" t="s">
        <v>1822</v>
      </c>
      <c r="Q563" s="345" t="s">
        <v>229</v>
      </c>
      <c r="R563" s="336" t="s">
        <v>2055</v>
      </c>
      <c r="S563" s="336" t="s">
        <v>2056</v>
      </c>
      <c r="T563" s="336" t="s">
        <v>232</v>
      </c>
    </row>
    <row r="564" spans="1:20" s="589" customFormat="1" hidden="1" outlineLevel="1">
      <c r="A564" s="281"/>
      <c r="B564" s="336" t="s">
        <v>910</v>
      </c>
      <c r="C564" s="625" t="s">
        <v>909</v>
      </c>
      <c r="D564" s="342" t="s">
        <v>2068</v>
      </c>
      <c r="E564" s="789" t="s">
        <v>2371</v>
      </c>
      <c r="F564" s="338">
        <v>100</v>
      </c>
      <c r="G564" s="351">
        <v>30100</v>
      </c>
      <c r="H564" s="339" t="s">
        <v>2604</v>
      </c>
      <c r="I564" s="340" t="s">
        <v>755</v>
      </c>
      <c r="J564" s="341" t="s">
        <v>333</v>
      </c>
      <c r="K564" s="626"/>
      <c r="L564" s="342" t="s">
        <v>2069</v>
      </c>
      <c r="M564" s="626" t="s">
        <v>774</v>
      </c>
      <c r="N564" s="344" t="s">
        <v>637</v>
      </c>
      <c r="O564" s="345" t="s">
        <v>1777</v>
      </c>
      <c r="P564" s="345" t="s">
        <v>1822</v>
      </c>
      <c r="Q564" s="345" t="s">
        <v>229</v>
      </c>
      <c r="R564" s="336" t="s">
        <v>2055</v>
      </c>
      <c r="S564" s="336" t="s">
        <v>2056</v>
      </c>
      <c r="T564" s="336" t="s">
        <v>232</v>
      </c>
    </row>
    <row r="565" spans="1:20" s="589" customFormat="1" hidden="1" outlineLevel="1">
      <c r="A565" s="281"/>
      <c r="B565" s="336" t="s">
        <v>910</v>
      </c>
      <c r="C565" s="625" t="s">
        <v>909</v>
      </c>
      <c r="D565" s="342" t="s">
        <v>2070</v>
      </c>
      <c r="E565" s="789" t="s">
        <v>2739</v>
      </c>
      <c r="F565" s="338">
        <v>100</v>
      </c>
      <c r="G565" s="351">
        <v>30100</v>
      </c>
      <c r="H565" s="339" t="s">
        <v>2740</v>
      </c>
      <c r="I565" s="340" t="s">
        <v>755</v>
      </c>
      <c r="J565" s="341" t="s">
        <v>333</v>
      </c>
      <c r="K565" s="626"/>
      <c r="L565" s="342" t="s">
        <v>2741</v>
      </c>
      <c r="M565" s="626" t="s">
        <v>774</v>
      </c>
      <c r="N565" s="344" t="s">
        <v>941</v>
      </c>
      <c r="O565" s="345" t="s">
        <v>1777</v>
      </c>
      <c r="P565" s="345" t="s">
        <v>1822</v>
      </c>
      <c r="Q565" s="345" t="s">
        <v>229</v>
      </c>
      <c r="R565" s="336" t="s">
        <v>2055</v>
      </c>
      <c r="S565" s="336" t="s">
        <v>2056</v>
      </c>
      <c r="T565" s="336" t="s">
        <v>232</v>
      </c>
    </row>
    <row r="566" spans="1:20" s="589" customFormat="1" hidden="1" outlineLevel="1">
      <c r="A566" s="281" t="s">
        <v>2742</v>
      </c>
      <c r="B566" s="234" t="s">
        <v>910</v>
      </c>
      <c r="C566" s="239" t="s">
        <v>141</v>
      </c>
      <c r="D566" s="565" t="s">
        <v>2743</v>
      </c>
      <c r="E566" s="735" t="s">
        <v>541</v>
      </c>
      <c r="F566" s="229">
        <v>100</v>
      </c>
      <c r="G566" s="350">
        <v>30100</v>
      </c>
      <c r="H566" s="348" t="s">
        <v>755</v>
      </c>
      <c r="I566" s="349" t="s">
        <v>755</v>
      </c>
      <c r="J566" s="230" t="s">
        <v>333</v>
      </c>
      <c r="K566" s="582"/>
      <c r="L566" s="565" t="s">
        <v>1802</v>
      </c>
      <c r="M566" s="582" t="s">
        <v>774</v>
      </c>
      <c r="N566" s="238" t="s">
        <v>775</v>
      </c>
      <c r="O566" s="235" t="s">
        <v>1777</v>
      </c>
      <c r="P566" s="235" t="s">
        <v>1822</v>
      </c>
      <c r="Q566" s="235" t="s">
        <v>229</v>
      </c>
      <c r="R566" s="234" t="s">
        <v>2055</v>
      </c>
      <c r="S566" s="238" t="s">
        <v>2056</v>
      </c>
      <c r="T566" s="234" t="s">
        <v>232</v>
      </c>
    </row>
    <row r="567" spans="1:20" s="589" customFormat="1" hidden="1" outlineLevel="1">
      <c r="A567" s="281" t="s">
        <v>2744</v>
      </c>
      <c r="B567" s="234" t="s">
        <v>910</v>
      </c>
      <c r="C567" s="239" t="s">
        <v>141</v>
      </c>
      <c r="D567" s="565" t="s">
        <v>1948</v>
      </c>
      <c r="E567" s="735" t="s">
        <v>541</v>
      </c>
      <c r="F567" s="229">
        <v>100</v>
      </c>
      <c r="G567" s="350">
        <v>30100</v>
      </c>
      <c r="H567" s="348" t="s">
        <v>755</v>
      </c>
      <c r="I567" s="349" t="s">
        <v>755</v>
      </c>
      <c r="J567" s="230" t="s">
        <v>333</v>
      </c>
      <c r="K567" s="582"/>
      <c r="L567" s="565" t="s">
        <v>1949</v>
      </c>
      <c r="M567" s="582" t="s">
        <v>774</v>
      </c>
      <c r="N567" s="238" t="s">
        <v>775</v>
      </c>
      <c r="O567" s="235" t="s">
        <v>1777</v>
      </c>
      <c r="P567" s="235" t="s">
        <v>1822</v>
      </c>
      <c r="Q567" s="235" t="s">
        <v>229</v>
      </c>
      <c r="R567" s="234" t="s">
        <v>2055</v>
      </c>
      <c r="S567" s="238" t="s">
        <v>2056</v>
      </c>
      <c r="T567" s="234" t="s">
        <v>232</v>
      </c>
    </row>
    <row r="568" spans="1:20" s="589" customFormat="1" hidden="1" outlineLevel="1">
      <c r="A568" s="281"/>
      <c r="B568" s="336" t="s">
        <v>910</v>
      </c>
      <c r="C568" s="342" t="s">
        <v>141</v>
      </c>
      <c r="D568" s="666" t="s">
        <v>942</v>
      </c>
      <c r="E568" s="789" t="s">
        <v>541</v>
      </c>
      <c r="F568" s="338">
        <v>100</v>
      </c>
      <c r="G568" s="351">
        <v>30100</v>
      </c>
      <c r="H568" s="339" t="s">
        <v>755</v>
      </c>
      <c r="I568" s="340" t="s">
        <v>755</v>
      </c>
      <c r="J568" s="341" t="s">
        <v>333</v>
      </c>
      <c r="K568" s="626"/>
      <c r="L568" s="666" t="s">
        <v>943</v>
      </c>
      <c r="M568" s="626" t="s">
        <v>774</v>
      </c>
      <c r="N568" s="344" t="s">
        <v>775</v>
      </c>
      <c r="O568" s="345" t="s">
        <v>1777</v>
      </c>
      <c r="P568" s="345" t="s">
        <v>1822</v>
      </c>
      <c r="Q568" s="345" t="s">
        <v>229</v>
      </c>
      <c r="R568" s="336" t="s">
        <v>2055</v>
      </c>
      <c r="S568" s="344" t="s">
        <v>2056</v>
      </c>
      <c r="T568" s="336" t="s">
        <v>232</v>
      </c>
    </row>
    <row r="569" spans="1:20" s="589" customFormat="1" hidden="1" outlineLevel="1">
      <c r="A569" s="281"/>
      <c r="B569" s="336" t="s">
        <v>910</v>
      </c>
      <c r="C569" s="342" t="s">
        <v>141</v>
      </c>
      <c r="D569" s="666" t="s">
        <v>944</v>
      </c>
      <c r="E569" s="789" t="s">
        <v>541</v>
      </c>
      <c r="F569" s="338">
        <v>100</v>
      </c>
      <c r="G569" s="351">
        <v>30100</v>
      </c>
      <c r="H569" s="339" t="s">
        <v>755</v>
      </c>
      <c r="I569" s="340" t="s">
        <v>755</v>
      </c>
      <c r="J569" s="341" t="s">
        <v>333</v>
      </c>
      <c r="K569" s="626"/>
      <c r="L569" s="666" t="s">
        <v>2745</v>
      </c>
      <c r="M569" s="626" t="s">
        <v>774</v>
      </c>
      <c r="N569" s="667" t="s">
        <v>945</v>
      </c>
      <c r="O569" s="345" t="s">
        <v>1777</v>
      </c>
      <c r="P569" s="345" t="s">
        <v>1822</v>
      </c>
      <c r="Q569" s="345" t="s">
        <v>229</v>
      </c>
      <c r="R569" s="336" t="s">
        <v>2055</v>
      </c>
      <c r="S569" s="344" t="s">
        <v>2056</v>
      </c>
      <c r="T569" s="336" t="s">
        <v>232</v>
      </c>
    </row>
    <row r="570" spans="1:20" s="575" customFormat="1" hidden="1" outlineLevel="1">
      <c r="A570" s="281"/>
      <c r="B570" s="366"/>
      <c r="C570" s="628"/>
      <c r="D570" s="628" t="s">
        <v>946</v>
      </c>
      <c r="E570" s="366"/>
      <c r="F570" s="366"/>
      <c r="G570" s="366" t="s">
        <v>947</v>
      </c>
      <c r="H570" s="629"/>
      <c r="I570" s="629"/>
      <c r="J570" s="660"/>
      <c r="K570" s="630"/>
      <c r="L570" s="628" t="s">
        <v>948</v>
      </c>
      <c r="M570" s="630"/>
      <c r="N570" s="366"/>
      <c r="O570" s="345"/>
      <c r="P570" s="345"/>
      <c r="Q570" s="345"/>
      <c r="R570" s="336"/>
      <c r="S570" s="336"/>
      <c r="T570" s="336"/>
    </row>
    <row r="571" spans="1:20" s="589" customFormat="1" hidden="1" outlineLevel="1">
      <c r="A571" s="281"/>
      <c r="B571" s="336" t="s">
        <v>910</v>
      </c>
      <c r="C571" s="342" t="s">
        <v>929</v>
      </c>
      <c r="D571" s="342" t="s">
        <v>2071</v>
      </c>
      <c r="E571" s="789" t="s">
        <v>2739</v>
      </c>
      <c r="F571" s="338">
        <v>100</v>
      </c>
      <c r="G571" s="351">
        <v>40100</v>
      </c>
      <c r="H571" s="339" t="s">
        <v>2740</v>
      </c>
      <c r="I571" s="340" t="s">
        <v>755</v>
      </c>
      <c r="J571" s="341" t="s">
        <v>333</v>
      </c>
      <c r="K571" s="626"/>
      <c r="L571" s="342" t="s">
        <v>2072</v>
      </c>
      <c r="M571" s="626" t="s">
        <v>774</v>
      </c>
      <c r="N571" s="344" t="s">
        <v>652</v>
      </c>
      <c r="O571" s="345" t="s">
        <v>1777</v>
      </c>
      <c r="P571" s="345" t="s">
        <v>1822</v>
      </c>
      <c r="Q571" s="345" t="s">
        <v>229</v>
      </c>
      <c r="R571" s="336" t="s">
        <v>2055</v>
      </c>
      <c r="S571" s="336" t="s">
        <v>2056</v>
      </c>
      <c r="T571" s="336" t="s">
        <v>232</v>
      </c>
    </row>
    <row r="572" spans="1:20" s="589" customFormat="1" hidden="1" outlineLevel="1">
      <c r="A572" s="281" t="s">
        <v>2746</v>
      </c>
      <c r="B572" s="234" t="s">
        <v>910</v>
      </c>
      <c r="C572" s="239" t="s">
        <v>929</v>
      </c>
      <c r="D572" s="239" t="s">
        <v>2747</v>
      </c>
      <c r="E572" s="735" t="s">
        <v>2739</v>
      </c>
      <c r="F572" s="229">
        <v>100</v>
      </c>
      <c r="G572" s="350">
        <v>40100</v>
      </c>
      <c r="H572" s="348" t="s">
        <v>2740</v>
      </c>
      <c r="I572" s="349" t="s">
        <v>755</v>
      </c>
      <c r="J572" s="230" t="s">
        <v>333</v>
      </c>
      <c r="K572" s="582"/>
      <c r="L572" s="239" t="s">
        <v>2748</v>
      </c>
      <c r="M572" s="582" t="s">
        <v>2749</v>
      </c>
      <c r="N572" s="238" t="s">
        <v>2750</v>
      </c>
      <c r="O572" s="235" t="s">
        <v>1777</v>
      </c>
      <c r="P572" s="235" t="s">
        <v>1822</v>
      </c>
      <c r="Q572" s="235" t="s">
        <v>229</v>
      </c>
      <c r="R572" s="234" t="s">
        <v>2055</v>
      </c>
      <c r="S572" s="238" t="s">
        <v>2056</v>
      </c>
      <c r="T572" s="234" t="s">
        <v>232</v>
      </c>
    </row>
    <row r="573" spans="1:20" s="575" customFormat="1" hidden="1" outlineLevel="1">
      <c r="A573" s="281"/>
      <c r="B573" s="366"/>
      <c r="C573" s="628"/>
      <c r="D573" s="628" t="s">
        <v>949</v>
      </c>
      <c r="E573" s="366"/>
      <c r="F573" s="366"/>
      <c r="G573" s="366" t="s">
        <v>949</v>
      </c>
      <c r="H573" s="629"/>
      <c r="I573" s="629"/>
      <c r="J573" s="660"/>
      <c r="K573" s="630"/>
      <c r="L573" s="628" t="s">
        <v>950</v>
      </c>
      <c r="M573" s="630"/>
      <c r="N573" s="366"/>
      <c r="O573" s="345"/>
      <c r="P573" s="345"/>
      <c r="Q573" s="345"/>
      <c r="R573" s="336"/>
      <c r="S573" s="336"/>
      <c r="T573" s="336"/>
    </row>
    <row r="574" spans="1:20" s="589" customFormat="1" hidden="1" outlineLevel="1">
      <c r="A574" s="281"/>
      <c r="B574" s="336" t="s">
        <v>910</v>
      </c>
      <c r="C574" s="625" t="s">
        <v>909</v>
      </c>
      <c r="D574" s="342" t="s">
        <v>951</v>
      </c>
      <c r="E574" s="789" t="s">
        <v>2371</v>
      </c>
      <c r="F574" s="338">
        <v>100</v>
      </c>
      <c r="G574" s="351">
        <v>30100</v>
      </c>
      <c r="H574" s="339" t="s">
        <v>2604</v>
      </c>
      <c r="I574" s="340" t="s">
        <v>755</v>
      </c>
      <c r="J574" s="341" t="s">
        <v>333</v>
      </c>
      <c r="K574" s="626"/>
      <c r="L574" s="342" t="s">
        <v>952</v>
      </c>
      <c r="M574" s="343" t="s">
        <v>839</v>
      </c>
      <c r="N574" s="344" t="s">
        <v>953</v>
      </c>
      <c r="O574" s="345" t="s">
        <v>1777</v>
      </c>
      <c r="P574" s="345" t="s">
        <v>1822</v>
      </c>
      <c r="Q574" s="345" t="s">
        <v>229</v>
      </c>
      <c r="R574" s="336" t="s">
        <v>2055</v>
      </c>
      <c r="S574" s="336" t="s">
        <v>2056</v>
      </c>
      <c r="T574" s="336" t="s">
        <v>232</v>
      </c>
    </row>
    <row r="575" spans="1:20" s="589" customFormat="1" hidden="1" outlineLevel="1">
      <c r="A575" s="281"/>
      <c r="B575" s="336" t="s">
        <v>910</v>
      </c>
      <c r="C575" s="625" t="s">
        <v>909</v>
      </c>
      <c r="D575" s="342" t="s">
        <v>2073</v>
      </c>
      <c r="E575" s="789" t="s">
        <v>2651</v>
      </c>
      <c r="F575" s="338">
        <v>100</v>
      </c>
      <c r="G575" s="351">
        <v>30100</v>
      </c>
      <c r="H575" s="339" t="s">
        <v>2652</v>
      </c>
      <c r="I575" s="340" t="s">
        <v>755</v>
      </c>
      <c r="J575" s="341" t="s">
        <v>333</v>
      </c>
      <c r="K575" s="626"/>
      <c r="L575" s="342" t="s">
        <v>2074</v>
      </c>
      <c r="M575" s="627" t="s">
        <v>839</v>
      </c>
      <c r="N575" s="344" t="s">
        <v>2751</v>
      </c>
      <c r="O575" s="345" t="s">
        <v>1777</v>
      </c>
      <c r="P575" s="345" t="s">
        <v>1822</v>
      </c>
      <c r="Q575" s="345" t="s">
        <v>229</v>
      </c>
      <c r="R575" s="336" t="s">
        <v>2055</v>
      </c>
      <c r="S575" s="336" t="s">
        <v>2056</v>
      </c>
      <c r="T575" s="336" t="s">
        <v>232</v>
      </c>
    </row>
    <row r="576" spans="1:20" s="589" customFormat="1" hidden="1" outlineLevel="1">
      <c r="A576" s="281"/>
      <c r="B576" s="336" t="s">
        <v>910</v>
      </c>
      <c r="C576" s="342" t="s">
        <v>141</v>
      </c>
      <c r="D576" s="666" t="s">
        <v>1803</v>
      </c>
      <c r="E576" s="789" t="s">
        <v>2651</v>
      </c>
      <c r="F576" s="338">
        <v>100</v>
      </c>
      <c r="G576" s="351">
        <v>30100</v>
      </c>
      <c r="H576" s="339" t="s">
        <v>2652</v>
      </c>
      <c r="I576" s="340" t="s">
        <v>755</v>
      </c>
      <c r="J576" s="341" t="s">
        <v>333</v>
      </c>
      <c r="K576" s="626"/>
      <c r="L576" s="342" t="s">
        <v>2752</v>
      </c>
      <c r="M576" s="343" t="s">
        <v>839</v>
      </c>
      <c r="N576" s="344" t="s">
        <v>954</v>
      </c>
      <c r="O576" s="345" t="s">
        <v>1777</v>
      </c>
      <c r="P576" s="345" t="s">
        <v>1822</v>
      </c>
      <c r="Q576" s="345" t="s">
        <v>229</v>
      </c>
      <c r="R576" s="336" t="s">
        <v>2055</v>
      </c>
      <c r="S576" s="336" t="s">
        <v>2056</v>
      </c>
      <c r="T576" s="336" t="s">
        <v>232</v>
      </c>
    </row>
    <row r="577" spans="1:20" s="589" customFormat="1" hidden="1" outlineLevel="1">
      <c r="A577" s="281"/>
      <c r="B577" s="336" t="s">
        <v>910</v>
      </c>
      <c r="C577" s="342" t="s">
        <v>141</v>
      </c>
      <c r="D577" s="342" t="s">
        <v>955</v>
      </c>
      <c r="E577" s="789" t="s">
        <v>2651</v>
      </c>
      <c r="F577" s="338">
        <v>100</v>
      </c>
      <c r="G577" s="351">
        <v>30100</v>
      </c>
      <c r="H577" s="339" t="s">
        <v>2652</v>
      </c>
      <c r="I577" s="340" t="s">
        <v>755</v>
      </c>
      <c r="J577" s="341" t="s">
        <v>333</v>
      </c>
      <c r="K577" s="626"/>
      <c r="L577" s="342" t="s">
        <v>2075</v>
      </c>
      <c r="M577" s="627" t="s">
        <v>839</v>
      </c>
      <c r="N577" s="344" t="s">
        <v>611</v>
      </c>
      <c r="O577" s="345" t="s">
        <v>1777</v>
      </c>
      <c r="P577" s="345" t="s">
        <v>1822</v>
      </c>
      <c r="Q577" s="345" t="s">
        <v>229</v>
      </c>
      <c r="R577" s="336" t="s">
        <v>2055</v>
      </c>
      <c r="S577" s="336" t="s">
        <v>2056</v>
      </c>
      <c r="T577" s="336" t="s">
        <v>232</v>
      </c>
    </row>
    <row r="578" spans="1:20" s="589" customFormat="1" hidden="1" outlineLevel="1">
      <c r="A578" s="281"/>
      <c r="B578" s="336" t="s">
        <v>910</v>
      </c>
      <c r="C578" s="342" t="s">
        <v>141</v>
      </c>
      <c r="D578" s="342" t="s">
        <v>2076</v>
      </c>
      <c r="E578" s="789" t="s">
        <v>2651</v>
      </c>
      <c r="F578" s="338">
        <v>100</v>
      </c>
      <c r="G578" s="351">
        <v>30100</v>
      </c>
      <c r="H578" s="339" t="s">
        <v>2652</v>
      </c>
      <c r="I578" s="340" t="s">
        <v>755</v>
      </c>
      <c r="J578" s="341" t="s">
        <v>333</v>
      </c>
      <c r="K578" s="626"/>
      <c r="L578" s="342" t="s">
        <v>2077</v>
      </c>
      <c r="M578" s="627" t="s">
        <v>839</v>
      </c>
      <c r="N578" s="344" t="s">
        <v>611</v>
      </c>
      <c r="O578" s="345" t="s">
        <v>1777</v>
      </c>
      <c r="P578" s="345" t="s">
        <v>1822</v>
      </c>
      <c r="Q578" s="345" t="s">
        <v>229</v>
      </c>
      <c r="R578" s="336" t="s">
        <v>2055</v>
      </c>
      <c r="S578" s="336" t="s">
        <v>2056</v>
      </c>
      <c r="T578" s="336" t="s">
        <v>232</v>
      </c>
    </row>
    <row r="579" spans="1:20" s="589" customFormat="1" hidden="1" outlineLevel="1">
      <c r="A579" s="281"/>
      <c r="B579" s="336" t="s">
        <v>910</v>
      </c>
      <c r="C579" s="342" t="s">
        <v>141</v>
      </c>
      <c r="D579" s="666" t="s">
        <v>1804</v>
      </c>
      <c r="E579" s="789" t="s">
        <v>2651</v>
      </c>
      <c r="F579" s="338">
        <v>100</v>
      </c>
      <c r="G579" s="351">
        <v>30100</v>
      </c>
      <c r="H579" s="339" t="s">
        <v>2652</v>
      </c>
      <c r="I579" s="340" t="s">
        <v>755</v>
      </c>
      <c r="J579" s="341" t="s">
        <v>333</v>
      </c>
      <c r="K579" s="626"/>
      <c r="L579" s="666" t="s">
        <v>859</v>
      </c>
      <c r="M579" s="627" t="s">
        <v>839</v>
      </c>
      <c r="N579" s="344" t="s">
        <v>611</v>
      </c>
      <c r="O579" s="345" t="s">
        <v>1777</v>
      </c>
      <c r="P579" s="345" t="s">
        <v>1822</v>
      </c>
      <c r="Q579" s="345" t="s">
        <v>229</v>
      </c>
      <c r="R579" s="336" t="s">
        <v>2055</v>
      </c>
      <c r="S579" s="336" t="s">
        <v>2056</v>
      </c>
      <c r="T579" s="336" t="s">
        <v>232</v>
      </c>
    </row>
    <row r="580" spans="1:20" s="589" customFormat="1" hidden="1" outlineLevel="1">
      <c r="A580" s="281"/>
      <c r="B580" s="336" t="s">
        <v>910</v>
      </c>
      <c r="C580" s="342" t="s">
        <v>141</v>
      </c>
      <c r="D580" s="342" t="s">
        <v>956</v>
      </c>
      <c r="E580" s="789" t="s">
        <v>2651</v>
      </c>
      <c r="F580" s="338">
        <v>100</v>
      </c>
      <c r="G580" s="351">
        <v>30100</v>
      </c>
      <c r="H580" s="339" t="s">
        <v>2652</v>
      </c>
      <c r="I580" s="340" t="s">
        <v>755</v>
      </c>
      <c r="J580" s="341" t="s">
        <v>333</v>
      </c>
      <c r="K580" s="626"/>
      <c r="L580" s="342" t="s">
        <v>2078</v>
      </c>
      <c r="M580" s="627" t="s">
        <v>839</v>
      </c>
      <c r="N580" s="344" t="s">
        <v>611</v>
      </c>
      <c r="O580" s="345" t="s">
        <v>1777</v>
      </c>
      <c r="P580" s="345" t="s">
        <v>1822</v>
      </c>
      <c r="Q580" s="345" t="s">
        <v>229</v>
      </c>
      <c r="R580" s="336" t="s">
        <v>2055</v>
      </c>
      <c r="S580" s="336" t="s">
        <v>2056</v>
      </c>
      <c r="T580" s="336" t="s">
        <v>232</v>
      </c>
    </row>
    <row r="581" spans="1:20" s="589" customFormat="1" hidden="1" outlineLevel="1">
      <c r="A581" s="281"/>
      <c r="B581" s="336" t="s">
        <v>910</v>
      </c>
      <c r="C581" s="342" t="s">
        <v>141</v>
      </c>
      <c r="D581" s="342" t="s">
        <v>957</v>
      </c>
      <c r="E581" s="789" t="s">
        <v>2651</v>
      </c>
      <c r="F581" s="338">
        <v>100</v>
      </c>
      <c r="G581" s="351">
        <v>30100</v>
      </c>
      <c r="H581" s="339" t="s">
        <v>2652</v>
      </c>
      <c r="I581" s="340" t="s">
        <v>755</v>
      </c>
      <c r="J581" s="341" t="s">
        <v>333</v>
      </c>
      <c r="K581" s="626"/>
      <c r="L581" s="342" t="s">
        <v>2034</v>
      </c>
      <c r="M581" s="627" t="s">
        <v>839</v>
      </c>
      <c r="N581" s="344" t="s">
        <v>954</v>
      </c>
      <c r="O581" s="345" t="s">
        <v>1777</v>
      </c>
      <c r="P581" s="345" t="s">
        <v>1822</v>
      </c>
      <c r="Q581" s="345" t="s">
        <v>229</v>
      </c>
      <c r="R581" s="336" t="s">
        <v>2055</v>
      </c>
      <c r="S581" s="336" t="s">
        <v>2056</v>
      </c>
      <c r="T581" s="336" t="s">
        <v>232</v>
      </c>
    </row>
    <row r="582" spans="1:20" s="589" customFormat="1" hidden="1" outlineLevel="1">
      <c r="A582" s="281" t="s">
        <v>2753</v>
      </c>
      <c r="B582" s="234" t="s">
        <v>910</v>
      </c>
      <c r="C582" s="239" t="s">
        <v>141</v>
      </c>
      <c r="D582" s="239" t="s">
        <v>2754</v>
      </c>
      <c r="E582" s="735" t="s">
        <v>2651</v>
      </c>
      <c r="F582" s="229">
        <v>100</v>
      </c>
      <c r="G582" s="350">
        <v>30100</v>
      </c>
      <c r="H582" s="348" t="s">
        <v>2652</v>
      </c>
      <c r="I582" s="349" t="s">
        <v>755</v>
      </c>
      <c r="J582" s="230" t="s">
        <v>333</v>
      </c>
      <c r="K582" s="582"/>
      <c r="L582" s="239" t="s">
        <v>2079</v>
      </c>
      <c r="M582" s="592" t="s">
        <v>839</v>
      </c>
      <c r="N582" s="238" t="s">
        <v>611</v>
      </c>
      <c r="O582" s="235" t="s">
        <v>1777</v>
      </c>
      <c r="P582" s="235" t="s">
        <v>1822</v>
      </c>
      <c r="Q582" s="235" t="s">
        <v>229</v>
      </c>
      <c r="R582" s="234" t="s">
        <v>2055</v>
      </c>
      <c r="S582" s="234" t="s">
        <v>2056</v>
      </c>
      <c r="T582" s="234" t="s">
        <v>232</v>
      </c>
    </row>
    <row r="583" spans="1:20" s="589" customFormat="1" hidden="1" outlineLevel="1">
      <c r="A583" s="281" t="s">
        <v>2755</v>
      </c>
      <c r="B583" s="234" t="s">
        <v>910</v>
      </c>
      <c r="C583" s="239" t="s">
        <v>141</v>
      </c>
      <c r="D583" s="239" t="s">
        <v>1951</v>
      </c>
      <c r="E583" s="735" t="s">
        <v>2651</v>
      </c>
      <c r="F583" s="229">
        <v>100</v>
      </c>
      <c r="G583" s="350">
        <v>30100</v>
      </c>
      <c r="H583" s="348" t="s">
        <v>2652</v>
      </c>
      <c r="I583" s="349" t="s">
        <v>755</v>
      </c>
      <c r="J583" s="230" t="s">
        <v>333</v>
      </c>
      <c r="K583" s="582"/>
      <c r="L583" s="239" t="s">
        <v>2756</v>
      </c>
      <c r="M583" s="592" t="s">
        <v>839</v>
      </c>
      <c r="N583" s="238" t="s">
        <v>954</v>
      </c>
      <c r="O583" s="235" t="s">
        <v>1777</v>
      </c>
      <c r="P583" s="235" t="s">
        <v>1822</v>
      </c>
      <c r="Q583" s="235" t="s">
        <v>229</v>
      </c>
      <c r="R583" s="234" t="s">
        <v>2055</v>
      </c>
      <c r="S583" s="234" t="s">
        <v>2056</v>
      </c>
      <c r="T583" s="234" t="s">
        <v>232</v>
      </c>
    </row>
    <row r="584" spans="1:20" s="589" customFormat="1" hidden="1" outlineLevel="1">
      <c r="A584" s="281"/>
      <c r="B584" s="336" t="s">
        <v>910</v>
      </c>
      <c r="C584" s="342" t="s">
        <v>141</v>
      </c>
      <c r="D584" s="342" t="s">
        <v>2080</v>
      </c>
      <c r="E584" s="789" t="s">
        <v>2651</v>
      </c>
      <c r="F584" s="338">
        <v>100</v>
      </c>
      <c r="G584" s="351">
        <v>30100</v>
      </c>
      <c r="H584" s="339" t="s">
        <v>2652</v>
      </c>
      <c r="I584" s="340" t="s">
        <v>755</v>
      </c>
      <c r="J584" s="341" t="s">
        <v>333</v>
      </c>
      <c r="K584" s="626"/>
      <c r="L584" s="342" t="s">
        <v>2081</v>
      </c>
      <c r="M584" s="627" t="s">
        <v>839</v>
      </c>
      <c r="N584" s="344" t="s">
        <v>953</v>
      </c>
      <c r="O584" s="345" t="s">
        <v>1777</v>
      </c>
      <c r="P584" s="345" t="s">
        <v>1822</v>
      </c>
      <c r="Q584" s="345" t="s">
        <v>229</v>
      </c>
      <c r="R584" s="336" t="s">
        <v>2055</v>
      </c>
      <c r="S584" s="336" t="s">
        <v>2056</v>
      </c>
      <c r="T584" s="336" t="s">
        <v>232</v>
      </c>
    </row>
    <row r="585" spans="1:20" s="589" customFormat="1" hidden="1" outlineLevel="1">
      <c r="A585" s="281"/>
      <c r="B585" s="336" t="s">
        <v>910</v>
      </c>
      <c r="C585" s="342" t="s">
        <v>141</v>
      </c>
      <c r="D585" s="666" t="s">
        <v>1805</v>
      </c>
      <c r="E585" s="789" t="s">
        <v>2651</v>
      </c>
      <c r="F585" s="338">
        <v>100</v>
      </c>
      <c r="G585" s="351">
        <v>30100</v>
      </c>
      <c r="H585" s="339" t="s">
        <v>2652</v>
      </c>
      <c r="I585" s="340" t="s">
        <v>755</v>
      </c>
      <c r="J585" s="341" t="s">
        <v>333</v>
      </c>
      <c r="K585" s="626"/>
      <c r="L585" s="666" t="s">
        <v>958</v>
      </c>
      <c r="M585" s="627" t="s">
        <v>839</v>
      </c>
      <c r="N585" s="344" t="s">
        <v>954</v>
      </c>
      <c r="O585" s="345" t="s">
        <v>1777</v>
      </c>
      <c r="P585" s="345" t="s">
        <v>1822</v>
      </c>
      <c r="Q585" s="345" t="s">
        <v>229</v>
      </c>
      <c r="R585" s="336" t="s">
        <v>2055</v>
      </c>
      <c r="S585" s="336" t="s">
        <v>2056</v>
      </c>
      <c r="T585" s="336" t="s">
        <v>232</v>
      </c>
    </row>
    <row r="586" spans="1:20" s="589" customFormat="1" hidden="1" outlineLevel="1">
      <c r="A586" s="281"/>
      <c r="B586" s="336" t="s">
        <v>910</v>
      </c>
      <c r="C586" s="342" t="s">
        <v>141</v>
      </c>
      <c r="D586" s="342" t="s">
        <v>2082</v>
      </c>
      <c r="E586" s="789" t="s">
        <v>2651</v>
      </c>
      <c r="F586" s="338">
        <v>100</v>
      </c>
      <c r="G586" s="351">
        <v>30100</v>
      </c>
      <c r="H586" s="339" t="s">
        <v>2652</v>
      </c>
      <c r="I586" s="340" t="s">
        <v>755</v>
      </c>
      <c r="J586" s="341" t="s">
        <v>333</v>
      </c>
      <c r="K586" s="626"/>
      <c r="L586" s="342" t="s">
        <v>2065</v>
      </c>
      <c r="M586" s="627" t="s">
        <v>839</v>
      </c>
      <c r="N586" s="344" t="s">
        <v>954</v>
      </c>
      <c r="O586" s="345" t="s">
        <v>1777</v>
      </c>
      <c r="P586" s="345" t="s">
        <v>1822</v>
      </c>
      <c r="Q586" s="345" t="s">
        <v>229</v>
      </c>
      <c r="R586" s="336" t="s">
        <v>2055</v>
      </c>
      <c r="S586" s="336" t="s">
        <v>2056</v>
      </c>
      <c r="T586" s="336" t="s">
        <v>232</v>
      </c>
    </row>
    <row r="587" spans="1:20" s="589" customFormat="1" hidden="1" outlineLevel="1">
      <c r="A587" s="281"/>
      <c r="B587" s="336" t="s">
        <v>910</v>
      </c>
      <c r="C587" s="342" t="s">
        <v>141</v>
      </c>
      <c r="D587" s="342" t="s">
        <v>2083</v>
      </c>
      <c r="E587" s="789" t="s">
        <v>2651</v>
      </c>
      <c r="F587" s="338">
        <v>100</v>
      </c>
      <c r="G587" s="351">
        <v>30100</v>
      </c>
      <c r="H587" s="339" t="s">
        <v>2652</v>
      </c>
      <c r="I587" s="340" t="s">
        <v>755</v>
      </c>
      <c r="J587" s="341" t="s">
        <v>333</v>
      </c>
      <c r="K587" s="626"/>
      <c r="L587" s="342" t="s">
        <v>2757</v>
      </c>
      <c r="M587" s="627" t="s">
        <v>839</v>
      </c>
      <c r="N587" s="344" t="s">
        <v>959</v>
      </c>
      <c r="O587" s="345" t="s">
        <v>1777</v>
      </c>
      <c r="P587" s="345" t="s">
        <v>1822</v>
      </c>
      <c r="Q587" s="345" t="s">
        <v>229</v>
      </c>
      <c r="R587" s="336" t="s">
        <v>2055</v>
      </c>
      <c r="S587" s="336" t="s">
        <v>2056</v>
      </c>
      <c r="T587" s="336" t="s">
        <v>232</v>
      </c>
    </row>
    <row r="588" spans="1:20" s="575" customFormat="1" hidden="1" outlineLevel="1">
      <c r="A588" s="281"/>
      <c r="B588" s="366"/>
      <c r="C588" s="628"/>
      <c r="D588" s="628" t="s">
        <v>960</v>
      </c>
      <c r="E588" s="366"/>
      <c r="F588" s="366"/>
      <c r="G588" s="366" t="s">
        <v>961</v>
      </c>
      <c r="H588" s="629"/>
      <c r="I588" s="629"/>
      <c r="J588" s="660"/>
      <c r="K588" s="630"/>
      <c r="L588" s="628" t="s">
        <v>962</v>
      </c>
      <c r="M588" s="630"/>
      <c r="N588" s="366"/>
      <c r="O588" s="345"/>
      <c r="P588" s="345"/>
      <c r="Q588" s="345"/>
      <c r="R588" s="336"/>
      <c r="S588" s="336"/>
      <c r="T588" s="336"/>
    </row>
    <row r="589" spans="1:20" s="589" customFormat="1" hidden="1" outlineLevel="1">
      <c r="A589" s="281"/>
      <c r="B589" s="336" t="s">
        <v>910</v>
      </c>
      <c r="C589" s="625" t="s">
        <v>909</v>
      </c>
      <c r="D589" s="342" t="s">
        <v>2084</v>
      </c>
      <c r="E589" s="789" t="s">
        <v>2651</v>
      </c>
      <c r="F589" s="338">
        <v>100</v>
      </c>
      <c r="G589" s="351">
        <v>30100</v>
      </c>
      <c r="H589" s="339" t="s">
        <v>2652</v>
      </c>
      <c r="I589" s="340" t="s">
        <v>755</v>
      </c>
      <c r="J589" s="341" t="s">
        <v>333</v>
      </c>
      <c r="K589" s="626"/>
      <c r="L589" s="342" t="s">
        <v>963</v>
      </c>
      <c r="M589" s="626" t="s">
        <v>789</v>
      </c>
      <c r="N589" s="344" t="s">
        <v>645</v>
      </c>
      <c r="O589" s="345" t="s">
        <v>1777</v>
      </c>
      <c r="P589" s="345" t="s">
        <v>1822</v>
      </c>
      <c r="Q589" s="345" t="s">
        <v>229</v>
      </c>
      <c r="R589" s="336" t="s">
        <v>2055</v>
      </c>
      <c r="S589" s="336" t="s">
        <v>2056</v>
      </c>
      <c r="T589" s="336" t="s">
        <v>232</v>
      </c>
    </row>
    <row r="590" spans="1:20" s="589" customFormat="1" hidden="1" outlineLevel="1">
      <c r="A590" s="281"/>
      <c r="B590" s="336" t="s">
        <v>910</v>
      </c>
      <c r="C590" s="625" t="s">
        <v>909</v>
      </c>
      <c r="D590" s="342" t="s">
        <v>2085</v>
      </c>
      <c r="E590" s="789" t="s">
        <v>2628</v>
      </c>
      <c r="F590" s="338">
        <v>100</v>
      </c>
      <c r="G590" s="351">
        <v>30100</v>
      </c>
      <c r="H590" s="339" t="s">
        <v>2645</v>
      </c>
      <c r="I590" s="340" t="s">
        <v>755</v>
      </c>
      <c r="J590" s="341" t="s">
        <v>333</v>
      </c>
      <c r="K590" s="626"/>
      <c r="L590" s="342" t="s">
        <v>2086</v>
      </c>
      <c r="M590" s="626" t="s">
        <v>789</v>
      </c>
      <c r="N590" s="344" t="s">
        <v>645</v>
      </c>
      <c r="O590" s="345" t="s">
        <v>1777</v>
      </c>
      <c r="P590" s="345" t="s">
        <v>1822</v>
      </c>
      <c r="Q590" s="345" t="s">
        <v>229</v>
      </c>
      <c r="R590" s="336" t="s">
        <v>2055</v>
      </c>
      <c r="S590" s="336" t="s">
        <v>2056</v>
      </c>
      <c r="T590" s="336" t="s">
        <v>232</v>
      </c>
    </row>
    <row r="591" spans="1:20" s="589" customFormat="1" hidden="1" outlineLevel="1">
      <c r="A591" s="281"/>
      <c r="B591" s="336" t="s">
        <v>910</v>
      </c>
      <c r="C591" s="625" t="s">
        <v>909</v>
      </c>
      <c r="D591" s="342" t="s">
        <v>2087</v>
      </c>
      <c r="E591" s="789" t="s">
        <v>2628</v>
      </c>
      <c r="F591" s="338">
        <v>100</v>
      </c>
      <c r="G591" s="351">
        <v>30100</v>
      </c>
      <c r="H591" s="339" t="s">
        <v>2645</v>
      </c>
      <c r="I591" s="340" t="s">
        <v>755</v>
      </c>
      <c r="J591" s="341" t="s">
        <v>333</v>
      </c>
      <c r="K591" s="626"/>
      <c r="L591" s="342" t="s">
        <v>2088</v>
      </c>
      <c r="M591" s="626" t="s">
        <v>789</v>
      </c>
      <c r="N591" s="344" t="s">
        <v>645</v>
      </c>
      <c r="O591" s="345" t="s">
        <v>1777</v>
      </c>
      <c r="P591" s="345" t="s">
        <v>1822</v>
      </c>
      <c r="Q591" s="345" t="s">
        <v>229</v>
      </c>
      <c r="R591" s="336" t="s">
        <v>2055</v>
      </c>
      <c r="S591" s="336" t="s">
        <v>2056</v>
      </c>
      <c r="T591" s="336" t="s">
        <v>232</v>
      </c>
    </row>
    <row r="592" spans="1:20" s="589" customFormat="1" hidden="1" outlineLevel="1">
      <c r="A592" s="281"/>
      <c r="B592" s="336" t="s">
        <v>910</v>
      </c>
      <c r="C592" s="625" t="s">
        <v>909</v>
      </c>
      <c r="D592" s="342" t="s">
        <v>2089</v>
      </c>
      <c r="E592" s="789" t="s">
        <v>2628</v>
      </c>
      <c r="F592" s="338">
        <v>100</v>
      </c>
      <c r="G592" s="351">
        <v>30100</v>
      </c>
      <c r="H592" s="339" t="s">
        <v>2645</v>
      </c>
      <c r="I592" s="340" t="s">
        <v>755</v>
      </c>
      <c r="J592" s="341" t="s">
        <v>333</v>
      </c>
      <c r="K592" s="626"/>
      <c r="L592" s="342" t="s">
        <v>2758</v>
      </c>
      <c r="M592" s="626" t="s">
        <v>789</v>
      </c>
      <c r="N592" s="344" t="s">
        <v>659</v>
      </c>
      <c r="O592" s="345" t="s">
        <v>1777</v>
      </c>
      <c r="P592" s="345" t="s">
        <v>1822</v>
      </c>
      <c r="Q592" s="345" t="s">
        <v>229</v>
      </c>
      <c r="R592" s="336" t="s">
        <v>2055</v>
      </c>
      <c r="S592" s="336" t="s">
        <v>2056</v>
      </c>
      <c r="T592" s="336" t="s">
        <v>232</v>
      </c>
    </row>
    <row r="593" spans="1:20" s="575" customFormat="1" hidden="1" outlineLevel="1">
      <c r="A593" s="364"/>
      <c r="B593" s="668"/>
      <c r="C593" s="670"/>
      <c r="D593" s="628" t="s">
        <v>946</v>
      </c>
      <c r="E593" s="668"/>
      <c r="F593" s="668"/>
      <c r="G593" s="366" t="s">
        <v>946</v>
      </c>
      <c r="H593" s="669"/>
      <c r="I593" s="669"/>
      <c r="J593" s="660"/>
      <c r="K593" s="630"/>
      <c r="L593" s="670" t="s">
        <v>964</v>
      </c>
      <c r="M593" s="630"/>
      <c r="N593" s="668"/>
      <c r="O593" s="345"/>
      <c r="P593" s="345"/>
      <c r="Q593" s="345"/>
      <c r="R593" s="336"/>
      <c r="S593" s="336"/>
      <c r="T593" s="336"/>
    </row>
    <row r="594" spans="1:20" s="589" customFormat="1" hidden="1" outlineLevel="1">
      <c r="A594" s="732"/>
      <c r="B594" s="336" t="s">
        <v>910</v>
      </c>
      <c r="C594" s="342" t="s">
        <v>929</v>
      </c>
      <c r="D594" s="342" t="s">
        <v>965</v>
      </c>
      <c r="E594" s="789" t="s">
        <v>2628</v>
      </c>
      <c r="F594" s="338">
        <v>100</v>
      </c>
      <c r="G594" s="351">
        <v>40100</v>
      </c>
      <c r="H594" s="339" t="s">
        <v>2645</v>
      </c>
      <c r="I594" s="340" t="s">
        <v>755</v>
      </c>
      <c r="J594" s="341" t="s">
        <v>333</v>
      </c>
      <c r="K594" s="626"/>
      <c r="L594" s="342" t="s">
        <v>934</v>
      </c>
      <c r="M594" s="626"/>
      <c r="N594" s="344" t="s">
        <v>966</v>
      </c>
      <c r="O594" s="345" t="s">
        <v>1777</v>
      </c>
      <c r="P594" s="345" t="s">
        <v>1822</v>
      </c>
      <c r="Q594" s="345" t="s">
        <v>229</v>
      </c>
      <c r="R594" s="336" t="s">
        <v>2055</v>
      </c>
      <c r="S594" s="336" t="s">
        <v>2056</v>
      </c>
      <c r="T594" s="336" t="s">
        <v>232</v>
      </c>
    </row>
    <row r="595" spans="1:20" s="575" customFormat="1" hidden="1" outlineLevel="1">
      <c r="A595" s="732"/>
      <c r="B595" s="336"/>
      <c r="C595" s="342"/>
      <c r="D595" s="342"/>
      <c r="E595" s="789"/>
      <c r="F595" s="338"/>
      <c r="G595" s="351"/>
      <c r="H595" s="339"/>
      <c r="I595" s="340"/>
      <c r="J595" s="341"/>
      <c r="K595" s="630"/>
      <c r="L595" s="342"/>
      <c r="M595" s="630"/>
      <c r="N595" s="344"/>
      <c r="O595" s="345"/>
      <c r="P595" s="345"/>
      <c r="Q595" s="345"/>
      <c r="R595" s="336"/>
      <c r="S595" s="336"/>
      <c r="T595" s="336"/>
    </row>
    <row r="596" spans="1:20" s="575" customFormat="1" ht="17.25" hidden="1" outlineLevel="1">
      <c r="A596" s="367" t="s">
        <v>1806</v>
      </c>
      <c r="B596" s="656"/>
      <c r="C596" s="657"/>
      <c r="D596" s="658" t="s">
        <v>967</v>
      </c>
      <c r="E596" s="328"/>
      <c r="F596" s="656"/>
      <c r="G596" s="328" t="s">
        <v>968</v>
      </c>
      <c r="H596" s="671"/>
      <c r="I596" s="671"/>
      <c r="J596" s="660"/>
      <c r="K596" s="630"/>
      <c r="L596" s="661" t="s">
        <v>968</v>
      </c>
      <c r="M596" s="630"/>
      <c r="N596" s="344"/>
      <c r="O596" s="345"/>
      <c r="P596" s="345"/>
      <c r="Q596" s="345"/>
      <c r="R596" s="336"/>
      <c r="S596" s="336"/>
      <c r="T596" s="336"/>
    </row>
    <row r="597" spans="1:20" s="589" customFormat="1" hidden="1" outlineLevel="1">
      <c r="A597" s="346"/>
      <c r="B597" s="336" t="s">
        <v>910</v>
      </c>
      <c r="C597" s="625" t="s">
        <v>967</v>
      </c>
      <c r="D597" s="337" t="s">
        <v>2090</v>
      </c>
      <c r="E597" s="789" t="s">
        <v>2371</v>
      </c>
      <c r="F597" s="338">
        <v>100</v>
      </c>
      <c r="G597" s="338" t="s">
        <v>2732</v>
      </c>
      <c r="H597" s="339" t="s">
        <v>2604</v>
      </c>
      <c r="I597" s="340" t="s">
        <v>755</v>
      </c>
      <c r="J597" s="665" t="s">
        <v>333</v>
      </c>
      <c r="K597" s="626"/>
      <c r="L597" s="342" t="s">
        <v>2091</v>
      </c>
      <c r="M597" s="343" t="s">
        <v>969</v>
      </c>
      <c r="N597" s="344" t="s">
        <v>763</v>
      </c>
      <c r="O597" s="345" t="s">
        <v>1777</v>
      </c>
      <c r="P597" s="345" t="s">
        <v>1822</v>
      </c>
      <c r="Q597" s="345" t="s">
        <v>229</v>
      </c>
      <c r="R597" s="336" t="s">
        <v>2055</v>
      </c>
      <c r="S597" s="336" t="s">
        <v>2056</v>
      </c>
      <c r="T597" s="336" t="s">
        <v>232</v>
      </c>
    </row>
    <row r="598" spans="1:20" s="575" customFormat="1" ht="14.25" hidden="1" customHeight="1" outlineLevel="1">
      <c r="A598" s="367"/>
      <c r="B598" s="656"/>
      <c r="C598" s="657"/>
      <c r="D598" s="672" t="s">
        <v>970</v>
      </c>
      <c r="E598" s="328"/>
      <c r="F598" s="656"/>
      <c r="G598" s="328"/>
      <c r="H598" s="671"/>
      <c r="I598" s="671"/>
      <c r="J598" s="660"/>
      <c r="K598" s="630"/>
      <c r="L598" s="661"/>
      <c r="M598" s="630"/>
      <c r="N598" s="344"/>
      <c r="O598" s="345"/>
      <c r="P598" s="345"/>
      <c r="Q598" s="345"/>
      <c r="R598" s="336"/>
      <c r="S598" s="336"/>
      <c r="T598" s="336"/>
    </row>
    <row r="599" spans="1:20" s="589" customFormat="1" hidden="1" outlineLevel="1">
      <c r="A599" s="346" t="s">
        <v>2759</v>
      </c>
      <c r="B599" s="234" t="s">
        <v>910</v>
      </c>
      <c r="C599" s="591" t="s">
        <v>971</v>
      </c>
      <c r="D599" s="347" t="s">
        <v>2090</v>
      </c>
      <c r="E599" s="735" t="s">
        <v>2371</v>
      </c>
      <c r="F599" s="229">
        <v>100</v>
      </c>
      <c r="G599" s="229" t="s">
        <v>2760</v>
      </c>
      <c r="H599" s="348" t="s">
        <v>2604</v>
      </c>
      <c r="I599" s="349" t="s">
        <v>755</v>
      </c>
      <c r="J599" s="684" t="s">
        <v>333</v>
      </c>
      <c r="K599" s="582"/>
      <c r="L599" s="239" t="s">
        <v>2211</v>
      </c>
      <c r="M599" s="233" t="s">
        <v>912</v>
      </c>
      <c r="N599" s="238" t="s">
        <v>763</v>
      </c>
      <c r="O599" s="235" t="s">
        <v>1777</v>
      </c>
      <c r="P599" s="235" t="s">
        <v>1822</v>
      </c>
      <c r="Q599" s="235" t="s">
        <v>229</v>
      </c>
      <c r="R599" s="234" t="s">
        <v>2055</v>
      </c>
      <c r="S599" s="234" t="s">
        <v>2056</v>
      </c>
      <c r="T599" s="234" t="s">
        <v>232</v>
      </c>
    </row>
    <row r="600" spans="1:20" s="575" customFormat="1" ht="17.25" hidden="1" outlineLevel="1">
      <c r="A600" s="281"/>
      <c r="B600" s="656"/>
      <c r="C600" s="657"/>
      <c r="D600" s="672" t="s">
        <v>972</v>
      </c>
      <c r="E600" s="328"/>
      <c r="F600" s="656"/>
      <c r="G600" s="328"/>
      <c r="H600" s="671"/>
      <c r="I600" s="671"/>
      <c r="J600" s="660"/>
      <c r="K600" s="630"/>
      <c r="L600" s="661"/>
      <c r="M600" s="630"/>
      <c r="N600" s="344"/>
      <c r="O600" s="345"/>
      <c r="P600" s="345"/>
      <c r="Q600" s="345"/>
      <c r="R600" s="336"/>
      <c r="S600" s="336"/>
      <c r="T600" s="336"/>
    </row>
    <row r="601" spans="1:20" s="589" customFormat="1" hidden="1" outlineLevel="1">
      <c r="A601" s="281" t="s">
        <v>2761</v>
      </c>
      <c r="B601" s="234" t="s">
        <v>910</v>
      </c>
      <c r="C601" s="591" t="s">
        <v>973</v>
      </c>
      <c r="D601" s="640" t="s">
        <v>1934</v>
      </c>
      <c r="E601" s="735" t="s">
        <v>541</v>
      </c>
      <c r="F601" s="229">
        <v>100</v>
      </c>
      <c r="G601" s="229" t="s">
        <v>895</v>
      </c>
      <c r="H601" s="348" t="s">
        <v>755</v>
      </c>
      <c r="I601" s="349" t="s">
        <v>755</v>
      </c>
      <c r="J601" s="230" t="s">
        <v>974</v>
      </c>
      <c r="K601" s="582"/>
      <c r="L601" s="565" t="s">
        <v>1935</v>
      </c>
      <c r="M601" s="582" t="s">
        <v>975</v>
      </c>
      <c r="N601" s="238" t="s">
        <v>1936</v>
      </c>
      <c r="O601" s="235" t="s">
        <v>1777</v>
      </c>
      <c r="P601" s="235" t="s">
        <v>1822</v>
      </c>
      <c r="Q601" s="235" t="s">
        <v>977</v>
      </c>
      <c r="R601" s="234" t="s">
        <v>2055</v>
      </c>
      <c r="S601" s="234" t="s">
        <v>2056</v>
      </c>
      <c r="T601" s="234" t="s">
        <v>978</v>
      </c>
    </row>
    <row r="602" spans="1:20" s="589" customFormat="1" hidden="1" outlineLevel="1">
      <c r="A602" s="281" t="s">
        <v>2762</v>
      </c>
      <c r="B602" s="234" t="s">
        <v>910</v>
      </c>
      <c r="C602" s="591" t="s">
        <v>973</v>
      </c>
      <c r="D602" s="640" t="s">
        <v>2244</v>
      </c>
      <c r="E602" s="735" t="s">
        <v>541</v>
      </c>
      <c r="F602" s="229">
        <v>100</v>
      </c>
      <c r="G602" s="229" t="s">
        <v>895</v>
      </c>
      <c r="H602" s="348" t="s">
        <v>755</v>
      </c>
      <c r="I602" s="349" t="s">
        <v>755</v>
      </c>
      <c r="J602" s="230" t="s">
        <v>974</v>
      </c>
      <c r="K602" s="582"/>
      <c r="L602" s="565" t="s">
        <v>2245</v>
      </c>
      <c r="M602" s="582" t="s">
        <v>975</v>
      </c>
      <c r="N602" s="238" t="s">
        <v>976</v>
      </c>
      <c r="O602" s="235" t="s">
        <v>1777</v>
      </c>
      <c r="P602" s="235" t="s">
        <v>1822</v>
      </c>
      <c r="Q602" s="235" t="s">
        <v>977</v>
      </c>
      <c r="R602" s="234" t="s">
        <v>2055</v>
      </c>
      <c r="S602" s="234" t="s">
        <v>2056</v>
      </c>
      <c r="T602" s="234" t="s">
        <v>978</v>
      </c>
    </row>
    <row r="603" spans="1:20" s="589" customFormat="1" hidden="1" outlineLevel="1">
      <c r="A603" s="281"/>
      <c r="B603" s="336" t="s">
        <v>910</v>
      </c>
      <c r="C603" s="625" t="s">
        <v>967</v>
      </c>
      <c r="D603" s="673" t="s">
        <v>1807</v>
      </c>
      <c r="E603" s="789" t="s">
        <v>2251</v>
      </c>
      <c r="F603" s="338">
        <v>100</v>
      </c>
      <c r="G603" s="338" t="s">
        <v>2763</v>
      </c>
      <c r="H603" s="339" t="s">
        <v>2616</v>
      </c>
      <c r="I603" s="340" t="s">
        <v>755</v>
      </c>
      <c r="J603" s="341" t="s">
        <v>333</v>
      </c>
      <c r="K603" s="626"/>
      <c r="L603" s="666" t="s">
        <v>979</v>
      </c>
      <c r="M603" s="626" t="s">
        <v>778</v>
      </c>
      <c r="N603" s="344" t="s">
        <v>779</v>
      </c>
      <c r="O603" s="345" t="s">
        <v>1777</v>
      </c>
      <c r="P603" s="345" t="s">
        <v>1822</v>
      </c>
      <c r="Q603" s="345" t="s">
        <v>229</v>
      </c>
      <c r="R603" s="336" t="s">
        <v>2055</v>
      </c>
      <c r="S603" s="336" t="s">
        <v>2056</v>
      </c>
      <c r="T603" s="336" t="s">
        <v>232</v>
      </c>
    </row>
    <row r="604" spans="1:20" s="589" customFormat="1" hidden="1" outlineLevel="1">
      <c r="A604" s="281"/>
      <c r="B604" s="336" t="s">
        <v>910</v>
      </c>
      <c r="C604" s="625" t="s">
        <v>967</v>
      </c>
      <c r="D604" s="337" t="s">
        <v>2764</v>
      </c>
      <c r="E604" s="789" t="s">
        <v>2251</v>
      </c>
      <c r="F604" s="338">
        <v>100</v>
      </c>
      <c r="G604" s="338" t="s">
        <v>2763</v>
      </c>
      <c r="H604" s="339" t="s">
        <v>2616</v>
      </c>
      <c r="I604" s="340" t="s">
        <v>755</v>
      </c>
      <c r="J604" s="341" t="s">
        <v>333</v>
      </c>
      <c r="K604" s="626"/>
      <c r="L604" s="342" t="s">
        <v>980</v>
      </c>
      <c r="M604" s="626" t="s">
        <v>778</v>
      </c>
      <c r="N604" s="344" t="s">
        <v>779</v>
      </c>
      <c r="O604" s="345" t="s">
        <v>1777</v>
      </c>
      <c r="P604" s="345" t="s">
        <v>1822</v>
      </c>
      <c r="Q604" s="345" t="s">
        <v>229</v>
      </c>
      <c r="R604" s="336" t="s">
        <v>2055</v>
      </c>
      <c r="S604" s="336" t="s">
        <v>2056</v>
      </c>
      <c r="T604" s="336" t="s">
        <v>232</v>
      </c>
    </row>
    <row r="605" spans="1:20" s="589" customFormat="1" hidden="1" outlineLevel="1">
      <c r="A605" s="281"/>
      <c r="B605" s="336" t="s">
        <v>910</v>
      </c>
      <c r="C605" s="625" t="s">
        <v>967</v>
      </c>
      <c r="D605" s="673" t="s">
        <v>2765</v>
      </c>
      <c r="E605" s="789" t="s">
        <v>541</v>
      </c>
      <c r="F605" s="338">
        <v>100</v>
      </c>
      <c r="G605" s="338" t="s">
        <v>895</v>
      </c>
      <c r="H605" s="339" t="s">
        <v>755</v>
      </c>
      <c r="I605" s="340" t="s">
        <v>755</v>
      </c>
      <c r="J605" s="341" t="s">
        <v>333</v>
      </c>
      <c r="K605" s="626"/>
      <c r="L605" s="666" t="s">
        <v>2766</v>
      </c>
      <c r="M605" s="626" t="s">
        <v>778</v>
      </c>
      <c r="N605" s="344" t="s">
        <v>262</v>
      </c>
      <c r="O605" s="345" t="s">
        <v>1777</v>
      </c>
      <c r="P605" s="345" t="s">
        <v>1822</v>
      </c>
      <c r="Q605" s="345" t="s">
        <v>229</v>
      </c>
      <c r="R605" s="336" t="s">
        <v>2055</v>
      </c>
      <c r="S605" s="336" t="s">
        <v>2056</v>
      </c>
      <c r="T605" s="336" t="s">
        <v>232</v>
      </c>
    </row>
    <row r="606" spans="1:20" s="589" customFormat="1" hidden="1" outlineLevel="1">
      <c r="A606" s="281" t="s">
        <v>2767</v>
      </c>
      <c r="B606" s="234" t="s">
        <v>910</v>
      </c>
      <c r="C606" s="591" t="s">
        <v>967</v>
      </c>
      <c r="D606" s="640" t="s">
        <v>2768</v>
      </c>
      <c r="E606" s="735" t="s">
        <v>541</v>
      </c>
      <c r="F606" s="229">
        <v>100</v>
      </c>
      <c r="G606" s="229" t="s">
        <v>895</v>
      </c>
      <c r="H606" s="348" t="s">
        <v>755</v>
      </c>
      <c r="I606" s="349" t="s">
        <v>755</v>
      </c>
      <c r="J606" s="230" t="s">
        <v>333</v>
      </c>
      <c r="K606" s="582"/>
      <c r="L606" s="565" t="s">
        <v>2769</v>
      </c>
      <c r="M606" s="582" t="s">
        <v>778</v>
      </c>
      <c r="N606" s="566" t="s">
        <v>981</v>
      </c>
      <c r="O606" s="235" t="s">
        <v>1777</v>
      </c>
      <c r="P606" s="235" t="s">
        <v>1822</v>
      </c>
      <c r="Q606" s="235" t="s">
        <v>229</v>
      </c>
      <c r="R606" s="234" t="s">
        <v>2055</v>
      </c>
      <c r="S606" s="234" t="s">
        <v>2056</v>
      </c>
      <c r="T606" s="234" t="s">
        <v>232</v>
      </c>
    </row>
    <row r="607" spans="1:20" s="635" customFormat="1" hidden="1" outlineLevel="1">
      <c r="A607" s="281"/>
      <c r="B607" s="366"/>
      <c r="C607" s="628"/>
      <c r="D607" s="628" t="s">
        <v>982</v>
      </c>
      <c r="E607" s="366"/>
      <c r="F607" s="366"/>
      <c r="G607" s="366"/>
      <c r="H607" s="629"/>
      <c r="I607" s="629"/>
      <c r="J607" s="660"/>
      <c r="K607" s="630"/>
      <c r="L607" s="628" t="s">
        <v>983</v>
      </c>
      <c r="M607" s="630"/>
      <c r="N607" s="344"/>
      <c r="O607" s="345"/>
      <c r="P607" s="345"/>
      <c r="Q607" s="345"/>
      <c r="R607" s="336"/>
      <c r="S607" s="336"/>
      <c r="T607" s="336"/>
    </row>
    <row r="608" spans="1:20" s="589" customFormat="1" hidden="1" outlineLevel="1">
      <c r="A608" s="346" t="s">
        <v>2770</v>
      </c>
      <c r="B608" s="234" t="s">
        <v>910</v>
      </c>
      <c r="C608" s="591" t="s">
        <v>971</v>
      </c>
      <c r="D608" s="790" t="s">
        <v>2212</v>
      </c>
      <c r="E608" s="735" t="s">
        <v>2251</v>
      </c>
      <c r="F608" s="229">
        <v>100</v>
      </c>
      <c r="G608" s="229" t="s">
        <v>2771</v>
      </c>
      <c r="H608" s="348" t="s">
        <v>2616</v>
      </c>
      <c r="I608" s="349" t="s">
        <v>755</v>
      </c>
      <c r="J608" s="230" t="s">
        <v>333</v>
      </c>
      <c r="K608" s="582"/>
      <c r="L608" s="239" t="s">
        <v>2211</v>
      </c>
      <c r="M608" s="582" t="s">
        <v>778</v>
      </c>
      <c r="N608" s="238" t="s">
        <v>2772</v>
      </c>
      <c r="O608" s="235" t="s">
        <v>1777</v>
      </c>
      <c r="P608" s="235" t="s">
        <v>1822</v>
      </c>
      <c r="Q608" s="235" t="s">
        <v>229</v>
      </c>
      <c r="R608" s="234" t="s">
        <v>2055</v>
      </c>
      <c r="S608" s="234" t="s">
        <v>2056</v>
      </c>
      <c r="T608" s="234" t="s">
        <v>232</v>
      </c>
    </row>
    <row r="609" spans="1:20" s="589" customFormat="1" hidden="1" outlineLevel="1">
      <c r="A609" s="346" t="s">
        <v>2773</v>
      </c>
      <c r="B609" s="234" t="s">
        <v>910</v>
      </c>
      <c r="C609" s="591" t="s">
        <v>971</v>
      </c>
      <c r="D609" s="790" t="s">
        <v>2764</v>
      </c>
      <c r="E609" s="735" t="s">
        <v>2251</v>
      </c>
      <c r="F609" s="229">
        <v>100</v>
      </c>
      <c r="G609" s="229" t="s">
        <v>2771</v>
      </c>
      <c r="H609" s="348" t="s">
        <v>2616</v>
      </c>
      <c r="I609" s="349" t="s">
        <v>755</v>
      </c>
      <c r="J609" s="230" t="s">
        <v>333</v>
      </c>
      <c r="K609" s="582"/>
      <c r="L609" s="239" t="s">
        <v>2211</v>
      </c>
      <c r="M609" s="582" t="s">
        <v>778</v>
      </c>
      <c r="N609" s="238" t="s">
        <v>779</v>
      </c>
      <c r="O609" s="235" t="s">
        <v>1777</v>
      </c>
      <c r="P609" s="235" t="s">
        <v>1822</v>
      </c>
      <c r="Q609" s="235" t="s">
        <v>229</v>
      </c>
      <c r="R609" s="234" t="s">
        <v>2055</v>
      </c>
      <c r="S609" s="234" t="s">
        <v>2056</v>
      </c>
      <c r="T609" s="234" t="s">
        <v>232</v>
      </c>
    </row>
    <row r="610" spans="1:20" s="589" customFormat="1" hidden="1" outlineLevel="1">
      <c r="A610" s="346" t="s">
        <v>2774</v>
      </c>
      <c r="B610" s="234" t="s">
        <v>910</v>
      </c>
      <c r="C610" s="591" t="s">
        <v>971</v>
      </c>
      <c r="D610" s="790" t="s">
        <v>2775</v>
      </c>
      <c r="E610" s="735" t="s">
        <v>2251</v>
      </c>
      <c r="F610" s="229">
        <v>100</v>
      </c>
      <c r="G610" s="229" t="s">
        <v>2771</v>
      </c>
      <c r="H610" s="348" t="s">
        <v>2616</v>
      </c>
      <c r="I610" s="349" t="s">
        <v>755</v>
      </c>
      <c r="J610" s="230" t="s">
        <v>333</v>
      </c>
      <c r="K610" s="582"/>
      <c r="L610" s="239" t="s">
        <v>2211</v>
      </c>
      <c r="M610" s="582" t="s">
        <v>778</v>
      </c>
      <c r="N610" s="238" t="s">
        <v>779</v>
      </c>
      <c r="O610" s="235" t="s">
        <v>1777</v>
      </c>
      <c r="P610" s="235" t="s">
        <v>1822</v>
      </c>
      <c r="Q610" s="235" t="s">
        <v>229</v>
      </c>
      <c r="R610" s="234" t="s">
        <v>2055</v>
      </c>
      <c r="S610" s="234" t="s">
        <v>2056</v>
      </c>
      <c r="T610" s="234" t="s">
        <v>232</v>
      </c>
    </row>
    <row r="611" spans="1:20" s="589" customFormat="1" hidden="1" outlineLevel="1">
      <c r="A611" s="346" t="s">
        <v>2776</v>
      </c>
      <c r="B611" s="234" t="s">
        <v>910</v>
      </c>
      <c r="C611" s="591" t="s">
        <v>971</v>
      </c>
      <c r="D611" s="790" t="s">
        <v>2213</v>
      </c>
      <c r="E611" s="735" t="s">
        <v>2251</v>
      </c>
      <c r="F611" s="229">
        <v>100</v>
      </c>
      <c r="G611" s="229" t="s">
        <v>2771</v>
      </c>
      <c r="H611" s="348" t="s">
        <v>2616</v>
      </c>
      <c r="I611" s="349" t="s">
        <v>755</v>
      </c>
      <c r="J611" s="230" t="s">
        <v>333</v>
      </c>
      <c r="K611" s="582"/>
      <c r="L611" s="239" t="s">
        <v>2211</v>
      </c>
      <c r="M611" s="582" t="s">
        <v>778</v>
      </c>
      <c r="N611" s="238" t="s">
        <v>779</v>
      </c>
      <c r="O611" s="235" t="s">
        <v>1777</v>
      </c>
      <c r="P611" s="235" t="s">
        <v>1822</v>
      </c>
      <c r="Q611" s="235" t="s">
        <v>229</v>
      </c>
      <c r="R611" s="234" t="s">
        <v>2055</v>
      </c>
      <c r="S611" s="234" t="s">
        <v>2056</v>
      </c>
      <c r="T611" s="234" t="s">
        <v>232</v>
      </c>
    </row>
    <row r="612" spans="1:20" s="589" customFormat="1" hidden="1" outlineLevel="1">
      <c r="A612" s="346" t="s">
        <v>2777</v>
      </c>
      <c r="B612" s="234" t="s">
        <v>910</v>
      </c>
      <c r="C612" s="591" t="s">
        <v>971</v>
      </c>
      <c r="D612" s="790" t="s">
        <v>984</v>
      </c>
      <c r="E612" s="735" t="s">
        <v>2251</v>
      </c>
      <c r="F612" s="229">
        <v>100</v>
      </c>
      <c r="G612" s="229" t="s">
        <v>2771</v>
      </c>
      <c r="H612" s="348" t="s">
        <v>2616</v>
      </c>
      <c r="I612" s="349" t="s">
        <v>755</v>
      </c>
      <c r="J612" s="230" t="s">
        <v>333</v>
      </c>
      <c r="K612" s="582"/>
      <c r="L612" s="239" t="s">
        <v>2211</v>
      </c>
      <c r="M612" s="582" t="s">
        <v>778</v>
      </c>
      <c r="N612" s="238" t="s">
        <v>779</v>
      </c>
      <c r="O612" s="235" t="s">
        <v>1777</v>
      </c>
      <c r="P612" s="235" t="s">
        <v>1822</v>
      </c>
      <c r="Q612" s="235" t="s">
        <v>229</v>
      </c>
      <c r="R612" s="234" t="s">
        <v>2055</v>
      </c>
      <c r="S612" s="234" t="s">
        <v>2056</v>
      </c>
      <c r="T612" s="234" t="s">
        <v>232</v>
      </c>
    </row>
    <row r="613" spans="1:20" s="589" customFormat="1" hidden="1" outlineLevel="1">
      <c r="A613" s="346" t="s">
        <v>2778</v>
      </c>
      <c r="B613" s="234" t="s">
        <v>910</v>
      </c>
      <c r="C613" s="591" t="s">
        <v>971</v>
      </c>
      <c r="D613" s="790" t="s">
        <v>985</v>
      </c>
      <c r="E613" s="735" t="s">
        <v>2251</v>
      </c>
      <c r="F613" s="229">
        <v>100</v>
      </c>
      <c r="G613" s="229" t="s">
        <v>2771</v>
      </c>
      <c r="H613" s="348" t="s">
        <v>2616</v>
      </c>
      <c r="I613" s="349" t="s">
        <v>755</v>
      </c>
      <c r="J613" s="230" t="s">
        <v>333</v>
      </c>
      <c r="K613" s="582"/>
      <c r="L613" s="239" t="s">
        <v>2211</v>
      </c>
      <c r="M613" s="582" t="s">
        <v>778</v>
      </c>
      <c r="N613" s="238" t="s">
        <v>779</v>
      </c>
      <c r="O613" s="235" t="s">
        <v>1777</v>
      </c>
      <c r="P613" s="235" t="s">
        <v>1822</v>
      </c>
      <c r="Q613" s="235" t="s">
        <v>229</v>
      </c>
      <c r="R613" s="234" t="s">
        <v>2055</v>
      </c>
      <c r="S613" s="234" t="s">
        <v>2056</v>
      </c>
      <c r="T613" s="234" t="s">
        <v>232</v>
      </c>
    </row>
    <row r="614" spans="1:20" s="589" customFormat="1" hidden="1" outlineLevel="1">
      <c r="A614" s="346" t="s">
        <v>2779</v>
      </c>
      <c r="B614" s="234" t="s">
        <v>910</v>
      </c>
      <c r="C614" s="591" t="s">
        <v>971</v>
      </c>
      <c r="D614" s="790" t="s">
        <v>2780</v>
      </c>
      <c r="E614" s="735" t="s">
        <v>2251</v>
      </c>
      <c r="F614" s="229">
        <v>100</v>
      </c>
      <c r="G614" s="229" t="s">
        <v>2771</v>
      </c>
      <c r="H614" s="348" t="s">
        <v>2616</v>
      </c>
      <c r="I614" s="349" t="s">
        <v>755</v>
      </c>
      <c r="J614" s="230" t="s">
        <v>333</v>
      </c>
      <c r="K614" s="582"/>
      <c r="L614" s="239" t="s">
        <v>2211</v>
      </c>
      <c r="M614" s="582" t="s">
        <v>778</v>
      </c>
      <c r="N614" s="238" t="s">
        <v>779</v>
      </c>
      <c r="O614" s="235" t="s">
        <v>1777</v>
      </c>
      <c r="P614" s="235" t="s">
        <v>1822</v>
      </c>
      <c r="Q614" s="235" t="s">
        <v>229</v>
      </c>
      <c r="R614" s="234" t="s">
        <v>2055</v>
      </c>
      <c r="S614" s="234" t="s">
        <v>2056</v>
      </c>
      <c r="T614" s="234" t="s">
        <v>232</v>
      </c>
    </row>
    <row r="615" spans="1:20" s="589" customFormat="1" hidden="1" outlineLevel="1">
      <c r="A615" s="346"/>
      <c r="B615" s="336" t="s">
        <v>910</v>
      </c>
      <c r="C615" s="625" t="s">
        <v>971</v>
      </c>
      <c r="D615" s="371" t="s">
        <v>986</v>
      </c>
      <c r="E615" s="789" t="s">
        <v>2251</v>
      </c>
      <c r="F615" s="338">
        <v>100</v>
      </c>
      <c r="G615" s="338" t="s">
        <v>2771</v>
      </c>
      <c r="H615" s="339" t="s">
        <v>2616</v>
      </c>
      <c r="I615" s="340" t="s">
        <v>755</v>
      </c>
      <c r="J615" s="341" t="s">
        <v>333</v>
      </c>
      <c r="K615" s="626"/>
      <c r="L615" s="342" t="s">
        <v>2211</v>
      </c>
      <c r="M615" s="626" t="s">
        <v>778</v>
      </c>
      <c r="N615" s="344" t="s">
        <v>779</v>
      </c>
      <c r="O615" s="345" t="s">
        <v>1777</v>
      </c>
      <c r="P615" s="345" t="s">
        <v>1822</v>
      </c>
      <c r="Q615" s="345" t="s">
        <v>229</v>
      </c>
      <c r="R615" s="336" t="s">
        <v>2055</v>
      </c>
      <c r="S615" s="336" t="s">
        <v>2056</v>
      </c>
      <c r="T615" s="336" t="s">
        <v>232</v>
      </c>
    </row>
    <row r="616" spans="1:20" s="589" customFormat="1" hidden="1" outlineLevel="1">
      <c r="A616" s="346" t="s">
        <v>2781</v>
      </c>
      <c r="B616" s="234" t="s">
        <v>910</v>
      </c>
      <c r="C616" s="591" t="s">
        <v>971</v>
      </c>
      <c r="D616" s="790" t="s">
        <v>987</v>
      </c>
      <c r="E616" s="735" t="s">
        <v>2251</v>
      </c>
      <c r="F616" s="229">
        <v>100</v>
      </c>
      <c r="G616" s="229" t="s">
        <v>2771</v>
      </c>
      <c r="H616" s="348" t="s">
        <v>2616</v>
      </c>
      <c r="I616" s="349" t="s">
        <v>755</v>
      </c>
      <c r="J616" s="230" t="s">
        <v>333</v>
      </c>
      <c r="K616" s="582"/>
      <c r="L616" s="239" t="s">
        <v>2211</v>
      </c>
      <c r="M616" s="582" t="s">
        <v>778</v>
      </c>
      <c r="N616" s="238" t="s">
        <v>779</v>
      </c>
      <c r="O616" s="235" t="s">
        <v>1777</v>
      </c>
      <c r="P616" s="235" t="s">
        <v>1822</v>
      </c>
      <c r="Q616" s="235" t="s">
        <v>229</v>
      </c>
      <c r="R616" s="234" t="s">
        <v>2055</v>
      </c>
      <c r="S616" s="234" t="s">
        <v>2056</v>
      </c>
      <c r="T616" s="234" t="s">
        <v>232</v>
      </c>
    </row>
    <row r="617" spans="1:20" s="589" customFormat="1" hidden="1" outlineLevel="1">
      <c r="A617" s="346" t="s">
        <v>2782</v>
      </c>
      <c r="B617" s="234" t="s">
        <v>910</v>
      </c>
      <c r="C617" s="591" t="s">
        <v>971</v>
      </c>
      <c r="D617" s="790" t="s">
        <v>988</v>
      </c>
      <c r="E617" s="735" t="s">
        <v>541</v>
      </c>
      <c r="F617" s="229">
        <v>100</v>
      </c>
      <c r="G617" s="229" t="s">
        <v>989</v>
      </c>
      <c r="H617" s="348" t="s">
        <v>755</v>
      </c>
      <c r="I617" s="349" t="s">
        <v>755</v>
      </c>
      <c r="J617" s="230" t="s">
        <v>333</v>
      </c>
      <c r="K617" s="582"/>
      <c r="L617" s="239" t="s">
        <v>2211</v>
      </c>
      <c r="M617" s="582" t="s">
        <v>778</v>
      </c>
      <c r="N617" s="238" t="s">
        <v>779</v>
      </c>
      <c r="O617" s="235" t="s">
        <v>1777</v>
      </c>
      <c r="P617" s="235" t="s">
        <v>1822</v>
      </c>
      <c r="Q617" s="235" t="s">
        <v>229</v>
      </c>
      <c r="R617" s="234" t="s">
        <v>2055</v>
      </c>
      <c r="S617" s="234" t="s">
        <v>2056</v>
      </c>
      <c r="T617" s="234" t="s">
        <v>232</v>
      </c>
    </row>
    <row r="618" spans="1:20" s="589" customFormat="1" hidden="1" outlineLevel="1">
      <c r="A618" s="346" t="s">
        <v>2783</v>
      </c>
      <c r="B618" s="234" t="s">
        <v>910</v>
      </c>
      <c r="C618" s="591" t="s">
        <v>971</v>
      </c>
      <c r="D618" s="790" t="s">
        <v>2093</v>
      </c>
      <c r="E618" s="735" t="s">
        <v>541</v>
      </c>
      <c r="F618" s="229">
        <v>100</v>
      </c>
      <c r="G618" s="229" t="s">
        <v>2771</v>
      </c>
      <c r="H618" s="348" t="s">
        <v>755</v>
      </c>
      <c r="I618" s="349" t="s">
        <v>755</v>
      </c>
      <c r="J618" s="230" t="s">
        <v>333</v>
      </c>
      <c r="K618" s="582"/>
      <c r="L618" s="239" t="s">
        <v>2211</v>
      </c>
      <c r="M618" s="582" t="s">
        <v>778</v>
      </c>
      <c r="N618" s="238" t="s">
        <v>779</v>
      </c>
      <c r="O618" s="235" t="s">
        <v>1777</v>
      </c>
      <c r="P618" s="235" t="s">
        <v>1822</v>
      </c>
      <c r="Q618" s="235" t="s">
        <v>229</v>
      </c>
      <c r="R618" s="234" t="s">
        <v>2055</v>
      </c>
      <c r="S618" s="234" t="s">
        <v>2056</v>
      </c>
      <c r="T618" s="234" t="s">
        <v>232</v>
      </c>
    </row>
    <row r="619" spans="1:20" s="589" customFormat="1" hidden="1" outlineLevel="1">
      <c r="A619" s="281" t="s">
        <v>2784</v>
      </c>
      <c r="B619" s="234" t="s">
        <v>910</v>
      </c>
      <c r="C619" s="591" t="s">
        <v>971</v>
      </c>
      <c r="D619" s="640" t="s">
        <v>2785</v>
      </c>
      <c r="E619" s="735" t="s">
        <v>541</v>
      </c>
      <c r="F619" s="229">
        <v>100</v>
      </c>
      <c r="G619" s="229" t="s">
        <v>2786</v>
      </c>
      <c r="H619" s="348" t="s">
        <v>755</v>
      </c>
      <c r="I619" s="349" t="s">
        <v>755</v>
      </c>
      <c r="J619" s="230" t="s">
        <v>333</v>
      </c>
      <c r="K619" s="582"/>
      <c r="L619" s="565" t="s">
        <v>2211</v>
      </c>
      <c r="M619" s="582" t="s">
        <v>778</v>
      </c>
      <c r="N619" s="566" t="s">
        <v>981</v>
      </c>
      <c r="O619" s="235" t="s">
        <v>1777</v>
      </c>
      <c r="P619" s="235" t="s">
        <v>1822</v>
      </c>
      <c r="Q619" s="235" t="s">
        <v>229</v>
      </c>
      <c r="R619" s="234" t="s">
        <v>2055</v>
      </c>
      <c r="S619" s="234" t="s">
        <v>2056</v>
      </c>
      <c r="T619" s="234" t="s">
        <v>232</v>
      </c>
    </row>
    <row r="620" spans="1:20" s="674" customFormat="1" hidden="1" outlineLevel="1">
      <c r="A620" s="281"/>
      <c r="B620" s="366"/>
      <c r="C620" s="628"/>
      <c r="D620" s="628" t="s">
        <v>990</v>
      </c>
      <c r="E620" s="366"/>
      <c r="F620" s="366"/>
      <c r="G620" s="366" t="s">
        <v>990</v>
      </c>
      <c r="H620" s="629"/>
      <c r="I620" s="629"/>
      <c r="J620" s="660"/>
      <c r="K620" s="630"/>
      <c r="L620" s="628" t="s">
        <v>991</v>
      </c>
      <c r="M620" s="630"/>
      <c r="N620" s="344"/>
      <c r="O620" s="345"/>
      <c r="P620" s="345"/>
      <c r="Q620" s="345"/>
      <c r="R620" s="336"/>
      <c r="S620" s="336"/>
      <c r="T620" s="336"/>
    </row>
    <row r="621" spans="1:20" s="609" customFormat="1" hidden="1" outlineLevel="1">
      <c r="A621" s="346" t="s">
        <v>2787</v>
      </c>
      <c r="B621" s="234" t="s">
        <v>910</v>
      </c>
      <c r="C621" s="591" t="s">
        <v>971</v>
      </c>
      <c r="D621" s="790" t="s">
        <v>992</v>
      </c>
      <c r="E621" s="735" t="s">
        <v>2251</v>
      </c>
      <c r="F621" s="229">
        <v>100</v>
      </c>
      <c r="G621" s="229" t="s">
        <v>2771</v>
      </c>
      <c r="H621" s="348" t="s">
        <v>2616</v>
      </c>
      <c r="I621" s="349" t="s">
        <v>755</v>
      </c>
      <c r="J621" s="230" t="s">
        <v>333</v>
      </c>
      <c r="K621" s="582"/>
      <c r="L621" s="239" t="s">
        <v>2211</v>
      </c>
      <c r="M621" s="582" t="s">
        <v>264</v>
      </c>
      <c r="N621" s="238" t="s">
        <v>993</v>
      </c>
      <c r="O621" s="235" t="s">
        <v>1777</v>
      </c>
      <c r="P621" s="235" t="s">
        <v>1822</v>
      </c>
      <c r="Q621" s="235" t="s">
        <v>229</v>
      </c>
      <c r="R621" s="234" t="s">
        <v>2055</v>
      </c>
      <c r="S621" s="234" t="s">
        <v>2056</v>
      </c>
      <c r="T621" s="234" t="s">
        <v>232</v>
      </c>
    </row>
    <row r="622" spans="1:20" s="575" customFormat="1" ht="17.25" hidden="1" outlineLevel="1">
      <c r="A622" s="281"/>
      <c r="B622" s="656"/>
      <c r="C622" s="657"/>
      <c r="D622" s="672" t="s">
        <v>994</v>
      </c>
      <c r="E622" s="328"/>
      <c r="F622" s="656"/>
      <c r="G622" s="328"/>
      <c r="H622" s="671"/>
      <c r="I622" s="671"/>
      <c r="J622" s="660"/>
      <c r="K622" s="630"/>
      <c r="L622" s="661"/>
      <c r="M622" s="630"/>
      <c r="N622" s="344"/>
      <c r="O622" s="345"/>
      <c r="P622" s="345"/>
      <c r="Q622" s="345"/>
      <c r="R622" s="336"/>
      <c r="S622" s="336"/>
      <c r="T622" s="336"/>
    </row>
    <row r="623" spans="1:20" s="589" customFormat="1" hidden="1" outlineLevel="1">
      <c r="A623" s="281" t="s">
        <v>2788</v>
      </c>
      <c r="B623" s="234" t="s">
        <v>910</v>
      </c>
      <c r="C623" s="591" t="s">
        <v>967</v>
      </c>
      <c r="D623" s="640" t="s">
        <v>1885</v>
      </c>
      <c r="E623" s="735" t="s">
        <v>2371</v>
      </c>
      <c r="F623" s="229">
        <v>100</v>
      </c>
      <c r="G623" s="229" t="s">
        <v>2732</v>
      </c>
      <c r="H623" s="348" t="s">
        <v>2604</v>
      </c>
      <c r="I623" s="349" t="s">
        <v>755</v>
      </c>
      <c r="J623" s="230" t="s">
        <v>333</v>
      </c>
      <c r="K623" s="582"/>
      <c r="L623" s="232" t="s">
        <v>2789</v>
      </c>
      <c r="M623" s="582" t="s">
        <v>789</v>
      </c>
      <c r="N623" s="238" t="s">
        <v>794</v>
      </c>
      <c r="O623" s="235" t="s">
        <v>1777</v>
      </c>
      <c r="P623" s="235" t="s">
        <v>1822</v>
      </c>
      <c r="Q623" s="235" t="s">
        <v>229</v>
      </c>
      <c r="R623" s="234" t="s">
        <v>2055</v>
      </c>
      <c r="S623" s="234" t="s">
        <v>2056</v>
      </c>
      <c r="T623" s="234" t="s">
        <v>232</v>
      </c>
    </row>
    <row r="624" spans="1:20" s="589" customFormat="1" hidden="1" outlineLevel="1">
      <c r="A624" s="281"/>
      <c r="B624" s="336" t="s">
        <v>910</v>
      </c>
      <c r="C624" s="625" t="s">
        <v>967</v>
      </c>
      <c r="D624" s="337" t="s">
        <v>2790</v>
      </c>
      <c r="E624" s="789" t="s">
        <v>2628</v>
      </c>
      <c r="F624" s="338">
        <v>100</v>
      </c>
      <c r="G624" s="338" t="s">
        <v>2791</v>
      </c>
      <c r="H624" s="339" t="s">
        <v>2645</v>
      </c>
      <c r="I624" s="340" t="s">
        <v>755</v>
      </c>
      <c r="J624" s="341" t="s">
        <v>333</v>
      </c>
      <c r="K624" s="626"/>
      <c r="L624" s="342" t="s">
        <v>2792</v>
      </c>
      <c r="M624" s="626" t="s">
        <v>789</v>
      </c>
      <c r="N624" s="344" t="s">
        <v>635</v>
      </c>
      <c r="O624" s="345" t="s">
        <v>1777</v>
      </c>
      <c r="P624" s="345" t="s">
        <v>1822</v>
      </c>
      <c r="Q624" s="345" t="s">
        <v>229</v>
      </c>
      <c r="R624" s="336" t="s">
        <v>2055</v>
      </c>
      <c r="S624" s="336" t="s">
        <v>2056</v>
      </c>
      <c r="T624" s="336" t="s">
        <v>232</v>
      </c>
    </row>
    <row r="625" spans="1:20" s="589" customFormat="1" hidden="1" outlineLevel="1">
      <c r="A625" s="281"/>
      <c r="B625" s="336" t="s">
        <v>910</v>
      </c>
      <c r="C625" s="625" t="s">
        <v>967</v>
      </c>
      <c r="D625" s="673" t="s">
        <v>2793</v>
      </c>
      <c r="E625" s="789" t="s">
        <v>2628</v>
      </c>
      <c r="F625" s="338">
        <v>100</v>
      </c>
      <c r="G625" s="338" t="s">
        <v>2791</v>
      </c>
      <c r="H625" s="339" t="s">
        <v>2645</v>
      </c>
      <c r="I625" s="340" t="s">
        <v>755</v>
      </c>
      <c r="J625" s="341" t="s">
        <v>333</v>
      </c>
      <c r="K625" s="626"/>
      <c r="L625" s="666" t="s">
        <v>2794</v>
      </c>
      <c r="M625" s="626" t="s">
        <v>789</v>
      </c>
      <c r="N625" s="344" t="s">
        <v>794</v>
      </c>
      <c r="O625" s="345" t="s">
        <v>1777</v>
      </c>
      <c r="P625" s="345" t="s">
        <v>1822</v>
      </c>
      <c r="Q625" s="345" t="s">
        <v>229</v>
      </c>
      <c r="R625" s="336" t="s">
        <v>2055</v>
      </c>
      <c r="S625" s="336" t="s">
        <v>2056</v>
      </c>
      <c r="T625" s="336" t="s">
        <v>232</v>
      </c>
    </row>
    <row r="626" spans="1:20" s="589" customFormat="1" hidden="1" outlineLevel="1">
      <c r="A626" s="281" t="s">
        <v>2795</v>
      </c>
      <c r="B626" s="234" t="s">
        <v>910</v>
      </c>
      <c r="C626" s="591" t="s">
        <v>967</v>
      </c>
      <c r="D626" s="640" t="s">
        <v>2796</v>
      </c>
      <c r="E626" s="735" t="s">
        <v>541</v>
      </c>
      <c r="F626" s="229">
        <v>100</v>
      </c>
      <c r="G626" s="229" t="s">
        <v>895</v>
      </c>
      <c r="H626" s="348" t="s">
        <v>755</v>
      </c>
      <c r="I626" s="349" t="s">
        <v>755</v>
      </c>
      <c r="J626" s="230" t="s">
        <v>333</v>
      </c>
      <c r="K626" s="582"/>
      <c r="L626" s="565" t="s">
        <v>1950</v>
      </c>
      <c r="M626" s="582" t="s">
        <v>789</v>
      </c>
      <c r="N626" s="238" t="s">
        <v>797</v>
      </c>
      <c r="O626" s="235" t="s">
        <v>1777</v>
      </c>
      <c r="P626" s="235" t="s">
        <v>1822</v>
      </c>
      <c r="Q626" s="235" t="s">
        <v>229</v>
      </c>
      <c r="R626" s="234" t="s">
        <v>2055</v>
      </c>
      <c r="S626" s="234" t="s">
        <v>2056</v>
      </c>
      <c r="T626" s="234" t="s">
        <v>232</v>
      </c>
    </row>
    <row r="627" spans="1:20" s="589" customFormat="1" hidden="1" outlineLevel="1">
      <c r="A627" s="281"/>
      <c r="B627" s="336" t="s">
        <v>910</v>
      </c>
      <c r="C627" s="625" t="s">
        <v>967</v>
      </c>
      <c r="D627" s="673" t="s">
        <v>2797</v>
      </c>
      <c r="E627" s="789" t="s">
        <v>541</v>
      </c>
      <c r="F627" s="338">
        <v>100</v>
      </c>
      <c r="G627" s="338" t="s">
        <v>895</v>
      </c>
      <c r="H627" s="339" t="s">
        <v>755</v>
      </c>
      <c r="I627" s="340" t="s">
        <v>755</v>
      </c>
      <c r="J627" s="341" t="s">
        <v>333</v>
      </c>
      <c r="K627" s="626"/>
      <c r="L627" s="666" t="s">
        <v>2798</v>
      </c>
      <c r="M627" s="626" t="s">
        <v>789</v>
      </c>
      <c r="N627" s="344" t="s">
        <v>635</v>
      </c>
      <c r="O627" s="345" t="s">
        <v>1777</v>
      </c>
      <c r="P627" s="345" t="s">
        <v>1822</v>
      </c>
      <c r="Q627" s="345" t="s">
        <v>229</v>
      </c>
      <c r="R627" s="336" t="s">
        <v>2055</v>
      </c>
      <c r="S627" s="336" t="s">
        <v>2056</v>
      </c>
      <c r="T627" s="336" t="s">
        <v>232</v>
      </c>
    </row>
    <row r="628" spans="1:20" s="675" customFormat="1" hidden="1" outlineLevel="1">
      <c r="A628" s="281"/>
      <c r="B628" s="366"/>
      <c r="C628" s="628"/>
      <c r="D628" s="628" t="s">
        <v>995</v>
      </c>
      <c r="E628" s="366"/>
      <c r="F628" s="366"/>
      <c r="G628" s="366" t="s">
        <v>995</v>
      </c>
      <c r="H628" s="629"/>
      <c r="I628" s="629"/>
      <c r="J628" s="660"/>
      <c r="K628" s="630"/>
      <c r="L628" s="628" t="s">
        <v>996</v>
      </c>
      <c r="M628" s="630"/>
      <c r="N628" s="344"/>
      <c r="O628" s="345"/>
      <c r="P628" s="345"/>
      <c r="Q628" s="345"/>
      <c r="R628" s="336"/>
      <c r="S628" s="336"/>
      <c r="T628" s="336"/>
    </row>
    <row r="629" spans="1:20" s="589" customFormat="1" hidden="1" outlineLevel="1">
      <c r="A629" s="281" t="s">
        <v>2799</v>
      </c>
      <c r="B629" s="234" t="s">
        <v>910</v>
      </c>
      <c r="C629" s="591" t="s">
        <v>971</v>
      </c>
      <c r="D629" s="640" t="s">
        <v>2800</v>
      </c>
      <c r="E629" s="735" t="s">
        <v>541</v>
      </c>
      <c r="F629" s="229">
        <v>100</v>
      </c>
      <c r="G629" s="229" t="s">
        <v>2801</v>
      </c>
      <c r="H629" s="348" t="s">
        <v>755</v>
      </c>
      <c r="I629" s="349" t="s">
        <v>755</v>
      </c>
      <c r="J629" s="230" t="s">
        <v>333</v>
      </c>
      <c r="K629" s="582"/>
      <c r="L629" s="565" t="s">
        <v>2211</v>
      </c>
      <c r="M629" s="582" t="s">
        <v>789</v>
      </c>
      <c r="N629" s="238" t="s">
        <v>797</v>
      </c>
      <c r="O629" s="235" t="s">
        <v>1777</v>
      </c>
      <c r="P629" s="235" t="s">
        <v>1822</v>
      </c>
      <c r="Q629" s="235" t="s">
        <v>229</v>
      </c>
      <c r="R629" s="234" t="s">
        <v>2055</v>
      </c>
      <c r="S629" s="234" t="s">
        <v>2056</v>
      </c>
      <c r="T629" s="234" t="s">
        <v>232</v>
      </c>
    </row>
    <row r="630" spans="1:20" s="589" customFormat="1" hidden="1" outlineLevel="1">
      <c r="A630" s="281" t="s">
        <v>2802</v>
      </c>
      <c r="B630" s="234" t="s">
        <v>910</v>
      </c>
      <c r="C630" s="591" t="s">
        <v>971</v>
      </c>
      <c r="D630" s="640" t="s">
        <v>2797</v>
      </c>
      <c r="E630" s="735" t="s">
        <v>541</v>
      </c>
      <c r="F630" s="229">
        <v>100</v>
      </c>
      <c r="G630" s="229" t="s">
        <v>2801</v>
      </c>
      <c r="H630" s="348" t="s">
        <v>755</v>
      </c>
      <c r="I630" s="349" t="s">
        <v>755</v>
      </c>
      <c r="J630" s="230" t="s">
        <v>333</v>
      </c>
      <c r="K630" s="582"/>
      <c r="L630" s="565" t="s">
        <v>2211</v>
      </c>
      <c r="M630" s="582" t="s">
        <v>789</v>
      </c>
      <c r="N630" s="238" t="s">
        <v>635</v>
      </c>
      <c r="O630" s="235" t="s">
        <v>1777</v>
      </c>
      <c r="P630" s="235" t="s">
        <v>1822</v>
      </c>
      <c r="Q630" s="235" t="s">
        <v>229</v>
      </c>
      <c r="R630" s="234" t="s">
        <v>2055</v>
      </c>
      <c r="S630" s="234" t="s">
        <v>2056</v>
      </c>
      <c r="T630" s="234" t="s">
        <v>232</v>
      </c>
    </row>
    <row r="631" spans="1:20" s="609" customFormat="1" hidden="1" outlineLevel="1">
      <c r="A631" s="346"/>
      <c r="B631" s="336" t="s">
        <v>910</v>
      </c>
      <c r="C631" s="625" t="s">
        <v>971</v>
      </c>
      <c r="D631" s="371" t="s">
        <v>2094</v>
      </c>
      <c r="E631" s="789" t="s">
        <v>541</v>
      </c>
      <c r="F631" s="338">
        <v>100</v>
      </c>
      <c r="G631" s="338" t="s">
        <v>989</v>
      </c>
      <c r="H631" s="339" t="s">
        <v>755</v>
      </c>
      <c r="I631" s="340" t="s">
        <v>755</v>
      </c>
      <c r="J631" s="341" t="s">
        <v>333</v>
      </c>
      <c r="K631" s="626"/>
      <c r="L631" s="239" t="s">
        <v>2211</v>
      </c>
      <c r="M631" s="626" t="s">
        <v>789</v>
      </c>
      <c r="N631" s="344" t="s">
        <v>794</v>
      </c>
      <c r="O631" s="336" t="s">
        <v>1777</v>
      </c>
      <c r="P631" s="345" t="s">
        <v>1822</v>
      </c>
      <c r="Q631" s="345" t="s">
        <v>229</v>
      </c>
      <c r="R631" s="336" t="s">
        <v>2055</v>
      </c>
      <c r="S631" s="336" t="s">
        <v>2056</v>
      </c>
      <c r="T631" s="336" t="s">
        <v>232</v>
      </c>
    </row>
    <row r="632" spans="1:20" s="609" customFormat="1" hidden="1" outlineLevel="1">
      <c r="A632" s="346"/>
      <c r="B632" s="336" t="s">
        <v>910</v>
      </c>
      <c r="C632" s="625" t="s">
        <v>971</v>
      </c>
      <c r="D632" s="371" t="s">
        <v>997</v>
      </c>
      <c r="E632" s="789" t="s">
        <v>541</v>
      </c>
      <c r="F632" s="338">
        <v>100</v>
      </c>
      <c r="G632" s="338" t="s">
        <v>989</v>
      </c>
      <c r="H632" s="339" t="s">
        <v>755</v>
      </c>
      <c r="I632" s="340" t="s">
        <v>755</v>
      </c>
      <c r="J632" s="341" t="s">
        <v>333</v>
      </c>
      <c r="K632" s="626"/>
      <c r="L632" s="239" t="s">
        <v>2211</v>
      </c>
      <c r="M632" s="626" t="s">
        <v>789</v>
      </c>
      <c r="N632" s="344" t="s">
        <v>794</v>
      </c>
      <c r="O632" s="336" t="s">
        <v>1777</v>
      </c>
      <c r="P632" s="345" t="s">
        <v>1822</v>
      </c>
      <c r="Q632" s="345" t="s">
        <v>229</v>
      </c>
      <c r="R632" s="336" t="s">
        <v>2055</v>
      </c>
      <c r="S632" s="336" t="s">
        <v>2056</v>
      </c>
      <c r="T632" s="336" t="s">
        <v>232</v>
      </c>
    </row>
    <row r="633" spans="1:20" s="609" customFormat="1" hidden="1" outlineLevel="1">
      <c r="A633" s="346"/>
      <c r="B633" s="336" t="s">
        <v>910</v>
      </c>
      <c r="C633" s="625" t="s">
        <v>971</v>
      </c>
      <c r="D633" s="371" t="s">
        <v>2095</v>
      </c>
      <c r="E633" s="789" t="s">
        <v>541</v>
      </c>
      <c r="F633" s="338">
        <v>100</v>
      </c>
      <c r="G633" s="338" t="s">
        <v>2803</v>
      </c>
      <c r="H633" s="339" t="s">
        <v>755</v>
      </c>
      <c r="I633" s="340" t="s">
        <v>755</v>
      </c>
      <c r="J633" s="341" t="s">
        <v>333</v>
      </c>
      <c r="K633" s="626"/>
      <c r="L633" s="239" t="s">
        <v>2211</v>
      </c>
      <c r="M633" s="626" t="s">
        <v>789</v>
      </c>
      <c r="N633" s="344" t="s">
        <v>794</v>
      </c>
      <c r="O633" s="336" t="s">
        <v>1777</v>
      </c>
      <c r="P633" s="345" t="s">
        <v>1822</v>
      </c>
      <c r="Q633" s="345" t="s">
        <v>229</v>
      </c>
      <c r="R633" s="336" t="s">
        <v>2055</v>
      </c>
      <c r="S633" s="336" t="s">
        <v>2056</v>
      </c>
      <c r="T633" s="336" t="s">
        <v>232</v>
      </c>
    </row>
    <row r="634" spans="1:20" s="609" customFormat="1" hidden="1" outlineLevel="1">
      <c r="A634" s="346" t="s">
        <v>2804</v>
      </c>
      <c r="B634" s="234" t="s">
        <v>910</v>
      </c>
      <c r="C634" s="591" t="s">
        <v>971</v>
      </c>
      <c r="D634" s="790" t="s">
        <v>2096</v>
      </c>
      <c r="E634" s="735" t="s">
        <v>541</v>
      </c>
      <c r="F634" s="229">
        <v>100</v>
      </c>
      <c r="G634" s="229" t="s">
        <v>2803</v>
      </c>
      <c r="H634" s="348" t="s">
        <v>755</v>
      </c>
      <c r="I634" s="349" t="s">
        <v>755</v>
      </c>
      <c r="J634" s="230" t="s">
        <v>333</v>
      </c>
      <c r="K634" s="582"/>
      <c r="L634" s="239" t="s">
        <v>2211</v>
      </c>
      <c r="M634" s="582" t="s">
        <v>789</v>
      </c>
      <c r="N634" s="238" t="s">
        <v>794</v>
      </c>
      <c r="O634" s="234" t="s">
        <v>1777</v>
      </c>
      <c r="P634" s="235" t="s">
        <v>1822</v>
      </c>
      <c r="Q634" s="235" t="s">
        <v>229</v>
      </c>
      <c r="R634" s="234" t="s">
        <v>2055</v>
      </c>
      <c r="S634" s="234" t="s">
        <v>2056</v>
      </c>
      <c r="T634" s="234" t="s">
        <v>232</v>
      </c>
    </row>
    <row r="635" spans="1:20" s="609" customFormat="1" hidden="1" outlineLevel="1">
      <c r="A635" s="346" t="s">
        <v>2805</v>
      </c>
      <c r="B635" s="234" t="s">
        <v>910</v>
      </c>
      <c r="C635" s="591" t="s">
        <v>971</v>
      </c>
      <c r="D635" s="790" t="s">
        <v>2097</v>
      </c>
      <c r="E635" s="735" t="s">
        <v>541</v>
      </c>
      <c r="F635" s="229">
        <v>100</v>
      </c>
      <c r="G635" s="229" t="s">
        <v>2803</v>
      </c>
      <c r="H635" s="348" t="s">
        <v>755</v>
      </c>
      <c r="I635" s="349" t="s">
        <v>755</v>
      </c>
      <c r="J635" s="230" t="s">
        <v>333</v>
      </c>
      <c r="K635" s="582"/>
      <c r="L635" s="239" t="s">
        <v>2211</v>
      </c>
      <c r="M635" s="582" t="s">
        <v>789</v>
      </c>
      <c r="N635" s="238" t="s">
        <v>998</v>
      </c>
      <c r="O635" s="234" t="s">
        <v>1777</v>
      </c>
      <c r="P635" s="235" t="s">
        <v>1822</v>
      </c>
      <c r="Q635" s="235" t="s">
        <v>229</v>
      </c>
      <c r="R635" s="234" t="s">
        <v>2055</v>
      </c>
      <c r="S635" s="234" t="s">
        <v>2056</v>
      </c>
      <c r="T635" s="234" t="s">
        <v>232</v>
      </c>
    </row>
    <row r="636" spans="1:20" s="609" customFormat="1" hidden="1" outlineLevel="1">
      <c r="A636" s="346" t="s">
        <v>2806</v>
      </c>
      <c r="B636" s="234" t="s">
        <v>910</v>
      </c>
      <c r="C636" s="591" t="s">
        <v>971</v>
      </c>
      <c r="D636" s="790" t="s">
        <v>2098</v>
      </c>
      <c r="E636" s="735" t="s">
        <v>541</v>
      </c>
      <c r="F636" s="229">
        <v>100</v>
      </c>
      <c r="G636" s="229" t="s">
        <v>2803</v>
      </c>
      <c r="H636" s="348" t="s">
        <v>755</v>
      </c>
      <c r="I636" s="349" t="s">
        <v>755</v>
      </c>
      <c r="J636" s="230" t="s">
        <v>333</v>
      </c>
      <c r="K636" s="582"/>
      <c r="L636" s="239" t="s">
        <v>2211</v>
      </c>
      <c r="M636" s="582" t="s">
        <v>789</v>
      </c>
      <c r="N636" s="238" t="s">
        <v>797</v>
      </c>
      <c r="O636" s="234" t="s">
        <v>1777</v>
      </c>
      <c r="P636" s="235" t="s">
        <v>1822</v>
      </c>
      <c r="Q636" s="235" t="s">
        <v>229</v>
      </c>
      <c r="R636" s="234" t="s">
        <v>2055</v>
      </c>
      <c r="S636" s="234" t="s">
        <v>2056</v>
      </c>
      <c r="T636" s="234" t="s">
        <v>232</v>
      </c>
    </row>
    <row r="637" spans="1:20" s="609" customFormat="1" hidden="1" outlineLevel="1">
      <c r="A637" s="346" t="s">
        <v>2807</v>
      </c>
      <c r="B637" s="234" t="s">
        <v>910</v>
      </c>
      <c r="C637" s="591" t="s">
        <v>971</v>
      </c>
      <c r="D637" s="790" t="s">
        <v>999</v>
      </c>
      <c r="E637" s="735" t="s">
        <v>541</v>
      </c>
      <c r="F637" s="229">
        <v>100</v>
      </c>
      <c r="G637" s="229" t="s">
        <v>2803</v>
      </c>
      <c r="H637" s="348" t="s">
        <v>755</v>
      </c>
      <c r="I637" s="349" t="s">
        <v>755</v>
      </c>
      <c r="J637" s="230" t="s">
        <v>333</v>
      </c>
      <c r="K637" s="582"/>
      <c r="L637" s="239" t="s">
        <v>2211</v>
      </c>
      <c r="M637" s="582" t="s">
        <v>789</v>
      </c>
      <c r="N637" s="238" t="s">
        <v>998</v>
      </c>
      <c r="O637" s="234" t="s">
        <v>1777</v>
      </c>
      <c r="P637" s="235" t="s">
        <v>1822</v>
      </c>
      <c r="Q637" s="235" t="s">
        <v>229</v>
      </c>
      <c r="R637" s="234" t="s">
        <v>2055</v>
      </c>
      <c r="S637" s="234" t="s">
        <v>2056</v>
      </c>
      <c r="T637" s="234" t="s">
        <v>232</v>
      </c>
    </row>
    <row r="638" spans="1:20" s="575" customFormat="1" ht="17.25" hidden="1" outlineLevel="1">
      <c r="A638" s="367"/>
      <c r="B638" s="656"/>
      <c r="C638" s="657"/>
      <c r="D638" s="672" t="s">
        <v>1000</v>
      </c>
      <c r="E638" s="328"/>
      <c r="F638" s="656"/>
      <c r="G638" s="328"/>
      <c r="H638" s="671"/>
      <c r="I638" s="671"/>
      <c r="J638" s="660"/>
      <c r="K638" s="630"/>
      <c r="L638" s="661"/>
      <c r="M638" s="630"/>
      <c r="N638" s="344"/>
      <c r="O638" s="345"/>
      <c r="P638" s="345"/>
      <c r="Q638" s="345"/>
      <c r="R638" s="336"/>
      <c r="S638" s="336"/>
      <c r="T638" s="336"/>
    </row>
    <row r="639" spans="1:20" s="589" customFormat="1" hidden="1" outlineLevel="1">
      <c r="A639" s="346"/>
      <c r="B639" s="336" t="s">
        <v>910</v>
      </c>
      <c r="C639" s="625" t="s">
        <v>967</v>
      </c>
      <c r="D639" s="337" t="s">
        <v>1001</v>
      </c>
      <c r="E639" s="789" t="s">
        <v>2628</v>
      </c>
      <c r="F639" s="338">
        <v>100</v>
      </c>
      <c r="G639" s="338" t="s">
        <v>2791</v>
      </c>
      <c r="H639" s="339" t="s">
        <v>2645</v>
      </c>
      <c r="I639" s="340" t="s">
        <v>755</v>
      </c>
      <c r="J639" s="665" t="s">
        <v>333</v>
      </c>
      <c r="K639" s="626"/>
      <c r="L639" s="342" t="s">
        <v>2099</v>
      </c>
      <c r="M639" s="625" t="s">
        <v>679</v>
      </c>
      <c r="N639" s="344" t="s">
        <v>1003</v>
      </c>
      <c r="O639" s="345" t="s">
        <v>1777</v>
      </c>
      <c r="P639" s="345" t="s">
        <v>1822</v>
      </c>
      <c r="Q639" s="345" t="s">
        <v>229</v>
      </c>
      <c r="R639" s="336" t="s">
        <v>2055</v>
      </c>
      <c r="S639" s="336" t="s">
        <v>2056</v>
      </c>
      <c r="T639" s="336" t="s">
        <v>232</v>
      </c>
    </row>
    <row r="640" spans="1:20" s="575" customFormat="1" ht="17.25" hidden="1" outlineLevel="1">
      <c r="A640" s="281"/>
      <c r="B640" s="656"/>
      <c r="C640" s="657"/>
      <c r="D640" s="672" t="s">
        <v>1004</v>
      </c>
      <c r="E640" s="328"/>
      <c r="F640" s="656"/>
      <c r="G640" s="328"/>
      <c r="H640" s="671"/>
      <c r="I640" s="671"/>
      <c r="J640" s="660"/>
      <c r="K640" s="630"/>
      <c r="L640" s="628" t="s">
        <v>1005</v>
      </c>
      <c r="M640" s="630"/>
      <c r="N640" s="344"/>
      <c r="O640" s="345"/>
      <c r="P640" s="345"/>
      <c r="Q640" s="345"/>
      <c r="R640" s="336"/>
      <c r="S640" s="336"/>
      <c r="T640" s="336"/>
    </row>
    <row r="641" spans="1:20" s="589" customFormat="1" hidden="1" outlineLevel="1">
      <c r="A641" s="346"/>
      <c r="B641" s="336" t="s">
        <v>910</v>
      </c>
      <c r="C641" s="625" t="s">
        <v>971</v>
      </c>
      <c r="D641" s="371" t="s">
        <v>1006</v>
      </c>
      <c r="E641" s="789" t="s">
        <v>2371</v>
      </c>
      <c r="F641" s="338">
        <v>100</v>
      </c>
      <c r="G641" s="338" t="s">
        <v>2760</v>
      </c>
      <c r="H641" s="339" t="s">
        <v>2604</v>
      </c>
      <c r="I641" s="340" t="s">
        <v>755</v>
      </c>
      <c r="J641" s="665" t="s">
        <v>333</v>
      </c>
      <c r="K641" s="626"/>
      <c r="L641" s="342" t="s">
        <v>2092</v>
      </c>
      <c r="M641" s="625" t="s">
        <v>825</v>
      </c>
      <c r="N641" s="344" t="s">
        <v>1007</v>
      </c>
      <c r="O641" s="345" t="s">
        <v>1777</v>
      </c>
      <c r="P641" s="345" t="s">
        <v>1822</v>
      </c>
      <c r="Q641" s="345" t="s">
        <v>229</v>
      </c>
      <c r="R641" s="336" t="s">
        <v>2055</v>
      </c>
      <c r="S641" s="336" t="s">
        <v>2056</v>
      </c>
      <c r="T641" s="336" t="s">
        <v>232</v>
      </c>
    </row>
    <row r="642" spans="1:20" s="589" customFormat="1" hidden="1" outlineLevel="1">
      <c r="A642" s="346" t="s">
        <v>2808</v>
      </c>
      <c r="B642" s="234" t="s">
        <v>910</v>
      </c>
      <c r="C642" s="591" t="s">
        <v>971</v>
      </c>
      <c r="D642" s="790" t="s">
        <v>1008</v>
      </c>
      <c r="E642" s="735" t="s">
        <v>2647</v>
      </c>
      <c r="F642" s="229">
        <v>100</v>
      </c>
      <c r="G642" s="229" t="s">
        <v>2809</v>
      </c>
      <c r="H642" s="348" t="s">
        <v>2728</v>
      </c>
      <c r="I642" s="349" t="s">
        <v>755</v>
      </c>
      <c r="J642" s="684" t="s">
        <v>333</v>
      </c>
      <c r="K642" s="582"/>
      <c r="L642" s="239" t="s">
        <v>2211</v>
      </c>
      <c r="M642" s="591" t="s">
        <v>825</v>
      </c>
      <c r="N642" s="238" t="s">
        <v>643</v>
      </c>
      <c r="O642" s="235" t="s">
        <v>1777</v>
      </c>
      <c r="P642" s="235" t="s">
        <v>1822</v>
      </c>
      <c r="Q642" s="235" t="s">
        <v>229</v>
      </c>
      <c r="R642" s="234" t="s">
        <v>2055</v>
      </c>
      <c r="S642" s="234" t="s">
        <v>2056</v>
      </c>
      <c r="T642" s="234" t="s">
        <v>232</v>
      </c>
    </row>
    <row r="643" spans="1:20" s="589" customFormat="1" hidden="1" outlineLevel="1">
      <c r="A643" s="346"/>
      <c r="B643" s="336" t="s">
        <v>910</v>
      </c>
      <c r="C643" s="625" t="s">
        <v>971</v>
      </c>
      <c r="D643" s="371" t="s">
        <v>1001</v>
      </c>
      <c r="E643" s="789" t="s">
        <v>541</v>
      </c>
      <c r="F643" s="338">
        <v>100</v>
      </c>
      <c r="G643" s="338" t="s">
        <v>2809</v>
      </c>
      <c r="H643" s="339" t="s">
        <v>755</v>
      </c>
      <c r="I643" s="340" t="s">
        <v>755</v>
      </c>
      <c r="J643" s="665" t="s">
        <v>333</v>
      </c>
      <c r="K643" s="626"/>
      <c r="L643" s="342" t="s">
        <v>2092</v>
      </c>
      <c r="M643" s="625" t="s">
        <v>825</v>
      </c>
      <c r="N643" s="344" t="s">
        <v>1003</v>
      </c>
      <c r="O643" s="345" t="s">
        <v>1777</v>
      </c>
      <c r="P643" s="345" t="s">
        <v>1822</v>
      </c>
      <c r="Q643" s="345" t="s">
        <v>229</v>
      </c>
      <c r="R643" s="336" t="s">
        <v>2055</v>
      </c>
      <c r="S643" s="336" t="s">
        <v>2056</v>
      </c>
      <c r="T643" s="336" t="s">
        <v>232</v>
      </c>
    </row>
    <row r="644" spans="1:20" s="674" customFormat="1" hidden="1" outlineLevel="1">
      <c r="A644" s="346"/>
      <c r="B644" s="336"/>
      <c r="C644" s="631"/>
      <c r="D644" s="371"/>
      <c r="E644" s="789"/>
      <c r="F644" s="338"/>
      <c r="G644" s="338"/>
      <c r="H644" s="339"/>
      <c r="I644" s="340"/>
      <c r="J644" s="341"/>
      <c r="K644" s="630"/>
      <c r="L644" s="342"/>
      <c r="M644" s="630"/>
      <c r="N644" s="344"/>
      <c r="O644" s="345"/>
      <c r="P644" s="345"/>
      <c r="Q644" s="345"/>
      <c r="R644" s="336"/>
      <c r="S644" s="336"/>
      <c r="T644" s="336"/>
    </row>
    <row r="645" spans="1:20" s="674" customFormat="1" ht="17.25" hidden="1" outlineLevel="1">
      <c r="A645" s="367" t="s">
        <v>2810</v>
      </c>
      <c r="B645" s="336"/>
      <c r="C645" s="657"/>
      <c r="D645" s="658" t="s">
        <v>1009</v>
      </c>
      <c r="E645" s="328"/>
      <c r="F645" s="656"/>
      <c r="G645" s="328" t="s">
        <v>1010</v>
      </c>
      <c r="H645" s="671"/>
      <c r="I645" s="671"/>
      <c r="J645" s="660"/>
      <c r="K645" s="630"/>
      <c r="L645" s="661" t="s">
        <v>1011</v>
      </c>
      <c r="M645" s="630"/>
      <c r="N645" s="344"/>
      <c r="O645" s="345"/>
      <c r="P645" s="345"/>
      <c r="Q645" s="345"/>
      <c r="R645" s="336"/>
      <c r="S645" s="336"/>
      <c r="T645" s="336"/>
    </row>
    <row r="646" spans="1:20" s="609" customFormat="1" hidden="1" outlineLevel="1">
      <c r="A646" s="281"/>
      <c r="B646" s="336" t="s">
        <v>910</v>
      </c>
      <c r="C646" s="342" t="s">
        <v>1012</v>
      </c>
      <c r="D646" s="791" t="s">
        <v>1010</v>
      </c>
      <c r="E646" s="789" t="s">
        <v>2647</v>
      </c>
      <c r="F646" s="338">
        <v>100</v>
      </c>
      <c r="G646" s="338" t="s">
        <v>2811</v>
      </c>
      <c r="H646" s="339" t="s">
        <v>2728</v>
      </c>
      <c r="I646" s="340" t="s">
        <v>755</v>
      </c>
      <c r="J646" s="665"/>
      <c r="K646" s="626"/>
      <c r="L646" s="342" t="s">
        <v>2812</v>
      </c>
      <c r="M646" s="336" t="s">
        <v>271</v>
      </c>
      <c r="N646" s="792" t="s">
        <v>1808</v>
      </c>
      <c r="O646" s="345" t="s">
        <v>1777</v>
      </c>
      <c r="P646" s="345" t="s">
        <v>1822</v>
      </c>
      <c r="Q646" s="345" t="s">
        <v>229</v>
      </c>
      <c r="R646" s="336" t="s">
        <v>2055</v>
      </c>
      <c r="S646" s="336" t="s">
        <v>2056</v>
      </c>
      <c r="T646" s="336" t="s">
        <v>232</v>
      </c>
    </row>
    <row r="647" spans="1:20" s="674" customFormat="1" hidden="1" outlineLevel="1">
      <c r="A647" s="281"/>
      <c r="B647" s="234"/>
      <c r="C647" s="239"/>
      <c r="D647" s="733"/>
      <c r="E647" s="735"/>
      <c r="F647" s="229"/>
      <c r="G647" s="229"/>
      <c r="H647" s="348"/>
      <c r="I647" s="349"/>
      <c r="J647" s="643"/>
      <c r="K647" s="564"/>
      <c r="L647" s="239"/>
      <c r="M647" s="234"/>
      <c r="N647" s="793"/>
      <c r="O647" s="235"/>
      <c r="P647" s="235"/>
      <c r="Q647" s="235"/>
      <c r="R647" s="234"/>
      <c r="S647" s="234"/>
      <c r="T647" s="234"/>
    </row>
    <row r="648" spans="1:20" s="674" customFormat="1" hidden="1" outlineLevel="1">
      <c r="A648" s="281"/>
      <c r="B648" s="234"/>
      <c r="C648" s="239"/>
      <c r="D648" s="733"/>
      <c r="E648" s="735"/>
      <c r="F648" s="229"/>
      <c r="G648" s="229"/>
      <c r="H648" s="348"/>
      <c r="I648" s="349"/>
      <c r="J648" s="643"/>
      <c r="K648" s="564"/>
      <c r="L648" s="239"/>
      <c r="M648" s="234"/>
      <c r="N648" s="737"/>
      <c r="O648" s="235"/>
      <c r="P648" s="235"/>
      <c r="Q648" s="235"/>
      <c r="R648" s="234"/>
      <c r="S648" s="234"/>
      <c r="T648" s="234"/>
    </row>
    <row r="649" spans="1:20" s="674" customFormat="1" ht="17.25" hidden="1" outlineLevel="1">
      <c r="A649" s="372" t="s">
        <v>1809</v>
      </c>
      <c r="B649" s="334"/>
      <c r="C649" s="804"/>
      <c r="D649" s="804" t="s">
        <v>2813</v>
      </c>
      <c r="E649" s="334"/>
      <c r="F649" s="334"/>
      <c r="G649" s="334" t="s">
        <v>2813</v>
      </c>
      <c r="H649" s="335"/>
      <c r="I649" s="335"/>
      <c r="J649" s="643"/>
      <c r="K649" s="564"/>
      <c r="L649" s="804" t="s">
        <v>1013</v>
      </c>
      <c r="M649" s="564"/>
      <c r="N649" s="238"/>
      <c r="O649" s="235"/>
      <c r="P649" s="235"/>
      <c r="Q649" s="235"/>
      <c r="R649" s="234"/>
      <c r="S649" s="234"/>
      <c r="T649" s="234"/>
    </row>
    <row r="650" spans="1:20" s="674" customFormat="1" hidden="1" outlineLevel="1">
      <c r="A650" s="281" t="s">
        <v>2814</v>
      </c>
      <c r="B650" s="737" t="s">
        <v>1014</v>
      </c>
      <c r="C650" s="733" t="s">
        <v>1015</v>
      </c>
      <c r="D650" s="239" t="s">
        <v>2238</v>
      </c>
      <c r="E650" s="238" t="s">
        <v>2647</v>
      </c>
      <c r="F650" s="735" t="s">
        <v>2815</v>
      </c>
      <c r="G650" s="735" t="s">
        <v>2816</v>
      </c>
      <c r="H650" s="348" t="s">
        <v>2817</v>
      </c>
      <c r="I650" s="348" t="s">
        <v>1016</v>
      </c>
      <c r="J650" s="643" t="s">
        <v>333</v>
      </c>
      <c r="K650" s="564"/>
      <c r="L650" s="239" t="s">
        <v>1887</v>
      </c>
      <c r="M650" s="564" t="s">
        <v>825</v>
      </c>
      <c r="N650" s="564" t="s">
        <v>643</v>
      </c>
      <c r="O650" s="235" t="s">
        <v>2100</v>
      </c>
      <c r="P650" s="235" t="s">
        <v>2101</v>
      </c>
      <c r="Q650" s="235" t="s">
        <v>229</v>
      </c>
      <c r="R650" s="234" t="s">
        <v>2818</v>
      </c>
      <c r="S650" s="234" t="s">
        <v>1810</v>
      </c>
      <c r="T650" s="234" t="s">
        <v>232</v>
      </c>
    </row>
    <row r="651" spans="1:20" s="674" customFormat="1" hidden="1" outlineLevel="1">
      <c r="A651" s="281"/>
      <c r="B651" s="792" t="s">
        <v>1014</v>
      </c>
      <c r="C651" s="791" t="s">
        <v>1015</v>
      </c>
      <c r="D651" s="342" t="s">
        <v>1017</v>
      </c>
      <c r="E651" s="344" t="s">
        <v>2647</v>
      </c>
      <c r="F651" s="789" t="s">
        <v>2815</v>
      </c>
      <c r="G651" s="789" t="s">
        <v>2816</v>
      </c>
      <c r="H651" s="339" t="s">
        <v>2817</v>
      </c>
      <c r="I651" s="339" t="s">
        <v>1016</v>
      </c>
      <c r="J651" s="660" t="s">
        <v>333</v>
      </c>
      <c r="K651" s="630"/>
      <c r="L651" s="342" t="s">
        <v>2819</v>
      </c>
      <c r="M651" s="630" t="s">
        <v>778</v>
      </c>
      <c r="N651" s="630" t="s">
        <v>1018</v>
      </c>
      <c r="O651" s="345" t="s">
        <v>2100</v>
      </c>
      <c r="P651" s="345" t="s">
        <v>2101</v>
      </c>
      <c r="Q651" s="345" t="s">
        <v>229</v>
      </c>
      <c r="R651" s="336" t="s">
        <v>1811</v>
      </c>
      <c r="S651" s="336" t="s">
        <v>1810</v>
      </c>
      <c r="T651" s="336" t="s">
        <v>232</v>
      </c>
    </row>
    <row r="652" spans="1:20" s="674" customFormat="1" hidden="1" outlineLevel="1">
      <c r="A652" s="281"/>
      <c r="B652" s="792" t="s">
        <v>1014</v>
      </c>
      <c r="C652" s="791" t="s">
        <v>1015</v>
      </c>
      <c r="D652" s="342" t="s">
        <v>1019</v>
      </c>
      <c r="E652" s="344" t="s">
        <v>2251</v>
      </c>
      <c r="F652" s="789" t="s">
        <v>2820</v>
      </c>
      <c r="G652" s="789" t="s">
        <v>2821</v>
      </c>
      <c r="H652" s="339" t="s">
        <v>2822</v>
      </c>
      <c r="I652" s="340" t="s">
        <v>1016</v>
      </c>
      <c r="J652" s="660" t="s">
        <v>333</v>
      </c>
      <c r="K652" s="630"/>
      <c r="L652" s="342" t="s">
        <v>2819</v>
      </c>
      <c r="M652" s="630" t="s">
        <v>778</v>
      </c>
      <c r="N652" s="630" t="s">
        <v>1020</v>
      </c>
      <c r="O652" s="345" t="s">
        <v>2100</v>
      </c>
      <c r="P652" s="345" t="s">
        <v>2101</v>
      </c>
      <c r="Q652" s="345" t="s">
        <v>229</v>
      </c>
      <c r="R652" s="336" t="s">
        <v>1811</v>
      </c>
      <c r="S652" s="336" t="s">
        <v>1810</v>
      </c>
      <c r="T652" s="336" t="s">
        <v>232</v>
      </c>
    </row>
    <row r="653" spans="1:20" s="674" customFormat="1" hidden="1" outlineLevel="1">
      <c r="A653" s="281" t="s">
        <v>2823</v>
      </c>
      <c r="B653" s="737" t="s">
        <v>1014</v>
      </c>
      <c r="C653" s="733" t="s">
        <v>1015</v>
      </c>
      <c r="D653" s="239" t="s">
        <v>1889</v>
      </c>
      <c r="E653" s="238" t="s">
        <v>2251</v>
      </c>
      <c r="F653" s="735" t="s">
        <v>2820</v>
      </c>
      <c r="G653" s="735" t="s">
        <v>2821</v>
      </c>
      <c r="H653" s="348" t="s">
        <v>2822</v>
      </c>
      <c r="I653" s="349" t="s">
        <v>1016</v>
      </c>
      <c r="J653" s="230" t="s">
        <v>333</v>
      </c>
      <c r="K653" s="564"/>
      <c r="L653" s="239" t="s">
        <v>1887</v>
      </c>
      <c r="M653" s="564" t="s">
        <v>778</v>
      </c>
      <c r="N653" s="238" t="s">
        <v>2824</v>
      </c>
      <c r="O653" s="235" t="s">
        <v>2100</v>
      </c>
      <c r="P653" s="235" t="s">
        <v>2101</v>
      </c>
      <c r="Q653" s="235" t="s">
        <v>229</v>
      </c>
      <c r="R653" s="234" t="s">
        <v>1811</v>
      </c>
      <c r="S653" s="234" t="s">
        <v>1810</v>
      </c>
      <c r="T653" s="234" t="s">
        <v>232</v>
      </c>
    </row>
    <row r="654" spans="1:20" s="674" customFormat="1" hidden="1" outlineLevel="1">
      <c r="A654" s="281" t="s">
        <v>2825</v>
      </c>
      <c r="B654" s="737" t="s">
        <v>1014</v>
      </c>
      <c r="C654" s="733" t="s">
        <v>1015</v>
      </c>
      <c r="D654" s="239" t="s">
        <v>1890</v>
      </c>
      <c r="E654" s="238" t="s">
        <v>2251</v>
      </c>
      <c r="F654" s="735" t="s">
        <v>2820</v>
      </c>
      <c r="G654" s="735" t="s">
        <v>2821</v>
      </c>
      <c r="H654" s="348" t="s">
        <v>2822</v>
      </c>
      <c r="I654" s="349" t="s">
        <v>1016</v>
      </c>
      <c r="J654" s="643" t="s">
        <v>333</v>
      </c>
      <c r="K654" s="564"/>
      <c r="L654" s="239" t="s">
        <v>2036</v>
      </c>
      <c r="M654" s="564" t="s">
        <v>778</v>
      </c>
      <c r="N654" s="564" t="s">
        <v>779</v>
      </c>
      <c r="O654" s="235" t="s">
        <v>2100</v>
      </c>
      <c r="P654" s="235" t="s">
        <v>2101</v>
      </c>
      <c r="Q654" s="235" t="s">
        <v>229</v>
      </c>
      <c r="R654" s="234" t="s">
        <v>1811</v>
      </c>
      <c r="S654" s="234" t="s">
        <v>1810</v>
      </c>
      <c r="T654" s="234" t="s">
        <v>232</v>
      </c>
    </row>
    <row r="655" spans="1:20" s="674" customFormat="1" hidden="1" outlineLevel="1">
      <c r="A655" s="281" t="s">
        <v>2826</v>
      </c>
      <c r="B655" s="737" t="s">
        <v>1014</v>
      </c>
      <c r="C655" s="733" t="s">
        <v>1015</v>
      </c>
      <c r="D655" s="239" t="s">
        <v>1891</v>
      </c>
      <c r="E655" s="238" t="s">
        <v>2251</v>
      </c>
      <c r="F655" s="735" t="s">
        <v>2820</v>
      </c>
      <c r="G655" s="735" t="s">
        <v>2821</v>
      </c>
      <c r="H655" s="348" t="s">
        <v>2822</v>
      </c>
      <c r="I655" s="349" t="s">
        <v>1016</v>
      </c>
      <c r="J655" s="643" t="s">
        <v>333</v>
      </c>
      <c r="K655" s="564"/>
      <c r="L655" s="239" t="s">
        <v>1887</v>
      </c>
      <c r="M655" s="564" t="s">
        <v>778</v>
      </c>
      <c r="N655" s="564" t="s">
        <v>779</v>
      </c>
      <c r="O655" s="235" t="s">
        <v>2100</v>
      </c>
      <c r="P655" s="235" t="s">
        <v>2101</v>
      </c>
      <c r="Q655" s="235" t="s">
        <v>229</v>
      </c>
      <c r="R655" s="234" t="s">
        <v>1811</v>
      </c>
      <c r="S655" s="234" t="s">
        <v>1810</v>
      </c>
      <c r="T655" s="234" t="s">
        <v>232</v>
      </c>
    </row>
    <row r="656" spans="1:20" s="674" customFormat="1" hidden="1" outlineLevel="1">
      <c r="A656" s="281" t="s">
        <v>2827</v>
      </c>
      <c r="B656" s="737" t="s">
        <v>1014</v>
      </c>
      <c r="C656" s="733" t="s">
        <v>1015</v>
      </c>
      <c r="D656" s="239" t="s">
        <v>1880</v>
      </c>
      <c r="E656" s="238" t="s">
        <v>2251</v>
      </c>
      <c r="F656" s="735" t="s">
        <v>2820</v>
      </c>
      <c r="G656" s="735" t="s">
        <v>2821</v>
      </c>
      <c r="H656" s="348" t="s">
        <v>2822</v>
      </c>
      <c r="I656" s="349" t="s">
        <v>1016</v>
      </c>
      <c r="J656" s="643" t="s">
        <v>333</v>
      </c>
      <c r="K656" s="564"/>
      <c r="L656" s="239" t="s">
        <v>2828</v>
      </c>
      <c r="M656" s="564" t="s">
        <v>778</v>
      </c>
      <c r="N656" s="564" t="s">
        <v>1077</v>
      </c>
      <c r="O656" s="235" t="s">
        <v>2100</v>
      </c>
      <c r="P656" s="235" t="s">
        <v>2101</v>
      </c>
      <c r="Q656" s="235" t="s">
        <v>229</v>
      </c>
      <c r="R656" s="234" t="s">
        <v>1811</v>
      </c>
      <c r="S656" s="234" t="s">
        <v>1810</v>
      </c>
      <c r="T656" s="234" t="s">
        <v>232</v>
      </c>
    </row>
    <row r="657" spans="1:20" s="674" customFormat="1" hidden="1" outlineLevel="1">
      <c r="A657" s="281" t="s">
        <v>2829</v>
      </c>
      <c r="B657" s="737" t="s">
        <v>1014</v>
      </c>
      <c r="C657" s="733" t="s">
        <v>1015</v>
      </c>
      <c r="D657" s="239" t="s">
        <v>1881</v>
      </c>
      <c r="E657" s="238" t="s">
        <v>2251</v>
      </c>
      <c r="F657" s="735" t="s">
        <v>2820</v>
      </c>
      <c r="G657" s="735" t="s">
        <v>2821</v>
      </c>
      <c r="H657" s="348" t="s">
        <v>2822</v>
      </c>
      <c r="I657" s="349" t="s">
        <v>1016</v>
      </c>
      <c r="J657" s="643" t="s">
        <v>333</v>
      </c>
      <c r="K657" s="564"/>
      <c r="L657" s="239" t="s">
        <v>1882</v>
      </c>
      <c r="M657" s="564" t="s">
        <v>264</v>
      </c>
      <c r="N657" s="564" t="s">
        <v>1883</v>
      </c>
      <c r="O657" s="235" t="s">
        <v>2100</v>
      </c>
      <c r="P657" s="235" t="s">
        <v>2101</v>
      </c>
      <c r="Q657" s="235" t="s">
        <v>229</v>
      </c>
      <c r="R657" s="234" t="s">
        <v>1811</v>
      </c>
      <c r="S657" s="234" t="s">
        <v>1810</v>
      </c>
      <c r="T657" s="234" t="s">
        <v>232</v>
      </c>
    </row>
    <row r="658" spans="1:20" s="674" customFormat="1" hidden="1" outlineLevel="1">
      <c r="A658" s="281" t="s">
        <v>2830</v>
      </c>
      <c r="B658" s="737" t="s">
        <v>1014</v>
      </c>
      <c r="C658" s="733" t="s">
        <v>1015</v>
      </c>
      <c r="D658" s="239" t="s">
        <v>1884</v>
      </c>
      <c r="E658" s="238" t="s">
        <v>2371</v>
      </c>
      <c r="F658" s="735" t="s">
        <v>2831</v>
      </c>
      <c r="G658" s="735" t="s">
        <v>2832</v>
      </c>
      <c r="H658" s="348" t="s">
        <v>2833</v>
      </c>
      <c r="I658" s="349" t="s">
        <v>1016</v>
      </c>
      <c r="J658" s="643" t="s">
        <v>333</v>
      </c>
      <c r="K658" s="564"/>
      <c r="L658" s="239" t="s">
        <v>1882</v>
      </c>
      <c r="M658" s="564" t="s">
        <v>264</v>
      </c>
      <c r="N658" s="564" t="s">
        <v>652</v>
      </c>
      <c r="O658" s="235" t="s">
        <v>2100</v>
      </c>
      <c r="P658" s="235" t="s">
        <v>2101</v>
      </c>
      <c r="Q658" s="235" t="s">
        <v>229</v>
      </c>
      <c r="R658" s="234" t="s">
        <v>1811</v>
      </c>
      <c r="S658" s="234" t="s">
        <v>1810</v>
      </c>
      <c r="T658" s="234" t="s">
        <v>232</v>
      </c>
    </row>
    <row r="659" spans="1:20" s="674" customFormat="1" hidden="1" outlineLevel="1">
      <c r="A659" s="281"/>
      <c r="B659" s="792" t="s">
        <v>1014</v>
      </c>
      <c r="C659" s="791" t="s">
        <v>1015</v>
      </c>
      <c r="D659" s="342" t="s">
        <v>1021</v>
      </c>
      <c r="E659" s="344" t="s">
        <v>2371</v>
      </c>
      <c r="F659" s="789" t="s">
        <v>2831</v>
      </c>
      <c r="G659" s="789" t="s">
        <v>2832</v>
      </c>
      <c r="H659" s="339" t="s">
        <v>2833</v>
      </c>
      <c r="I659" s="340" t="s">
        <v>1016</v>
      </c>
      <c r="J659" s="660" t="s">
        <v>333</v>
      </c>
      <c r="K659" s="630"/>
      <c r="L659" s="342" t="s">
        <v>859</v>
      </c>
      <c r="M659" s="630" t="s">
        <v>789</v>
      </c>
      <c r="N659" s="344" t="s">
        <v>794</v>
      </c>
      <c r="O659" s="345" t="s">
        <v>2100</v>
      </c>
      <c r="P659" s="345" t="s">
        <v>2101</v>
      </c>
      <c r="Q659" s="345" t="s">
        <v>229</v>
      </c>
      <c r="R659" s="336" t="s">
        <v>1811</v>
      </c>
      <c r="S659" s="336" t="s">
        <v>1810</v>
      </c>
      <c r="T659" s="336" t="s">
        <v>232</v>
      </c>
    </row>
    <row r="660" spans="1:20" s="674" customFormat="1" hidden="1" outlineLevel="1">
      <c r="A660" s="281"/>
      <c r="B660" s="792" t="s">
        <v>1014</v>
      </c>
      <c r="C660" s="791" t="s">
        <v>1015</v>
      </c>
      <c r="D660" s="342" t="s">
        <v>1022</v>
      </c>
      <c r="E660" s="344" t="s">
        <v>2628</v>
      </c>
      <c r="F660" s="789" t="s">
        <v>2834</v>
      </c>
      <c r="G660" s="789" t="s">
        <v>2835</v>
      </c>
      <c r="H660" s="339" t="s">
        <v>2836</v>
      </c>
      <c r="I660" s="340" t="s">
        <v>1016</v>
      </c>
      <c r="J660" s="660" t="s">
        <v>333</v>
      </c>
      <c r="K660" s="630"/>
      <c r="L660" s="342" t="s">
        <v>1023</v>
      </c>
      <c r="M660" s="630" t="s">
        <v>789</v>
      </c>
      <c r="N660" s="342" t="s">
        <v>1024</v>
      </c>
      <c r="O660" s="345" t="s">
        <v>2100</v>
      </c>
      <c r="P660" s="345" t="s">
        <v>2101</v>
      </c>
      <c r="Q660" s="345" t="s">
        <v>229</v>
      </c>
      <c r="R660" s="336" t="s">
        <v>1811</v>
      </c>
      <c r="S660" s="336" t="s">
        <v>1810</v>
      </c>
      <c r="T660" s="336" t="s">
        <v>232</v>
      </c>
    </row>
    <row r="661" spans="1:20" s="674" customFormat="1" hidden="1" outlineLevel="1">
      <c r="A661" s="281"/>
      <c r="B661" s="792" t="s">
        <v>1014</v>
      </c>
      <c r="C661" s="791" t="s">
        <v>1015</v>
      </c>
      <c r="D661" s="342" t="s">
        <v>1025</v>
      </c>
      <c r="E661" s="344" t="s">
        <v>2628</v>
      </c>
      <c r="F661" s="789" t="s">
        <v>2834</v>
      </c>
      <c r="G661" s="789" t="s">
        <v>2835</v>
      </c>
      <c r="H661" s="339" t="s">
        <v>2836</v>
      </c>
      <c r="I661" s="340" t="s">
        <v>1016</v>
      </c>
      <c r="J661" s="660" t="s">
        <v>333</v>
      </c>
      <c r="K661" s="630"/>
      <c r="L661" s="342" t="s">
        <v>863</v>
      </c>
      <c r="M661" s="630" t="s">
        <v>789</v>
      </c>
      <c r="N661" s="342" t="s">
        <v>898</v>
      </c>
      <c r="O661" s="345" t="s">
        <v>2100</v>
      </c>
      <c r="P661" s="345" t="s">
        <v>2101</v>
      </c>
      <c r="Q661" s="345" t="s">
        <v>229</v>
      </c>
      <c r="R661" s="336" t="s">
        <v>1811</v>
      </c>
      <c r="S661" s="336" t="s">
        <v>1810</v>
      </c>
      <c r="T661" s="336" t="s">
        <v>232</v>
      </c>
    </row>
    <row r="662" spans="1:20" s="674" customFormat="1" hidden="1" outlineLevel="1">
      <c r="A662" s="281" t="s">
        <v>2837</v>
      </c>
      <c r="B662" s="737" t="s">
        <v>1014</v>
      </c>
      <c r="C662" s="733" t="s">
        <v>1015</v>
      </c>
      <c r="D662" s="239" t="s">
        <v>1026</v>
      </c>
      <c r="E662" s="238" t="s">
        <v>2628</v>
      </c>
      <c r="F662" s="735" t="s">
        <v>2834</v>
      </c>
      <c r="G662" s="735" t="s">
        <v>2835</v>
      </c>
      <c r="H662" s="348" t="s">
        <v>2836</v>
      </c>
      <c r="I662" s="349" t="s">
        <v>1016</v>
      </c>
      <c r="J662" s="643" t="s">
        <v>333</v>
      </c>
      <c r="K662" s="564"/>
      <c r="L662" s="239" t="s">
        <v>1887</v>
      </c>
      <c r="M662" s="564" t="s">
        <v>264</v>
      </c>
      <c r="N662" s="239" t="s">
        <v>652</v>
      </c>
      <c r="O662" s="235" t="s">
        <v>2100</v>
      </c>
      <c r="P662" s="235" t="s">
        <v>2101</v>
      </c>
      <c r="Q662" s="235" t="s">
        <v>229</v>
      </c>
      <c r="R662" s="234" t="s">
        <v>1811</v>
      </c>
      <c r="S662" s="234" t="s">
        <v>1810</v>
      </c>
      <c r="T662" s="234" t="s">
        <v>232</v>
      </c>
    </row>
    <row r="663" spans="1:20" s="674" customFormat="1" hidden="1" outlineLevel="1">
      <c r="A663" s="281"/>
      <c r="B663" s="737"/>
      <c r="C663" s="733"/>
      <c r="D663" s="239"/>
      <c r="E663" s="238"/>
      <c r="F663" s="735"/>
      <c r="G663" s="735"/>
      <c r="H663" s="348"/>
      <c r="I663" s="349"/>
      <c r="J663" s="643"/>
      <c r="K663" s="564"/>
      <c r="L663" s="239"/>
      <c r="M663" s="564"/>
      <c r="N663" s="239"/>
      <c r="O663" s="373"/>
      <c r="P663" s="373"/>
      <c r="Q663" s="373"/>
      <c r="R663" s="373"/>
      <c r="S663" s="235"/>
      <c r="T663" s="374"/>
    </row>
    <row r="664" spans="1:20" s="674" customFormat="1" ht="17.25" hidden="1" outlineLevel="1">
      <c r="A664" s="801" t="s">
        <v>1812</v>
      </c>
      <c r="B664" s="368"/>
      <c r="C664" s="801"/>
      <c r="D664" s="369" t="s">
        <v>1027</v>
      </c>
      <c r="E664" s="367"/>
      <c r="F664" s="368"/>
      <c r="G664" s="801" t="s">
        <v>1027</v>
      </c>
      <c r="H664" s="370"/>
      <c r="I664" s="370"/>
      <c r="J664" s="643"/>
      <c r="K664" s="564"/>
      <c r="L664" s="226" t="s">
        <v>1014</v>
      </c>
      <c r="M664" s="564"/>
      <c r="N664" s="238"/>
      <c r="O664" s="373"/>
      <c r="P664" s="373"/>
      <c r="Q664" s="373"/>
      <c r="R664" s="373"/>
      <c r="S664" s="235"/>
      <c r="T664" s="374"/>
    </row>
    <row r="665" spans="1:20" s="674" customFormat="1" hidden="1" outlineLevel="1">
      <c r="A665" s="732"/>
      <c r="B665" s="737" t="s">
        <v>1014</v>
      </c>
      <c r="C665" s="733" t="s">
        <v>1015</v>
      </c>
      <c r="D665" s="239" t="s">
        <v>1028</v>
      </c>
      <c r="E665" s="238" t="s">
        <v>2371</v>
      </c>
      <c r="F665" s="735" t="s">
        <v>2831</v>
      </c>
      <c r="G665" s="735" t="s">
        <v>2832</v>
      </c>
      <c r="H665" s="348" t="s">
        <v>2833</v>
      </c>
      <c r="I665" s="349" t="s">
        <v>1016</v>
      </c>
      <c r="J665" s="643" t="s">
        <v>333</v>
      </c>
      <c r="K665" s="564"/>
      <c r="L665" s="239" t="s">
        <v>1029</v>
      </c>
      <c r="M665" s="564" t="s">
        <v>623</v>
      </c>
      <c r="N665" s="238" t="s">
        <v>993</v>
      </c>
      <c r="O665" s="637" t="s">
        <v>2100</v>
      </c>
      <c r="P665" s="637" t="s">
        <v>2101</v>
      </c>
      <c r="Q665" s="235" t="s">
        <v>229</v>
      </c>
      <c r="R665" s="638" t="s">
        <v>1811</v>
      </c>
      <c r="S665" s="638" t="s">
        <v>1810</v>
      </c>
      <c r="T665" s="234" t="s">
        <v>232</v>
      </c>
    </row>
    <row r="666" spans="1:20" s="674" customFormat="1" hidden="1" outlineLevel="1">
      <c r="A666" s="281"/>
      <c r="B666" s="737" t="s">
        <v>1014</v>
      </c>
      <c r="C666" s="733" t="s">
        <v>1015</v>
      </c>
      <c r="D666" s="239" t="s">
        <v>1030</v>
      </c>
      <c r="E666" s="238" t="s">
        <v>2371</v>
      </c>
      <c r="F666" s="735" t="s">
        <v>2831</v>
      </c>
      <c r="G666" s="735" t="s">
        <v>2832</v>
      </c>
      <c r="H666" s="348" t="s">
        <v>2833</v>
      </c>
      <c r="I666" s="349" t="s">
        <v>1016</v>
      </c>
      <c r="J666" s="643" t="s">
        <v>333</v>
      </c>
      <c r="K666" s="564"/>
      <c r="L666" s="239" t="s">
        <v>2838</v>
      </c>
      <c r="M666" s="564" t="s">
        <v>2596</v>
      </c>
      <c r="N666" s="238" t="s">
        <v>635</v>
      </c>
      <c r="O666" s="637" t="s">
        <v>2100</v>
      </c>
      <c r="P666" s="637" t="s">
        <v>2101</v>
      </c>
      <c r="Q666" s="235" t="s">
        <v>229</v>
      </c>
      <c r="R666" s="638" t="s">
        <v>1811</v>
      </c>
      <c r="S666" s="638" t="s">
        <v>1810</v>
      </c>
      <c r="T666" s="234" t="s">
        <v>232</v>
      </c>
    </row>
    <row r="667" spans="1:20" s="674" customFormat="1" hidden="1" outlineLevel="1">
      <c r="A667" s="732"/>
      <c r="B667" s="737" t="s">
        <v>1014</v>
      </c>
      <c r="C667" s="733" t="s">
        <v>1015</v>
      </c>
      <c r="D667" s="239" t="s">
        <v>1031</v>
      </c>
      <c r="E667" s="238" t="s">
        <v>2371</v>
      </c>
      <c r="F667" s="735" t="s">
        <v>2831</v>
      </c>
      <c r="G667" s="735" t="s">
        <v>2832</v>
      </c>
      <c r="H667" s="348" t="s">
        <v>2833</v>
      </c>
      <c r="I667" s="349" t="s">
        <v>1016</v>
      </c>
      <c r="J667" s="643" t="s">
        <v>333</v>
      </c>
      <c r="K667" s="564"/>
      <c r="L667" s="239" t="s">
        <v>2839</v>
      </c>
      <c r="M667" s="564"/>
      <c r="N667" s="238"/>
      <c r="O667" s="637" t="s">
        <v>2100</v>
      </c>
      <c r="P667" s="637" t="s">
        <v>2101</v>
      </c>
      <c r="Q667" s="235" t="s">
        <v>229</v>
      </c>
      <c r="R667" s="638" t="s">
        <v>1811</v>
      </c>
      <c r="S667" s="638" t="s">
        <v>1810</v>
      </c>
      <c r="T667" s="234" t="s">
        <v>232</v>
      </c>
    </row>
    <row r="668" spans="1:20" s="674" customFormat="1" hidden="1" outlineLevel="1">
      <c r="A668" s="732"/>
      <c r="B668" s="737"/>
      <c r="C668" s="733"/>
      <c r="D668" s="239"/>
      <c r="E668" s="238"/>
      <c r="F668" s="735"/>
      <c r="G668" s="735"/>
      <c r="H668" s="348"/>
      <c r="I668" s="349"/>
      <c r="J668" s="643"/>
      <c r="K668" s="564"/>
      <c r="L668" s="232"/>
      <c r="M668" s="564"/>
      <c r="N668" s="238"/>
      <c r="O668" s="373"/>
      <c r="P668" s="373"/>
      <c r="Q668" s="373"/>
      <c r="R668" s="373"/>
      <c r="S668" s="235"/>
      <c r="T668" s="374"/>
    </row>
    <row r="669" spans="1:20" s="674" customFormat="1" ht="17.25" hidden="1" outlineLevel="1">
      <c r="A669" s="801" t="s">
        <v>1813</v>
      </c>
      <c r="B669" s="368"/>
      <c r="C669" s="801"/>
      <c r="D669" s="375" t="s">
        <v>1032</v>
      </c>
      <c r="E669" s="367"/>
      <c r="F669" s="368"/>
      <c r="G669" s="1509" t="s">
        <v>1033</v>
      </c>
      <c r="H669" s="1509"/>
      <c r="I669" s="1509"/>
      <c r="J669" s="643"/>
      <c r="K669" s="564"/>
      <c r="L669" s="226" t="s">
        <v>1034</v>
      </c>
      <c r="M669" s="564"/>
      <c r="N669" s="238"/>
      <c r="O669" s="373"/>
      <c r="P669" s="373"/>
      <c r="Q669" s="373"/>
      <c r="R669" s="373"/>
      <c r="S669" s="235"/>
      <c r="T669" s="374"/>
    </row>
    <row r="670" spans="1:20" s="674" customFormat="1" hidden="1" outlineLevel="1">
      <c r="A670" s="376"/>
      <c r="B670" s="374"/>
      <c r="C670" s="799"/>
      <c r="D670" s="799" t="s">
        <v>1035</v>
      </c>
      <c r="E670" s="373"/>
      <c r="F670" s="374"/>
      <c r="G670" s="1502" t="s">
        <v>1035</v>
      </c>
      <c r="H670" s="1502"/>
      <c r="I670" s="1502"/>
      <c r="J670" s="643"/>
      <c r="K670" s="564"/>
      <c r="L670" s="804" t="s">
        <v>1036</v>
      </c>
      <c r="M670" s="564"/>
      <c r="N670" s="238"/>
      <c r="O670" s="373"/>
      <c r="P670" s="373"/>
      <c r="Q670" s="373"/>
      <c r="R670" s="373"/>
      <c r="S670" s="235"/>
      <c r="T670" s="374"/>
    </row>
    <row r="671" spans="1:20" s="674" customFormat="1" hidden="1" outlineLevel="1">
      <c r="A671" s="281"/>
      <c r="B671" s="234" t="s">
        <v>1034</v>
      </c>
      <c r="C671" s="733" t="s">
        <v>1037</v>
      </c>
      <c r="D671" s="232" t="s">
        <v>1038</v>
      </c>
      <c r="E671" s="238" t="s">
        <v>2371</v>
      </c>
      <c r="F671" s="229" t="s">
        <v>2840</v>
      </c>
      <c r="G671" s="735" t="s">
        <v>2841</v>
      </c>
      <c r="H671" s="230" t="s">
        <v>2374</v>
      </c>
      <c r="I671" s="230" t="s">
        <v>224</v>
      </c>
      <c r="J671" s="643" t="s">
        <v>333</v>
      </c>
      <c r="K671" s="564"/>
      <c r="L671" s="232" t="s">
        <v>1039</v>
      </c>
      <c r="M671" s="564" t="s">
        <v>1040</v>
      </c>
      <c r="N671" s="238" t="s">
        <v>2842</v>
      </c>
      <c r="O671" s="235" t="s">
        <v>227</v>
      </c>
      <c r="P671" s="273" t="s">
        <v>228</v>
      </c>
      <c r="Q671" s="235" t="s">
        <v>229</v>
      </c>
      <c r="R671" s="235" t="s">
        <v>477</v>
      </c>
      <c r="S671" s="235" t="s">
        <v>549</v>
      </c>
      <c r="T671" s="234" t="s">
        <v>232</v>
      </c>
    </row>
    <row r="672" spans="1:20" s="674" customFormat="1" hidden="1" outlineLevel="1">
      <c r="A672" s="281"/>
      <c r="B672" s="234"/>
      <c r="C672" s="733"/>
      <c r="D672" s="239"/>
      <c r="E672" s="238"/>
      <c r="F672" s="229"/>
      <c r="G672" s="735"/>
      <c r="H672" s="230"/>
      <c r="I672" s="362"/>
      <c r="J672" s="643"/>
      <c r="K672" s="564"/>
      <c r="L672" s="239"/>
      <c r="M672" s="564"/>
      <c r="N672" s="238"/>
      <c r="O672" s="373"/>
      <c r="P672" s="373"/>
      <c r="Q672" s="373"/>
      <c r="R672" s="235"/>
      <c r="S672" s="235"/>
      <c r="T672" s="234"/>
    </row>
    <row r="673" spans="1:20" s="674" customFormat="1" ht="17.25" hidden="1" outlineLevel="1">
      <c r="A673" s="801" t="s">
        <v>1814</v>
      </c>
      <c r="B673" s="368"/>
      <c r="C673" s="801"/>
      <c r="D673" s="375" t="s">
        <v>1041</v>
      </c>
      <c r="E673" s="367"/>
      <c r="F673" s="368"/>
      <c r="G673" s="1509" t="s">
        <v>1042</v>
      </c>
      <c r="H673" s="1509"/>
      <c r="I673" s="1509"/>
      <c r="J673" s="643"/>
      <c r="K673" s="564"/>
      <c r="L673" s="226" t="s">
        <v>1034</v>
      </c>
      <c r="M673" s="564"/>
      <c r="N673" s="238"/>
      <c r="O673" s="373"/>
      <c r="P673" s="373"/>
      <c r="Q673" s="373"/>
      <c r="R673" s="235"/>
      <c r="S673" s="235"/>
      <c r="T673" s="234"/>
    </row>
    <row r="674" spans="1:20" s="674" customFormat="1" hidden="1" outlineLevel="1">
      <c r="A674" s="281"/>
      <c r="B674" s="374"/>
      <c r="C674" s="799"/>
      <c r="D674" s="799" t="s">
        <v>1043</v>
      </c>
      <c r="E674" s="373"/>
      <c r="F674" s="374"/>
      <c r="G674" s="1502" t="s">
        <v>1043</v>
      </c>
      <c r="H674" s="1502"/>
      <c r="I674" s="1502"/>
      <c r="J674" s="643"/>
      <c r="K674" s="564"/>
      <c r="L674" s="804" t="s">
        <v>1044</v>
      </c>
      <c r="M674" s="564"/>
      <c r="N674" s="238"/>
      <c r="O674" s="373"/>
      <c r="P674" s="373"/>
      <c r="Q674" s="373"/>
      <c r="R674" s="235"/>
      <c r="S674" s="235"/>
      <c r="T674" s="234"/>
    </row>
    <row r="675" spans="1:20" s="674" customFormat="1" hidden="1" outlineLevel="1">
      <c r="A675" s="281"/>
      <c r="B675" s="234" t="s">
        <v>1034</v>
      </c>
      <c r="C675" s="800" t="s">
        <v>2843</v>
      </c>
      <c r="D675" s="377" t="s">
        <v>1045</v>
      </c>
      <c r="E675" s="238" t="s">
        <v>2371</v>
      </c>
      <c r="F675" s="229" t="s">
        <v>2840</v>
      </c>
      <c r="G675" s="229">
        <v>30300</v>
      </c>
      <c r="H675" s="230" t="s">
        <v>2374</v>
      </c>
      <c r="I675" s="362" t="s">
        <v>224</v>
      </c>
      <c r="J675" s="643" t="s">
        <v>333</v>
      </c>
      <c r="K675" s="564"/>
      <c r="L675" s="239" t="s">
        <v>2844</v>
      </c>
      <c r="M675" s="234" t="s">
        <v>271</v>
      </c>
      <c r="N675" s="793" t="s">
        <v>1808</v>
      </c>
      <c r="O675" s="235" t="s">
        <v>227</v>
      </c>
      <c r="P675" s="273" t="s">
        <v>228</v>
      </c>
      <c r="Q675" s="235" t="s">
        <v>229</v>
      </c>
      <c r="R675" s="235" t="s">
        <v>477</v>
      </c>
      <c r="S675" s="378" t="s">
        <v>549</v>
      </c>
      <c r="T675" s="234" t="s">
        <v>232</v>
      </c>
    </row>
    <row r="676" spans="1:20" s="674" customFormat="1" hidden="1" outlineLevel="1">
      <c r="A676" s="281"/>
      <c r="B676" s="374"/>
      <c r="C676" s="799"/>
      <c r="D676" s="799" t="s">
        <v>1046</v>
      </c>
      <c r="E676" s="373"/>
      <c r="F676" s="374"/>
      <c r="G676" s="1502" t="s">
        <v>1046</v>
      </c>
      <c r="H676" s="1502"/>
      <c r="I676" s="1502"/>
      <c r="J676" s="643"/>
      <c r="K676" s="564"/>
      <c r="L676" s="804" t="s">
        <v>1047</v>
      </c>
      <c r="M676" s="564"/>
      <c r="N676" s="238"/>
      <c r="O676" s="373"/>
      <c r="P676" s="373"/>
      <c r="Q676" s="373"/>
      <c r="R676" s="235"/>
      <c r="S676" s="235"/>
      <c r="T676" s="234"/>
    </row>
    <row r="677" spans="1:20" s="674" customFormat="1" hidden="1" outlineLevel="1">
      <c r="A677" s="281"/>
      <c r="B677" s="234" t="s">
        <v>1034</v>
      </c>
      <c r="C677" s="733" t="s">
        <v>1048</v>
      </c>
      <c r="D677" s="377" t="s">
        <v>1045</v>
      </c>
      <c r="E677" s="238" t="s">
        <v>2371</v>
      </c>
      <c r="F677" s="229" t="s">
        <v>2840</v>
      </c>
      <c r="G677" s="735" t="s">
        <v>2841</v>
      </c>
      <c r="H677" s="230" t="s">
        <v>2374</v>
      </c>
      <c r="I677" s="362" t="s">
        <v>224</v>
      </c>
      <c r="J677" s="643" t="s">
        <v>333</v>
      </c>
      <c r="K677" s="564"/>
      <c r="L677" s="239" t="s">
        <v>1002</v>
      </c>
      <c r="M677" s="564" t="s">
        <v>2845</v>
      </c>
      <c r="N677" s="564" t="s">
        <v>1049</v>
      </c>
      <c r="O677" s="235" t="s">
        <v>227</v>
      </c>
      <c r="P677" s="273" t="s">
        <v>228</v>
      </c>
      <c r="Q677" s="235" t="s">
        <v>229</v>
      </c>
      <c r="R677" s="235" t="s">
        <v>477</v>
      </c>
      <c r="S677" s="235" t="s">
        <v>549</v>
      </c>
      <c r="T677" s="234" t="s">
        <v>232</v>
      </c>
    </row>
    <row r="678" spans="1:20" s="674" customFormat="1" hidden="1" outlineLevel="1">
      <c r="A678" s="281"/>
      <c r="B678" s="374"/>
      <c r="C678" s="799"/>
      <c r="D678" s="322" t="s">
        <v>1050</v>
      </c>
      <c r="E678" s="373"/>
      <c r="F678" s="374"/>
      <c r="G678" s="1502" t="s">
        <v>1051</v>
      </c>
      <c r="H678" s="1502"/>
      <c r="I678" s="1502"/>
      <c r="J678" s="643"/>
      <c r="K678" s="564"/>
      <c r="L678" s="804" t="s">
        <v>1052</v>
      </c>
      <c r="M678" s="564"/>
      <c r="N678" s="238"/>
      <c r="O678" s="373"/>
      <c r="P678" s="373"/>
      <c r="Q678" s="373"/>
      <c r="R678" s="235"/>
      <c r="S678" s="235"/>
      <c r="T678" s="234"/>
    </row>
    <row r="679" spans="1:20" s="674" customFormat="1" hidden="1" outlineLevel="1">
      <c r="A679" s="281"/>
      <c r="B679" s="336" t="s">
        <v>1034</v>
      </c>
      <c r="C679" s="631" t="s">
        <v>1054</v>
      </c>
      <c r="D679" s="342" t="s">
        <v>1056</v>
      </c>
      <c r="E679" s="344" t="s">
        <v>541</v>
      </c>
      <c r="F679" s="338" t="s">
        <v>1055</v>
      </c>
      <c r="G679" s="338">
        <v>30300</v>
      </c>
      <c r="H679" s="341" t="s">
        <v>544</v>
      </c>
      <c r="I679" s="379" t="s">
        <v>224</v>
      </c>
      <c r="J679" s="660" t="s">
        <v>333</v>
      </c>
      <c r="K679" s="630"/>
      <c r="L679" s="342" t="s">
        <v>2846</v>
      </c>
      <c r="M679" s="343" t="s">
        <v>561</v>
      </c>
      <c r="N679" s="344" t="s">
        <v>2847</v>
      </c>
      <c r="O679" s="345" t="s">
        <v>227</v>
      </c>
      <c r="P679" s="380" t="s">
        <v>228</v>
      </c>
      <c r="Q679" s="345" t="s">
        <v>229</v>
      </c>
      <c r="R679" s="345" t="s">
        <v>477</v>
      </c>
      <c r="S679" s="345" t="s">
        <v>549</v>
      </c>
      <c r="T679" s="336" t="s">
        <v>232</v>
      </c>
    </row>
    <row r="680" spans="1:20" s="674" customFormat="1" hidden="1" outlineLevel="1">
      <c r="A680" s="281"/>
      <c r="B680" s="234" t="s">
        <v>1034</v>
      </c>
      <c r="C680" s="800" t="s">
        <v>2843</v>
      </c>
      <c r="D680" s="239" t="s">
        <v>1057</v>
      </c>
      <c r="E680" s="237" t="s">
        <v>2371</v>
      </c>
      <c r="F680" s="229" t="s">
        <v>2840</v>
      </c>
      <c r="G680" s="229">
        <v>30300</v>
      </c>
      <c r="H680" s="230" t="s">
        <v>2374</v>
      </c>
      <c r="I680" s="362" t="s">
        <v>224</v>
      </c>
      <c r="J680" s="643" t="s">
        <v>333</v>
      </c>
      <c r="K680" s="564"/>
      <c r="L680" s="239" t="s">
        <v>1058</v>
      </c>
      <c r="M680" s="236" t="s">
        <v>2414</v>
      </c>
      <c r="N680" s="238" t="s">
        <v>255</v>
      </c>
      <c r="O680" s="235" t="s">
        <v>227</v>
      </c>
      <c r="P680" s="273" t="s">
        <v>228</v>
      </c>
      <c r="Q680" s="235" t="s">
        <v>229</v>
      </c>
      <c r="R680" s="235" t="s">
        <v>477</v>
      </c>
      <c r="S680" s="235" t="s">
        <v>549</v>
      </c>
      <c r="T680" s="234" t="s">
        <v>232</v>
      </c>
    </row>
    <row r="681" spans="1:20" s="674" customFormat="1" hidden="1" outlineLevel="1">
      <c r="A681" s="281"/>
      <c r="B681" s="374"/>
      <c r="C681" s="799"/>
      <c r="D681" s="803" t="s">
        <v>1059</v>
      </c>
      <c r="E681" s="364"/>
      <c r="F681" s="381"/>
      <c r="G681" s="1510" t="s">
        <v>1060</v>
      </c>
      <c r="H681" s="1510"/>
      <c r="I681" s="1510"/>
      <c r="J681" s="676"/>
      <c r="K681" s="677"/>
      <c r="L681" s="321" t="s">
        <v>1061</v>
      </c>
      <c r="M681" s="564"/>
      <c r="N681" s="238"/>
      <c r="O681" s="373"/>
      <c r="P681" s="373"/>
      <c r="Q681" s="373"/>
      <c r="R681" s="235"/>
      <c r="S681" s="235"/>
      <c r="T681" s="234"/>
    </row>
    <row r="682" spans="1:20" s="674" customFormat="1" hidden="1" outlineLevel="1">
      <c r="A682" s="281" t="s">
        <v>2848</v>
      </c>
      <c r="B682" s="234" t="s">
        <v>1034</v>
      </c>
      <c r="C682" s="800" t="s">
        <v>2849</v>
      </c>
      <c r="D682" s="239" t="s">
        <v>1992</v>
      </c>
      <c r="E682" s="238" t="s">
        <v>2371</v>
      </c>
      <c r="F682" s="229" t="s">
        <v>2840</v>
      </c>
      <c r="G682" s="229" t="s">
        <v>2850</v>
      </c>
      <c r="H682" s="230" t="s">
        <v>2374</v>
      </c>
      <c r="I682" s="362" t="s">
        <v>224</v>
      </c>
      <c r="J682" s="643" t="s">
        <v>333</v>
      </c>
      <c r="K682" s="564"/>
      <c r="L682" s="239" t="s">
        <v>2851</v>
      </c>
      <c r="M682" s="233" t="s">
        <v>2414</v>
      </c>
      <c r="N682" s="238" t="s">
        <v>2376</v>
      </c>
      <c r="O682" s="235" t="s">
        <v>227</v>
      </c>
      <c r="P682" s="273" t="s">
        <v>228</v>
      </c>
      <c r="Q682" s="235" t="s">
        <v>229</v>
      </c>
      <c r="R682" s="235" t="s">
        <v>477</v>
      </c>
      <c r="S682" s="235" t="s">
        <v>549</v>
      </c>
      <c r="T682" s="234" t="s">
        <v>232</v>
      </c>
    </row>
    <row r="683" spans="1:20" s="674" customFormat="1" hidden="1" outlineLevel="1">
      <c r="A683" s="281" t="s">
        <v>2852</v>
      </c>
      <c r="B683" s="234" t="s">
        <v>1034</v>
      </c>
      <c r="C683" s="800" t="s">
        <v>2849</v>
      </c>
      <c r="D683" s="232" t="s">
        <v>1993</v>
      </c>
      <c r="E683" s="238" t="s">
        <v>2371</v>
      </c>
      <c r="F683" s="229" t="s">
        <v>2840</v>
      </c>
      <c r="G683" s="229" t="s">
        <v>2850</v>
      </c>
      <c r="H683" s="230" t="s">
        <v>2374</v>
      </c>
      <c r="I683" s="362" t="s">
        <v>224</v>
      </c>
      <c r="J683" s="643" t="s">
        <v>333</v>
      </c>
      <c r="K683" s="564"/>
      <c r="L683" s="232" t="s">
        <v>2851</v>
      </c>
      <c r="M683" s="236" t="s">
        <v>2414</v>
      </c>
      <c r="N683" s="237" t="s">
        <v>1053</v>
      </c>
      <c r="O683" s="235" t="s">
        <v>227</v>
      </c>
      <c r="P683" s="273" t="s">
        <v>228</v>
      </c>
      <c r="Q683" s="235" t="s">
        <v>229</v>
      </c>
      <c r="R683" s="235" t="s">
        <v>477</v>
      </c>
      <c r="S683" s="235" t="s">
        <v>549</v>
      </c>
      <c r="T683" s="234" t="s">
        <v>232</v>
      </c>
    </row>
    <row r="684" spans="1:20" s="674" customFormat="1" hidden="1" outlineLevel="1">
      <c r="A684" s="281" t="s">
        <v>2853</v>
      </c>
      <c r="B684" s="234" t="s">
        <v>1034</v>
      </c>
      <c r="C684" s="800" t="s">
        <v>2849</v>
      </c>
      <c r="D684" s="232" t="s">
        <v>2102</v>
      </c>
      <c r="E684" s="238" t="s">
        <v>541</v>
      </c>
      <c r="F684" s="229" t="s">
        <v>1055</v>
      </c>
      <c r="G684" s="229" t="s">
        <v>2850</v>
      </c>
      <c r="H684" s="230" t="s">
        <v>544</v>
      </c>
      <c r="I684" s="362" t="s">
        <v>224</v>
      </c>
      <c r="J684" s="643" t="s">
        <v>333</v>
      </c>
      <c r="K684" s="564"/>
      <c r="L684" s="232" t="s">
        <v>2851</v>
      </c>
      <c r="M684" s="236" t="s">
        <v>561</v>
      </c>
      <c r="N684" s="237" t="s">
        <v>2854</v>
      </c>
      <c r="O684" s="235" t="s">
        <v>227</v>
      </c>
      <c r="P684" s="273" t="s">
        <v>228</v>
      </c>
      <c r="Q684" s="235" t="s">
        <v>229</v>
      </c>
      <c r="R684" s="235" t="s">
        <v>477</v>
      </c>
      <c r="S684" s="235" t="s">
        <v>549</v>
      </c>
      <c r="T684" s="234" t="s">
        <v>232</v>
      </c>
    </row>
    <row r="685" spans="1:20" s="674" customFormat="1" hidden="1" outlineLevel="1">
      <c r="A685" s="281" t="s">
        <v>2855</v>
      </c>
      <c r="B685" s="234" t="s">
        <v>1034</v>
      </c>
      <c r="C685" s="733" t="s">
        <v>2849</v>
      </c>
      <c r="D685" s="377" t="s">
        <v>1062</v>
      </c>
      <c r="E685" s="238" t="s">
        <v>2371</v>
      </c>
      <c r="F685" s="229" t="s">
        <v>2840</v>
      </c>
      <c r="G685" s="735" t="s">
        <v>2841</v>
      </c>
      <c r="H685" s="230" t="s">
        <v>2374</v>
      </c>
      <c r="I685" s="362" t="s">
        <v>224</v>
      </c>
      <c r="J685" s="643" t="s">
        <v>333</v>
      </c>
      <c r="K685" s="564"/>
      <c r="L685" s="239" t="s">
        <v>1994</v>
      </c>
      <c r="M685" s="233" t="s">
        <v>561</v>
      </c>
      <c r="N685" s="238" t="s">
        <v>759</v>
      </c>
      <c r="O685" s="235" t="s">
        <v>227</v>
      </c>
      <c r="P685" s="273" t="s">
        <v>228</v>
      </c>
      <c r="Q685" s="235" t="s">
        <v>229</v>
      </c>
      <c r="R685" s="235" t="s">
        <v>477</v>
      </c>
      <c r="S685" s="235" t="s">
        <v>549</v>
      </c>
      <c r="T685" s="234" t="s">
        <v>232</v>
      </c>
    </row>
    <row r="686" spans="1:20" s="674" customFormat="1" hidden="1" outlineLevel="1">
      <c r="A686" s="281" t="s">
        <v>2856</v>
      </c>
      <c r="B686" s="234" t="s">
        <v>1034</v>
      </c>
      <c r="C686" s="733" t="s">
        <v>1048</v>
      </c>
      <c r="D686" s="377" t="s">
        <v>1995</v>
      </c>
      <c r="E686" s="238" t="s">
        <v>2371</v>
      </c>
      <c r="F686" s="229" t="s">
        <v>2840</v>
      </c>
      <c r="G686" s="735" t="s">
        <v>2841</v>
      </c>
      <c r="H686" s="230" t="s">
        <v>2374</v>
      </c>
      <c r="I686" s="362" t="s">
        <v>224</v>
      </c>
      <c r="J686" s="643" t="s">
        <v>333</v>
      </c>
      <c r="K686" s="564"/>
      <c r="L686" s="239" t="s">
        <v>1994</v>
      </c>
      <c r="M686" s="233" t="s">
        <v>2414</v>
      </c>
      <c r="N686" s="238" t="s">
        <v>606</v>
      </c>
      <c r="O686" s="235" t="s">
        <v>227</v>
      </c>
      <c r="P686" s="273" t="s">
        <v>228</v>
      </c>
      <c r="Q686" s="235" t="s">
        <v>229</v>
      </c>
      <c r="R686" s="235" t="s">
        <v>477</v>
      </c>
      <c r="S686" s="235" t="s">
        <v>549</v>
      </c>
      <c r="T686" s="234" t="s">
        <v>232</v>
      </c>
    </row>
    <row r="687" spans="1:20" s="674" customFormat="1" hidden="1" outlineLevel="1">
      <c r="A687" s="281"/>
      <c r="B687" s="374"/>
      <c r="C687" s="799"/>
      <c r="D687" s="321" t="s">
        <v>1063</v>
      </c>
      <c r="E687" s="364"/>
      <c r="F687" s="381"/>
      <c r="G687" s="1511" t="s">
        <v>1063</v>
      </c>
      <c r="H687" s="1511"/>
      <c r="I687" s="1511"/>
      <c r="J687" s="1511"/>
      <c r="K687" s="677"/>
      <c r="L687" s="321" t="s">
        <v>1064</v>
      </c>
      <c r="M687" s="564"/>
      <c r="N687" s="238"/>
      <c r="O687" s="373"/>
      <c r="P687" s="373"/>
      <c r="Q687" s="373"/>
      <c r="R687" s="235"/>
      <c r="S687" s="235"/>
      <c r="T687" s="234"/>
    </row>
    <row r="688" spans="1:20" s="674" customFormat="1" hidden="1" outlineLevel="1">
      <c r="A688" s="281"/>
      <c r="B688" s="336" t="s">
        <v>1034</v>
      </c>
      <c r="C688" s="631" t="s">
        <v>2843</v>
      </c>
      <c r="D688" s="342" t="s">
        <v>1065</v>
      </c>
      <c r="E688" s="344" t="s">
        <v>2371</v>
      </c>
      <c r="F688" s="338" t="s">
        <v>2840</v>
      </c>
      <c r="G688" s="338">
        <v>30300</v>
      </c>
      <c r="H688" s="341" t="s">
        <v>2374</v>
      </c>
      <c r="I688" s="379" t="s">
        <v>224</v>
      </c>
      <c r="J688" s="660" t="s">
        <v>333</v>
      </c>
      <c r="K688" s="630"/>
      <c r="L688" s="342" t="s">
        <v>1066</v>
      </c>
      <c r="M688" s="630" t="s">
        <v>778</v>
      </c>
      <c r="N688" s="342" t="s">
        <v>685</v>
      </c>
      <c r="O688" s="345" t="s">
        <v>227</v>
      </c>
      <c r="P688" s="380" t="s">
        <v>228</v>
      </c>
      <c r="Q688" s="345" t="s">
        <v>229</v>
      </c>
      <c r="R688" s="345" t="s">
        <v>477</v>
      </c>
      <c r="S688" s="345" t="s">
        <v>549</v>
      </c>
      <c r="T688" s="336" t="s">
        <v>232</v>
      </c>
    </row>
    <row r="689" spans="1:20" s="674" customFormat="1" hidden="1" outlineLevel="1">
      <c r="A689" s="281"/>
      <c r="B689" s="234" t="s">
        <v>1034</v>
      </c>
      <c r="C689" s="800" t="s">
        <v>2857</v>
      </c>
      <c r="D689" s="239" t="s">
        <v>1067</v>
      </c>
      <c r="E689" s="238" t="s">
        <v>2251</v>
      </c>
      <c r="F689" s="229" t="s">
        <v>2858</v>
      </c>
      <c r="G689" s="229">
        <v>30300</v>
      </c>
      <c r="H689" s="230" t="s">
        <v>2246</v>
      </c>
      <c r="I689" s="362" t="s">
        <v>224</v>
      </c>
      <c r="J689" s="643" t="s">
        <v>333</v>
      </c>
      <c r="K689" s="564"/>
      <c r="L689" s="239" t="s">
        <v>1068</v>
      </c>
      <c r="M689" s="564" t="s">
        <v>778</v>
      </c>
      <c r="N689" s="239" t="s">
        <v>870</v>
      </c>
      <c r="O689" s="235" t="s">
        <v>227</v>
      </c>
      <c r="P689" s="273" t="s">
        <v>228</v>
      </c>
      <c r="Q689" s="235" t="s">
        <v>229</v>
      </c>
      <c r="R689" s="235" t="s">
        <v>477</v>
      </c>
      <c r="S689" s="235" t="s">
        <v>549</v>
      </c>
      <c r="T689" s="234" t="s">
        <v>232</v>
      </c>
    </row>
    <row r="690" spans="1:20" s="674" customFormat="1" hidden="1" outlineLevel="1">
      <c r="A690" s="281" t="s">
        <v>2859</v>
      </c>
      <c r="B690" s="234" t="s">
        <v>1034</v>
      </c>
      <c r="C690" s="800" t="s">
        <v>2857</v>
      </c>
      <c r="D690" s="239" t="s">
        <v>2860</v>
      </c>
      <c r="E690" s="238" t="s">
        <v>2251</v>
      </c>
      <c r="F690" s="229" t="s">
        <v>2858</v>
      </c>
      <c r="G690" s="229">
        <v>30300</v>
      </c>
      <c r="H690" s="230" t="s">
        <v>2246</v>
      </c>
      <c r="I690" s="362" t="s">
        <v>224</v>
      </c>
      <c r="J690" s="643" t="s">
        <v>333</v>
      </c>
      <c r="K690" s="564"/>
      <c r="L690" s="239" t="s">
        <v>2214</v>
      </c>
      <c r="M690" s="564" t="s">
        <v>778</v>
      </c>
      <c r="N690" s="239" t="s">
        <v>925</v>
      </c>
      <c r="O690" s="235" t="s">
        <v>227</v>
      </c>
      <c r="P690" s="273" t="s">
        <v>228</v>
      </c>
      <c r="Q690" s="235" t="s">
        <v>229</v>
      </c>
      <c r="R690" s="235" t="s">
        <v>477</v>
      </c>
      <c r="S690" s="235" t="s">
        <v>549</v>
      </c>
      <c r="T690" s="234" t="s">
        <v>232</v>
      </c>
    </row>
    <row r="691" spans="1:20" s="674" customFormat="1" hidden="1" outlineLevel="1">
      <c r="A691" s="281"/>
      <c r="B691" s="234" t="s">
        <v>1034</v>
      </c>
      <c r="C691" s="800" t="s">
        <v>2857</v>
      </c>
      <c r="D691" s="239" t="s">
        <v>1069</v>
      </c>
      <c r="E691" s="238" t="s">
        <v>2251</v>
      </c>
      <c r="F691" s="229" t="s">
        <v>2858</v>
      </c>
      <c r="G691" s="229">
        <v>30300</v>
      </c>
      <c r="H691" s="230" t="s">
        <v>2246</v>
      </c>
      <c r="I691" s="362" t="s">
        <v>224</v>
      </c>
      <c r="J691" s="643" t="s">
        <v>333</v>
      </c>
      <c r="K691" s="564"/>
      <c r="L691" s="239" t="s">
        <v>1070</v>
      </c>
      <c r="M691" s="564" t="s">
        <v>778</v>
      </c>
      <c r="N691" s="239" t="s">
        <v>1071</v>
      </c>
      <c r="O691" s="235" t="s">
        <v>227</v>
      </c>
      <c r="P691" s="273" t="s">
        <v>228</v>
      </c>
      <c r="Q691" s="235" t="s">
        <v>229</v>
      </c>
      <c r="R691" s="235" t="s">
        <v>477</v>
      </c>
      <c r="S691" s="235" t="s">
        <v>549</v>
      </c>
      <c r="T691" s="234" t="s">
        <v>232</v>
      </c>
    </row>
    <row r="692" spans="1:20" s="674" customFormat="1" hidden="1" outlineLevel="1">
      <c r="A692" s="281"/>
      <c r="B692" s="234" t="s">
        <v>1034</v>
      </c>
      <c r="C692" s="800" t="s">
        <v>2857</v>
      </c>
      <c r="D692" s="239" t="s">
        <v>1072</v>
      </c>
      <c r="E692" s="238" t="s">
        <v>2251</v>
      </c>
      <c r="F692" s="229" t="s">
        <v>2858</v>
      </c>
      <c r="G692" s="229">
        <v>30300</v>
      </c>
      <c r="H692" s="230" t="s">
        <v>2246</v>
      </c>
      <c r="I692" s="362" t="s">
        <v>224</v>
      </c>
      <c r="J692" s="643" t="s">
        <v>333</v>
      </c>
      <c r="K692" s="564"/>
      <c r="L692" s="239" t="s">
        <v>1073</v>
      </c>
      <c r="M692" s="564" t="s">
        <v>778</v>
      </c>
      <c r="N692" s="239" t="s">
        <v>933</v>
      </c>
      <c r="O692" s="235" t="s">
        <v>227</v>
      </c>
      <c r="P692" s="273" t="s">
        <v>228</v>
      </c>
      <c r="Q692" s="235" t="s">
        <v>229</v>
      </c>
      <c r="R692" s="235" t="s">
        <v>477</v>
      </c>
      <c r="S692" s="235" t="s">
        <v>549</v>
      </c>
      <c r="T692" s="234" t="s">
        <v>232</v>
      </c>
    </row>
    <row r="693" spans="1:20" s="674" customFormat="1" hidden="1" outlineLevel="1">
      <c r="A693" s="281" t="s">
        <v>2861</v>
      </c>
      <c r="B693" s="234" t="s">
        <v>1034</v>
      </c>
      <c r="C693" s="800" t="s">
        <v>2857</v>
      </c>
      <c r="D693" s="239" t="s">
        <v>2862</v>
      </c>
      <c r="E693" s="238" t="s">
        <v>2251</v>
      </c>
      <c r="F693" s="229" t="s">
        <v>2858</v>
      </c>
      <c r="G693" s="229">
        <v>30300</v>
      </c>
      <c r="H693" s="230" t="s">
        <v>2246</v>
      </c>
      <c r="I693" s="362" t="s">
        <v>224</v>
      </c>
      <c r="J693" s="643" t="s">
        <v>333</v>
      </c>
      <c r="K693" s="564"/>
      <c r="L693" s="239" t="s">
        <v>1947</v>
      </c>
      <c r="M693" s="564" t="s">
        <v>778</v>
      </c>
      <c r="N693" s="239" t="s">
        <v>779</v>
      </c>
      <c r="O693" s="235" t="s">
        <v>227</v>
      </c>
      <c r="P693" s="273" t="s">
        <v>228</v>
      </c>
      <c r="Q693" s="235" t="s">
        <v>229</v>
      </c>
      <c r="R693" s="235" t="s">
        <v>477</v>
      </c>
      <c r="S693" s="235" t="s">
        <v>549</v>
      </c>
      <c r="T693" s="234" t="s">
        <v>232</v>
      </c>
    </row>
    <row r="694" spans="1:20" s="674" customFormat="1" hidden="1" outlineLevel="1">
      <c r="A694" s="281"/>
      <c r="B694" s="234" t="s">
        <v>1034</v>
      </c>
      <c r="C694" s="800" t="s">
        <v>2857</v>
      </c>
      <c r="D694" s="239" t="s">
        <v>1074</v>
      </c>
      <c r="E694" s="238" t="s">
        <v>2251</v>
      </c>
      <c r="F694" s="229" t="s">
        <v>2858</v>
      </c>
      <c r="G694" s="229">
        <v>30300</v>
      </c>
      <c r="H694" s="230" t="s">
        <v>2246</v>
      </c>
      <c r="I694" s="362" t="s">
        <v>224</v>
      </c>
      <c r="J694" s="643" t="s">
        <v>333</v>
      </c>
      <c r="K694" s="564"/>
      <c r="L694" s="239" t="s">
        <v>1075</v>
      </c>
      <c r="M694" s="564" t="s">
        <v>778</v>
      </c>
      <c r="N694" s="232" t="s">
        <v>1076</v>
      </c>
      <c r="O694" s="235" t="s">
        <v>227</v>
      </c>
      <c r="P694" s="273" t="s">
        <v>228</v>
      </c>
      <c r="Q694" s="235" t="s">
        <v>229</v>
      </c>
      <c r="R694" s="235" t="s">
        <v>477</v>
      </c>
      <c r="S694" s="235" t="s">
        <v>549</v>
      </c>
      <c r="T694" s="234" t="s">
        <v>232</v>
      </c>
    </row>
    <row r="695" spans="1:20" s="674" customFormat="1" hidden="1" outlineLevel="1">
      <c r="A695" s="281" t="s">
        <v>2863</v>
      </c>
      <c r="B695" s="234" t="s">
        <v>1034</v>
      </c>
      <c r="C695" s="800" t="s">
        <v>2857</v>
      </c>
      <c r="D695" s="239" t="s">
        <v>1985</v>
      </c>
      <c r="E695" s="238" t="s">
        <v>2251</v>
      </c>
      <c r="F695" s="229" t="s">
        <v>2858</v>
      </c>
      <c r="G695" s="229">
        <v>30300</v>
      </c>
      <c r="H695" s="230" t="s">
        <v>2246</v>
      </c>
      <c r="I695" s="362" t="s">
        <v>224</v>
      </c>
      <c r="J695" s="643" t="s">
        <v>333</v>
      </c>
      <c r="K695" s="564"/>
      <c r="L695" s="239" t="s">
        <v>1986</v>
      </c>
      <c r="M695" s="564" t="s">
        <v>778</v>
      </c>
      <c r="N695" s="239" t="s">
        <v>1077</v>
      </c>
      <c r="O695" s="235" t="s">
        <v>227</v>
      </c>
      <c r="P695" s="273" t="s">
        <v>228</v>
      </c>
      <c r="Q695" s="235" t="s">
        <v>229</v>
      </c>
      <c r="R695" s="235" t="s">
        <v>477</v>
      </c>
      <c r="S695" s="235" t="s">
        <v>549</v>
      </c>
      <c r="T695" s="234" t="s">
        <v>232</v>
      </c>
    </row>
    <row r="696" spans="1:20" s="674" customFormat="1" hidden="1" outlineLevel="1">
      <c r="A696" s="281"/>
      <c r="B696" s="234" t="s">
        <v>1034</v>
      </c>
      <c r="C696" s="800" t="s">
        <v>2857</v>
      </c>
      <c r="D696" s="239" t="s">
        <v>1078</v>
      </c>
      <c r="E696" s="238" t="s">
        <v>2251</v>
      </c>
      <c r="F696" s="229" t="s">
        <v>2858</v>
      </c>
      <c r="G696" s="229">
        <v>30300</v>
      </c>
      <c r="H696" s="230" t="s">
        <v>2246</v>
      </c>
      <c r="I696" s="362" t="s">
        <v>224</v>
      </c>
      <c r="J696" s="643" t="s">
        <v>333</v>
      </c>
      <c r="K696" s="564"/>
      <c r="L696" s="232" t="s">
        <v>1079</v>
      </c>
      <c r="M696" s="564" t="s">
        <v>778</v>
      </c>
      <c r="N696" s="239" t="s">
        <v>1080</v>
      </c>
      <c r="O696" s="235" t="s">
        <v>227</v>
      </c>
      <c r="P696" s="273" t="s">
        <v>228</v>
      </c>
      <c r="Q696" s="235" t="s">
        <v>229</v>
      </c>
      <c r="R696" s="235" t="s">
        <v>477</v>
      </c>
      <c r="S696" s="235" t="s">
        <v>549</v>
      </c>
      <c r="T696" s="234" t="s">
        <v>232</v>
      </c>
    </row>
    <row r="697" spans="1:20" s="674" customFormat="1" hidden="1" outlineLevel="1">
      <c r="A697" s="281" t="s">
        <v>2864</v>
      </c>
      <c r="B697" s="234" t="s">
        <v>1034</v>
      </c>
      <c r="C697" s="800" t="s">
        <v>2857</v>
      </c>
      <c r="D697" s="239" t="s">
        <v>2865</v>
      </c>
      <c r="E697" s="238" t="s">
        <v>2251</v>
      </c>
      <c r="F697" s="229" t="s">
        <v>2858</v>
      </c>
      <c r="G697" s="229">
        <v>30300</v>
      </c>
      <c r="H697" s="230" t="s">
        <v>2246</v>
      </c>
      <c r="I697" s="362" t="s">
        <v>224</v>
      </c>
      <c r="J697" s="643" t="s">
        <v>333</v>
      </c>
      <c r="K697" s="564"/>
      <c r="L697" s="239" t="s">
        <v>2866</v>
      </c>
      <c r="M697" s="564" t="s">
        <v>778</v>
      </c>
      <c r="N697" s="239" t="s">
        <v>926</v>
      </c>
      <c r="O697" s="235" t="s">
        <v>227</v>
      </c>
      <c r="P697" s="273" t="s">
        <v>228</v>
      </c>
      <c r="Q697" s="235" t="s">
        <v>229</v>
      </c>
      <c r="R697" s="235" t="s">
        <v>477</v>
      </c>
      <c r="S697" s="235" t="s">
        <v>549</v>
      </c>
      <c r="T697" s="234" t="s">
        <v>232</v>
      </c>
    </row>
    <row r="698" spans="1:20" s="678" customFormat="1" hidden="1" outlineLevel="1">
      <c r="A698" s="281" t="s">
        <v>2867</v>
      </c>
      <c r="B698" s="234" t="s">
        <v>1034</v>
      </c>
      <c r="C698" s="800" t="s">
        <v>1054</v>
      </c>
      <c r="D698" s="239" t="s">
        <v>2868</v>
      </c>
      <c r="E698" s="238" t="s">
        <v>541</v>
      </c>
      <c r="F698" s="229" t="s">
        <v>1055</v>
      </c>
      <c r="G698" s="229">
        <v>30300</v>
      </c>
      <c r="H698" s="230" t="s">
        <v>544</v>
      </c>
      <c r="I698" s="362" t="s">
        <v>224</v>
      </c>
      <c r="J698" s="643" t="s">
        <v>333</v>
      </c>
      <c r="K698" s="564"/>
      <c r="L698" s="239" t="s">
        <v>2869</v>
      </c>
      <c r="M698" s="564" t="s">
        <v>778</v>
      </c>
      <c r="N698" s="239" t="s">
        <v>1081</v>
      </c>
      <c r="O698" s="235" t="s">
        <v>227</v>
      </c>
      <c r="P698" s="273" t="s">
        <v>228</v>
      </c>
      <c r="Q698" s="235" t="s">
        <v>229</v>
      </c>
      <c r="R698" s="235" t="s">
        <v>477</v>
      </c>
      <c r="S698" s="235" t="s">
        <v>549</v>
      </c>
      <c r="T698" s="234" t="s">
        <v>232</v>
      </c>
    </row>
    <row r="699" spans="1:20" s="678" customFormat="1" hidden="1" outlineLevel="1">
      <c r="A699" s="281"/>
      <c r="B699" s="336" t="s">
        <v>1034</v>
      </c>
      <c r="C699" s="631" t="s">
        <v>1054</v>
      </c>
      <c r="D699" s="342" t="s">
        <v>2870</v>
      </c>
      <c r="E699" s="344" t="s">
        <v>541</v>
      </c>
      <c r="F699" s="338" t="s">
        <v>1055</v>
      </c>
      <c r="G699" s="338">
        <v>30300</v>
      </c>
      <c r="H699" s="341" t="s">
        <v>544</v>
      </c>
      <c r="I699" s="379" t="s">
        <v>224</v>
      </c>
      <c r="J699" s="660" t="s">
        <v>333</v>
      </c>
      <c r="K699" s="630"/>
      <c r="L699" s="342" t="s">
        <v>2871</v>
      </c>
      <c r="M699" s="630" t="s">
        <v>778</v>
      </c>
      <c r="N699" s="342" t="s">
        <v>2872</v>
      </c>
      <c r="O699" s="345" t="s">
        <v>227</v>
      </c>
      <c r="P699" s="380" t="s">
        <v>228</v>
      </c>
      <c r="Q699" s="345" t="s">
        <v>229</v>
      </c>
      <c r="R699" s="345" t="s">
        <v>477</v>
      </c>
      <c r="S699" s="345" t="s">
        <v>549</v>
      </c>
      <c r="T699" s="336" t="s">
        <v>232</v>
      </c>
    </row>
    <row r="700" spans="1:20" s="674" customFormat="1" hidden="1" outlineLevel="1">
      <c r="A700" s="281"/>
      <c r="B700" s="336" t="s">
        <v>1034</v>
      </c>
      <c r="C700" s="631" t="s">
        <v>2857</v>
      </c>
      <c r="D700" s="342" t="s">
        <v>1082</v>
      </c>
      <c r="E700" s="344" t="s">
        <v>2251</v>
      </c>
      <c r="F700" s="338" t="s">
        <v>2858</v>
      </c>
      <c r="G700" s="338">
        <v>30300</v>
      </c>
      <c r="H700" s="341" t="s">
        <v>2246</v>
      </c>
      <c r="I700" s="379" t="s">
        <v>224</v>
      </c>
      <c r="J700" s="660" t="s">
        <v>333</v>
      </c>
      <c r="K700" s="630"/>
      <c r="L700" s="342" t="s">
        <v>2871</v>
      </c>
      <c r="M700" s="630" t="s">
        <v>778</v>
      </c>
      <c r="N700" s="342" t="s">
        <v>921</v>
      </c>
      <c r="O700" s="345" t="s">
        <v>227</v>
      </c>
      <c r="P700" s="380" t="s">
        <v>228</v>
      </c>
      <c r="Q700" s="345" t="s">
        <v>229</v>
      </c>
      <c r="R700" s="345" t="s">
        <v>477</v>
      </c>
      <c r="S700" s="345" t="s">
        <v>549</v>
      </c>
      <c r="T700" s="336" t="s">
        <v>232</v>
      </c>
    </row>
    <row r="701" spans="1:20" s="674" customFormat="1" hidden="1" outlineLevel="1">
      <c r="A701" s="281" t="s">
        <v>2873</v>
      </c>
      <c r="B701" s="234" t="s">
        <v>1034</v>
      </c>
      <c r="C701" s="800" t="s">
        <v>1054</v>
      </c>
      <c r="D701" s="239" t="s">
        <v>2215</v>
      </c>
      <c r="E701" s="238" t="s">
        <v>541</v>
      </c>
      <c r="F701" s="229" t="s">
        <v>1055</v>
      </c>
      <c r="G701" s="229">
        <v>30300</v>
      </c>
      <c r="H701" s="230" t="s">
        <v>544</v>
      </c>
      <c r="I701" s="362" t="s">
        <v>224</v>
      </c>
      <c r="J701" s="643" t="s">
        <v>333</v>
      </c>
      <c r="K701" s="564"/>
      <c r="L701" s="239" t="s">
        <v>2866</v>
      </c>
      <c r="M701" s="564" t="s">
        <v>778</v>
      </c>
      <c r="N701" s="239" t="s">
        <v>581</v>
      </c>
      <c r="O701" s="235" t="s">
        <v>227</v>
      </c>
      <c r="P701" s="273" t="s">
        <v>228</v>
      </c>
      <c r="Q701" s="235" t="s">
        <v>229</v>
      </c>
      <c r="R701" s="235" t="s">
        <v>477</v>
      </c>
      <c r="S701" s="235" t="s">
        <v>549</v>
      </c>
      <c r="T701" s="234" t="s">
        <v>232</v>
      </c>
    </row>
    <row r="702" spans="1:20" s="674" customFormat="1" hidden="1" outlineLevel="1">
      <c r="A702" s="281"/>
      <c r="B702" s="336" t="s">
        <v>1034</v>
      </c>
      <c r="C702" s="631" t="s">
        <v>2857</v>
      </c>
      <c r="D702" s="342" t="s">
        <v>1083</v>
      </c>
      <c r="E702" s="344" t="s">
        <v>2251</v>
      </c>
      <c r="F702" s="338" t="s">
        <v>2858</v>
      </c>
      <c r="G702" s="338">
        <v>30300</v>
      </c>
      <c r="H702" s="341" t="s">
        <v>2246</v>
      </c>
      <c r="I702" s="379" t="s">
        <v>224</v>
      </c>
      <c r="J702" s="660" t="s">
        <v>333</v>
      </c>
      <c r="K702" s="630"/>
      <c r="L702" s="342" t="s">
        <v>1084</v>
      </c>
      <c r="M702" s="630" t="s">
        <v>778</v>
      </c>
      <c r="N702" s="342" t="s">
        <v>676</v>
      </c>
      <c r="O702" s="345" t="s">
        <v>227</v>
      </c>
      <c r="P702" s="380" t="s">
        <v>228</v>
      </c>
      <c r="Q702" s="345" t="s">
        <v>229</v>
      </c>
      <c r="R702" s="345" t="s">
        <v>477</v>
      </c>
      <c r="S702" s="345" t="s">
        <v>549</v>
      </c>
      <c r="T702" s="336" t="s">
        <v>232</v>
      </c>
    </row>
    <row r="703" spans="1:20" s="674" customFormat="1" hidden="1" outlineLevel="1">
      <c r="A703" s="281"/>
      <c r="B703" s="336" t="s">
        <v>1034</v>
      </c>
      <c r="C703" s="631" t="s">
        <v>1054</v>
      </c>
      <c r="D703" s="342" t="s">
        <v>1085</v>
      </c>
      <c r="E703" s="344" t="s">
        <v>541</v>
      </c>
      <c r="F703" s="338" t="s">
        <v>1055</v>
      </c>
      <c r="G703" s="338" t="s">
        <v>1086</v>
      </c>
      <c r="H703" s="341" t="s">
        <v>544</v>
      </c>
      <c r="I703" s="379" t="s">
        <v>224</v>
      </c>
      <c r="J703" s="660" t="s">
        <v>333</v>
      </c>
      <c r="K703" s="630"/>
      <c r="L703" s="342" t="s">
        <v>1087</v>
      </c>
      <c r="M703" s="630" t="s">
        <v>778</v>
      </c>
      <c r="N703" s="342" t="s">
        <v>259</v>
      </c>
      <c r="O703" s="345" t="s">
        <v>227</v>
      </c>
      <c r="P703" s="380" t="s">
        <v>228</v>
      </c>
      <c r="Q703" s="345" t="s">
        <v>229</v>
      </c>
      <c r="R703" s="345" t="s">
        <v>477</v>
      </c>
      <c r="S703" s="345" t="s">
        <v>549</v>
      </c>
      <c r="T703" s="336" t="s">
        <v>232</v>
      </c>
    </row>
    <row r="704" spans="1:20" s="674" customFormat="1" hidden="1" outlineLevel="1">
      <c r="A704" s="281"/>
      <c r="B704" s="336" t="s">
        <v>1034</v>
      </c>
      <c r="C704" s="631" t="s">
        <v>1054</v>
      </c>
      <c r="D704" s="342" t="s">
        <v>1088</v>
      </c>
      <c r="E704" s="344" t="s">
        <v>541</v>
      </c>
      <c r="F704" s="338" t="s">
        <v>1055</v>
      </c>
      <c r="G704" s="338">
        <v>30300</v>
      </c>
      <c r="H704" s="341" t="s">
        <v>544</v>
      </c>
      <c r="I704" s="379" t="s">
        <v>224</v>
      </c>
      <c r="J704" s="660" t="s">
        <v>333</v>
      </c>
      <c r="K704" s="630"/>
      <c r="L704" s="342" t="s">
        <v>1089</v>
      </c>
      <c r="M704" s="630" t="s">
        <v>778</v>
      </c>
      <c r="N704" s="342" t="s">
        <v>926</v>
      </c>
      <c r="O704" s="345" t="s">
        <v>227</v>
      </c>
      <c r="P704" s="380" t="s">
        <v>228</v>
      </c>
      <c r="Q704" s="345" t="s">
        <v>229</v>
      </c>
      <c r="R704" s="345" t="s">
        <v>477</v>
      </c>
      <c r="S704" s="345" t="s">
        <v>549</v>
      </c>
      <c r="T704" s="336" t="s">
        <v>232</v>
      </c>
    </row>
    <row r="705" spans="1:20" s="674" customFormat="1" hidden="1" outlineLevel="1">
      <c r="A705" s="281"/>
      <c r="B705" s="336" t="s">
        <v>1034</v>
      </c>
      <c r="C705" s="631" t="s">
        <v>1054</v>
      </c>
      <c r="D705" s="342" t="s">
        <v>1090</v>
      </c>
      <c r="E705" s="344" t="s">
        <v>541</v>
      </c>
      <c r="F705" s="338" t="s">
        <v>1055</v>
      </c>
      <c r="G705" s="338">
        <v>30300</v>
      </c>
      <c r="H705" s="341" t="s">
        <v>544</v>
      </c>
      <c r="I705" s="379" t="s">
        <v>224</v>
      </c>
      <c r="J705" s="660" t="s">
        <v>333</v>
      </c>
      <c r="K705" s="630"/>
      <c r="L705" s="342" t="s">
        <v>1091</v>
      </c>
      <c r="M705" s="630" t="s">
        <v>778</v>
      </c>
      <c r="N705" s="342" t="s">
        <v>865</v>
      </c>
      <c r="O705" s="345" t="s">
        <v>227</v>
      </c>
      <c r="P705" s="380" t="s">
        <v>228</v>
      </c>
      <c r="Q705" s="345" t="s">
        <v>229</v>
      </c>
      <c r="R705" s="345" t="s">
        <v>477</v>
      </c>
      <c r="S705" s="345" t="s">
        <v>549</v>
      </c>
      <c r="T705" s="336" t="s">
        <v>232</v>
      </c>
    </row>
    <row r="706" spans="1:20" s="678" customFormat="1" hidden="1" outlineLevel="1">
      <c r="A706" s="281"/>
      <c r="B706" s="374"/>
      <c r="C706" s="799"/>
      <c r="D706" s="321" t="s">
        <v>1092</v>
      </c>
      <c r="E706" s="364"/>
      <c r="F706" s="381"/>
      <c r="G706" s="1511" t="s">
        <v>1092</v>
      </c>
      <c r="H706" s="1511"/>
      <c r="I706" s="1511"/>
      <c r="J706" s="1511"/>
      <c r="K706" s="677"/>
      <c r="L706" s="383" t="s">
        <v>1093</v>
      </c>
      <c r="M706" s="564"/>
      <c r="N706" s="238"/>
      <c r="O706" s="373"/>
      <c r="P706" s="373"/>
      <c r="Q706" s="373"/>
      <c r="R706" s="235"/>
      <c r="S706" s="235"/>
      <c r="T706" s="234"/>
    </row>
    <row r="707" spans="1:20" s="678" customFormat="1" hidden="1" outlineLevel="1">
      <c r="A707" s="281" t="s">
        <v>2874</v>
      </c>
      <c r="B707" s="234" t="s">
        <v>1034</v>
      </c>
      <c r="C707" s="733" t="s">
        <v>2875</v>
      </c>
      <c r="D707" s="377" t="s">
        <v>1094</v>
      </c>
      <c r="E707" s="238" t="s">
        <v>2251</v>
      </c>
      <c r="F707" s="229" t="s">
        <v>2858</v>
      </c>
      <c r="G707" s="735" t="s">
        <v>2876</v>
      </c>
      <c r="H707" s="230" t="s">
        <v>2246</v>
      </c>
      <c r="I707" s="362" t="s">
        <v>224</v>
      </c>
      <c r="J707" s="643" t="s">
        <v>333</v>
      </c>
      <c r="K707" s="564"/>
      <c r="L707" s="239" t="s">
        <v>2877</v>
      </c>
      <c r="M707" s="564" t="s">
        <v>778</v>
      </c>
      <c r="N707" s="238" t="s">
        <v>2878</v>
      </c>
      <c r="O707" s="235" t="s">
        <v>227</v>
      </c>
      <c r="P707" s="273" t="s">
        <v>228</v>
      </c>
      <c r="Q707" s="235" t="s">
        <v>229</v>
      </c>
      <c r="R707" s="235" t="s">
        <v>477</v>
      </c>
      <c r="S707" s="235" t="s">
        <v>549</v>
      </c>
      <c r="T707" s="234" t="s">
        <v>232</v>
      </c>
    </row>
    <row r="708" spans="1:20" s="678" customFormat="1" hidden="1" outlineLevel="1">
      <c r="A708" s="281" t="s">
        <v>2879</v>
      </c>
      <c r="B708" s="234" t="s">
        <v>1034</v>
      </c>
      <c r="C708" s="733" t="s">
        <v>1048</v>
      </c>
      <c r="D708" s="377" t="s">
        <v>2103</v>
      </c>
      <c r="E708" s="238" t="s">
        <v>2251</v>
      </c>
      <c r="F708" s="229" t="s">
        <v>2858</v>
      </c>
      <c r="G708" s="735" t="s">
        <v>2876</v>
      </c>
      <c r="H708" s="230" t="s">
        <v>2246</v>
      </c>
      <c r="I708" s="362" t="s">
        <v>224</v>
      </c>
      <c r="J708" s="643" t="s">
        <v>333</v>
      </c>
      <c r="K708" s="564"/>
      <c r="L708" s="239" t="s">
        <v>1996</v>
      </c>
      <c r="M708" s="564" t="s">
        <v>778</v>
      </c>
      <c r="N708" s="238" t="s">
        <v>2880</v>
      </c>
      <c r="O708" s="235" t="s">
        <v>227</v>
      </c>
      <c r="P708" s="273" t="s">
        <v>228</v>
      </c>
      <c r="Q708" s="235" t="s">
        <v>229</v>
      </c>
      <c r="R708" s="235" t="s">
        <v>477</v>
      </c>
      <c r="S708" s="235" t="s">
        <v>549</v>
      </c>
      <c r="T708" s="234" t="s">
        <v>232</v>
      </c>
    </row>
    <row r="709" spans="1:20" s="678" customFormat="1" hidden="1" outlineLevel="1">
      <c r="A709" s="281" t="s">
        <v>2881</v>
      </c>
      <c r="B709" s="234" t="s">
        <v>1034</v>
      </c>
      <c r="C709" s="733" t="s">
        <v>1048</v>
      </c>
      <c r="D709" s="377" t="s">
        <v>2882</v>
      </c>
      <c r="E709" s="238" t="s">
        <v>2251</v>
      </c>
      <c r="F709" s="229" t="s">
        <v>2858</v>
      </c>
      <c r="G709" s="735" t="s">
        <v>2876</v>
      </c>
      <c r="H709" s="230" t="s">
        <v>2246</v>
      </c>
      <c r="I709" s="362" t="s">
        <v>224</v>
      </c>
      <c r="J709" s="643" t="s">
        <v>333</v>
      </c>
      <c r="K709" s="564"/>
      <c r="L709" s="239" t="s">
        <v>1996</v>
      </c>
      <c r="M709" s="564" t="s">
        <v>778</v>
      </c>
      <c r="N709" s="238" t="s">
        <v>2883</v>
      </c>
      <c r="O709" s="235" t="s">
        <v>227</v>
      </c>
      <c r="P709" s="273" t="s">
        <v>228</v>
      </c>
      <c r="Q709" s="235" t="s">
        <v>229</v>
      </c>
      <c r="R709" s="235" t="s">
        <v>477</v>
      </c>
      <c r="S709" s="235" t="s">
        <v>549</v>
      </c>
      <c r="T709" s="234" t="s">
        <v>232</v>
      </c>
    </row>
    <row r="710" spans="1:20" s="678" customFormat="1" hidden="1" outlineLevel="1">
      <c r="A710" s="281" t="s">
        <v>2884</v>
      </c>
      <c r="B710" s="234" t="s">
        <v>1034</v>
      </c>
      <c r="C710" s="733" t="s">
        <v>1048</v>
      </c>
      <c r="D710" s="235" t="s">
        <v>1095</v>
      </c>
      <c r="E710" s="238" t="s">
        <v>2251</v>
      </c>
      <c r="F710" s="229" t="s">
        <v>2858</v>
      </c>
      <c r="G710" s="735" t="s">
        <v>2876</v>
      </c>
      <c r="H710" s="230" t="s">
        <v>2246</v>
      </c>
      <c r="I710" s="362" t="s">
        <v>224</v>
      </c>
      <c r="J710" s="643" t="s">
        <v>333</v>
      </c>
      <c r="K710" s="564"/>
      <c r="L710" s="239" t="s">
        <v>1996</v>
      </c>
      <c r="M710" s="564" t="s">
        <v>778</v>
      </c>
      <c r="N710" s="238" t="s">
        <v>2885</v>
      </c>
      <c r="O710" s="235" t="s">
        <v>227</v>
      </c>
      <c r="P710" s="273" t="s">
        <v>228</v>
      </c>
      <c r="Q710" s="235" t="s">
        <v>229</v>
      </c>
      <c r="R710" s="235" t="s">
        <v>477</v>
      </c>
      <c r="S710" s="235" t="s">
        <v>549</v>
      </c>
      <c r="T710" s="234" t="s">
        <v>232</v>
      </c>
    </row>
    <row r="711" spans="1:20" s="678" customFormat="1" hidden="1" outlineLevel="1">
      <c r="A711" s="281" t="s">
        <v>2886</v>
      </c>
      <c r="B711" s="234" t="s">
        <v>1034</v>
      </c>
      <c r="C711" s="733" t="s">
        <v>1048</v>
      </c>
      <c r="D711" s="377" t="s">
        <v>1096</v>
      </c>
      <c r="E711" s="238" t="s">
        <v>2251</v>
      </c>
      <c r="F711" s="229" t="s">
        <v>2858</v>
      </c>
      <c r="G711" s="735" t="s">
        <v>2876</v>
      </c>
      <c r="H711" s="230" t="s">
        <v>2246</v>
      </c>
      <c r="I711" s="362" t="s">
        <v>224</v>
      </c>
      <c r="J711" s="643" t="s">
        <v>333</v>
      </c>
      <c r="K711" s="564"/>
      <c r="L711" s="239" t="s">
        <v>1996</v>
      </c>
      <c r="M711" s="564" t="s">
        <v>778</v>
      </c>
      <c r="N711" s="238" t="s">
        <v>2824</v>
      </c>
      <c r="O711" s="235" t="s">
        <v>227</v>
      </c>
      <c r="P711" s="273" t="s">
        <v>228</v>
      </c>
      <c r="Q711" s="235" t="s">
        <v>229</v>
      </c>
      <c r="R711" s="235" t="s">
        <v>477</v>
      </c>
      <c r="S711" s="235" t="s">
        <v>549</v>
      </c>
      <c r="T711" s="234" t="s">
        <v>232</v>
      </c>
    </row>
    <row r="712" spans="1:20" s="678" customFormat="1" hidden="1" outlineLevel="1">
      <c r="A712" s="281" t="s">
        <v>2887</v>
      </c>
      <c r="B712" s="234" t="s">
        <v>1034</v>
      </c>
      <c r="C712" s="733" t="s">
        <v>1048</v>
      </c>
      <c r="D712" s="232" t="s">
        <v>1997</v>
      </c>
      <c r="E712" s="238" t="s">
        <v>541</v>
      </c>
      <c r="F712" s="229" t="s">
        <v>1055</v>
      </c>
      <c r="G712" s="229" t="s">
        <v>2888</v>
      </c>
      <c r="H712" s="230" t="s">
        <v>544</v>
      </c>
      <c r="I712" s="362" t="s">
        <v>224</v>
      </c>
      <c r="J712" s="643" t="s">
        <v>333</v>
      </c>
      <c r="K712" s="564"/>
      <c r="L712" s="232" t="s">
        <v>1996</v>
      </c>
      <c r="M712" s="564" t="s">
        <v>778</v>
      </c>
      <c r="N712" s="232" t="s">
        <v>655</v>
      </c>
      <c r="O712" s="235" t="s">
        <v>227</v>
      </c>
      <c r="P712" s="273" t="s">
        <v>228</v>
      </c>
      <c r="Q712" s="235" t="s">
        <v>229</v>
      </c>
      <c r="R712" s="235" t="s">
        <v>477</v>
      </c>
      <c r="S712" s="235" t="s">
        <v>549</v>
      </c>
      <c r="T712" s="234" t="s">
        <v>232</v>
      </c>
    </row>
    <row r="713" spans="1:20" s="678" customFormat="1" hidden="1" outlineLevel="1">
      <c r="A713" s="281" t="s">
        <v>2889</v>
      </c>
      <c r="B713" s="234" t="s">
        <v>1034</v>
      </c>
      <c r="C713" s="733" t="s">
        <v>1048</v>
      </c>
      <c r="D713" s="377" t="s">
        <v>1097</v>
      </c>
      <c r="E713" s="238" t="s">
        <v>2251</v>
      </c>
      <c r="F713" s="229" t="s">
        <v>2858</v>
      </c>
      <c r="G713" s="735" t="s">
        <v>2876</v>
      </c>
      <c r="H713" s="230" t="s">
        <v>2246</v>
      </c>
      <c r="I713" s="362" t="s">
        <v>224</v>
      </c>
      <c r="J713" s="643" t="s">
        <v>333</v>
      </c>
      <c r="K713" s="564"/>
      <c r="L713" s="239" t="s">
        <v>1996</v>
      </c>
      <c r="M713" s="564" t="s">
        <v>778</v>
      </c>
      <c r="N713" s="238" t="s">
        <v>2890</v>
      </c>
      <c r="O713" s="235" t="s">
        <v>227</v>
      </c>
      <c r="P713" s="273" t="s">
        <v>228</v>
      </c>
      <c r="Q713" s="235" t="s">
        <v>229</v>
      </c>
      <c r="R713" s="235" t="s">
        <v>477</v>
      </c>
      <c r="S713" s="235" t="s">
        <v>549</v>
      </c>
      <c r="T713" s="234" t="s">
        <v>232</v>
      </c>
    </row>
    <row r="714" spans="1:20" s="678" customFormat="1" hidden="1" outlineLevel="1">
      <c r="A714" s="281" t="s">
        <v>2891</v>
      </c>
      <c r="B714" s="234" t="s">
        <v>1034</v>
      </c>
      <c r="C714" s="733" t="s">
        <v>2875</v>
      </c>
      <c r="D714" s="377" t="s">
        <v>1098</v>
      </c>
      <c r="E714" s="238" t="s">
        <v>2251</v>
      </c>
      <c r="F714" s="229" t="s">
        <v>2858</v>
      </c>
      <c r="G714" s="735" t="s">
        <v>2876</v>
      </c>
      <c r="H714" s="230" t="s">
        <v>2246</v>
      </c>
      <c r="I714" s="362" t="s">
        <v>224</v>
      </c>
      <c r="J714" s="643" t="s">
        <v>333</v>
      </c>
      <c r="K714" s="564"/>
      <c r="L714" s="239" t="s">
        <v>1996</v>
      </c>
      <c r="M714" s="564" t="s">
        <v>778</v>
      </c>
      <c r="N714" s="238" t="s">
        <v>2892</v>
      </c>
      <c r="O714" s="235" t="s">
        <v>227</v>
      </c>
      <c r="P714" s="273" t="s">
        <v>228</v>
      </c>
      <c r="Q714" s="235" t="s">
        <v>229</v>
      </c>
      <c r="R714" s="235" t="s">
        <v>477</v>
      </c>
      <c r="S714" s="235" t="s">
        <v>549</v>
      </c>
      <c r="T714" s="234" t="s">
        <v>232</v>
      </c>
    </row>
    <row r="715" spans="1:20" s="678" customFormat="1" hidden="1" outlineLevel="1">
      <c r="A715" s="281" t="s">
        <v>2893</v>
      </c>
      <c r="B715" s="234" t="s">
        <v>1034</v>
      </c>
      <c r="C715" s="800" t="s">
        <v>2875</v>
      </c>
      <c r="D715" s="232" t="s">
        <v>1998</v>
      </c>
      <c r="E715" s="238" t="s">
        <v>541</v>
      </c>
      <c r="F715" s="229" t="s">
        <v>1055</v>
      </c>
      <c r="G715" s="229" t="s">
        <v>2888</v>
      </c>
      <c r="H715" s="230" t="s">
        <v>544</v>
      </c>
      <c r="I715" s="362" t="s">
        <v>224</v>
      </c>
      <c r="J715" s="643" t="s">
        <v>333</v>
      </c>
      <c r="K715" s="564"/>
      <c r="L715" s="232" t="s">
        <v>1996</v>
      </c>
      <c r="M715" s="564" t="s">
        <v>778</v>
      </c>
      <c r="N715" s="232" t="s">
        <v>779</v>
      </c>
      <c r="O715" s="235" t="s">
        <v>227</v>
      </c>
      <c r="P715" s="273" t="s">
        <v>228</v>
      </c>
      <c r="Q715" s="235" t="s">
        <v>229</v>
      </c>
      <c r="R715" s="235" t="s">
        <v>477</v>
      </c>
      <c r="S715" s="235" t="s">
        <v>549</v>
      </c>
      <c r="T715" s="234" t="s">
        <v>232</v>
      </c>
    </row>
    <row r="716" spans="1:20" s="678" customFormat="1" hidden="1" outlineLevel="1">
      <c r="A716" s="281" t="s">
        <v>2894</v>
      </c>
      <c r="B716" s="234" t="s">
        <v>1034</v>
      </c>
      <c r="C716" s="733" t="s">
        <v>2875</v>
      </c>
      <c r="D716" s="377" t="s">
        <v>2104</v>
      </c>
      <c r="E716" s="238" t="s">
        <v>2251</v>
      </c>
      <c r="F716" s="229" t="s">
        <v>2858</v>
      </c>
      <c r="G716" s="735" t="s">
        <v>2876</v>
      </c>
      <c r="H716" s="230" t="s">
        <v>2246</v>
      </c>
      <c r="I716" s="362" t="s">
        <v>224</v>
      </c>
      <c r="J716" s="643" t="s">
        <v>333</v>
      </c>
      <c r="K716" s="564"/>
      <c r="L716" s="239" t="s">
        <v>1996</v>
      </c>
      <c r="M716" s="564" t="s">
        <v>778</v>
      </c>
      <c r="N716" s="238" t="s">
        <v>2880</v>
      </c>
      <c r="O716" s="235" t="s">
        <v>227</v>
      </c>
      <c r="P716" s="273" t="s">
        <v>228</v>
      </c>
      <c r="Q716" s="235" t="s">
        <v>229</v>
      </c>
      <c r="R716" s="235" t="s">
        <v>477</v>
      </c>
      <c r="S716" s="235" t="s">
        <v>549</v>
      </c>
      <c r="T716" s="234" t="s">
        <v>232</v>
      </c>
    </row>
    <row r="717" spans="1:20" s="678" customFormat="1" hidden="1" outlineLevel="1">
      <c r="A717" s="281" t="s">
        <v>2895</v>
      </c>
      <c r="B717" s="234" t="s">
        <v>1034</v>
      </c>
      <c r="C717" s="800" t="s">
        <v>2875</v>
      </c>
      <c r="D717" s="239" t="s">
        <v>2105</v>
      </c>
      <c r="E717" s="238" t="s">
        <v>541</v>
      </c>
      <c r="F717" s="229" t="s">
        <v>1055</v>
      </c>
      <c r="G717" s="229" t="s">
        <v>2888</v>
      </c>
      <c r="H717" s="230" t="s">
        <v>544</v>
      </c>
      <c r="I717" s="362" t="s">
        <v>224</v>
      </c>
      <c r="J717" s="643" t="s">
        <v>333</v>
      </c>
      <c r="K717" s="564"/>
      <c r="L717" s="239" t="s">
        <v>1996</v>
      </c>
      <c r="M717" s="564" t="s">
        <v>778</v>
      </c>
      <c r="N717" s="232" t="s">
        <v>581</v>
      </c>
      <c r="O717" s="235" t="s">
        <v>227</v>
      </c>
      <c r="P717" s="273" t="s">
        <v>228</v>
      </c>
      <c r="Q717" s="235" t="s">
        <v>229</v>
      </c>
      <c r="R717" s="235" t="s">
        <v>477</v>
      </c>
      <c r="S717" s="235" t="s">
        <v>549</v>
      </c>
      <c r="T717" s="234" t="s">
        <v>232</v>
      </c>
    </row>
    <row r="718" spans="1:20" s="678" customFormat="1" hidden="1" outlineLevel="1">
      <c r="A718" s="281" t="s">
        <v>2896</v>
      </c>
      <c r="B718" s="234" t="s">
        <v>1034</v>
      </c>
      <c r="C718" s="800" t="s">
        <v>2875</v>
      </c>
      <c r="D718" s="232" t="s">
        <v>1999</v>
      </c>
      <c r="E718" s="238" t="s">
        <v>541</v>
      </c>
      <c r="F718" s="229" t="s">
        <v>1055</v>
      </c>
      <c r="G718" s="229" t="s">
        <v>2888</v>
      </c>
      <c r="H718" s="230" t="s">
        <v>544</v>
      </c>
      <c r="I718" s="362" t="s">
        <v>224</v>
      </c>
      <c r="J718" s="643" t="s">
        <v>333</v>
      </c>
      <c r="K718" s="564"/>
      <c r="L718" s="232" t="s">
        <v>1996</v>
      </c>
      <c r="M718" s="564" t="s">
        <v>778</v>
      </c>
      <c r="N718" s="239" t="s">
        <v>581</v>
      </c>
      <c r="O718" s="235" t="s">
        <v>227</v>
      </c>
      <c r="P718" s="273" t="s">
        <v>228</v>
      </c>
      <c r="Q718" s="235" t="s">
        <v>229</v>
      </c>
      <c r="R718" s="235" t="s">
        <v>477</v>
      </c>
      <c r="S718" s="235" t="s">
        <v>549</v>
      </c>
      <c r="T718" s="234" t="s">
        <v>232</v>
      </c>
    </row>
    <row r="719" spans="1:20" s="678" customFormat="1" hidden="1" outlineLevel="1">
      <c r="A719" s="281" t="s">
        <v>2897</v>
      </c>
      <c r="B719" s="234" t="s">
        <v>1034</v>
      </c>
      <c r="C719" s="733" t="s">
        <v>1048</v>
      </c>
      <c r="D719" s="239" t="s">
        <v>1099</v>
      </c>
      <c r="E719" s="238" t="s">
        <v>2251</v>
      </c>
      <c r="F719" s="229" t="s">
        <v>2858</v>
      </c>
      <c r="G719" s="735" t="s">
        <v>2876</v>
      </c>
      <c r="H719" s="230" t="s">
        <v>2246</v>
      </c>
      <c r="I719" s="362" t="s">
        <v>224</v>
      </c>
      <c r="J719" s="643" t="s">
        <v>333</v>
      </c>
      <c r="K719" s="564"/>
      <c r="L719" s="239" t="s">
        <v>1996</v>
      </c>
      <c r="M719" s="564" t="s">
        <v>778</v>
      </c>
      <c r="N719" s="234" t="s">
        <v>2872</v>
      </c>
      <c r="O719" s="235" t="s">
        <v>227</v>
      </c>
      <c r="P719" s="273" t="s">
        <v>228</v>
      </c>
      <c r="Q719" s="235" t="s">
        <v>229</v>
      </c>
      <c r="R719" s="235" t="s">
        <v>477</v>
      </c>
      <c r="S719" s="235" t="s">
        <v>549</v>
      </c>
      <c r="T719" s="234" t="s">
        <v>232</v>
      </c>
    </row>
    <row r="720" spans="1:20" s="575" customFormat="1" hidden="1" outlineLevel="1">
      <c r="A720" s="281" t="s">
        <v>2898</v>
      </c>
      <c r="B720" s="234" t="s">
        <v>1034</v>
      </c>
      <c r="C720" s="733" t="s">
        <v>1048</v>
      </c>
      <c r="D720" s="239" t="s">
        <v>1100</v>
      </c>
      <c r="E720" s="238" t="s">
        <v>2251</v>
      </c>
      <c r="F720" s="229" t="s">
        <v>2858</v>
      </c>
      <c r="G720" s="735" t="s">
        <v>2876</v>
      </c>
      <c r="H720" s="230" t="s">
        <v>2246</v>
      </c>
      <c r="I720" s="362" t="s">
        <v>224</v>
      </c>
      <c r="J720" s="643" t="s">
        <v>333</v>
      </c>
      <c r="K720" s="564"/>
      <c r="L720" s="239" t="s">
        <v>1996</v>
      </c>
      <c r="M720" s="564" t="s">
        <v>778</v>
      </c>
      <c r="N720" s="234" t="s">
        <v>2880</v>
      </c>
      <c r="O720" s="235" t="s">
        <v>227</v>
      </c>
      <c r="P720" s="273" t="s">
        <v>228</v>
      </c>
      <c r="Q720" s="235" t="s">
        <v>229</v>
      </c>
      <c r="R720" s="235" t="s">
        <v>477</v>
      </c>
      <c r="S720" s="235" t="s">
        <v>549</v>
      </c>
      <c r="T720" s="234" t="s">
        <v>232</v>
      </c>
    </row>
    <row r="721" spans="1:20" s="575" customFormat="1" hidden="1" outlineLevel="1">
      <c r="A721" s="281" t="s">
        <v>2899</v>
      </c>
      <c r="B721" s="234" t="s">
        <v>1034</v>
      </c>
      <c r="C721" s="733" t="s">
        <v>1048</v>
      </c>
      <c r="D721" s="239" t="s">
        <v>1101</v>
      </c>
      <c r="E721" s="238" t="s">
        <v>2251</v>
      </c>
      <c r="F721" s="229" t="s">
        <v>2858</v>
      </c>
      <c r="G721" s="735" t="s">
        <v>2876</v>
      </c>
      <c r="H721" s="230" t="s">
        <v>2246</v>
      </c>
      <c r="I721" s="362" t="s">
        <v>224</v>
      </c>
      <c r="J721" s="643" t="s">
        <v>333</v>
      </c>
      <c r="K721" s="564"/>
      <c r="L721" s="239" t="s">
        <v>1996</v>
      </c>
      <c r="M721" s="564" t="s">
        <v>778</v>
      </c>
      <c r="N721" s="234" t="s">
        <v>2900</v>
      </c>
      <c r="O721" s="235" t="s">
        <v>227</v>
      </c>
      <c r="P721" s="273" t="s">
        <v>228</v>
      </c>
      <c r="Q721" s="235" t="s">
        <v>229</v>
      </c>
      <c r="R721" s="235" t="s">
        <v>477</v>
      </c>
      <c r="S721" s="235" t="s">
        <v>549</v>
      </c>
      <c r="T721" s="234" t="s">
        <v>232</v>
      </c>
    </row>
    <row r="722" spans="1:20" s="575" customFormat="1" hidden="1" outlineLevel="1">
      <c r="A722" s="281" t="s">
        <v>2901</v>
      </c>
      <c r="B722" s="234" t="s">
        <v>1034</v>
      </c>
      <c r="C722" s="733" t="s">
        <v>1048</v>
      </c>
      <c r="D722" s="239" t="s">
        <v>1102</v>
      </c>
      <c r="E722" s="238" t="s">
        <v>2251</v>
      </c>
      <c r="F722" s="229" t="s">
        <v>2858</v>
      </c>
      <c r="G722" s="735" t="s">
        <v>2876</v>
      </c>
      <c r="H722" s="230" t="s">
        <v>2246</v>
      </c>
      <c r="I722" s="362" t="s">
        <v>224</v>
      </c>
      <c r="J722" s="643" t="s">
        <v>333</v>
      </c>
      <c r="K722" s="564"/>
      <c r="L722" s="239" t="s">
        <v>1996</v>
      </c>
      <c r="M722" s="564" t="s">
        <v>778</v>
      </c>
      <c r="N722" s="234" t="s">
        <v>2902</v>
      </c>
      <c r="O722" s="235" t="s">
        <v>227</v>
      </c>
      <c r="P722" s="273" t="s">
        <v>228</v>
      </c>
      <c r="Q722" s="235" t="s">
        <v>229</v>
      </c>
      <c r="R722" s="235" t="s">
        <v>477</v>
      </c>
      <c r="S722" s="235" t="s">
        <v>549</v>
      </c>
      <c r="T722" s="234" t="s">
        <v>232</v>
      </c>
    </row>
    <row r="723" spans="1:20" s="575" customFormat="1" hidden="1" outlineLevel="1">
      <c r="A723" s="281" t="s">
        <v>2903</v>
      </c>
      <c r="B723" s="234" t="s">
        <v>1034</v>
      </c>
      <c r="C723" s="733" t="s">
        <v>1048</v>
      </c>
      <c r="D723" s="377" t="s">
        <v>1103</v>
      </c>
      <c r="E723" s="238" t="s">
        <v>2251</v>
      </c>
      <c r="F723" s="229" t="s">
        <v>2858</v>
      </c>
      <c r="G723" s="735" t="s">
        <v>2876</v>
      </c>
      <c r="H723" s="230" t="s">
        <v>2246</v>
      </c>
      <c r="I723" s="362" t="s">
        <v>224</v>
      </c>
      <c r="J723" s="643" t="s">
        <v>333</v>
      </c>
      <c r="K723" s="564"/>
      <c r="L723" s="239" t="s">
        <v>1996</v>
      </c>
      <c r="M723" s="564" t="s">
        <v>778</v>
      </c>
      <c r="N723" s="238" t="s">
        <v>1104</v>
      </c>
      <c r="O723" s="235" t="s">
        <v>227</v>
      </c>
      <c r="P723" s="273" t="s">
        <v>228</v>
      </c>
      <c r="Q723" s="235" t="s">
        <v>229</v>
      </c>
      <c r="R723" s="235" t="s">
        <v>477</v>
      </c>
      <c r="S723" s="235" t="s">
        <v>549</v>
      </c>
      <c r="T723" s="234" t="s">
        <v>232</v>
      </c>
    </row>
    <row r="724" spans="1:20" s="575" customFormat="1" hidden="1" outlineLevel="1">
      <c r="A724" s="281" t="s">
        <v>2904</v>
      </c>
      <c r="B724" s="234" t="s">
        <v>1034</v>
      </c>
      <c r="C724" s="733" t="s">
        <v>1048</v>
      </c>
      <c r="D724" s="377" t="s">
        <v>1105</v>
      </c>
      <c r="E724" s="238" t="s">
        <v>2251</v>
      </c>
      <c r="F724" s="229" t="s">
        <v>2858</v>
      </c>
      <c r="G724" s="735" t="s">
        <v>2876</v>
      </c>
      <c r="H724" s="230" t="s">
        <v>2246</v>
      </c>
      <c r="I724" s="362" t="s">
        <v>224</v>
      </c>
      <c r="J724" s="643" t="s">
        <v>333</v>
      </c>
      <c r="K724" s="564"/>
      <c r="L724" s="239" t="s">
        <v>1996</v>
      </c>
      <c r="M724" s="564" t="s">
        <v>778</v>
      </c>
      <c r="N724" s="238" t="s">
        <v>2905</v>
      </c>
      <c r="O724" s="235" t="s">
        <v>227</v>
      </c>
      <c r="P724" s="273" t="s">
        <v>228</v>
      </c>
      <c r="Q724" s="235" t="s">
        <v>229</v>
      </c>
      <c r="R724" s="235" t="s">
        <v>477</v>
      </c>
      <c r="S724" s="235" t="s">
        <v>549</v>
      </c>
      <c r="T724" s="234" t="s">
        <v>232</v>
      </c>
    </row>
    <row r="725" spans="1:20" s="575" customFormat="1" hidden="1" outlineLevel="1">
      <c r="A725" s="281" t="s">
        <v>2906</v>
      </c>
      <c r="B725" s="234" t="s">
        <v>1034</v>
      </c>
      <c r="C725" s="733" t="s">
        <v>1048</v>
      </c>
      <c r="D725" s="377" t="s">
        <v>1106</v>
      </c>
      <c r="E725" s="238" t="s">
        <v>2251</v>
      </c>
      <c r="F725" s="229" t="s">
        <v>2858</v>
      </c>
      <c r="G725" s="735" t="s">
        <v>2876</v>
      </c>
      <c r="H725" s="230" t="s">
        <v>2246</v>
      </c>
      <c r="I725" s="362" t="s">
        <v>224</v>
      </c>
      <c r="J725" s="643" t="s">
        <v>333</v>
      </c>
      <c r="K725" s="564"/>
      <c r="L725" s="239" t="s">
        <v>1996</v>
      </c>
      <c r="M725" s="564" t="s">
        <v>778</v>
      </c>
      <c r="N725" s="238" t="s">
        <v>2907</v>
      </c>
      <c r="O725" s="235" t="s">
        <v>227</v>
      </c>
      <c r="P725" s="273" t="s">
        <v>228</v>
      </c>
      <c r="Q725" s="235" t="s">
        <v>229</v>
      </c>
      <c r="R725" s="235" t="s">
        <v>477</v>
      </c>
      <c r="S725" s="235" t="s">
        <v>549</v>
      </c>
      <c r="T725" s="234" t="s">
        <v>232</v>
      </c>
    </row>
    <row r="726" spans="1:20" s="575" customFormat="1" hidden="1" outlineLevel="1">
      <c r="A726" s="281" t="s">
        <v>2908</v>
      </c>
      <c r="B726" s="234" t="s">
        <v>1034</v>
      </c>
      <c r="C726" s="733" t="s">
        <v>1048</v>
      </c>
      <c r="D726" s="235" t="s">
        <v>1107</v>
      </c>
      <c r="E726" s="238" t="s">
        <v>2251</v>
      </c>
      <c r="F726" s="229" t="s">
        <v>2858</v>
      </c>
      <c r="G726" s="735" t="s">
        <v>2876</v>
      </c>
      <c r="H726" s="230" t="s">
        <v>2246</v>
      </c>
      <c r="I726" s="362" t="s">
        <v>224</v>
      </c>
      <c r="J726" s="643" t="s">
        <v>333</v>
      </c>
      <c r="K726" s="564"/>
      <c r="L726" s="239" t="s">
        <v>1996</v>
      </c>
      <c r="M726" s="564" t="s">
        <v>778</v>
      </c>
      <c r="N726" s="282" t="s">
        <v>2909</v>
      </c>
      <c r="O726" s="235" t="s">
        <v>227</v>
      </c>
      <c r="P726" s="273" t="s">
        <v>228</v>
      </c>
      <c r="Q726" s="235" t="s">
        <v>229</v>
      </c>
      <c r="R726" s="235" t="s">
        <v>477</v>
      </c>
      <c r="S726" s="235" t="s">
        <v>549</v>
      </c>
      <c r="T726" s="234" t="s">
        <v>232</v>
      </c>
    </row>
    <row r="727" spans="1:20" s="575" customFormat="1" hidden="1" outlineLevel="1">
      <c r="A727" s="281" t="s">
        <v>2910</v>
      </c>
      <c r="B727" s="234" t="s">
        <v>1034</v>
      </c>
      <c r="C727" s="733" t="s">
        <v>1048</v>
      </c>
      <c r="D727" s="235" t="s">
        <v>1108</v>
      </c>
      <c r="E727" s="238" t="s">
        <v>2251</v>
      </c>
      <c r="F727" s="229" t="s">
        <v>2858</v>
      </c>
      <c r="G727" s="735" t="s">
        <v>2876</v>
      </c>
      <c r="H727" s="230" t="s">
        <v>2246</v>
      </c>
      <c r="I727" s="362" t="s">
        <v>224</v>
      </c>
      <c r="J727" s="643" t="s">
        <v>333</v>
      </c>
      <c r="K727" s="564"/>
      <c r="L727" s="239" t="s">
        <v>1996</v>
      </c>
      <c r="M727" s="564" t="s">
        <v>778</v>
      </c>
      <c r="N727" s="282" t="s">
        <v>2911</v>
      </c>
      <c r="O727" s="235" t="s">
        <v>227</v>
      </c>
      <c r="P727" s="273" t="s">
        <v>228</v>
      </c>
      <c r="Q727" s="235" t="s">
        <v>229</v>
      </c>
      <c r="R727" s="235" t="s">
        <v>477</v>
      </c>
      <c r="S727" s="235" t="s">
        <v>549</v>
      </c>
      <c r="T727" s="234" t="s">
        <v>232</v>
      </c>
    </row>
    <row r="728" spans="1:20" s="575" customFormat="1" hidden="1" outlineLevel="1">
      <c r="A728" s="281"/>
      <c r="B728" s="374"/>
      <c r="C728" s="799"/>
      <c r="D728" s="321" t="s">
        <v>1109</v>
      </c>
      <c r="E728" s="364"/>
      <c r="F728" s="381"/>
      <c r="G728" s="1508" t="s">
        <v>1109</v>
      </c>
      <c r="H728" s="1508"/>
      <c r="I728" s="1508"/>
      <c r="J728" s="1508"/>
      <c r="K728" s="677"/>
      <c r="L728" s="321" t="s">
        <v>1110</v>
      </c>
      <c r="M728" s="564"/>
      <c r="N728" s="238"/>
      <c r="O728" s="373"/>
      <c r="P728" s="373"/>
      <c r="Q728" s="373"/>
      <c r="R728" s="235"/>
      <c r="S728" s="235"/>
      <c r="T728" s="234"/>
    </row>
    <row r="729" spans="1:20" s="575" customFormat="1" hidden="1" outlineLevel="1">
      <c r="A729" s="281"/>
      <c r="B729" s="234" t="s">
        <v>1034</v>
      </c>
      <c r="C729" s="800" t="s">
        <v>2857</v>
      </c>
      <c r="D729" s="239" t="s">
        <v>1111</v>
      </c>
      <c r="E729" s="238" t="s">
        <v>2251</v>
      </c>
      <c r="F729" s="229" t="s">
        <v>2858</v>
      </c>
      <c r="G729" s="229">
        <v>30300</v>
      </c>
      <c r="H729" s="230" t="s">
        <v>2246</v>
      </c>
      <c r="I729" s="362" t="s">
        <v>224</v>
      </c>
      <c r="J729" s="643" t="s">
        <v>333</v>
      </c>
      <c r="K729" s="564"/>
      <c r="L729" s="239" t="s">
        <v>1112</v>
      </c>
      <c r="M729" s="564" t="s">
        <v>774</v>
      </c>
      <c r="N729" s="239" t="s">
        <v>873</v>
      </c>
      <c r="O729" s="235" t="s">
        <v>227</v>
      </c>
      <c r="P729" s="273" t="s">
        <v>228</v>
      </c>
      <c r="Q729" s="235" t="s">
        <v>229</v>
      </c>
      <c r="R729" s="235" t="s">
        <v>477</v>
      </c>
      <c r="S729" s="235" t="s">
        <v>549</v>
      </c>
      <c r="T729" s="234" t="s">
        <v>232</v>
      </c>
    </row>
    <row r="730" spans="1:20" s="575" customFormat="1" hidden="1" outlineLevel="1">
      <c r="A730" s="281"/>
      <c r="B730" s="234" t="s">
        <v>1034</v>
      </c>
      <c r="C730" s="800" t="s">
        <v>2912</v>
      </c>
      <c r="D730" s="239" t="s">
        <v>1113</v>
      </c>
      <c r="E730" s="238" t="s">
        <v>2739</v>
      </c>
      <c r="F730" s="229" t="s">
        <v>2913</v>
      </c>
      <c r="G730" s="229">
        <v>30300</v>
      </c>
      <c r="H730" s="230" t="s">
        <v>2914</v>
      </c>
      <c r="I730" s="362" t="s">
        <v>224</v>
      </c>
      <c r="J730" s="643" t="s">
        <v>333</v>
      </c>
      <c r="K730" s="564"/>
      <c r="L730" s="239" t="s">
        <v>1114</v>
      </c>
      <c r="M730" s="564" t="s">
        <v>774</v>
      </c>
      <c r="N730" s="239" t="s">
        <v>1115</v>
      </c>
      <c r="O730" s="235" t="s">
        <v>227</v>
      </c>
      <c r="P730" s="273" t="s">
        <v>228</v>
      </c>
      <c r="Q730" s="235" t="s">
        <v>229</v>
      </c>
      <c r="R730" s="235" t="s">
        <v>477</v>
      </c>
      <c r="S730" s="235" t="s">
        <v>549</v>
      </c>
      <c r="T730" s="234" t="s">
        <v>232</v>
      </c>
    </row>
    <row r="731" spans="1:20" s="575" customFormat="1" hidden="1" outlineLevel="1">
      <c r="A731" s="281"/>
      <c r="B731" s="234" t="s">
        <v>1034</v>
      </c>
      <c r="C731" s="800" t="s">
        <v>2912</v>
      </c>
      <c r="D731" s="239" t="s">
        <v>1116</v>
      </c>
      <c r="E731" s="238" t="s">
        <v>2739</v>
      </c>
      <c r="F731" s="229" t="s">
        <v>2913</v>
      </c>
      <c r="G731" s="229">
        <v>30300</v>
      </c>
      <c r="H731" s="230" t="s">
        <v>2914</v>
      </c>
      <c r="I731" s="362" t="s">
        <v>224</v>
      </c>
      <c r="J731" s="643" t="s">
        <v>333</v>
      </c>
      <c r="K731" s="564"/>
      <c r="L731" s="239" t="s">
        <v>1117</v>
      </c>
      <c r="M731" s="564" t="s">
        <v>774</v>
      </c>
      <c r="N731" s="239" t="s">
        <v>941</v>
      </c>
      <c r="O731" s="235" t="s">
        <v>227</v>
      </c>
      <c r="P731" s="273" t="s">
        <v>228</v>
      </c>
      <c r="Q731" s="235" t="s">
        <v>229</v>
      </c>
      <c r="R731" s="235" t="s">
        <v>477</v>
      </c>
      <c r="S731" s="235" t="s">
        <v>549</v>
      </c>
      <c r="T731" s="234" t="s">
        <v>232</v>
      </c>
    </row>
    <row r="732" spans="1:20" s="575" customFormat="1" hidden="1" outlineLevel="1">
      <c r="A732" s="281"/>
      <c r="B732" s="234" t="s">
        <v>1034</v>
      </c>
      <c r="C732" s="800" t="s">
        <v>2912</v>
      </c>
      <c r="D732" s="239" t="s">
        <v>1118</v>
      </c>
      <c r="E732" s="238" t="s">
        <v>2739</v>
      </c>
      <c r="F732" s="229" t="s">
        <v>2913</v>
      </c>
      <c r="G732" s="229">
        <v>30300</v>
      </c>
      <c r="H732" s="230" t="s">
        <v>2914</v>
      </c>
      <c r="I732" s="362" t="s">
        <v>224</v>
      </c>
      <c r="J732" s="643" t="s">
        <v>333</v>
      </c>
      <c r="K732" s="564"/>
      <c r="L732" s="239" t="s">
        <v>1119</v>
      </c>
      <c r="M732" s="564" t="s">
        <v>774</v>
      </c>
      <c r="N732" s="239" t="s">
        <v>1120</v>
      </c>
      <c r="O732" s="235" t="s">
        <v>227</v>
      </c>
      <c r="P732" s="273" t="s">
        <v>228</v>
      </c>
      <c r="Q732" s="235" t="s">
        <v>229</v>
      </c>
      <c r="R732" s="235" t="s">
        <v>477</v>
      </c>
      <c r="S732" s="235" t="s">
        <v>549</v>
      </c>
      <c r="T732" s="234" t="s">
        <v>232</v>
      </c>
    </row>
    <row r="733" spans="1:20" s="575" customFormat="1" hidden="1" outlineLevel="1">
      <c r="A733" s="281"/>
      <c r="B733" s="234" t="s">
        <v>1034</v>
      </c>
      <c r="C733" s="800" t="s">
        <v>2912</v>
      </c>
      <c r="D733" s="239" t="s">
        <v>1121</v>
      </c>
      <c r="E733" s="238" t="s">
        <v>2739</v>
      </c>
      <c r="F733" s="229" t="s">
        <v>2913</v>
      </c>
      <c r="G733" s="229">
        <v>30300</v>
      </c>
      <c r="H733" s="230" t="s">
        <v>2914</v>
      </c>
      <c r="I733" s="362" t="s">
        <v>224</v>
      </c>
      <c r="J733" s="643" t="s">
        <v>333</v>
      </c>
      <c r="K733" s="564"/>
      <c r="L733" s="239" t="s">
        <v>1122</v>
      </c>
      <c r="M733" s="564" t="s">
        <v>774</v>
      </c>
      <c r="N733" s="239" t="s">
        <v>2915</v>
      </c>
      <c r="O733" s="235" t="s">
        <v>227</v>
      </c>
      <c r="P733" s="273" t="s">
        <v>228</v>
      </c>
      <c r="Q733" s="235" t="s">
        <v>229</v>
      </c>
      <c r="R733" s="235" t="s">
        <v>477</v>
      </c>
      <c r="S733" s="235" t="s">
        <v>549</v>
      </c>
      <c r="T733" s="234" t="s">
        <v>232</v>
      </c>
    </row>
    <row r="734" spans="1:20" s="575" customFormat="1" hidden="1" outlineLevel="1">
      <c r="A734" s="281"/>
      <c r="B734" s="234" t="s">
        <v>1034</v>
      </c>
      <c r="C734" s="800" t="s">
        <v>2912</v>
      </c>
      <c r="D734" s="239" t="s">
        <v>1123</v>
      </c>
      <c r="E734" s="238" t="s">
        <v>2739</v>
      </c>
      <c r="F734" s="229" t="s">
        <v>2913</v>
      </c>
      <c r="G734" s="229">
        <v>30300</v>
      </c>
      <c r="H734" s="230" t="s">
        <v>2914</v>
      </c>
      <c r="I734" s="362" t="s">
        <v>224</v>
      </c>
      <c r="J734" s="643" t="s">
        <v>333</v>
      </c>
      <c r="K734" s="564"/>
      <c r="L734" s="239" t="s">
        <v>1124</v>
      </c>
      <c r="M734" s="564" t="s">
        <v>774</v>
      </c>
      <c r="N734" s="239" t="s">
        <v>1125</v>
      </c>
      <c r="O734" s="235" t="s">
        <v>227</v>
      </c>
      <c r="P734" s="273" t="s">
        <v>228</v>
      </c>
      <c r="Q734" s="235" t="s">
        <v>229</v>
      </c>
      <c r="R734" s="235" t="s">
        <v>477</v>
      </c>
      <c r="S734" s="235" t="s">
        <v>549</v>
      </c>
      <c r="T734" s="234" t="s">
        <v>232</v>
      </c>
    </row>
    <row r="735" spans="1:20" s="575" customFormat="1" hidden="1" outlineLevel="1">
      <c r="A735" s="281"/>
      <c r="B735" s="234" t="s">
        <v>1034</v>
      </c>
      <c r="C735" s="800" t="s">
        <v>2912</v>
      </c>
      <c r="D735" s="239" t="s">
        <v>1126</v>
      </c>
      <c r="E735" s="238" t="s">
        <v>2739</v>
      </c>
      <c r="F735" s="229" t="s">
        <v>2913</v>
      </c>
      <c r="G735" s="229">
        <v>30300</v>
      </c>
      <c r="H735" s="230" t="s">
        <v>2914</v>
      </c>
      <c r="I735" s="362" t="s">
        <v>224</v>
      </c>
      <c r="J735" s="643" t="s">
        <v>333</v>
      </c>
      <c r="K735" s="564"/>
      <c r="L735" s="239" t="s">
        <v>1127</v>
      </c>
      <c r="M735" s="564" t="s">
        <v>774</v>
      </c>
      <c r="N735" s="239" t="s">
        <v>1128</v>
      </c>
      <c r="O735" s="235" t="s">
        <v>227</v>
      </c>
      <c r="P735" s="273" t="s">
        <v>228</v>
      </c>
      <c r="Q735" s="235" t="s">
        <v>229</v>
      </c>
      <c r="R735" s="235" t="s">
        <v>477</v>
      </c>
      <c r="S735" s="235" t="s">
        <v>549</v>
      </c>
      <c r="T735" s="234" t="s">
        <v>232</v>
      </c>
    </row>
    <row r="736" spans="1:20" s="575" customFormat="1" hidden="1" outlineLevel="1">
      <c r="A736" s="281"/>
      <c r="B736" s="336" t="s">
        <v>1034</v>
      </c>
      <c r="C736" s="631" t="s">
        <v>2912</v>
      </c>
      <c r="D736" s="342" t="s">
        <v>1129</v>
      </c>
      <c r="E736" s="344" t="s">
        <v>2739</v>
      </c>
      <c r="F736" s="338" t="s">
        <v>2913</v>
      </c>
      <c r="G736" s="338">
        <v>30300</v>
      </c>
      <c r="H736" s="341" t="s">
        <v>2914</v>
      </c>
      <c r="I736" s="379" t="s">
        <v>224</v>
      </c>
      <c r="J736" s="660" t="s">
        <v>333</v>
      </c>
      <c r="K736" s="630"/>
      <c r="L736" s="342" t="s">
        <v>1130</v>
      </c>
      <c r="M736" s="630" t="s">
        <v>774</v>
      </c>
      <c r="N736" s="342" t="s">
        <v>652</v>
      </c>
      <c r="O736" s="345" t="s">
        <v>227</v>
      </c>
      <c r="P736" s="380" t="s">
        <v>228</v>
      </c>
      <c r="Q736" s="345" t="s">
        <v>229</v>
      </c>
      <c r="R736" s="345" t="s">
        <v>477</v>
      </c>
      <c r="S736" s="345" t="s">
        <v>549</v>
      </c>
      <c r="T736" s="336" t="s">
        <v>232</v>
      </c>
    </row>
    <row r="737" spans="1:20" s="575" customFormat="1" hidden="1" outlineLevel="1">
      <c r="A737" s="281"/>
      <c r="B737" s="336" t="s">
        <v>1034</v>
      </c>
      <c r="C737" s="631" t="s">
        <v>2912</v>
      </c>
      <c r="D737" s="342" t="s">
        <v>1131</v>
      </c>
      <c r="E737" s="344" t="s">
        <v>2739</v>
      </c>
      <c r="F737" s="338" t="s">
        <v>2913</v>
      </c>
      <c r="G737" s="338">
        <v>30300</v>
      </c>
      <c r="H737" s="341" t="s">
        <v>2914</v>
      </c>
      <c r="I737" s="379" t="s">
        <v>224</v>
      </c>
      <c r="J737" s="660" t="s">
        <v>333</v>
      </c>
      <c r="K737" s="630"/>
      <c r="L737" s="342" t="s">
        <v>1130</v>
      </c>
      <c r="M737" s="630" t="s">
        <v>774</v>
      </c>
      <c r="N737" s="342" t="s">
        <v>773</v>
      </c>
      <c r="O737" s="345" t="s">
        <v>227</v>
      </c>
      <c r="P737" s="380" t="s">
        <v>228</v>
      </c>
      <c r="Q737" s="345" t="s">
        <v>229</v>
      </c>
      <c r="R737" s="345" t="s">
        <v>477</v>
      </c>
      <c r="S737" s="345" t="s">
        <v>549</v>
      </c>
      <c r="T737" s="336" t="s">
        <v>232</v>
      </c>
    </row>
    <row r="738" spans="1:20" s="575" customFormat="1" hidden="1" outlineLevel="1">
      <c r="A738" s="281" t="s">
        <v>2916</v>
      </c>
      <c r="B738" s="234" t="s">
        <v>1034</v>
      </c>
      <c r="C738" s="800" t="s">
        <v>2912</v>
      </c>
      <c r="D738" s="239" t="s">
        <v>2917</v>
      </c>
      <c r="E738" s="238" t="s">
        <v>2739</v>
      </c>
      <c r="F738" s="229" t="s">
        <v>2913</v>
      </c>
      <c r="G738" s="229">
        <v>30300</v>
      </c>
      <c r="H738" s="230" t="s">
        <v>2914</v>
      </c>
      <c r="I738" s="362" t="s">
        <v>224</v>
      </c>
      <c r="J738" s="643" t="s">
        <v>333</v>
      </c>
      <c r="K738" s="564"/>
      <c r="L738" s="239" t="s">
        <v>2216</v>
      </c>
      <c r="M738" s="564" t="s">
        <v>774</v>
      </c>
      <c r="N738" s="239" t="s">
        <v>945</v>
      </c>
      <c r="O738" s="235" t="s">
        <v>227</v>
      </c>
      <c r="P738" s="273" t="s">
        <v>228</v>
      </c>
      <c r="Q738" s="235" t="s">
        <v>229</v>
      </c>
      <c r="R738" s="235" t="s">
        <v>477</v>
      </c>
      <c r="S738" s="235" t="s">
        <v>549</v>
      </c>
      <c r="T738" s="234" t="s">
        <v>232</v>
      </c>
    </row>
    <row r="739" spans="1:20" s="575" customFormat="1" hidden="1" outlineLevel="1">
      <c r="A739" s="281"/>
      <c r="B739" s="336" t="s">
        <v>1034</v>
      </c>
      <c r="C739" s="631" t="s">
        <v>1054</v>
      </c>
      <c r="D739" s="342" t="s">
        <v>1132</v>
      </c>
      <c r="E739" s="344" t="s">
        <v>541</v>
      </c>
      <c r="F739" s="338" t="s">
        <v>1055</v>
      </c>
      <c r="G739" s="338">
        <v>30300</v>
      </c>
      <c r="H739" s="341" t="s">
        <v>544</v>
      </c>
      <c r="I739" s="379" t="s">
        <v>224</v>
      </c>
      <c r="J739" s="660" t="s">
        <v>333</v>
      </c>
      <c r="K739" s="630"/>
      <c r="L739" s="342" t="s">
        <v>1133</v>
      </c>
      <c r="M739" s="630" t="s">
        <v>774</v>
      </c>
      <c r="N739" s="342" t="s">
        <v>873</v>
      </c>
      <c r="O739" s="345" t="s">
        <v>227</v>
      </c>
      <c r="P739" s="380" t="s">
        <v>228</v>
      </c>
      <c r="Q739" s="345" t="s">
        <v>229</v>
      </c>
      <c r="R739" s="345" t="s">
        <v>477</v>
      </c>
      <c r="S739" s="345" t="s">
        <v>549</v>
      </c>
      <c r="T739" s="336" t="s">
        <v>232</v>
      </c>
    </row>
    <row r="740" spans="1:20" s="575" customFormat="1" hidden="1" outlineLevel="1">
      <c r="A740" s="281"/>
      <c r="B740" s="374"/>
      <c r="C740" s="799"/>
      <c r="D740" s="803" t="s">
        <v>1134</v>
      </c>
      <c r="E740" s="803"/>
      <c r="F740" s="385"/>
      <c r="G740" s="1520" t="s">
        <v>1135</v>
      </c>
      <c r="H740" s="1519"/>
      <c r="I740" s="1519"/>
      <c r="J740" s="1519"/>
      <c r="K740" s="802"/>
      <c r="L740" s="321" t="s">
        <v>1136</v>
      </c>
      <c r="M740" s="564"/>
      <c r="N740" s="238"/>
      <c r="O740" s="373"/>
      <c r="P740" s="373"/>
      <c r="Q740" s="373"/>
      <c r="R740" s="235"/>
      <c r="S740" s="235"/>
      <c r="T740" s="234"/>
    </row>
    <row r="741" spans="1:20" s="575" customFormat="1" hidden="1" outlineLevel="1">
      <c r="A741" s="281" t="s">
        <v>2918</v>
      </c>
      <c r="B741" s="234" t="s">
        <v>1034</v>
      </c>
      <c r="C741" s="800" t="s">
        <v>1137</v>
      </c>
      <c r="D741" s="377" t="s">
        <v>1138</v>
      </c>
      <c r="E741" s="238" t="s">
        <v>2739</v>
      </c>
      <c r="F741" s="229" t="s">
        <v>2913</v>
      </c>
      <c r="G741" s="735" t="s">
        <v>2919</v>
      </c>
      <c r="H741" s="230" t="s">
        <v>2914</v>
      </c>
      <c r="I741" s="362" t="s">
        <v>224</v>
      </c>
      <c r="J741" s="643" t="s">
        <v>333</v>
      </c>
      <c r="K741" s="564"/>
      <c r="L741" s="239" t="s">
        <v>2000</v>
      </c>
      <c r="M741" s="564" t="s">
        <v>774</v>
      </c>
      <c r="N741" s="238" t="s">
        <v>2920</v>
      </c>
      <c r="O741" s="235" t="s">
        <v>227</v>
      </c>
      <c r="P741" s="273" t="s">
        <v>228</v>
      </c>
      <c r="Q741" s="235" t="s">
        <v>229</v>
      </c>
      <c r="R741" s="235" t="s">
        <v>477</v>
      </c>
      <c r="S741" s="235" t="s">
        <v>549</v>
      </c>
      <c r="T741" s="234" t="s">
        <v>232</v>
      </c>
    </row>
    <row r="742" spans="1:20" s="575" customFormat="1" hidden="1" outlineLevel="1">
      <c r="A742" s="281" t="s">
        <v>2921</v>
      </c>
      <c r="B742" s="234" t="s">
        <v>1034</v>
      </c>
      <c r="C742" s="800" t="s">
        <v>1137</v>
      </c>
      <c r="D742" s="377" t="s">
        <v>1139</v>
      </c>
      <c r="E742" s="238" t="s">
        <v>2739</v>
      </c>
      <c r="F742" s="229" t="s">
        <v>2913</v>
      </c>
      <c r="G742" s="735" t="s">
        <v>2919</v>
      </c>
      <c r="H742" s="230" t="s">
        <v>2914</v>
      </c>
      <c r="I742" s="362" t="s">
        <v>224</v>
      </c>
      <c r="J742" s="643" t="s">
        <v>333</v>
      </c>
      <c r="K742" s="564"/>
      <c r="L742" s="239" t="s">
        <v>2000</v>
      </c>
      <c r="M742" s="564" t="s">
        <v>774</v>
      </c>
      <c r="N742" s="238" t="s">
        <v>2922</v>
      </c>
      <c r="O742" s="235" t="s">
        <v>227</v>
      </c>
      <c r="P742" s="273" t="s">
        <v>228</v>
      </c>
      <c r="Q742" s="235" t="s">
        <v>229</v>
      </c>
      <c r="R742" s="235" t="s">
        <v>477</v>
      </c>
      <c r="S742" s="235" t="s">
        <v>549</v>
      </c>
      <c r="T742" s="234" t="s">
        <v>232</v>
      </c>
    </row>
    <row r="743" spans="1:20" s="575" customFormat="1" hidden="1" outlineLevel="1">
      <c r="A743" s="281" t="s">
        <v>2923</v>
      </c>
      <c r="B743" s="234" t="s">
        <v>1034</v>
      </c>
      <c r="C743" s="800" t="s">
        <v>1137</v>
      </c>
      <c r="D743" s="239" t="s">
        <v>1140</v>
      </c>
      <c r="E743" s="238" t="s">
        <v>2739</v>
      </c>
      <c r="F743" s="229" t="s">
        <v>2913</v>
      </c>
      <c r="G743" s="735" t="s">
        <v>2919</v>
      </c>
      <c r="H743" s="230" t="s">
        <v>2914</v>
      </c>
      <c r="I743" s="362" t="s">
        <v>224</v>
      </c>
      <c r="J743" s="643" t="s">
        <v>333</v>
      </c>
      <c r="K743" s="564"/>
      <c r="L743" s="239" t="s">
        <v>2000</v>
      </c>
      <c r="M743" s="564" t="s">
        <v>774</v>
      </c>
      <c r="N743" s="234" t="s">
        <v>2924</v>
      </c>
      <c r="O743" s="235" t="s">
        <v>227</v>
      </c>
      <c r="P743" s="273" t="s">
        <v>228</v>
      </c>
      <c r="Q743" s="235" t="s">
        <v>229</v>
      </c>
      <c r="R743" s="235" t="s">
        <v>477</v>
      </c>
      <c r="S743" s="235" t="s">
        <v>549</v>
      </c>
      <c r="T743" s="234" t="s">
        <v>232</v>
      </c>
    </row>
    <row r="744" spans="1:20" s="575" customFormat="1" hidden="1" outlineLevel="1">
      <c r="A744" s="281" t="s">
        <v>2925</v>
      </c>
      <c r="B744" s="234" t="s">
        <v>1034</v>
      </c>
      <c r="C744" s="800" t="s">
        <v>1137</v>
      </c>
      <c r="D744" s="232" t="s">
        <v>2001</v>
      </c>
      <c r="E744" s="238" t="s">
        <v>541</v>
      </c>
      <c r="F744" s="229" t="s">
        <v>1055</v>
      </c>
      <c r="G744" s="229" t="s">
        <v>2926</v>
      </c>
      <c r="H744" s="230" t="s">
        <v>544</v>
      </c>
      <c r="I744" s="362" t="s">
        <v>224</v>
      </c>
      <c r="J744" s="643" t="s">
        <v>333</v>
      </c>
      <c r="K744" s="564"/>
      <c r="L744" s="232" t="s">
        <v>2851</v>
      </c>
      <c r="M744" s="564" t="s">
        <v>774</v>
      </c>
      <c r="N744" s="239" t="s">
        <v>1128</v>
      </c>
      <c r="O744" s="235" t="s">
        <v>227</v>
      </c>
      <c r="P744" s="273" t="s">
        <v>228</v>
      </c>
      <c r="Q744" s="235" t="s">
        <v>229</v>
      </c>
      <c r="R744" s="235" t="s">
        <v>477</v>
      </c>
      <c r="S744" s="235" t="s">
        <v>549</v>
      </c>
      <c r="T744" s="234" t="s">
        <v>232</v>
      </c>
    </row>
    <row r="745" spans="1:20" s="575" customFormat="1" hidden="1" outlineLevel="1">
      <c r="A745" s="281" t="s">
        <v>2927</v>
      </c>
      <c r="B745" s="234" t="s">
        <v>1034</v>
      </c>
      <c r="C745" s="800" t="s">
        <v>1137</v>
      </c>
      <c r="D745" s="239" t="s">
        <v>1141</v>
      </c>
      <c r="E745" s="238" t="s">
        <v>2739</v>
      </c>
      <c r="F745" s="229" t="s">
        <v>2913</v>
      </c>
      <c r="G745" s="735" t="s">
        <v>2919</v>
      </c>
      <c r="H745" s="230" t="s">
        <v>2914</v>
      </c>
      <c r="I745" s="362" t="s">
        <v>224</v>
      </c>
      <c r="J745" s="643" t="s">
        <v>333</v>
      </c>
      <c r="K745" s="564"/>
      <c r="L745" s="239" t="s">
        <v>2000</v>
      </c>
      <c r="M745" s="564" t="s">
        <v>774</v>
      </c>
      <c r="N745" s="234" t="s">
        <v>2928</v>
      </c>
      <c r="O745" s="235" t="s">
        <v>227</v>
      </c>
      <c r="P745" s="273" t="s">
        <v>228</v>
      </c>
      <c r="Q745" s="235" t="s">
        <v>229</v>
      </c>
      <c r="R745" s="235" t="s">
        <v>477</v>
      </c>
      <c r="S745" s="235" t="s">
        <v>549</v>
      </c>
      <c r="T745" s="234" t="s">
        <v>232</v>
      </c>
    </row>
    <row r="746" spans="1:20" s="575" customFormat="1" hidden="1" outlineLevel="1">
      <c r="A746" s="281" t="s">
        <v>2929</v>
      </c>
      <c r="B746" s="234" t="s">
        <v>1034</v>
      </c>
      <c r="C746" s="800" t="s">
        <v>1137</v>
      </c>
      <c r="D746" s="239" t="s">
        <v>1142</v>
      </c>
      <c r="E746" s="238" t="s">
        <v>2739</v>
      </c>
      <c r="F746" s="229" t="s">
        <v>2913</v>
      </c>
      <c r="G746" s="735" t="s">
        <v>2919</v>
      </c>
      <c r="H746" s="230" t="s">
        <v>2914</v>
      </c>
      <c r="I746" s="362" t="s">
        <v>224</v>
      </c>
      <c r="J746" s="643" t="s">
        <v>333</v>
      </c>
      <c r="K746" s="564"/>
      <c r="L746" s="239" t="s">
        <v>2000</v>
      </c>
      <c r="M746" s="564" t="s">
        <v>774</v>
      </c>
      <c r="N746" s="234" t="s">
        <v>2930</v>
      </c>
      <c r="O746" s="235" t="s">
        <v>227</v>
      </c>
      <c r="P746" s="273" t="s">
        <v>228</v>
      </c>
      <c r="Q746" s="235" t="s">
        <v>229</v>
      </c>
      <c r="R746" s="235" t="s">
        <v>477</v>
      </c>
      <c r="S746" s="235" t="s">
        <v>549</v>
      </c>
      <c r="T746" s="234" t="s">
        <v>232</v>
      </c>
    </row>
    <row r="747" spans="1:20" s="575" customFormat="1" hidden="1" outlineLevel="1">
      <c r="A747" s="281" t="s">
        <v>2931</v>
      </c>
      <c r="B747" s="234" t="s">
        <v>1034</v>
      </c>
      <c r="C747" s="800" t="s">
        <v>1137</v>
      </c>
      <c r="D747" s="239" t="s">
        <v>1143</v>
      </c>
      <c r="E747" s="238" t="s">
        <v>2739</v>
      </c>
      <c r="F747" s="229" t="s">
        <v>2913</v>
      </c>
      <c r="G747" s="735" t="s">
        <v>2919</v>
      </c>
      <c r="H747" s="230" t="s">
        <v>2914</v>
      </c>
      <c r="I747" s="362" t="s">
        <v>224</v>
      </c>
      <c r="J747" s="643" t="s">
        <v>333</v>
      </c>
      <c r="K747" s="564"/>
      <c r="L747" s="239" t="s">
        <v>2000</v>
      </c>
      <c r="M747" s="564" t="s">
        <v>774</v>
      </c>
      <c r="N747" s="234" t="s">
        <v>2932</v>
      </c>
      <c r="O747" s="235" t="s">
        <v>227</v>
      </c>
      <c r="P747" s="273" t="s">
        <v>228</v>
      </c>
      <c r="Q747" s="235" t="s">
        <v>229</v>
      </c>
      <c r="R747" s="235" t="s">
        <v>477</v>
      </c>
      <c r="S747" s="235" t="s">
        <v>549</v>
      </c>
      <c r="T747" s="234" t="s">
        <v>232</v>
      </c>
    </row>
    <row r="748" spans="1:20" s="575" customFormat="1" hidden="1" outlineLevel="1">
      <c r="A748" s="281" t="s">
        <v>2933</v>
      </c>
      <c r="B748" s="234" t="s">
        <v>1034</v>
      </c>
      <c r="C748" s="800" t="s">
        <v>1137</v>
      </c>
      <c r="D748" s="239" t="s">
        <v>1144</v>
      </c>
      <c r="E748" s="238" t="s">
        <v>2739</v>
      </c>
      <c r="F748" s="229" t="s">
        <v>2913</v>
      </c>
      <c r="G748" s="735" t="s">
        <v>2919</v>
      </c>
      <c r="H748" s="230" t="s">
        <v>2914</v>
      </c>
      <c r="I748" s="362" t="s">
        <v>224</v>
      </c>
      <c r="J748" s="643" t="s">
        <v>333</v>
      </c>
      <c r="K748" s="564"/>
      <c r="L748" s="239" t="s">
        <v>2000</v>
      </c>
      <c r="M748" s="564" t="s">
        <v>774</v>
      </c>
      <c r="N748" s="238" t="s">
        <v>2934</v>
      </c>
      <c r="O748" s="235" t="s">
        <v>227</v>
      </c>
      <c r="P748" s="273" t="s">
        <v>228</v>
      </c>
      <c r="Q748" s="235" t="s">
        <v>229</v>
      </c>
      <c r="R748" s="235" t="s">
        <v>477</v>
      </c>
      <c r="S748" s="235" t="s">
        <v>549</v>
      </c>
      <c r="T748" s="234" t="s">
        <v>232</v>
      </c>
    </row>
    <row r="749" spans="1:20" s="575" customFormat="1" hidden="1" outlineLevel="1">
      <c r="A749" s="281" t="s">
        <v>2935</v>
      </c>
      <c r="B749" s="234" t="s">
        <v>1034</v>
      </c>
      <c r="C749" s="800" t="s">
        <v>1137</v>
      </c>
      <c r="D749" s="239" t="s">
        <v>1145</v>
      </c>
      <c r="E749" s="238" t="s">
        <v>2739</v>
      </c>
      <c r="F749" s="229" t="s">
        <v>2913</v>
      </c>
      <c r="G749" s="735" t="s">
        <v>2919</v>
      </c>
      <c r="H749" s="230" t="s">
        <v>2914</v>
      </c>
      <c r="I749" s="362" t="s">
        <v>224</v>
      </c>
      <c r="J749" s="643" t="s">
        <v>333</v>
      </c>
      <c r="K749" s="564"/>
      <c r="L749" s="239" t="s">
        <v>2000</v>
      </c>
      <c r="M749" s="564" t="s">
        <v>774</v>
      </c>
      <c r="N749" s="238" t="s">
        <v>2936</v>
      </c>
      <c r="O749" s="235" t="s">
        <v>227</v>
      </c>
      <c r="P749" s="273" t="s">
        <v>228</v>
      </c>
      <c r="Q749" s="235" t="s">
        <v>229</v>
      </c>
      <c r="R749" s="235" t="s">
        <v>477</v>
      </c>
      <c r="S749" s="235" t="s">
        <v>549</v>
      </c>
      <c r="T749" s="234" t="s">
        <v>232</v>
      </c>
    </row>
    <row r="750" spans="1:20" s="575" customFormat="1" hidden="1" outlineLevel="1">
      <c r="A750" s="281" t="s">
        <v>2937</v>
      </c>
      <c r="B750" s="234" t="s">
        <v>1034</v>
      </c>
      <c r="C750" s="800" t="s">
        <v>1137</v>
      </c>
      <c r="D750" s="377" t="s">
        <v>1146</v>
      </c>
      <c r="E750" s="238" t="s">
        <v>2739</v>
      </c>
      <c r="F750" s="229" t="s">
        <v>2913</v>
      </c>
      <c r="G750" s="735" t="s">
        <v>2919</v>
      </c>
      <c r="H750" s="230" t="s">
        <v>2914</v>
      </c>
      <c r="I750" s="362" t="s">
        <v>224</v>
      </c>
      <c r="J750" s="643" t="s">
        <v>333</v>
      </c>
      <c r="K750" s="564"/>
      <c r="L750" s="239" t="s">
        <v>2000</v>
      </c>
      <c r="M750" s="564" t="s">
        <v>774</v>
      </c>
      <c r="N750" s="238" t="s">
        <v>2938</v>
      </c>
      <c r="O750" s="235" t="s">
        <v>227</v>
      </c>
      <c r="P750" s="273" t="s">
        <v>228</v>
      </c>
      <c r="Q750" s="235" t="s">
        <v>229</v>
      </c>
      <c r="R750" s="235" t="s">
        <v>477</v>
      </c>
      <c r="S750" s="235" t="s">
        <v>549</v>
      </c>
      <c r="T750" s="234" t="s">
        <v>232</v>
      </c>
    </row>
    <row r="751" spans="1:20" s="575" customFormat="1" hidden="1" outlineLevel="1">
      <c r="A751" s="281" t="s">
        <v>2939</v>
      </c>
      <c r="B751" s="234" t="s">
        <v>1034</v>
      </c>
      <c r="C751" s="800" t="s">
        <v>1137</v>
      </c>
      <c r="D751" s="377" t="s">
        <v>1147</v>
      </c>
      <c r="E751" s="238" t="s">
        <v>2739</v>
      </c>
      <c r="F751" s="229" t="s">
        <v>2913</v>
      </c>
      <c r="G751" s="735" t="s">
        <v>2919</v>
      </c>
      <c r="H751" s="230" t="s">
        <v>2914</v>
      </c>
      <c r="I751" s="362" t="s">
        <v>224</v>
      </c>
      <c r="J751" s="643" t="s">
        <v>333</v>
      </c>
      <c r="K751" s="564"/>
      <c r="L751" s="239" t="s">
        <v>2000</v>
      </c>
      <c r="M751" s="564" t="s">
        <v>774</v>
      </c>
      <c r="N751" s="238" t="s">
        <v>2940</v>
      </c>
      <c r="O751" s="235" t="s">
        <v>227</v>
      </c>
      <c r="P751" s="273" t="s">
        <v>228</v>
      </c>
      <c r="Q751" s="235" t="s">
        <v>229</v>
      </c>
      <c r="R751" s="235" t="s">
        <v>477</v>
      </c>
      <c r="S751" s="235" t="s">
        <v>549</v>
      </c>
      <c r="T751" s="234" t="s">
        <v>232</v>
      </c>
    </row>
    <row r="752" spans="1:20" s="575" customFormat="1" hidden="1" outlineLevel="1">
      <c r="A752" s="281" t="s">
        <v>2941</v>
      </c>
      <c r="B752" s="234" t="s">
        <v>1034</v>
      </c>
      <c r="C752" s="800" t="s">
        <v>1137</v>
      </c>
      <c r="D752" s="239" t="s">
        <v>1148</v>
      </c>
      <c r="E752" s="238" t="s">
        <v>2739</v>
      </c>
      <c r="F752" s="229" t="s">
        <v>2913</v>
      </c>
      <c r="G752" s="735" t="s">
        <v>2919</v>
      </c>
      <c r="H752" s="230" t="s">
        <v>2914</v>
      </c>
      <c r="I752" s="362" t="s">
        <v>224</v>
      </c>
      <c r="J752" s="643" t="s">
        <v>333</v>
      </c>
      <c r="K752" s="564"/>
      <c r="L752" s="239" t="s">
        <v>2000</v>
      </c>
      <c r="M752" s="564" t="s">
        <v>774</v>
      </c>
      <c r="N752" s="234" t="s">
        <v>2942</v>
      </c>
      <c r="O752" s="235" t="s">
        <v>227</v>
      </c>
      <c r="P752" s="273" t="s">
        <v>228</v>
      </c>
      <c r="Q752" s="235" t="s">
        <v>229</v>
      </c>
      <c r="R752" s="235" t="s">
        <v>477</v>
      </c>
      <c r="S752" s="235" t="s">
        <v>549</v>
      </c>
      <c r="T752" s="234" t="s">
        <v>232</v>
      </c>
    </row>
    <row r="753" spans="1:20" s="575" customFormat="1" hidden="1" outlineLevel="1">
      <c r="A753" s="281" t="s">
        <v>2943</v>
      </c>
      <c r="B753" s="234" t="s">
        <v>1034</v>
      </c>
      <c r="C753" s="800" t="s">
        <v>1137</v>
      </c>
      <c r="D753" s="239" t="s">
        <v>2002</v>
      </c>
      <c r="E753" s="238" t="s">
        <v>541</v>
      </c>
      <c r="F753" s="229" t="s">
        <v>1055</v>
      </c>
      <c r="G753" s="229" t="s">
        <v>2926</v>
      </c>
      <c r="H753" s="230" t="s">
        <v>544</v>
      </c>
      <c r="I753" s="362" t="s">
        <v>224</v>
      </c>
      <c r="J753" s="643" t="s">
        <v>333</v>
      </c>
      <c r="K753" s="564"/>
      <c r="L753" s="239" t="s">
        <v>2851</v>
      </c>
      <c r="M753" s="564" t="s">
        <v>774</v>
      </c>
      <c r="N753" s="239" t="s">
        <v>945</v>
      </c>
      <c r="O753" s="235" t="s">
        <v>227</v>
      </c>
      <c r="P753" s="273" t="s">
        <v>228</v>
      </c>
      <c r="Q753" s="235" t="s">
        <v>229</v>
      </c>
      <c r="R753" s="235" t="s">
        <v>477</v>
      </c>
      <c r="S753" s="235" t="s">
        <v>549</v>
      </c>
      <c r="T753" s="234" t="s">
        <v>232</v>
      </c>
    </row>
    <row r="754" spans="1:20" s="575" customFormat="1" hidden="1" outlineLevel="1">
      <c r="A754" s="281" t="s">
        <v>2944</v>
      </c>
      <c r="B754" s="234" t="s">
        <v>1034</v>
      </c>
      <c r="C754" s="800" t="s">
        <v>1137</v>
      </c>
      <c r="D754" s="377" t="s">
        <v>1149</v>
      </c>
      <c r="E754" s="238" t="s">
        <v>2739</v>
      </c>
      <c r="F754" s="229" t="s">
        <v>2913</v>
      </c>
      <c r="G754" s="735" t="s">
        <v>2919</v>
      </c>
      <c r="H754" s="230" t="s">
        <v>2914</v>
      </c>
      <c r="I754" s="362" t="s">
        <v>224</v>
      </c>
      <c r="J754" s="643" t="s">
        <v>333</v>
      </c>
      <c r="K754" s="564"/>
      <c r="L754" s="239" t="s">
        <v>2000</v>
      </c>
      <c r="M754" s="564" t="s">
        <v>774</v>
      </c>
      <c r="N754" s="238" t="s">
        <v>2945</v>
      </c>
      <c r="O754" s="235" t="s">
        <v>227</v>
      </c>
      <c r="P754" s="273" t="s">
        <v>228</v>
      </c>
      <c r="Q754" s="235" t="s">
        <v>229</v>
      </c>
      <c r="R754" s="235" t="s">
        <v>477</v>
      </c>
      <c r="S754" s="235" t="s">
        <v>549</v>
      </c>
      <c r="T754" s="234" t="s">
        <v>232</v>
      </c>
    </row>
    <row r="755" spans="1:20" s="575" customFormat="1" hidden="1" outlineLevel="1">
      <c r="A755" s="281" t="s">
        <v>2946</v>
      </c>
      <c r="B755" s="234" t="s">
        <v>1034</v>
      </c>
      <c r="C755" s="800" t="s">
        <v>1137</v>
      </c>
      <c r="D755" s="377" t="s">
        <v>1150</v>
      </c>
      <c r="E755" s="238" t="s">
        <v>2739</v>
      </c>
      <c r="F755" s="229" t="s">
        <v>2913</v>
      </c>
      <c r="G755" s="735" t="s">
        <v>2919</v>
      </c>
      <c r="H755" s="230" t="s">
        <v>2914</v>
      </c>
      <c r="I755" s="362" t="s">
        <v>224</v>
      </c>
      <c r="J755" s="643" t="s">
        <v>333</v>
      </c>
      <c r="K755" s="564"/>
      <c r="L755" s="239" t="s">
        <v>2000</v>
      </c>
      <c r="M755" s="564" t="s">
        <v>774</v>
      </c>
      <c r="N755" s="238" t="s">
        <v>2947</v>
      </c>
      <c r="O755" s="235" t="s">
        <v>227</v>
      </c>
      <c r="P755" s="273" t="s">
        <v>228</v>
      </c>
      <c r="Q755" s="235" t="s">
        <v>229</v>
      </c>
      <c r="R755" s="235" t="s">
        <v>477</v>
      </c>
      <c r="S755" s="235" t="s">
        <v>549</v>
      </c>
      <c r="T755" s="234" t="s">
        <v>232</v>
      </c>
    </row>
    <row r="756" spans="1:20" s="575" customFormat="1" hidden="1" outlineLevel="1">
      <c r="A756" s="281"/>
      <c r="B756" s="374"/>
      <c r="C756" s="799"/>
      <c r="D756" s="386" t="s">
        <v>1151</v>
      </c>
      <c r="E756" s="364"/>
      <c r="F756" s="381"/>
      <c r="G756" s="1520" t="s">
        <v>1152</v>
      </c>
      <c r="H756" s="1519"/>
      <c r="I756" s="1519"/>
      <c r="J756" s="1519"/>
      <c r="K756" s="677"/>
      <c r="L756" s="321" t="s">
        <v>1153</v>
      </c>
      <c r="M756" s="564"/>
      <c r="N756" s="238"/>
      <c r="O756" s="373"/>
      <c r="P756" s="373"/>
      <c r="Q756" s="373"/>
      <c r="R756" s="235"/>
      <c r="S756" s="235"/>
      <c r="T756" s="234"/>
    </row>
    <row r="757" spans="1:20" s="575" customFormat="1" hidden="1" outlineLevel="1">
      <c r="A757" s="281"/>
      <c r="B757" s="234" t="s">
        <v>1034</v>
      </c>
      <c r="C757" s="239" t="s">
        <v>1054</v>
      </c>
      <c r="D757" s="239" t="s">
        <v>1154</v>
      </c>
      <c r="E757" s="238" t="s">
        <v>2739</v>
      </c>
      <c r="F757" s="229" t="s">
        <v>2913</v>
      </c>
      <c r="G757" s="229">
        <v>30300</v>
      </c>
      <c r="H757" s="230" t="s">
        <v>2914</v>
      </c>
      <c r="I757" s="362" t="s">
        <v>224</v>
      </c>
      <c r="J757" s="643" t="s">
        <v>333</v>
      </c>
      <c r="K757" s="564"/>
      <c r="L757" s="239" t="s">
        <v>1155</v>
      </c>
      <c r="M757" s="564" t="s">
        <v>789</v>
      </c>
      <c r="N757" s="239" t="s">
        <v>797</v>
      </c>
      <c r="O757" s="235" t="s">
        <v>227</v>
      </c>
      <c r="P757" s="273" t="s">
        <v>228</v>
      </c>
      <c r="Q757" s="235" t="s">
        <v>229</v>
      </c>
      <c r="R757" s="235" t="s">
        <v>477</v>
      </c>
      <c r="S757" s="235" t="s">
        <v>549</v>
      </c>
      <c r="T757" s="234" t="s">
        <v>232</v>
      </c>
    </row>
    <row r="758" spans="1:20" s="575" customFormat="1" hidden="1" outlineLevel="1">
      <c r="A758" s="281"/>
      <c r="B758" s="336" t="s">
        <v>1034</v>
      </c>
      <c r="C758" s="342" t="s">
        <v>1054</v>
      </c>
      <c r="D758" s="342" t="s">
        <v>1156</v>
      </c>
      <c r="E758" s="344" t="s">
        <v>2628</v>
      </c>
      <c r="F758" s="338" t="s">
        <v>2948</v>
      </c>
      <c r="G758" s="338">
        <v>30300</v>
      </c>
      <c r="H758" s="341" t="s">
        <v>2949</v>
      </c>
      <c r="I758" s="379" t="s">
        <v>224</v>
      </c>
      <c r="J758" s="660" t="s">
        <v>333</v>
      </c>
      <c r="K758" s="630"/>
      <c r="L758" s="342" t="s">
        <v>2950</v>
      </c>
      <c r="M758" s="630" t="s">
        <v>789</v>
      </c>
      <c r="N758" s="342" t="s">
        <v>797</v>
      </c>
      <c r="O758" s="345" t="s">
        <v>227</v>
      </c>
      <c r="P758" s="380" t="s">
        <v>228</v>
      </c>
      <c r="Q758" s="345" t="s">
        <v>229</v>
      </c>
      <c r="R758" s="345" t="s">
        <v>477</v>
      </c>
      <c r="S758" s="345" t="s">
        <v>549</v>
      </c>
      <c r="T758" s="336" t="s">
        <v>232</v>
      </c>
    </row>
    <row r="759" spans="1:20" s="575" customFormat="1" hidden="1" outlineLevel="1">
      <c r="A759" s="679" t="s">
        <v>2951</v>
      </c>
      <c r="B759" s="234" t="s">
        <v>1034</v>
      </c>
      <c r="C759" s="239" t="s">
        <v>1054</v>
      </c>
      <c r="D759" s="239" t="s">
        <v>1815</v>
      </c>
      <c r="E759" s="238" t="s">
        <v>2628</v>
      </c>
      <c r="F759" s="229" t="s">
        <v>2948</v>
      </c>
      <c r="G759" s="229">
        <v>30300</v>
      </c>
      <c r="H759" s="230" t="s">
        <v>2949</v>
      </c>
      <c r="I759" s="362" t="s">
        <v>224</v>
      </c>
      <c r="J759" s="643" t="s">
        <v>333</v>
      </c>
      <c r="K759" s="564"/>
      <c r="L759" s="239" t="s">
        <v>2952</v>
      </c>
      <c r="M759" s="564" t="s">
        <v>789</v>
      </c>
      <c r="N759" s="239" t="s">
        <v>1166</v>
      </c>
      <c r="O759" s="235" t="s">
        <v>227</v>
      </c>
      <c r="P759" s="273" t="s">
        <v>228</v>
      </c>
      <c r="Q759" s="235" t="s">
        <v>229</v>
      </c>
      <c r="R759" s="235" t="s">
        <v>477</v>
      </c>
      <c r="S759" s="235" t="s">
        <v>549</v>
      </c>
      <c r="T759" s="234" t="s">
        <v>232</v>
      </c>
    </row>
    <row r="760" spans="1:20" s="575" customFormat="1" hidden="1" outlineLevel="1">
      <c r="A760" s="281"/>
      <c r="B760" s="336" t="s">
        <v>1034</v>
      </c>
      <c r="C760" s="342" t="s">
        <v>1054</v>
      </c>
      <c r="D760" s="342" t="s">
        <v>2953</v>
      </c>
      <c r="E760" s="344" t="s">
        <v>2628</v>
      </c>
      <c r="F760" s="338" t="s">
        <v>2948</v>
      </c>
      <c r="G760" s="338">
        <v>30300</v>
      </c>
      <c r="H760" s="341" t="s">
        <v>2949</v>
      </c>
      <c r="I760" s="379" t="s">
        <v>224</v>
      </c>
      <c r="J760" s="660" t="s">
        <v>333</v>
      </c>
      <c r="K760" s="630"/>
      <c r="L760" s="342" t="s">
        <v>2954</v>
      </c>
      <c r="M760" s="630" t="s">
        <v>789</v>
      </c>
      <c r="N760" s="342" t="s">
        <v>730</v>
      </c>
      <c r="O760" s="345" t="s">
        <v>227</v>
      </c>
      <c r="P760" s="380" t="s">
        <v>228</v>
      </c>
      <c r="Q760" s="345" t="s">
        <v>229</v>
      </c>
      <c r="R760" s="345" t="s">
        <v>477</v>
      </c>
      <c r="S760" s="345" t="s">
        <v>549</v>
      </c>
      <c r="T760" s="336" t="s">
        <v>232</v>
      </c>
    </row>
    <row r="761" spans="1:20" s="575" customFormat="1" hidden="1" outlineLevel="1">
      <c r="A761" s="281"/>
      <c r="B761" s="336" t="s">
        <v>1034</v>
      </c>
      <c r="C761" s="342" t="s">
        <v>2955</v>
      </c>
      <c r="D761" s="342" t="s">
        <v>2956</v>
      </c>
      <c r="E761" s="344" t="s">
        <v>2628</v>
      </c>
      <c r="F761" s="338" t="s">
        <v>2948</v>
      </c>
      <c r="G761" s="338">
        <v>30300</v>
      </c>
      <c r="H761" s="341" t="s">
        <v>2949</v>
      </c>
      <c r="I761" s="379" t="s">
        <v>224</v>
      </c>
      <c r="J761" s="660" t="s">
        <v>333</v>
      </c>
      <c r="K761" s="630"/>
      <c r="L761" s="342" t="s">
        <v>2957</v>
      </c>
      <c r="M761" s="630" t="s">
        <v>789</v>
      </c>
      <c r="N761" s="342" t="s">
        <v>1157</v>
      </c>
      <c r="O761" s="345" t="s">
        <v>227</v>
      </c>
      <c r="P761" s="380" t="s">
        <v>228</v>
      </c>
      <c r="Q761" s="345" t="s">
        <v>229</v>
      </c>
      <c r="R761" s="345" t="s">
        <v>477</v>
      </c>
      <c r="S761" s="345" t="s">
        <v>549</v>
      </c>
      <c r="T761" s="336" t="s">
        <v>232</v>
      </c>
    </row>
    <row r="762" spans="1:20" s="575" customFormat="1" hidden="1" outlineLevel="1">
      <c r="A762" s="281"/>
      <c r="B762" s="336" t="s">
        <v>2958</v>
      </c>
      <c r="C762" s="342" t="s">
        <v>2955</v>
      </c>
      <c r="D762" s="342" t="s">
        <v>2959</v>
      </c>
      <c r="E762" s="344" t="s">
        <v>541</v>
      </c>
      <c r="F762" s="338" t="s">
        <v>1055</v>
      </c>
      <c r="G762" s="338">
        <v>30300</v>
      </c>
      <c r="H762" s="341" t="s">
        <v>544</v>
      </c>
      <c r="I762" s="379" t="s">
        <v>224</v>
      </c>
      <c r="J762" s="660" t="s">
        <v>333</v>
      </c>
      <c r="K762" s="630"/>
      <c r="L762" s="342" t="s">
        <v>2960</v>
      </c>
      <c r="M762" s="630" t="s">
        <v>789</v>
      </c>
      <c r="N762" s="342" t="s">
        <v>1158</v>
      </c>
      <c r="O762" s="345" t="s">
        <v>227</v>
      </c>
      <c r="P762" s="380" t="s">
        <v>228</v>
      </c>
      <c r="Q762" s="345" t="s">
        <v>229</v>
      </c>
      <c r="R762" s="345" t="s">
        <v>477</v>
      </c>
      <c r="S762" s="345" t="s">
        <v>549</v>
      </c>
      <c r="T762" s="336" t="s">
        <v>232</v>
      </c>
    </row>
    <row r="763" spans="1:20" s="575" customFormat="1" hidden="1" outlineLevel="1">
      <c r="A763" s="281" t="s">
        <v>2961</v>
      </c>
      <c r="B763" s="234" t="s">
        <v>1034</v>
      </c>
      <c r="C763" s="239" t="s">
        <v>1054</v>
      </c>
      <c r="D763" s="232" t="s">
        <v>2962</v>
      </c>
      <c r="E763" s="238" t="s">
        <v>2628</v>
      </c>
      <c r="F763" s="229" t="s">
        <v>2948</v>
      </c>
      <c r="G763" s="229">
        <v>30300</v>
      </c>
      <c r="H763" s="230" t="s">
        <v>2949</v>
      </c>
      <c r="I763" s="362" t="s">
        <v>224</v>
      </c>
      <c r="J763" s="643" t="s">
        <v>333</v>
      </c>
      <c r="K763" s="564"/>
      <c r="L763" s="232" t="s">
        <v>1937</v>
      </c>
      <c r="M763" s="564" t="s">
        <v>789</v>
      </c>
      <c r="N763" s="239" t="s">
        <v>645</v>
      </c>
      <c r="O763" s="235" t="s">
        <v>227</v>
      </c>
      <c r="P763" s="273" t="s">
        <v>228</v>
      </c>
      <c r="Q763" s="235" t="s">
        <v>229</v>
      </c>
      <c r="R763" s="235" t="s">
        <v>477</v>
      </c>
      <c r="S763" s="235" t="s">
        <v>549</v>
      </c>
      <c r="T763" s="234" t="s">
        <v>232</v>
      </c>
    </row>
    <row r="764" spans="1:20" s="575" customFormat="1" hidden="1" outlineLevel="1">
      <c r="A764" s="281" t="s">
        <v>2963</v>
      </c>
      <c r="B764" s="234" t="s">
        <v>1034</v>
      </c>
      <c r="C764" s="239" t="s">
        <v>1054</v>
      </c>
      <c r="D764" s="232" t="s">
        <v>2964</v>
      </c>
      <c r="E764" s="238" t="s">
        <v>2628</v>
      </c>
      <c r="F764" s="229" t="s">
        <v>2948</v>
      </c>
      <c r="G764" s="229">
        <v>30300</v>
      </c>
      <c r="H764" s="230" t="s">
        <v>2949</v>
      </c>
      <c r="I764" s="362" t="s">
        <v>224</v>
      </c>
      <c r="J764" s="643" t="s">
        <v>333</v>
      </c>
      <c r="K764" s="564"/>
      <c r="L764" s="232" t="s">
        <v>1901</v>
      </c>
      <c r="M764" s="564" t="s">
        <v>789</v>
      </c>
      <c r="N764" s="239" t="s">
        <v>635</v>
      </c>
      <c r="O764" s="235" t="s">
        <v>227</v>
      </c>
      <c r="P764" s="273" t="s">
        <v>228</v>
      </c>
      <c r="Q764" s="235" t="s">
        <v>229</v>
      </c>
      <c r="R764" s="235" t="s">
        <v>477</v>
      </c>
      <c r="S764" s="235" t="s">
        <v>549</v>
      </c>
      <c r="T764" s="234" t="s">
        <v>232</v>
      </c>
    </row>
    <row r="765" spans="1:20" s="575" customFormat="1" hidden="1" outlineLevel="1">
      <c r="A765" s="281"/>
      <c r="B765" s="336" t="s">
        <v>1034</v>
      </c>
      <c r="C765" s="342" t="s">
        <v>1054</v>
      </c>
      <c r="D765" s="342" t="s">
        <v>1160</v>
      </c>
      <c r="E765" s="344" t="s">
        <v>2628</v>
      </c>
      <c r="F765" s="338" t="s">
        <v>2948</v>
      </c>
      <c r="G765" s="338">
        <v>30300</v>
      </c>
      <c r="H765" s="341" t="s">
        <v>2949</v>
      </c>
      <c r="I765" s="379" t="s">
        <v>224</v>
      </c>
      <c r="J765" s="660" t="s">
        <v>333</v>
      </c>
      <c r="K765" s="630"/>
      <c r="L765" s="342" t="s">
        <v>1159</v>
      </c>
      <c r="M765" s="630" t="s">
        <v>789</v>
      </c>
      <c r="N765" s="342" t="s">
        <v>1024</v>
      </c>
      <c r="O765" s="345" t="s">
        <v>227</v>
      </c>
      <c r="P765" s="380" t="s">
        <v>228</v>
      </c>
      <c r="Q765" s="345" t="s">
        <v>229</v>
      </c>
      <c r="R765" s="345" t="s">
        <v>477</v>
      </c>
      <c r="S765" s="345" t="s">
        <v>549</v>
      </c>
      <c r="T765" s="336" t="s">
        <v>232</v>
      </c>
    </row>
    <row r="766" spans="1:20" s="575" customFormat="1" hidden="1" outlineLevel="1">
      <c r="A766" s="281" t="s">
        <v>2965</v>
      </c>
      <c r="B766" s="234" t="s">
        <v>1034</v>
      </c>
      <c r="C766" s="239" t="s">
        <v>1054</v>
      </c>
      <c r="D766" s="239" t="s">
        <v>2243</v>
      </c>
      <c r="E766" s="238" t="s">
        <v>2628</v>
      </c>
      <c r="F766" s="229" t="s">
        <v>2948</v>
      </c>
      <c r="G766" s="229">
        <v>30300</v>
      </c>
      <c r="H766" s="230" t="s">
        <v>2949</v>
      </c>
      <c r="I766" s="362" t="s">
        <v>224</v>
      </c>
      <c r="J766" s="643" t="s">
        <v>333</v>
      </c>
      <c r="K766" s="564"/>
      <c r="L766" s="239" t="s">
        <v>2966</v>
      </c>
      <c r="M766" s="564" t="s">
        <v>789</v>
      </c>
      <c r="N766" s="239" t="s">
        <v>1161</v>
      </c>
      <c r="O766" s="235" t="s">
        <v>227</v>
      </c>
      <c r="P766" s="273" t="s">
        <v>228</v>
      </c>
      <c r="Q766" s="235" t="s">
        <v>229</v>
      </c>
      <c r="R766" s="235" t="s">
        <v>477</v>
      </c>
      <c r="S766" s="235" t="s">
        <v>549</v>
      </c>
      <c r="T766" s="234" t="s">
        <v>232</v>
      </c>
    </row>
    <row r="767" spans="1:20" s="575" customFormat="1" hidden="1" outlineLevel="1">
      <c r="A767" s="281" t="s">
        <v>2967</v>
      </c>
      <c r="B767" s="234" t="s">
        <v>1034</v>
      </c>
      <c r="C767" s="239" t="s">
        <v>1054</v>
      </c>
      <c r="D767" s="239" t="s">
        <v>2106</v>
      </c>
      <c r="E767" s="238" t="s">
        <v>2628</v>
      </c>
      <c r="F767" s="229" t="s">
        <v>2948</v>
      </c>
      <c r="G767" s="229">
        <v>30300</v>
      </c>
      <c r="H767" s="230" t="s">
        <v>2949</v>
      </c>
      <c r="I767" s="362" t="s">
        <v>224</v>
      </c>
      <c r="J767" s="643" t="s">
        <v>333</v>
      </c>
      <c r="K767" s="564"/>
      <c r="L767" s="239" t="s">
        <v>2968</v>
      </c>
      <c r="M767" s="564" t="s">
        <v>789</v>
      </c>
      <c r="N767" s="239" t="s">
        <v>592</v>
      </c>
      <c r="O767" s="235" t="s">
        <v>227</v>
      </c>
      <c r="P767" s="273" t="s">
        <v>228</v>
      </c>
      <c r="Q767" s="235" t="s">
        <v>229</v>
      </c>
      <c r="R767" s="235" t="s">
        <v>477</v>
      </c>
      <c r="S767" s="235" t="s">
        <v>549</v>
      </c>
      <c r="T767" s="234" t="s">
        <v>232</v>
      </c>
    </row>
    <row r="768" spans="1:20" s="575" customFormat="1" hidden="1" outlineLevel="1">
      <c r="A768" s="281" t="s">
        <v>2969</v>
      </c>
      <c r="B768" s="234" t="s">
        <v>1034</v>
      </c>
      <c r="C768" s="239" t="s">
        <v>1054</v>
      </c>
      <c r="D768" s="252" t="s">
        <v>2107</v>
      </c>
      <c r="E768" s="238" t="s">
        <v>541</v>
      </c>
      <c r="F768" s="229" t="s">
        <v>1055</v>
      </c>
      <c r="G768" s="229">
        <v>30300</v>
      </c>
      <c r="H768" s="230" t="s">
        <v>544</v>
      </c>
      <c r="I768" s="362" t="s">
        <v>224</v>
      </c>
      <c r="J768" s="643" t="s">
        <v>333</v>
      </c>
      <c r="K768" s="564"/>
      <c r="L768" s="232" t="s">
        <v>2970</v>
      </c>
      <c r="M768" s="564" t="s">
        <v>789</v>
      </c>
      <c r="N768" s="239" t="s">
        <v>592</v>
      </c>
      <c r="O768" s="235" t="s">
        <v>227</v>
      </c>
      <c r="P768" s="273" t="s">
        <v>228</v>
      </c>
      <c r="Q768" s="235" t="s">
        <v>229</v>
      </c>
      <c r="R768" s="235" t="s">
        <v>477</v>
      </c>
      <c r="S768" s="235" t="s">
        <v>549</v>
      </c>
      <c r="T768" s="234" t="s">
        <v>232</v>
      </c>
    </row>
    <row r="769" spans="1:20" s="575" customFormat="1" hidden="1" outlineLevel="1">
      <c r="A769" s="281"/>
      <c r="B769" s="234" t="s">
        <v>1034</v>
      </c>
      <c r="C769" s="239" t="s">
        <v>1054</v>
      </c>
      <c r="D769" s="239" t="s">
        <v>1162</v>
      </c>
      <c r="E769" s="238" t="s">
        <v>2628</v>
      </c>
      <c r="F769" s="229" t="s">
        <v>2948</v>
      </c>
      <c r="G769" s="229">
        <v>30300</v>
      </c>
      <c r="H769" s="230" t="s">
        <v>2949</v>
      </c>
      <c r="I769" s="362" t="s">
        <v>224</v>
      </c>
      <c r="J769" s="643" t="s">
        <v>333</v>
      </c>
      <c r="K769" s="564"/>
      <c r="L769" s="239" t="s">
        <v>1163</v>
      </c>
      <c r="M769" s="564" t="s">
        <v>789</v>
      </c>
      <c r="N769" s="239" t="s">
        <v>805</v>
      </c>
      <c r="O769" s="235" t="s">
        <v>227</v>
      </c>
      <c r="P769" s="273" t="s">
        <v>228</v>
      </c>
      <c r="Q769" s="235" t="s">
        <v>229</v>
      </c>
      <c r="R769" s="235" t="s">
        <v>477</v>
      </c>
      <c r="S769" s="235" t="s">
        <v>549</v>
      </c>
      <c r="T769" s="234" t="s">
        <v>232</v>
      </c>
    </row>
    <row r="770" spans="1:20" s="575" customFormat="1" hidden="1" outlineLevel="1">
      <c r="A770" s="281"/>
      <c r="B770" s="234" t="s">
        <v>1034</v>
      </c>
      <c r="C770" s="239" t="s">
        <v>1054</v>
      </c>
      <c r="D770" s="239" t="s">
        <v>1164</v>
      </c>
      <c r="E770" s="238" t="s">
        <v>2628</v>
      </c>
      <c r="F770" s="229" t="s">
        <v>2948</v>
      </c>
      <c r="G770" s="229">
        <v>30300</v>
      </c>
      <c r="H770" s="230" t="s">
        <v>2949</v>
      </c>
      <c r="I770" s="362" t="s">
        <v>224</v>
      </c>
      <c r="J770" s="643" t="s">
        <v>333</v>
      </c>
      <c r="K770" s="564"/>
      <c r="L770" s="239" t="s">
        <v>1165</v>
      </c>
      <c r="M770" s="564" t="s">
        <v>789</v>
      </c>
      <c r="N770" s="239" t="s">
        <v>1166</v>
      </c>
      <c r="O770" s="235" t="s">
        <v>227</v>
      </c>
      <c r="P770" s="273" t="s">
        <v>228</v>
      </c>
      <c r="Q770" s="235" t="s">
        <v>229</v>
      </c>
      <c r="R770" s="235" t="s">
        <v>477</v>
      </c>
      <c r="S770" s="235" t="s">
        <v>549</v>
      </c>
      <c r="T770" s="234" t="s">
        <v>232</v>
      </c>
    </row>
    <row r="771" spans="1:20" s="575" customFormat="1" hidden="1" outlineLevel="1">
      <c r="A771" s="281" t="s">
        <v>2971</v>
      </c>
      <c r="B771" s="234" t="s">
        <v>1034</v>
      </c>
      <c r="C771" s="239" t="s">
        <v>1054</v>
      </c>
      <c r="D771" s="234" t="s">
        <v>2972</v>
      </c>
      <c r="E771" s="238" t="s">
        <v>2628</v>
      </c>
      <c r="F771" s="229" t="s">
        <v>2948</v>
      </c>
      <c r="G771" s="229">
        <v>30300</v>
      </c>
      <c r="H771" s="230" t="s">
        <v>2949</v>
      </c>
      <c r="I771" s="362" t="s">
        <v>224</v>
      </c>
      <c r="J771" s="643" t="s">
        <v>333</v>
      </c>
      <c r="K771" s="564"/>
      <c r="L771" s="239" t="s">
        <v>2966</v>
      </c>
      <c r="M771" s="564" t="s">
        <v>789</v>
      </c>
      <c r="N771" s="239" t="s">
        <v>2973</v>
      </c>
      <c r="O771" s="235" t="s">
        <v>227</v>
      </c>
      <c r="P771" s="273" t="s">
        <v>228</v>
      </c>
      <c r="Q771" s="235" t="s">
        <v>229</v>
      </c>
      <c r="R771" s="235" t="s">
        <v>477</v>
      </c>
      <c r="S771" s="235" t="s">
        <v>549</v>
      </c>
      <c r="T771" s="234" t="s">
        <v>232</v>
      </c>
    </row>
    <row r="772" spans="1:20" s="575" customFormat="1" hidden="1" outlineLevel="1">
      <c r="A772" s="281"/>
      <c r="B772" s="234" t="s">
        <v>1034</v>
      </c>
      <c r="C772" s="239" t="s">
        <v>1054</v>
      </c>
      <c r="D772" s="239" t="s">
        <v>1167</v>
      </c>
      <c r="E772" s="238" t="s">
        <v>2628</v>
      </c>
      <c r="F772" s="229" t="s">
        <v>2948</v>
      </c>
      <c r="G772" s="229">
        <v>30300</v>
      </c>
      <c r="H772" s="230" t="s">
        <v>2949</v>
      </c>
      <c r="I772" s="362" t="s">
        <v>224</v>
      </c>
      <c r="J772" s="643" t="s">
        <v>333</v>
      </c>
      <c r="K772" s="564"/>
      <c r="L772" s="239" t="s">
        <v>1168</v>
      </c>
      <c r="M772" s="564" t="s">
        <v>789</v>
      </c>
      <c r="N772" s="239" t="s">
        <v>1169</v>
      </c>
      <c r="O772" s="235" t="s">
        <v>227</v>
      </c>
      <c r="P772" s="273" t="s">
        <v>228</v>
      </c>
      <c r="Q772" s="235" t="s">
        <v>229</v>
      </c>
      <c r="R772" s="235" t="s">
        <v>477</v>
      </c>
      <c r="S772" s="235" t="s">
        <v>549</v>
      </c>
      <c r="T772" s="234" t="s">
        <v>232</v>
      </c>
    </row>
    <row r="773" spans="1:20" s="575" customFormat="1" hidden="1" outlineLevel="1">
      <c r="A773" s="281"/>
      <c r="B773" s="234" t="s">
        <v>1034</v>
      </c>
      <c r="C773" s="239" t="s">
        <v>1054</v>
      </c>
      <c r="D773" s="234" t="s">
        <v>1170</v>
      </c>
      <c r="E773" s="238" t="s">
        <v>2628</v>
      </c>
      <c r="F773" s="229" t="s">
        <v>2948</v>
      </c>
      <c r="G773" s="229">
        <v>30300</v>
      </c>
      <c r="H773" s="230" t="s">
        <v>2949</v>
      </c>
      <c r="I773" s="362" t="s">
        <v>224</v>
      </c>
      <c r="J773" s="643" t="s">
        <v>333</v>
      </c>
      <c r="K773" s="564"/>
      <c r="L773" s="239" t="s">
        <v>1171</v>
      </c>
      <c r="M773" s="564" t="s">
        <v>789</v>
      </c>
      <c r="N773" s="239" t="s">
        <v>1172</v>
      </c>
      <c r="O773" s="235" t="s">
        <v>227</v>
      </c>
      <c r="P773" s="273" t="s">
        <v>228</v>
      </c>
      <c r="Q773" s="235" t="s">
        <v>229</v>
      </c>
      <c r="R773" s="235" t="s">
        <v>477</v>
      </c>
      <c r="S773" s="235" t="s">
        <v>549</v>
      </c>
      <c r="T773" s="234" t="s">
        <v>232</v>
      </c>
    </row>
    <row r="774" spans="1:20" s="575" customFormat="1" hidden="1" outlineLevel="1">
      <c r="A774" s="281"/>
      <c r="B774" s="336" t="s">
        <v>1034</v>
      </c>
      <c r="C774" s="342" t="s">
        <v>1054</v>
      </c>
      <c r="D774" s="336" t="s">
        <v>2974</v>
      </c>
      <c r="E774" s="344" t="s">
        <v>2628</v>
      </c>
      <c r="F774" s="338" t="s">
        <v>2948</v>
      </c>
      <c r="G774" s="338">
        <v>30300</v>
      </c>
      <c r="H774" s="341" t="s">
        <v>2949</v>
      </c>
      <c r="I774" s="379" t="s">
        <v>224</v>
      </c>
      <c r="J774" s="660" t="s">
        <v>333</v>
      </c>
      <c r="K774" s="630"/>
      <c r="L774" s="342" t="s">
        <v>2975</v>
      </c>
      <c r="M774" s="630" t="s">
        <v>789</v>
      </c>
      <c r="N774" s="342" t="s">
        <v>1172</v>
      </c>
      <c r="O774" s="345" t="s">
        <v>227</v>
      </c>
      <c r="P774" s="380" t="s">
        <v>228</v>
      </c>
      <c r="Q774" s="345" t="s">
        <v>229</v>
      </c>
      <c r="R774" s="345" t="s">
        <v>477</v>
      </c>
      <c r="S774" s="345" t="s">
        <v>549</v>
      </c>
      <c r="T774" s="336" t="s">
        <v>232</v>
      </c>
    </row>
    <row r="775" spans="1:20" s="575" customFormat="1" hidden="1" outlineLevel="1">
      <c r="A775" s="281"/>
      <c r="B775" s="336" t="s">
        <v>1034</v>
      </c>
      <c r="C775" s="342" t="s">
        <v>1054</v>
      </c>
      <c r="D775" s="336" t="s">
        <v>2976</v>
      </c>
      <c r="E775" s="344" t="s">
        <v>2628</v>
      </c>
      <c r="F775" s="338" t="s">
        <v>2948</v>
      </c>
      <c r="G775" s="338">
        <v>30300</v>
      </c>
      <c r="H775" s="341" t="s">
        <v>2949</v>
      </c>
      <c r="I775" s="379" t="s">
        <v>224</v>
      </c>
      <c r="J775" s="660" t="s">
        <v>333</v>
      </c>
      <c r="K775" s="630"/>
      <c r="L775" s="342" t="s">
        <v>2977</v>
      </c>
      <c r="M775" s="630" t="s">
        <v>789</v>
      </c>
      <c r="N775" s="342" t="s">
        <v>1172</v>
      </c>
      <c r="O775" s="345" t="s">
        <v>227</v>
      </c>
      <c r="P775" s="380" t="s">
        <v>228</v>
      </c>
      <c r="Q775" s="345" t="s">
        <v>229</v>
      </c>
      <c r="R775" s="345" t="s">
        <v>477</v>
      </c>
      <c r="S775" s="345" t="s">
        <v>549</v>
      </c>
      <c r="T775" s="336" t="s">
        <v>232</v>
      </c>
    </row>
    <row r="776" spans="1:20" s="575" customFormat="1" hidden="1" outlineLevel="1">
      <c r="A776" s="281"/>
      <c r="B776" s="336" t="s">
        <v>1034</v>
      </c>
      <c r="C776" s="342" t="s">
        <v>1054</v>
      </c>
      <c r="D776" s="336" t="s">
        <v>2978</v>
      </c>
      <c r="E776" s="344" t="s">
        <v>541</v>
      </c>
      <c r="F776" s="338" t="s">
        <v>1055</v>
      </c>
      <c r="G776" s="338">
        <v>30300</v>
      </c>
      <c r="H776" s="341" t="s">
        <v>544</v>
      </c>
      <c r="I776" s="379" t="s">
        <v>224</v>
      </c>
      <c r="J776" s="660" t="s">
        <v>333</v>
      </c>
      <c r="K776" s="630"/>
      <c r="L776" s="342" t="s">
        <v>2950</v>
      </c>
      <c r="M776" s="630" t="s">
        <v>789</v>
      </c>
      <c r="N776" s="342" t="s">
        <v>1173</v>
      </c>
      <c r="O776" s="345" t="s">
        <v>227</v>
      </c>
      <c r="P776" s="380" t="s">
        <v>228</v>
      </c>
      <c r="Q776" s="345" t="s">
        <v>229</v>
      </c>
      <c r="R776" s="345" t="s">
        <v>477</v>
      </c>
      <c r="S776" s="345" t="s">
        <v>549</v>
      </c>
      <c r="T776" s="336" t="s">
        <v>232</v>
      </c>
    </row>
    <row r="777" spans="1:20" s="575" customFormat="1" hidden="1" outlineLevel="1">
      <c r="A777" s="281" t="s">
        <v>2979</v>
      </c>
      <c r="B777" s="234" t="s">
        <v>1034</v>
      </c>
      <c r="C777" s="239" t="s">
        <v>1054</v>
      </c>
      <c r="D777" s="252" t="s">
        <v>2108</v>
      </c>
      <c r="E777" s="238" t="s">
        <v>541</v>
      </c>
      <c r="F777" s="229" t="s">
        <v>1055</v>
      </c>
      <c r="G777" s="229">
        <v>30300</v>
      </c>
      <c r="H777" s="230" t="s">
        <v>544</v>
      </c>
      <c r="I777" s="362" t="s">
        <v>224</v>
      </c>
      <c r="J777" s="643" t="s">
        <v>333</v>
      </c>
      <c r="K777" s="564"/>
      <c r="L777" s="232" t="s">
        <v>2970</v>
      </c>
      <c r="M777" s="564" t="s">
        <v>789</v>
      </c>
      <c r="N777" s="239" t="s">
        <v>730</v>
      </c>
      <c r="O777" s="235" t="s">
        <v>227</v>
      </c>
      <c r="P777" s="273" t="s">
        <v>228</v>
      </c>
      <c r="Q777" s="235" t="s">
        <v>229</v>
      </c>
      <c r="R777" s="235" t="s">
        <v>477</v>
      </c>
      <c r="S777" s="235" t="s">
        <v>549</v>
      </c>
      <c r="T777" s="234" t="s">
        <v>232</v>
      </c>
    </row>
    <row r="778" spans="1:20" s="575" customFormat="1" hidden="1" outlineLevel="1">
      <c r="A778" s="281"/>
      <c r="B778" s="374"/>
      <c r="C778" s="799"/>
      <c r="D778" s="803" t="s">
        <v>1175</v>
      </c>
      <c r="E778" s="364"/>
      <c r="F778" s="381"/>
      <c r="G778" s="1520" t="s">
        <v>1175</v>
      </c>
      <c r="H778" s="1519"/>
      <c r="I778" s="1519"/>
      <c r="J778" s="1519"/>
      <c r="K778" s="677"/>
      <c r="L778" s="321" t="s">
        <v>1176</v>
      </c>
      <c r="M778" s="564"/>
      <c r="N778" s="238"/>
      <c r="O778" s="373"/>
      <c r="P778" s="373"/>
      <c r="Q778" s="373"/>
      <c r="R778" s="235"/>
      <c r="S778" s="235"/>
      <c r="T778" s="234"/>
    </row>
    <row r="779" spans="1:20" s="575" customFormat="1" hidden="1" outlineLevel="1">
      <c r="A779" s="281" t="s">
        <v>2980</v>
      </c>
      <c r="B779" s="234" t="s">
        <v>1034</v>
      </c>
      <c r="C779" s="733" t="s">
        <v>1048</v>
      </c>
      <c r="D779" s="739" t="s">
        <v>1177</v>
      </c>
      <c r="E779" s="238" t="s">
        <v>2628</v>
      </c>
      <c r="F779" s="229" t="s">
        <v>2948</v>
      </c>
      <c r="G779" s="735" t="s">
        <v>2981</v>
      </c>
      <c r="H779" s="230" t="s">
        <v>2949</v>
      </c>
      <c r="I779" s="362" t="s">
        <v>224</v>
      </c>
      <c r="J779" s="643" t="s">
        <v>333</v>
      </c>
      <c r="K779" s="564"/>
      <c r="L779" s="239" t="s">
        <v>2000</v>
      </c>
      <c r="M779" s="564" t="s">
        <v>789</v>
      </c>
      <c r="N779" s="234" t="s">
        <v>2982</v>
      </c>
      <c r="O779" s="235" t="s">
        <v>227</v>
      </c>
      <c r="P779" s="273" t="s">
        <v>228</v>
      </c>
      <c r="Q779" s="235" t="s">
        <v>229</v>
      </c>
      <c r="R779" s="235" t="s">
        <v>477</v>
      </c>
      <c r="S779" s="235" t="s">
        <v>549</v>
      </c>
      <c r="T779" s="234" t="s">
        <v>232</v>
      </c>
    </row>
    <row r="780" spans="1:20" s="575" customFormat="1" ht="12.75" hidden="1" customHeight="1" outlineLevel="1">
      <c r="A780" s="281" t="s">
        <v>2983</v>
      </c>
      <c r="B780" s="234" t="s">
        <v>1034</v>
      </c>
      <c r="C780" s="733" t="s">
        <v>1048</v>
      </c>
      <c r="D780" s="738" t="s">
        <v>2003</v>
      </c>
      <c r="E780" s="238" t="s">
        <v>2628</v>
      </c>
      <c r="F780" s="229" t="s">
        <v>2948</v>
      </c>
      <c r="G780" s="735" t="s">
        <v>2981</v>
      </c>
      <c r="H780" s="230" t="s">
        <v>2949</v>
      </c>
      <c r="I780" s="362" t="s">
        <v>224</v>
      </c>
      <c r="J780" s="643" t="s">
        <v>333</v>
      </c>
      <c r="K780" s="564"/>
      <c r="L780" s="239" t="s">
        <v>2000</v>
      </c>
      <c r="M780" s="564" t="s">
        <v>789</v>
      </c>
      <c r="N780" s="234" t="s">
        <v>2984</v>
      </c>
      <c r="O780" s="235" t="s">
        <v>227</v>
      </c>
      <c r="P780" s="273" t="s">
        <v>228</v>
      </c>
      <c r="Q780" s="235" t="s">
        <v>229</v>
      </c>
      <c r="R780" s="235" t="s">
        <v>2985</v>
      </c>
      <c r="S780" s="235" t="s">
        <v>549</v>
      </c>
      <c r="T780" s="234" t="s">
        <v>232</v>
      </c>
    </row>
    <row r="781" spans="1:20" s="575" customFormat="1" hidden="1" outlineLevel="1">
      <c r="A781" s="281" t="s">
        <v>2986</v>
      </c>
      <c r="B781" s="234" t="s">
        <v>1034</v>
      </c>
      <c r="C781" s="733" t="s">
        <v>1048</v>
      </c>
      <c r="D781" s="252" t="s">
        <v>2004</v>
      </c>
      <c r="E781" s="238" t="s">
        <v>541</v>
      </c>
      <c r="F781" s="229" t="s">
        <v>1055</v>
      </c>
      <c r="G781" s="229" t="s">
        <v>2987</v>
      </c>
      <c r="H781" s="230" t="s">
        <v>544</v>
      </c>
      <c r="I781" s="362" t="s">
        <v>224</v>
      </c>
      <c r="J781" s="643" t="s">
        <v>333</v>
      </c>
      <c r="K781" s="564"/>
      <c r="L781" s="239" t="s">
        <v>2000</v>
      </c>
      <c r="M781" s="564" t="s">
        <v>789</v>
      </c>
      <c r="N781" s="239" t="s">
        <v>1172</v>
      </c>
      <c r="O781" s="235" t="s">
        <v>227</v>
      </c>
      <c r="P781" s="273" t="s">
        <v>228</v>
      </c>
      <c r="Q781" s="235" t="s">
        <v>229</v>
      </c>
      <c r="R781" s="235" t="s">
        <v>477</v>
      </c>
      <c r="S781" s="235" t="s">
        <v>549</v>
      </c>
      <c r="T781" s="234" t="s">
        <v>232</v>
      </c>
    </row>
    <row r="782" spans="1:20" s="575" customFormat="1" hidden="1" outlineLevel="1">
      <c r="A782" s="281" t="s">
        <v>2988</v>
      </c>
      <c r="B782" s="234" t="s">
        <v>1034</v>
      </c>
      <c r="C782" s="733" t="s">
        <v>1048</v>
      </c>
      <c r="D782" s="239" t="s">
        <v>2005</v>
      </c>
      <c r="E782" s="238" t="s">
        <v>2628</v>
      </c>
      <c r="F782" s="229" t="s">
        <v>2948</v>
      </c>
      <c r="G782" s="229" t="s">
        <v>2987</v>
      </c>
      <c r="H782" s="230" t="s">
        <v>2949</v>
      </c>
      <c r="I782" s="362" t="s">
        <v>224</v>
      </c>
      <c r="J782" s="643" t="s">
        <v>333</v>
      </c>
      <c r="K782" s="564"/>
      <c r="L782" s="239" t="s">
        <v>2000</v>
      </c>
      <c r="M782" s="564" t="s">
        <v>789</v>
      </c>
      <c r="N782" s="239" t="s">
        <v>1157</v>
      </c>
      <c r="O782" s="235" t="s">
        <v>227</v>
      </c>
      <c r="P782" s="273" t="s">
        <v>228</v>
      </c>
      <c r="Q782" s="235" t="s">
        <v>229</v>
      </c>
      <c r="R782" s="235" t="s">
        <v>477</v>
      </c>
      <c r="S782" s="235" t="s">
        <v>549</v>
      </c>
      <c r="T782" s="234" t="s">
        <v>232</v>
      </c>
    </row>
    <row r="783" spans="1:20" s="575" customFormat="1" hidden="1" outlineLevel="1">
      <c r="A783" s="281" t="s">
        <v>2989</v>
      </c>
      <c r="B783" s="234" t="s">
        <v>2958</v>
      </c>
      <c r="C783" s="733" t="s">
        <v>1048</v>
      </c>
      <c r="D783" s="232" t="s">
        <v>2990</v>
      </c>
      <c r="E783" s="238" t="s">
        <v>541</v>
      </c>
      <c r="F783" s="229" t="s">
        <v>1055</v>
      </c>
      <c r="G783" s="229" t="s">
        <v>1194</v>
      </c>
      <c r="H783" s="230" t="s">
        <v>544</v>
      </c>
      <c r="I783" s="362" t="s">
        <v>224</v>
      </c>
      <c r="J783" s="643" t="s">
        <v>333</v>
      </c>
      <c r="K783" s="564"/>
      <c r="L783" s="239" t="s">
        <v>2000</v>
      </c>
      <c r="M783" s="564" t="s">
        <v>789</v>
      </c>
      <c r="N783" s="239" t="s">
        <v>1158</v>
      </c>
      <c r="O783" s="235" t="s">
        <v>227</v>
      </c>
      <c r="P783" s="273" t="s">
        <v>228</v>
      </c>
      <c r="Q783" s="235" t="s">
        <v>229</v>
      </c>
      <c r="R783" s="235" t="s">
        <v>477</v>
      </c>
      <c r="S783" s="235" t="s">
        <v>549</v>
      </c>
      <c r="T783" s="234" t="s">
        <v>232</v>
      </c>
    </row>
    <row r="784" spans="1:20" s="575" customFormat="1" hidden="1" outlineLevel="1">
      <c r="A784" s="281" t="s">
        <v>2991</v>
      </c>
      <c r="B784" s="234" t="s">
        <v>1034</v>
      </c>
      <c r="C784" s="733" t="s">
        <v>1048</v>
      </c>
      <c r="D784" s="252" t="s">
        <v>2006</v>
      </c>
      <c r="E784" s="238" t="s">
        <v>541</v>
      </c>
      <c r="F784" s="229" t="s">
        <v>1055</v>
      </c>
      <c r="G784" s="229" t="s">
        <v>1194</v>
      </c>
      <c r="H784" s="230" t="s">
        <v>544</v>
      </c>
      <c r="I784" s="362" t="s">
        <v>224</v>
      </c>
      <c r="J784" s="643" t="s">
        <v>333</v>
      </c>
      <c r="K784" s="564"/>
      <c r="L784" s="239" t="s">
        <v>2000</v>
      </c>
      <c r="M784" s="564" t="s">
        <v>789</v>
      </c>
      <c r="N784" s="239" t="s">
        <v>1174</v>
      </c>
      <c r="O784" s="235" t="s">
        <v>227</v>
      </c>
      <c r="P784" s="273" t="s">
        <v>228</v>
      </c>
      <c r="Q784" s="235" t="s">
        <v>229</v>
      </c>
      <c r="R784" s="235" t="s">
        <v>477</v>
      </c>
      <c r="S784" s="235" t="s">
        <v>549</v>
      </c>
      <c r="T784" s="234" t="s">
        <v>232</v>
      </c>
    </row>
    <row r="785" spans="1:20" s="575" customFormat="1" hidden="1" outlineLevel="1">
      <c r="A785" s="281" t="s">
        <v>2992</v>
      </c>
      <c r="B785" s="234" t="s">
        <v>1034</v>
      </c>
      <c r="C785" s="733" t="s">
        <v>1048</v>
      </c>
      <c r="D785" s="739" t="s">
        <v>1178</v>
      </c>
      <c r="E785" s="238" t="s">
        <v>2628</v>
      </c>
      <c r="F785" s="229" t="s">
        <v>2948</v>
      </c>
      <c r="G785" s="735" t="s">
        <v>2981</v>
      </c>
      <c r="H785" s="230" t="s">
        <v>2949</v>
      </c>
      <c r="I785" s="362" t="s">
        <v>224</v>
      </c>
      <c r="J785" s="643" t="s">
        <v>333</v>
      </c>
      <c r="K785" s="564"/>
      <c r="L785" s="239" t="s">
        <v>2000</v>
      </c>
      <c r="M785" s="564" t="s">
        <v>789</v>
      </c>
      <c r="N785" s="234" t="s">
        <v>2993</v>
      </c>
      <c r="O785" s="235" t="s">
        <v>227</v>
      </c>
      <c r="P785" s="273" t="s">
        <v>228</v>
      </c>
      <c r="Q785" s="235" t="s">
        <v>229</v>
      </c>
      <c r="R785" s="235" t="s">
        <v>477</v>
      </c>
      <c r="S785" s="235" t="s">
        <v>549</v>
      </c>
      <c r="T785" s="234" t="s">
        <v>232</v>
      </c>
    </row>
    <row r="786" spans="1:20" s="575" customFormat="1" hidden="1" outlineLevel="1">
      <c r="A786" s="281" t="s">
        <v>2994</v>
      </c>
      <c r="B786" s="234" t="s">
        <v>1034</v>
      </c>
      <c r="C786" s="733" t="s">
        <v>1048</v>
      </c>
      <c r="D786" s="739" t="s">
        <v>1179</v>
      </c>
      <c r="E786" s="238" t="s">
        <v>2628</v>
      </c>
      <c r="F786" s="229" t="s">
        <v>2948</v>
      </c>
      <c r="G786" s="735" t="s">
        <v>2981</v>
      </c>
      <c r="H786" s="230" t="s">
        <v>2949</v>
      </c>
      <c r="I786" s="362" t="s">
        <v>224</v>
      </c>
      <c r="J786" s="643" t="s">
        <v>333</v>
      </c>
      <c r="K786" s="564"/>
      <c r="L786" s="239" t="s">
        <v>2000</v>
      </c>
      <c r="M786" s="564" t="s">
        <v>789</v>
      </c>
      <c r="N786" s="234" t="s">
        <v>2995</v>
      </c>
      <c r="O786" s="235" t="s">
        <v>227</v>
      </c>
      <c r="P786" s="273" t="s">
        <v>228</v>
      </c>
      <c r="Q786" s="235" t="s">
        <v>229</v>
      </c>
      <c r="R786" s="235" t="s">
        <v>477</v>
      </c>
      <c r="S786" s="235" t="s">
        <v>549</v>
      </c>
      <c r="T786" s="234" t="s">
        <v>232</v>
      </c>
    </row>
    <row r="787" spans="1:20" s="575" customFormat="1" hidden="1" outlineLevel="1">
      <c r="A787" s="281" t="s">
        <v>2996</v>
      </c>
      <c r="B787" s="234" t="s">
        <v>1034</v>
      </c>
      <c r="C787" s="733" t="s">
        <v>1048</v>
      </c>
      <c r="D787" s="739" t="s">
        <v>1180</v>
      </c>
      <c r="E787" s="238" t="s">
        <v>2628</v>
      </c>
      <c r="F787" s="229" t="s">
        <v>2948</v>
      </c>
      <c r="G787" s="735" t="s">
        <v>2981</v>
      </c>
      <c r="H787" s="230" t="s">
        <v>2949</v>
      </c>
      <c r="I787" s="362" t="s">
        <v>224</v>
      </c>
      <c r="J787" s="643" t="s">
        <v>333</v>
      </c>
      <c r="K787" s="564"/>
      <c r="L787" s="239" t="s">
        <v>2000</v>
      </c>
      <c r="M787" s="564" t="s">
        <v>789</v>
      </c>
      <c r="N787" s="234" t="s">
        <v>2973</v>
      </c>
      <c r="O787" s="235" t="s">
        <v>227</v>
      </c>
      <c r="P787" s="273" t="s">
        <v>228</v>
      </c>
      <c r="Q787" s="235" t="s">
        <v>229</v>
      </c>
      <c r="R787" s="235" t="s">
        <v>477</v>
      </c>
      <c r="S787" s="235" t="s">
        <v>549</v>
      </c>
      <c r="T787" s="234" t="s">
        <v>232</v>
      </c>
    </row>
    <row r="788" spans="1:20" s="575" customFormat="1" hidden="1" outlineLevel="1">
      <c r="A788" s="281" t="s">
        <v>2997</v>
      </c>
      <c r="B788" s="234" t="s">
        <v>1034</v>
      </c>
      <c r="C788" s="733" t="s">
        <v>1048</v>
      </c>
      <c r="D788" s="739" t="s">
        <v>1181</v>
      </c>
      <c r="E788" s="238" t="s">
        <v>2628</v>
      </c>
      <c r="F788" s="229" t="s">
        <v>2948</v>
      </c>
      <c r="G788" s="735" t="s">
        <v>2981</v>
      </c>
      <c r="H788" s="230" t="s">
        <v>2949</v>
      </c>
      <c r="I788" s="362" t="s">
        <v>224</v>
      </c>
      <c r="J788" s="643" t="s">
        <v>333</v>
      </c>
      <c r="K788" s="564"/>
      <c r="L788" s="239" t="s">
        <v>2000</v>
      </c>
      <c r="M788" s="564" t="s">
        <v>789</v>
      </c>
      <c r="N788" s="234" t="s">
        <v>2637</v>
      </c>
      <c r="O788" s="235" t="s">
        <v>227</v>
      </c>
      <c r="P788" s="273" t="s">
        <v>228</v>
      </c>
      <c r="Q788" s="235" t="s">
        <v>229</v>
      </c>
      <c r="R788" s="235" t="s">
        <v>477</v>
      </c>
      <c r="S788" s="235" t="s">
        <v>549</v>
      </c>
      <c r="T788" s="234" t="s">
        <v>232</v>
      </c>
    </row>
    <row r="789" spans="1:20" s="575" customFormat="1" hidden="1" outlineLevel="1">
      <c r="A789" s="281" t="s">
        <v>2998</v>
      </c>
      <c r="B789" s="234" t="s">
        <v>1034</v>
      </c>
      <c r="C789" s="733" t="s">
        <v>1048</v>
      </c>
      <c r="D789" s="252" t="s">
        <v>2007</v>
      </c>
      <c r="E789" s="238" t="s">
        <v>541</v>
      </c>
      <c r="F789" s="229" t="s">
        <v>1055</v>
      </c>
      <c r="G789" s="229" t="s">
        <v>1194</v>
      </c>
      <c r="H789" s="230" t="s">
        <v>544</v>
      </c>
      <c r="I789" s="362" t="s">
        <v>224</v>
      </c>
      <c r="J789" s="643" t="s">
        <v>333</v>
      </c>
      <c r="K789" s="564"/>
      <c r="L789" s="239" t="s">
        <v>2000</v>
      </c>
      <c r="M789" s="564" t="s">
        <v>789</v>
      </c>
      <c r="N789" s="239" t="s">
        <v>1173</v>
      </c>
      <c r="O789" s="235" t="s">
        <v>227</v>
      </c>
      <c r="P789" s="273" t="s">
        <v>228</v>
      </c>
      <c r="Q789" s="235" t="s">
        <v>229</v>
      </c>
      <c r="R789" s="235" t="s">
        <v>477</v>
      </c>
      <c r="S789" s="235" t="s">
        <v>549</v>
      </c>
      <c r="T789" s="234" t="s">
        <v>232</v>
      </c>
    </row>
    <row r="790" spans="1:20" s="575" customFormat="1" hidden="1" outlineLevel="1">
      <c r="A790" s="281" t="s">
        <v>2999</v>
      </c>
      <c r="B790" s="234" t="s">
        <v>1034</v>
      </c>
      <c r="C790" s="733" t="s">
        <v>1048</v>
      </c>
      <c r="D790" s="739" t="s">
        <v>1182</v>
      </c>
      <c r="E790" s="238" t="s">
        <v>2628</v>
      </c>
      <c r="F790" s="229" t="s">
        <v>2948</v>
      </c>
      <c r="G790" s="735" t="s">
        <v>2981</v>
      </c>
      <c r="H790" s="230" t="s">
        <v>2949</v>
      </c>
      <c r="I790" s="362" t="s">
        <v>224</v>
      </c>
      <c r="J790" s="643" t="s">
        <v>333</v>
      </c>
      <c r="K790" s="564"/>
      <c r="L790" s="239" t="s">
        <v>2000</v>
      </c>
      <c r="M790" s="564" t="s">
        <v>789</v>
      </c>
      <c r="N790" s="234" t="s">
        <v>3000</v>
      </c>
      <c r="O790" s="235" t="s">
        <v>227</v>
      </c>
      <c r="P790" s="273" t="s">
        <v>228</v>
      </c>
      <c r="Q790" s="235" t="s">
        <v>229</v>
      </c>
      <c r="R790" s="235" t="s">
        <v>477</v>
      </c>
      <c r="S790" s="235" t="s">
        <v>549</v>
      </c>
      <c r="T790" s="234" t="s">
        <v>232</v>
      </c>
    </row>
    <row r="791" spans="1:20" s="575" customFormat="1" hidden="1" outlineLevel="1">
      <c r="A791" s="281" t="s">
        <v>3001</v>
      </c>
      <c r="B791" s="234" t="s">
        <v>1034</v>
      </c>
      <c r="C791" s="733" t="s">
        <v>1048</v>
      </c>
      <c r="D791" s="234" t="s">
        <v>2008</v>
      </c>
      <c r="E791" s="238" t="s">
        <v>2628</v>
      </c>
      <c r="F791" s="229" t="s">
        <v>2948</v>
      </c>
      <c r="G791" s="229" t="s">
        <v>2987</v>
      </c>
      <c r="H791" s="230" t="s">
        <v>2949</v>
      </c>
      <c r="I791" s="362" t="s">
        <v>224</v>
      </c>
      <c r="J791" s="643" t="s">
        <v>333</v>
      </c>
      <c r="K791" s="564"/>
      <c r="L791" s="239" t="s">
        <v>2000</v>
      </c>
      <c r="M791" s="564" t="s">
        <v>789</v>
      </c>
      <c r="N791" s="239" t="s">
        <v>805</v>
      </c>
      <c r="O791" s="235" t="s">
        <v>227</v>
      </c>
      <c r="P791" s="273" t="s">
        <v>228</v>
      </c>
      <c r="Q791" s="235" t="s">
        <v>229</v>
      </c>
      <c r="R791" s="235" t="s">
        <v>477</v>
      </c>
      <c r="S791" s="235" t="s">
        <v>549</v>
      </c>
      <c r="T791" s="234" t="s">
        <v>232</v>
      </c>
    </row>
    <row r="792" spans="1:20" s="575" customFormat="1" hidden="1" outlineLevel="1">
      <c r="A792" s="281" t="s">
        <v>3002</v>
      </c>
      <c r="B792" s="234" t="s">
        <v>1034</v>
      </c>
      <c r="C792" s="733" t="s">
        <v>1048</v>
      </c>
      <c r="D792" s="739" t="s">
        <v>1183</v>
      </c>
      <c r="E792" s="238" t="s">
        <v>2628</v>
      </c>
      <c r="F792" s="229" t="s">
        <v>2948</v>
      </c>
      <c r="G792" s="735" t="s">
        <v>2981</v>
      </c>
      <c r="H792" s="230" t="s">
        <v>2949</v>
      </c>
      <c r="I792" s="362" t="s">
        <v>224</v>
      </c>
      <c r="J792" s="643" t="s">
        <v>333</v>
      </c>
      <c r="K792" s="564"/>
      <c r="L792" s="239" t="s">
        <v>2000</v>
      </c>
      <c r="M792" s="564" t="s">
        <v>789</v>
      </c>
      <c r="N792" s="234" t="s">
        <v>3003</v>
      </c>
      <c r="O792" s="235" t="s">
        <v>227</v>
      </c>
      <c r="P792" s="273" t="s">
        <v>228</v>
      </c>
      <c r="Q792" s="235" t="s">
        <v>229</v>
      </c>
      <c r="R792" s="235" t="s">
        <v>477</v>
      </c>
      <c r="S792" s="235" t="s">
        <v>549</v>
      </c>
      <c r="T792" s="234" t="s">
        <v>232</v>
      </c>
    </row>
    <row r="793" spans="1:20" s="575" customFormat="1" hidden="1" outlineLevel="1">
      <c r="A793" s="281" t="s">
        <v>3004</v>
      </c>
      <c r="B793" s="234" t="s">
        <v>1034</v>
      </c>
      <c r="C793" s="733" t="s">
        <v>1048</v>
      </c>
      <c r="D793" s="739" t="s">
        <v>1184</v>
      </c>
      <c r="E793" s="238" t="s">
        <v>2628</v>
      </c>
      <c r="F793" s="229" t="s">
        <v>2948</v>
      </c>
      <c r="G793" s="735" t="s">
        <v>2981</v>
      </c>
      <c r="H793" s="230" t="s">
        <v>2949</v>
      </c>
      <c r="I793" s="362" t="s">
        <v>224</v>
      </c>
      <c r="J793" s="643" t="s">
        <v>333</v>
      </c>
      <c r="K793" s="564"/>
      <c r="L793" s="239" t="s">
        <v>2000</v>
      </c>
      <c r="M793" s="564" t="s">
        <v>789</v>
      </c>
      <c r="N793" s="234" t="s">
        <v>3005</v>
      </c>
      <c r="O793" s="235" t="s">
        <v>227</v>
      </c>
      <c r="P793" s="273" t="s">
        <v>228</v>
      </c>
      <c r="Q793" s="235" t="s">
        <v>229</v>
      </c>
      <c r="R793" s="235" t="s">
        <v>477</v>
      </c>
      <c r="S793" s="235" t="s">
        <v>549</v>
      </c>
      <c r="T793" s="234" t="s">
        <v>232</v>
      </c>
    </row>
    <row r="794" spans="1:20" s="575" customFormat="1" hidden="1" outlineLevel="1">
      <c r="A794" s="281" t="s">
        <v>3006</v>
      </c>
      <c r="B794" s="234" t="s">
        <v>1034</v>
      </c>
      <c r="C794" s="733" t="s">
        <v>1048</v>
      </c>
      <c r="D794" s="739" t="s">
        <v>1185</v>
      </c>
      <c r="E794" s="238" t="s">
        <v>2628</v>
      </c>
      <c r="F794" s="229" t="s">
        <v>2948</v>
      </c>
      <c r="G794" s="735" t="s">
        <v>2981</v>
      </c>
      <c r="H794" s="230" t="s">
        <v>2949</v>
      </c>
      <c r="I794" s="362" t="s">
        <v>224</v>
      </c>
      <c r="J794" s="643" t="s">
        <v>333</v>
      </c>
      <c r="K794" s="564"/>
      <c r="L794" s="239" t="s">
        <v>2000</v>
      </c>
      <c r="M794" s="564" t="s">
        <v>789</v>
      </c>
      <c r="N794" s="234" t="s">
        <v>3007</v>
      </c>
      <c r="O794" s="235" t="s">
        <v>227</v>
      </c>
      <c r="P794" s="273" t="s">
        <v>228</v>
      </c>
      <c r="Q794" s="235" t="s">
        <v>229</v>
      </c>
      <c r="R794" s="235" t="s">
        <v>477</v>
      </c>
      <c r="S794" s="235" t="s">
        <v>549</v>
      </c>
      <c r="T794" s="234" t="s">
        <v>232</v>
      </c>
    </row>
    <row r="795" spans="1:20" s="575" customFormat="1" hidden="1" outlineLevel="1">
      <c r="A795" s="281" t="s">
        <v>3008</v>
      </c>
      <c r="B795" s="234" t="s">
        <v>1034</v>
      </c>
      <c r="C795" s="733" t="s">
        <v>1048</v>
      </c>
      <c r="D795" s="739" t="s">
        <v>1186</v>
      </c>
      <c r="E795" s="238" t="s">
        <v>2628</v>
      </c>
      <c r="F795" s="229" t="s">
        <v>2948</v>
      </c>
      <c r="G795" s="735" t="s">
        <v>2981</v>
      </c>
      <c r="H795" s="230" t="s">
        <v>2949</v>
      </c>
      <c r="I795" s="362" t="s">
        <v>224</v>
      </c>
      <c r="J795" s="643" t="s">
        <v>333</v>
      </c>
      <c r="K795" s="564"/>
      <c r="L795" s="239" t="s">
        <v>2000</v>
      </c>
      <c r="M795" s="564" t="s">
        <v>789</v>
      </c>
      <c r="N795" s="234" t="s">
        <v>3009</v>
      </c>
      <c r="O795" s="235" t="s">
        <v>227</v>
      </c>
      <c r="P795" s="273" t="s">
        <v>228</v>
      </c>
      <c r="Q795" s="235" t="s">
        <v>229</v>
      </c>
      <c r="R795" s="235" t="s">
        <v>477</v>
      </c>
      <c r="S795" s="235" t="s">
        <v>549</v>
      </c>
      <c r="T795" s="234" t="s">
        <v>232</v>
      </c>
    </row>
    <row r="796" spans="1:20" s="575" customFormat="1" hidden="1" outlineLevel="1">
      <c r="A796" s="281" t="s">
        <v>3010</v>
      </c>
      <c r="B796" s="234" t="s">
        <v>1034</v>
      </c>
      <c r="C796" s="733" t="s">
        <v>1048</v>
      </c>
      <c r="D796" s="739" t="s">
        <v>1187</v>
      </c>
      <c r="E796" s="238" t="s">
        <v>2628</v>
      </c>
      <c r="F796" s="229" t="s">
        <v>2948</v>
      </c>
      <c r="G796" s="735" t="s">
        <v>2981</v>
      </c>
      <c r="H796" s="230" t="s">
        <v>2949</v>
      </c>
      <c r="I796" s="362" t="s">
        <v>224</v>
      </c>
      <c r="J796" s="643" t="s">
        <v>333</v>
      </c>
      <c r="K796" s="564"/>
      <c r="L796" s="239" t="s">
        <v>2000</v>
      </c>
      <c r="M796" s="564" t="s">
        <v>789</v>
      </c>
      <c r="N796" s="234" t="s">
        <v>3011</v>
      </c>
      <c r="O796" s="235" t="s">
        <v>227</v>
      </c>
      <c r="P796" s="273" t="s">
        <v>228</v>
      </c>
      <c r="Q796" s="235" t="s">
        <v>229</v>
      </c>
      <c r="R796" s="235" t="s">
        <v>477</v>
      </c>
      <c r="S796" s="235" t="s">
        <v>549</v>
      </c>
      <c r="T796" s="234" t="s">
        <v>232</v>
      </c>
    </row>
    <row r="797" spans="1:20" s="575" customFormat="1" hidden="1" outlineLevel="1">
      <c r="A797" s="281" t="s">
        <v>3012</v>
      </c>
      <c r="B797" s="234" t="s">
        <v>1034</v>
      </c>
      <c r="C797" s="733" t="s">
        <v>1048</v>
      </c>
      <c r="D797" s="739" t="s">
        <v>1188</v>
      </c>
      <c r="E797" s="238" t="s">
        <v>2628</v>
      </c>
      <c r="F797" s="229" t="s">
        <v>2948</v>
      </c>
      <c r="G797" s="735" t="s">
        <v>2981</v>
      </c>
      <c r="H797" s="230" t="s">
        <v>2949</v>
      </c>
      <c r="I797" s="362" t="s">
        <v>224</v>
      </c>
      <c r="J797" s="643" t="s">
        <v>333</v>
      </c>
      <c r="K797" s="564"/>
      <c r="L797" s="239" t="s">
        <v>2000</v>
      </c>
      <c r="M797" s="564" t="s">
        <v>789</v>
      </c>
      <c r="N797" s="234" t="s">
        <v>2639</v>
      </c>
      <c r="O797" s="235" t="s">
        <v>227</v>
      </c>
      <c r="P797" s="273" t="s">
        <v>228</v>
      </c>
      <c r="Q797" s="235" t="s">
        <v>229</v>
      </c>
      <c r="R797" s="235" t="s">
        <v>477</v>
      </c>
      <c r="S797" s="235" t="s">
        <v>549</v>
      </c>
      <c r="T797" s="234" t="s">
        <v>232</v>
      </c>
    </row>
    <row r="798" spans="1:20" s="575" customFormat="1" hidden="1" outlineLevel="1">
      <c r="A798" s="281" t="s">
        <v>3013</v>
      </c>
      <c r="B798" s="234" t="s">
        <v>1034</v>
      </c>
      <c r="C798" s="733" t="s">
        <v>1048</v>
      </c>
      <c r="D798" s="739" t="s">
        <v>1189</v>
      </c>
      <c r="E798" s="238" t="s">
        <v>2628</v>
      </c>
      <c r="F798" s="229" t="s">
        <v>2948</v>
      </c>
      <c r="G798" s="735" t="s">
        <v>2981</v>
      </c>
      <c r="H798" s="230" t="s">
        <v>2949</v>
      </c>
      <c r="I798" s="362" t="s">
        <v>224</v>
      </c>
      <c r="J798" s="643" t="s">
        <v>333</v>
      </c>
      <c r="K798" s="564"/>
      <c r="L798" s="239" t="s">
        <v>2000</v>
      </c>
      <c r="M798" s="564" t="s">
        <v>789</v>
      </c>
      <c r="N798" s="234" t="s">
        <v>3014</v>
      </c>
      <c r="O798" s="235" t="s">
        <v>227</v>
      </c>
      <c r="P798" s="273" t="s">
        <v>228</v>
      </c>
      <c r="Q798" s="235" t="s">
        <v>229</v>
      </c>
      <c r="R798" s="235" t="s">
        <v>477</v>
      </c>
      <c r="S798" s="235" t="s">
        <v>549</v>
      </c>
      <c r="T798" s="234" t="s">
        <v>232</v>
      </c>
    </row>
    <row r="799" spans="1:20" s="575" customFormat="1" hidden="1" outlineLevel="1">
      <c r="A799" s="281" t="s">
        <v>3015</v>
      </c>
      <c r="B799" s="234" t="s">
        <v>1034</v>
      </c>
      <c r="C799" s="733" t="s">
        <v>1048</v>
      </c>
      <c r="D799" s="739" t="s">
        <v>1190</v>
      </c>
      <c r="E799" s="238" t="s">
        <v>2628</v>
      </c>
      <c r="F799" s="229" t="s">
        <v>2948</v>
      </c>
      <c r="G799" s="735" t="s">
        <v>2981</v>
      </c>
      <c r="H799" s="230" t="s">
        <v>2949</v>
      </c>
      <c r="I799" s="362" t="s">
        <v>224</v>
      </c>
      <c r="J799" s="643" t="s">
        <v>333</v>
      </c>
      <c r="K799" s="564"/>
      <c r="L799" s="239" t="s">
        <v>2000</v>
      </c>
      <c r="M799" s="564" t="s">
        <v>789</v>
      </c>
      <c r="N799" s="234" t="s">
        <v>3016</v>
      </c>
      <c r="O799" s="235" t="s">
        <v>227</v>
      </c>
      <c r="P799" s="273" t="s">
        <v>228</v>
      </c>
      <c r="Q799" s="235" t="s">
        <v>229</v>
      </c>
      <c r="R799" s="235" t="s">
        <v>477</v>
      </c>
      <c r="S799" s="235" t="s">
        <v>549</v>
      </c>
      <c r="T799" s="234" t="s">
        <v>232</v>
      </c>
    </row>
    <row r="800" spans="1:20" s="575" customFormat="1" hidden="1" outlineLevel="1">
      <c r="A800" s="281" t="s">
        <v>3017</v>
      </c>
      <c r="B800" s="234" t="s">
        <v>1034</v>
      </c>
      <c r="C800" s="733" t="s">
        <v>1048</v>
      </c>
      <c r="D800" s="738" t="s">
        <v>2109</v>
      </c>
      <c r="E800" s="238" t="s">
        <v>2628</v>
      </c>
      <c r="F800" s="229" t="s">
        <v>2948</v>
      </c>
      <c r="G800" s="735" t="s">
        <v>2981</v>
      </c>
      <c r="H800" s="230" t="s">
        <v>2949</v>
      </c>
      <c r="I800" s="362" t="s">
        <v>224</v>
      </c>
      <c r="J800" s="643" t="s">
        <v>333</v>
      </c>
      <c r="K800" s="564"/>
      <c r="L800" s="239" t="s">
        <v>2000</v>
      </c>
      <c r="M800" s="564" t="s">
        <v>789</v>
      </c>
      <c r="N800" s="234" t="s">
        <v>3016</v>
      </c>
      <c r="O800" s="235" t="s">
        <v>227</v>
      </c>
      <c r="P800" s="273" t="s">
        <v>228</v>
      </c>
      <c r="Q800" s="235" t="s">
        <v>229</v>
      </c>
      <c r="R800" s="235" t="s">
        <v>477</v>
      </c>
      <c r="S800" s="235" t="s">
        <v>549</v>
      </c>
      <c r="T800" s="234" t="s">
        <v>232</v>
      </c>
    </row>
    <row r="801" spans="1:20" s="575" customFormat="1" hidden="1" outlineLevel="1">
      <c r="A801" s="281" t="s">
        <v>3018</v>
      </c>
      <c r="B801" s="234" t="s">
        <v>1034</v>
      </c>
      <c r="C801" s="733" t="s">
        <v>1048</v>
      </c>
      <c r="D801" s="739" t="s">
        <v>1192</v>
      </c>
      <c r="E801" s="238" t="s">
        <v>2628</v>
      </c>
      <c r="F801" s="229" t="s">
        <v>2948</v>
      </c>
      <c r="G801" s="735" t="s">
        <v>2981</v>
      </c>
      <c r="H801" s="230" t="s">
        <v>2949</v>
      </c>
      <c r="I801" s="362" t="s">
        <v>224</v>
      </c>
      <c r="J801" s="643" t="s">
        <v>333</v>
      </c>
      <c r="K801" s="564"/>
      <c r="L801" s="239" t="s">
        <v>2000</v>
      </c>
      <c r="M801" s="564" t="s">
        <v>789</v>
      </c>
      <c r="N801" s="234" t="s">
        <v>3019</v>
      </c>
      <c r="O801" s="235" t="s">
        <v>227</v>
      </c>
      <c r="P801" s="273" t="s">
        <v>228</v>
      </c>
      <c r="Q801" s="235" t="s">
        <v>229</v>
      </c>
      <c r="R801" s="235" t="s">
        <v>477</v>
      </c>
      <c r="S801" s="235" t="s">
        <v>1191</v>
      </c>
      <c r="T801" s="234" t="s">
        <v>232</v>
      </c>
    </row>
    <row r="802" spans="1:20" s="575" customFormat="1" hidden="1" outlineLevel="1">
      <c r="A802" s="281" t="s">
        <v>3020</v>
      </c>
      <c r="B802" s="234" t="s">
        <v>1034</v>
      </c>
      <c r="C802" s="733" t="s">
        <v>1048</v>
      </c>
      <c r="D802" s="739" t="s">
        <v>1193</v>
      </c>
      <c r="E802" s="238" t="s">
        <v>2628</v>
      </c>
      <c r="F802" s="229" t="s">
        <v>2948</v>
      </c>
      <c r="G802" s="735" t="s">
        <v>2981</v>
      </c>
      <c r="H802" s="230" t="s">
        <v>2949</v>
      </c>
      <c r="I802" s="362" t="s">
        <v>224</v>
      </c>
      <c r="J802" s="643" t="s">
        <v>333</v>
      </c>
      <c r="K802" s="564"/>
      <c r="L802" s="239" t="s">
        <v>2000</v>
      </c>
      <c r="M802" s="564" t="s">
        <v>789</v>
      </c>
      <c r="N802" s="234" t="s">
        <v>3021</v>
      </c>
      <c r="O802" s="235" t="s">
        <v>227</v>
      </c>
      <c r="P802" s="273" t="s">
        <v>228</v>
      </c>
      <c r="Q802" s="235" t="s">
        <v>229</v>
      </c>
      <c r="R802" s="235" t="s">
        <v>477</v>
      </c>
      <c r="S802" s="235" t="s">
        <v>1191</v>
      </c>
      <c r="T802" s="234" t="s">
        <v>232</v>
      </c>
    </row>
    <row r="803" spans="1:20" s="575" customFormat="1" hidden="1" outlineLevel="1">
      <c r="A803" s="281" t="s">
        <v>3022</v>
      </c>
      <c r="B803" s="234" t="s">
        <v>1034</v>
      </c>
      <c r="C803" s="733" t="s">
        <v>1048</v>
      </c>
      <c r="D803" s="738" t="s">
        <v>2009</v>
      </c>
      <c r="E803" s="238" t="s">
        <v>541</v>
      </c>
      <c r="F803" s="229" t="s">
        <v>1055</v>
      </c>
      <c r="G803" s="735" t="s">
        <v>1194</v>
      </c>
      <c r="H803" s="230" t="s">
        <v>544</v>
      </c>
      <c r="I803" s="362" t="s">
        <v>224</v>
      </c>
      <c r="J803" s="643" t="s">
        <v>333</v>
      </c>
      <c r="K803" s="564"/>
      <c r="L803" s="239" t="s">
        <v>2000</v>
      </c>
      <c r="M803" s="564" t="s">
        <v>789</v>
      </c>
      <c r="N803" s="234" t="s">
        <v>1195</v>
      </c>
      <c r="O803" s="235" t="s">
        <v>227</v>
      </c>
      <c r="P803" s="273" t="s">
        <v>228</v>
      </c>
      <c r="Q803" s="235" t="s">
        <v>229</v>
      </c>
      <c r="R803" s="235" t="s">
        <v>477</v>
      </c>
      <c r="S803" s="235" t="s">
        <v>1191</v>
      </c>
      <c r="T803" s="234" t="s">
        <v>232</v>
      </c>
    </row>
    <row r="804" spans="1:20" s="575" customFormat="1" hidden="1" outlineLevel="1">
      <c r="A804" s="281" t="s">
        <v>3023</v>
      </c>
      <c r="B804" s="234" t="s">
        <v>1034</v>
      </c>
      <c r="C804" s="733" t="s">
        <v>1048</v>
      </c>
      <c r="D804" s="738" t="s">
        <v>2010</v>
      </c>
      <c r="E804" s="238" t="s">
        <v>541</v>
      </c>
      <c r="F804" s="229" t="s">
        <v>1055</v>
      </c>
      <c r="G804" s="735" t="s">
        <v>1194</v>
      </c>
      <c r="H804" s="230" t="s">
        <v>544</v>
      </c>
      <c r="I804" s="362" t="s">
        <v>224</v>
      </c>
      <c r="J804" s="643" t="s">
        <v>333</v>
      </c>
      <c r="K804" s="564"/>
      <c r="L804" s="239" t="s">
        <v>2000</v>
      </c>
      <c r="M804" s="564" t="s">
        <v>789</v>
      </c>
      <c r="N804" s="234" t="s">
        <v>3024</v>
      </c>
      <c r="O804" s="235" t="s">
        <v>227</v>
      </c>
      <c r="P804" s="273" t="s">
        <v>228</v>
      </c>
      <c r="Q804" s="235" t="s">
        <v>229</v>
      </c>
      <c r="R804" s="235" t="s">
        <v>477</v>
      </c>
      <c r="S804" s="235" t="s">
        <v>1191</v>
      </c>
      <c r="T804" s="234" t="s">
        <v>232</v>
      </c>
    </row>
    <row r="805" spans="1:20" s="674" customFormat="1" hidden="1" outlineLevel="1">
      <c r="A805" s="281"/>
      <c r="B805" s="374"/>
      <c r="C805" s="799"/>
      <c r="D805" s="803" t="s">
        <v>1196</v>
      </c>
      <c r="E805" s="364"/>
      <c r="F805" s="381"/>
      <c r="G805" s="1510" t="s">
        <v>1196</v>
      </c>
      <c r="H805" s="1510"/>
      <c r="I805" s="1510"/>
      <c r="J805" s="1510"/>
      <c r="K805" s="677"/>
      <c r="L805" s="321" t="s">
        <v>3025</v>
      </c>
      <c r="M805" s="564"/>
      <c r="N805" s="238"/>
      <c r="O805" s="373"/>
      <c r="P805" s="373"/>
      <c r="Q805" s="373"/>
      <c r="R805" s="235"/>
      <c r="S805" s="235"/>
      <c r="T805" s="234"/>
    </row>
    <row r="806" spans="1:20" s="674" customFormat="1" hidden="1" outlineLevel="1">
      <c r="A806" s="281"/>
      <c r="B806" s="336" t="s">
        <v>2110</v>
      </c>
      <c r="C806" s="631" t="s">
        <v>1054</v>
      </c>
      <c r="D806" s="342" t="s">
        <v>2111</v>
      </c>
      <c r="E806" s="789" t="s">
        <v>541</v>
      </c>
      <c r="F806" s="338">
        <v>100</v>
      </c>
      <c r="G806" s="338">
        <v>30300</v>
      </c>
      <c r="H806" s="341" t="s">
        <v>544</v>
      </c>
      <c r="I806" s="379" t="s">
        <v>224</v>
      </c>
      <c r="J806" s="660" t="s">
        <v>2112</v>
      </c>
      <c r="K806" s="630"/>
      <c r="L806" s="342" t="s">
        <v>1197</v>
      </c>
      <c r="M806" s="630" t="s">
        <v>2113</v>
      </c>
      <c r="N806" s="344" t="s">
        <v>2114</v>
      </c>
      <c r="O806" s="345" t="s">
        <v>227</v>
      </c>
      <c r="P806" s="380" t="s">
        <v>228</v>
      </c>
      <c r="Q806" s="345" t="s">
        <v>2115</v>
      </c>
      <c r="R806" s="345" t="s">
        <v>477</v>
      </c>
      <c r="S806" s="345" t="s">
        <v>2116</v>
      </c>
      <c r="T806" s="336" t="s">
        <v>2117</v>
      </c>
    </row>
    <row r="807" spans="1:20" s="674" customFormat="1" hidden="1" outlineLevel="1">
      <c r="A807" s="281"/>
      <c r="B807" s="374"/>
      <c r="C807" s="799"/>
      <c r="D807" s="803" t="s">
        <v>1198</v>
      </c>
      <c r="E807" s="364"/>
      <c r="F807" s="381"/>
      <c r="G807" s="1510" t="s">
        <v>1199</v>
      </c>
      <c r="H807" s="1510"/>
      <c r="I807" s="1510"/>
      <c r="J807" s="1510"/>
      <c r="K807" s="677"/>
      <c r="L807" s="321" t="s">
        <v>1200</v>
      </c>
      <c r="M807" s="564"/>
      <c r="N807" s="238"/>
      <c r="O807" s="373"/>
      <c r="P807" s="373"/>
      <c r="Q807" s="373"/>
      <c r="R807" s="235"/>
      <c r="S807" s="235"/>
      <c r="T807" s="234"/>
    </row>
    <row r="808" spans="1:20" s="674" customFormat="1" hidden="1" outlineLevel="1">
      <c r="A808" s="281" t="s">
        <v>3026</v>
      </c>
      <c r="B808" s="234" t="s">
        <v>1034</v>
      </c>
      <c r="C808" s="733" t="s">
        <v>1048</v>
      </c>
      <c r="D808" s="377" t="s">
        <v>2011</v>
      </c>
      <c r="E808" s="238" t="s">
        <v>2647</v>
      </c>
      <c r="F808" s="229" t="s">
        <v>3027</v>
      </c>
      <c r="G808" s="735" t="s">
        <v>3028</v>
      </c>
      <c r="H808" s="230" t="s">
        <v>3029</v>
      </c>
      <c r="I808" s="362" t="s">
        <v>224</v>
      </c>
      <c r="J808" s="643" t="s">
        <v>333</v>
      </c>
      <c r="K808" s="564"/>
      <c r="L808" s="239" t="s">
        <v>2000</v>
      </c>
      <c r="M808" s="564" t="s">
        <v>825</v>
      </c>
      <c r="N808" s="238" t="s">
        <v>1201</v>
      </c>
      <c r="O808" s="235" t="s">
        <v>227</v>
      </c>
      <c r="P808" s="273" t="s">
        <v>228</v>
      </c>
      <c r="Q808" s="235" t="s">
        <v>229</v>
      </c>
      <c r="R808" s="235" t="s">
        <v>477</v>
      </c>
      <c r="S808" s="235" t="s">
        <v>549</v>
      </c>
      <c r="T808" s="234" t="s">
        <v>232</v>
      </c>
    </row>
    <row r="809" spans="1:20" s="674" customFormat="1" hidden="1" outlineLevel="1">
      <c r="A809" s="281" t="s">
        <v>3030</v>
      </c>
      <c r="B809" s="234" t="s">
        <v>1034</v>
      </c>
      <c r="C809" s="733" t="s">
        <v>1048</v>
      </c>
      <c r="D809" s="377" t="s">
        <v>1202</v>
      </c>
      <c r="E809" s="238" t="s">
        <v>2647</v>
      </c>
      <c r="F809" s="229" t="s">
        <v>3027</v>
      </c>
      <c r="G809" s="735" t="s">
        <v>3028</v>
      </c>
      <c r="H809" s="230" t="s">
        <v>3029</v>
      </c>
      <c r="I809" s="362" t="s">
        <v>224</v>
      </c>
      <c r="J809" s="643" t="s">
        <v>333</v>
      </c>
      <c r="K809" s="564"/>
      <c r="L809" s="239" t="s">
        <v>2000</v>
      </c>
      <c r="M809" s="564" t="s">
        <v>825</v>
      </c>
      <c r="N809" s="238" t="s">
        <v>1203</v>
      </c>
      <c r="O809" s="235" t="s">
        <v>227</v>
      </c>
      <c r="P809" s="273" t="s">
        <v>228</v>
      </c>
      <c r="Q809" s="235" t="s">
        <v>229</v>
      </c>
      <c r="R809" s="235" t="s">
        <v>477</v>
      </c>
      <c r="S809" s="235" t="s">
        <v>549</v>
      </c>
      <c r="T809" s="234" t="s">
        <v>232</v>
      </c>
    </row>
    <row r="810" spans="1:20" s="575" customFormat="1" hidden="1" outlineLevel="1">
      <c r="A810" s="281"/>
      <c r="B810" s="374"/>
      <c r="C810" s="799"/>
      <c r="D810" s="803" t="s">
        <v>1204</v>
      </c>
      <c r="E810" s="373"/>
      <c r="F810" s="374"/>
      <c r="G810" s="1520" t="s">
        <v>1204</v>
      </c>
      <c r="H810" s="1519"/>
      <c r="I810" s="1519"/>
      <c r="J810" s="1519"/>
      <c r="K810" s="564"/>
      <c r="L810" s="804" t="s">
        <v>1205</v>
      </c>
      <c r="M810" s="564"/>
      <c r="N810" s="238"/>
      <c r="O810" s="373"/>
      <c r="P810" s="373"/>
      <c r="Q810" s="373"/>
      <c r="R810" s="235"/>
      <c r="S810" s="235"/>
      <c r="T810" s="234"/>
    </row>
    <row r="811" spans="1:20" s="575" customFormat="1" hidden="1" outlineLevel="1">
      <c r="A811" s="281"/>
      <c r="B811" s="234" t="s">
        <v>1034</v>
      </c>
      <c r="C811" s="239" t="s">
        <v>1054</v>
      </c>
      <c r="D811" s="239" t="s">
        <v>1206</v>
      </c>
      <c r="E811" s="238" t="s">
        <v>2647</v>
      </c>
      <c r="F811" s="229" t="s">
        <v>3027</v>
      </c>
      <c r="G811" s="229">
        <v>30300</v>
      </c>
      <c r="H811" s="230" t="s">
        <v>3029</v>
      </c>
      <c r="I811" s="362" t="s">
        <v>224</v>
      </c>
      <c r="J811" s="643" t="s">
        <v>333</v>
      </c>
      <c r="K811" s="564"/>
      <c r="L811" s="239" t="s">
        <v>1207</v>
      </c>
      <c r="M811" s="564" t="s">
        <v>839</v>
      </c>
      <c r="N811" s="238" t="s">
        <v>840</v>
      </c>
      <c r="O811" s="235" t="s">
        <v>227</v>
      </c>
      <c r="P811" s="273" t="s">
        <v>228</v>
      </c>
      <c r="Q811" s="235" t="s">
        <v>229</v>
      </c>
      <c r="R811" s="235" t="s">
        <v>477</v>
      </c>
      <c r="S811" s="235" t="s">
        <v>549</v>
      </c>
      <c r="T811" s="234" t="s">
        <v>232</v>
      </c>
    </row>
    <row r="812" spans="1:20" s="575" customFormat="1" hidden="1" outlineLevel="1">
      <c r="A812" s="281"/>
      <c r="B812" s="234" t="s">
        <v>1034</v>
      </c>
      <c r="C812" s="239" t="s">
        <v>1054</v>
      </c>
      <c r="D812" s="239" t="s">
        <v>1214</v>
      </c>
      <c r="E812" s="238" t="s">
        <v>2651</v>
      </c>
      <c r="F812" s="229" t="s">
        <v>3031</v>
      </c>
      <c r="G812" s="229">
        <v>30300</v>
      </c>
      <c r="H812" s="230" t="s">
        <v>3032</v>
      </c>
      <c r="I812" s="362" t="s">
        <v>224</v>
      </c>
      <c r="J812" s="643" t="s">
        <v>333</v>
      </c>
      <c r="K812" s="564"/>
      <c r="L812" s="239" t="s">
        <v>1215</v>
      </c>
      <c r="M812" s="564"/>
      <c r="N812" s="238"/>
      <c r="O812" s="235" t="s">
        <v>227</v>
      </c>
      <c r="P812" s="273" t="s">
        <v>228</v>
      </c>
      <c r="Q812" s="235" t="s">
        <v>229</v>
      </c>
      <c r="R812" s="235" t="s">
        <v>477</v>
      </c>
      <c r="S812" s="235" t="s">
        <v>549</v>
      </c>
      <c r="T812" s="234" t="s">
        <v>232</v>
      </c>
    </row>
    <row r="813" spans="1:20" s="575" customFormat="1" hidden="1" outlineLevel="1">
      <c r="A813" s="281"/>
      <c r="B813" s="374"/>
      <c r="C813" s="799"/>
      <c r="D813" s="803" t="s">
        <v>1216</v>
      </c>
      <c r="E813" s="803"/>
      <c r="F813" s="385"/>
      <c r="G813" s="1520" t="s">
        <v>1216</v>
      </c>
      <c r="H813" s="1519"/>
      <c r="I813" s="1519"/>
      <c r="J813" s="1519"/>
      <c r="K813" s="802"/>
      <c r="L813" s="321" t="s">
        <v>1136</v>
      </c>
      <c r="M813" s="564"/>
      <c r="N813" s="238"/>
      <c r="O813" s="373"/>
      <c r="P813" s="373"/>
      <c r="Q813" s="373"/>
      <c r="R813" s="235"/>
      <c r="S813" s="235"/>
      <c r="T813" s="234"/>
    </row>
    <row r="814" spans="1:20" s="575" customFormat="1" hidden="1" outlineLevel="1">
      <c r="A814" s="281" t="s">
        <v>3033</v>
      </c>
      <c r="B814" s="234" t="s">
        <v>1034</v>
      </c>
      <c r="C814" s="800" t="s">
        <v>1137</v>
      </c>
      <c r="D814" s="232" t="s">
        <v>2012</v>
      </c>
      <c r="E814" s="238" t="s">
        <v>2371</v>
      </c>
      <c r="F814" s="229" t="s">
        <v>2840</v>
      </c>
      <c r="G814" s="229" t="s">
        <v>2850</v>
      </c>
      <c r="H814" s="230" t="s">
        <v>2374</v>
      </c>
      <c r="I814" s="362" t="s">
        <v>224</v>
      </c>
      <c r="J814" s="643" t="s">
        <v>333</v>
      </c>
      <c r="K814" s="564"/>
      <c r="L814" s="232" t="s">
        <v>2000</v>
      </c>
      <c r="M814" s="564" t="s">
        <v>839</v>
      </c>
      <c r="N814" s="238" t="s">
        <v>3034</v>
      </c>
      <c r="O814" s="235" t="s">
        <v>227</v>
      </c>
      <c r="P814" s="273" t="s">
        <v>228</v>
      </c>
      <c r="Q814" s="235" t="s">
        <v>229</v>
      </c>
      <c r="R814" s="235" t="s">
        <v>477</v>
      </c>
      <c r="S814" s="235" t="s">
        <v>549</v>
      </c>
      <c r="T814" s="234" t="s">
        <v>232</v>
      </c>
    </row>
    <row r="815" spans="1:20" s="575" customFormat="1" hidden="1" outlineLevel="1">
      <c r="A815" s="281" t="s">
        <v>3035</v>
      </c>
      <c r="B815" s="234" t="s">
        <v>1208</v>
      </c>
      <c r="C815" s="800" t="s">
        <v>1137</v>
      </c>
      <c r="D815" s="232" t="s">
        <v>2118</v>
      </c>
      <c r="E815" s="238" t="s">
        <v>541</v>
      </c>
      <c r="F815" s="229" t="s">
        <v>1055</v>
      </c>
      <c r="G815" s="229" t="s">
        <v>3036</v>
      </c>
      <c r="H815" s="230" t="s">
        <v>544</v>
      </c>
      <c r="I815" s="362" t="s">
        <v>224</v>
      </c>
      <c r="J815" s="643" t="s">
        <v>1209</v>
      </c>
      <c r="K815" s="564"/>
      <c r="L815" s="232" t="s">
        <v>2000</v>
      </c>
      <c r="M815" s="564" t="s">
        <v>1210</v>
      </c>
      <c r="N815" s="238" t="s">
        <v>470</v>
      </c>
      <c r="O815" s="235" t="s">
        <v>227</v>
      </c>
      <c r="P815" s="273" t="s">
        <v>228</v>
      </c>
      <c r="Q815" s="235" t="s">
        <v>1211</v>
      </c>
      <c r="R815" s="235" t="s">
        <v>477</v>
      </c>
      <c r="S815" s="235" t="s">
        <v>1212</v>
      </c>
      <c r="T815" s="234" t="s">
        <v>1213</v>
      </c>
    </row>
    <row r="816" spans="1:20" s="575" customFormat="1" hidden="1" outlineLevel="1">
      <c r="A816" s="281" t="s">
        <v>3037</v>
      </c>
      <c r="B816" s="234" t="s">
        <v>1034</v>
      </c>
      <c r="C816" s="800" t="s">
        <v>1137</v>
      </c>
      <c r="D816" s="377" t="s">
        <v>1217</v>
      </c>
      <c r="E816" s="238" t="s">
        <v>2651</v>
      </c>
      <c r="F816" s="229" t="s">
        <v>3031</v>
      </c>
      <c r="G816" s="735" t="s">
        <v>3038</v>
      </c>
      <c r="H816" s="230" t="s">
        <v>3032</v>
      </c>
      <c r="I816" s="362" t="s">
        <v>224</v>
      </c>
      <c r="J816" s="643" t="s">
        <v>333</v>
      </c>
      <c r="K816" s="564"/>
      <c r="L816" s="239" t="s">
        <v>2000</v>
      </c>
      <c r="M816" s="564" t="s">
        <v>839</v>
      </c>
      <c r="N816" s="238" t="s">
        <v>3039</v>
      </c>
      <c r="O816" s="235" t="s">
        <v>227</v>
      </c>
      <c r="P816" s="273" t="s">
        <v>228</v>
      </c>
      <c r="Q816" s="235" t="s">
        <v>229</v>
      </c>
      <c r="R816" s="235" t="s">
        <v>477</v>
      </c>
      <c r="S816" s="235" t="s">
        <v>549</v>
      </c>
      <c r="T816" s="234" t="s">
        <v>232</v>
      </c>
    </row>
    <row r="817" spans="1:20" s="575" customFormat="1" hidden="1" outlineLevel="1">
      <c r="A817" s="281"/>
      <c r="B817" s="374"/>
      <c r="C817" s="799"/>
      <c r="D817" s="386" t="s">
        <v>1218</v>
      </c>
      <c r="E817" s="373"/>
      <c r="F817" s="374"/>
      <c r="G817" s="1516" t="s">
        <v>1218</v>
      </c>
      <c r="H817" s="1513"/>
      <c r="I817" s="1513"/>
      <c r="J817" s="1513"/>
      <c r="K817" s="564"/>
      <c r="L817" s="386" t="s">
        <v>1218</v>
      </c>
      <c r="M817" s="564"/>
      <c r="N817" s="238"/>
      <c r="O817" s="373"/>
      <c r="P817" s="373"/>
      <c r="Q817" s="373"/>
      <c r="R817" s="235"/>
      <c r="S817" s="235"/>
      <c r="T817" s="234"/>
    </row>
    <row r="818" spans="1:20" s="575" customFormat="1" hidden="1" outlineLevel="1">
      <c r="A818" s="281"/>
      <c r="B818" s="234" t="s">
        <v>1034</v>
      </c>
      <c r="C818" s="239" t="s">
        <v>1054</v>
      </c>
      <c r="D818" s="234" t="s">
        <v>1219</v>
      </c>
      <c r="E818" s="238" t="s">
        <v>2651</v>
      </c>
      <c r="F818" s="229" t="s">
        <v>3031</v>
      </c>
      <c r="G818" s="229">
        <v>30300</v>
      </c>
      <c r="H818" s="230" t="s">
        <v>3032</v>
      </c>
      <c r="I818" s="362" t="s">
        <v>224</v>
      </c>
      <c r="J818" s="643" t="s">
        <v>333</v>
      </c>
      <c r="K818" s="564"/>
      <c r="L818" s="239" t="s">
        <v>1220</v>
      </c>
      <c r="M818" s="564" t="s">
        <v>789</v>
      </c>
      <c r="N818" s="238" t="s">
        <v>1195</v>
      </c>
      <c r="O818" s="235" t="s">
        <v>227</v>
      </c>
      <c r="P818" s="273" t="s">
        <v>228</v>
      </c>
      <c r="Q818" s="235" t="s">
        <v>229</v>
      </c>
      <c r="R818" s="235" t="s">
        <v>477</v>
      </c>
      <c r="S818" s="235" t="s">
        <v>549</v>
      </c>
      <c r="T818" s="234" t="s">
        <v>232</v>
      </c>
    </row>
    <row r="819" spans="1:20" s="575" customFormat="1" hidden="1" outlineLevel="1">
      <c r="A819" s="281"/>
      <c r="B819" s="374"/>
      <c r="C819" s="799"/>
      <c r="D819" s="803" t="s">
        <v>1221</v>
      </c>
      <c r="E819" s="373"/>
      <c r="F819" s="374"/>
      <c r="G819" s="1516" t="s">
        <v>1221</v>
      </c>
      <c r="H819" s="1513"/>
      <c r="I819" s="1513"/>
      <c r="J819" s="1513"/>
      <c r="K819" s="564"/>
      <c r="L819" s="799" t="s">
        <v>1221</v>
      </c>
      <c r="M819" s="564"/>
      <c r="N819" s="238"/>
      <c r="O819" s="373"/>
      <c r="P819" s="373"/>
      <c r="Q819" s="373"/>
      <c r="R819" s="235"/>
      <c r="S819" s="235"/>
      <c r="T819" s="234"/>
    </row>
    <row r="820" spans="1:20" s="575" customFormat="1" hidden="1" outlineLevel="1">
      <c r="A820" s="281" t="s">
        <v>3040</v>
      </c>
      <c r="B820" s="234" t="s">
        <v>1034</v>
      </c>
      <c r="C820" s="733" t="s">
        <v>1048</v>
      </c>
      <c r="D820" s="239" t="s">
        <v>1222</v>
      </c>
      <c r="E820" s="238" t="s">
        <v>2628</v>
      </c>
      <c r="F820" s="229" t="s">
        <v>2948</v>
      </c>
      <c r="G820" s="735" t="s">
        <v>2981</v>
      </c>
      <c r="H820" s="230" t="s">
        <v>2949</v>
      </c>
      <c r="I820" s="362" t="s">
        <v>224</v>
      </c>
      <c r="J820" s="643" t="s">
        <v>333</v>
      </c>
      <c r="K820" s="564"/>
      <c r="L820" s="239" t="s">
        <v>2000</v>
      </c>
      <c r="M820" s="564" t="s">
        <v>789</v>
      </c>
      <c r="N820" s="238" t="s">
        <v>1195</v>
      </c>
      <c r="O820" s="235" t="s">
        <v>227</v>
      </c>
      <c r="P820" s="273" t="s">
        <v>228</v>
      </c>
      <c r="Q820" s="235" t="s">
        <v>229</v>
      </c>
      <c r="R820" s="235" t="s">
        <v>477</v>
      </c>
      <c r="S820" s="235" t="s">
        <v>549</v>
      </c>
      <c r="T820" s="234" t="s">
        <v>232</v>
      </c>
    </row>
    <row r="821" spans="1:20" s="575" customFormat="1" hidden="1" outlineLevel="1">
      <c r="A821" s="732"/>
      <c r="B821" s="262"/>
      <c r="C821" s="733"/>
      <c r="D821" s="739"/>
      <c r="E821" s="238"/>
      <c r="F821" s="234"/>
      <c r="G821" s="735"/>
      <c r="H821" s="362"/>
      <c r="I821" s="362"/>
      <c r="J821" s="643"/>
      <c r="K821" s="564"/>
      <c r="L821" s="239"/>
      <c r="M821" s="564"/>
      <c r="N821" s="238"/>
      <c r="O821" s="235"/>
      <c r="P821" s="273"/>
      <c r="Q821" s="235"/>
      <c r="R821" s="235"/>
      <c r="S821" s="235"/>
      <c r="T821" s="234"/>
    </row>
    <row r="822" spans="1:20" s="575" customFormat="1" ht="17.25" hidden="1" outlineLevel="1">
      <c r="A822" s="330" t="s">
        <v>1816</v>
      </c>
      <c r="B822" s="329"/>
      <c r="C822" s="330"/>
      <c r="D822" s="331" t="s">
        <v>1223</v>
      </c>
      <c r="E822" s="332"/>
      <c r="F822" s="329"/>
      <c r="G822" s="1517" t="s">
        <v>1224</v>
      </c>
      <c r="H822" s="1517"/>
      <c r="I822" s="1517"/>
      <c r="J822" s="1517"/>
      <c r="K822" s="580"/>
      <c r="L822" s="278" t="s">
        <v>1223</v>
      </c>
      <c r="M822" s="580"/>
      <c r="N822" s="263"/>
      <c r="O822" s="235"/>
      <c r="P822" s="273"/>
      <c r="Q822" s="235"/>
      <c r="R822" s="235"/>
      <c r="S822" s="235"/>
      <c r="T822" s="234"/>
    </row>
    <row r="823" spans="1:20" s="575" customFormat="1" hidden="1" outlineLevel="1">
      <c r="A823" s="387"/>
      <c r="B823" s="388"/>
      <c r="C823" s="389"/>
      <c r="D823" s="797" t="s">
        <v>1225</v>
      </c>
      <c r="E823" s="390"/>
      <c r="F823" s="388"/>
      <c r="G823" s="1514" t="s">
        <v>1225</v>
      </c>
      <c r="H823" s="1515"/>
      <c r="I823" s="1515"/>
      <c r="J823" s="1515"/>
      <c r="K823" s="580"/>
      <c r="L823" s="797" t="s">
        <v>1225</v>
      </c>
      <c r="M823" s="580"/>
      <c r="N823" s="263"/>
      <c r="O823" s="235"/>
      <c r="P823" s="273"/>
      <c r="Q823" s="235"/>
      <c r="R823" s="235"/>
      <c r="S823" s="235"/>
      <c r="T823" s="234"/>
    </row>
    <row r="824" spans="1:20" s="575" customFormat="1" hidden="1" outlineLevel="1">
      <c r="A824" s="281"/>
      <c r="B824" s="234" t="s">
        <v>1034</v>
      </c>
      <c r="C824" s="800" t="s">
        <v>1226</v>
      </c>
      <c r="D824" s="232" t="s">
        <v>1227</v>
      </c>
      <c r="E824" s="238" t="s">
        <v>2628</v>
      </c>
      <c r="F824" s="229" t="s">
        <v>2948</v>
      </c>
      <c r="G824" s="229">
        <v>30300</v>
      </c>
      <c r="H824" s="230" t="s">
        <v>3041</v>
      </c>
      <c r="I824" s="349" t="s">
        <v>224</v>
      </c>
      <c r="J824" s="643" t="s">
        <v>333</v>
      </c>
      <c r="K824" s="564"/>
      <c r="L824" s="239" t="s">
        <v>2395</v>
      </c>
      <c r="M824" s="378" t="s">
        <v>244</v>
      </c>
      <c r="N824" s="238" t="s">
        <v>611</v>
      </c>
      <c r="O824" s="235" t="s">
        <v>1228</v>
      </c>
      <c r="P824" s="273" t="s">
        <v>228</v>
      </c>
      <c r="Q824" s="235" t="s">
        <v>229</v>
      </c>
      <c r="R824" s="234" t="s">
        <v>3042</v>
      </c>
      <c r="S824" s="234" t="s">
        <v>231</v>
      </c>
      <c r="T824" s="234" t="s">
        <v>232</v>
      </c>
    </row>
    <row r="825" spans="1:20" s="575" customFormat="1" hidden="1" outlineLevel="1">
      <c r="A825" s="281"/>
      <c r="B825" s="313" t="s">
        <v>1034</v>
      </c>
      <c r="C825" s="680" t="s">
        <v>1226</v>
      </c>
      <c r="D825" s="681" t="s">
        <v>1229</v>
      </c>
      <c r="E825" s="391" t="s">
        <v>2371</v>
      </c>
      <c r="F825" s="305" t="s">
        <v>2840</v>
      </c>
      <c r="G825" s="305">
        <v>30300</v>
      </c>
      <c r="H825" s="306" t="s">
        <v>2509</v>
      </c>
      <c r="I825" s="392" t="s">
        <v>224</v>
      </c>
      <c r="J825" s="682" t="s">
        <v>333</v>
      </c>
      <c r="K825" s="683"/>
      <c r="L825" s="307" t="s">
        <v>2395</v>
      </c>
      <c r="M825" s="309" t="s">
        <v>1230</v>
      </c>
      <c r="N825" s="391" t="s">
        <v>611</v>
      </c>
      <c r="O825" s="309" t="s">
        <v>1228</v>
      </c>
      <c r="P825" s="310" t="s">
        <v>228</v>
      </c>
      <c r="Q825" s="309" t="s">
        <v>229</v>
      </c>
      <c r="R825" s="313" t="s">
        <v>3042</v>
      </c>
      <c r="S825" s="313" t="s">
        <v>231</v>
      </c>
      <c r="T825" s="313" t="s">
        <v>232</v>
      </c>
    </row>
    <row r="826" spans="1:20" s="575" customFormat="1" hidden="1" outlineLevel="1">
      <c r="A826" s="281"/>
      <c r="B826" s="313" t="s">
        <v>1034</v>
      </c>
      <c r="C826" s="680" t="s">
        <v>1226</v>
      </c>
      <c r="D826" s="681" t="s">
        <v>1231</v>
      </c>
      <c r="E826" s="391" t="s">
        <v>2371</v>
      </c>
      <c r="F826" s="305" t="s">
        <v>2840</v>
      </c>
      <c r="G826" s="305">
        <v>30300</v>
      </c>
      <c r="H826" s="306" t="s">
        <v>2509</v>
      </c>
      <c r="I826" s="392" t="s">
        <v>224</v>
      </c>
      <c r="J826" s="682" t="s">
        <v>333</v>
      </c>
      <c r="K826" s="683"/>
      <c r="L826" s="307" t="s">
        <v>2395</v>
      </c>
      <c r="M826" s="309" t="s">
        <v>1230</v>
      </c>
      <c r="N826" s="391" t="s">
        <v>611</v>
      </c>
      <c r="O826" s="309" t="s">
        <v>1228</v>
      </c>
      <c r="P826" s="310" t="s">
        <v>228</v>
      </c>
      <c r="Q826" s="309" t="s">
        <v>229</v>
      </c>
      <c r="R826" s="313" t="s">
        <v>3042</v>
      </c>
      <c r="S826" s="313" t="s">
        <v>231</v>
      </c>
      <c r="T826" s="313" t="s">
        <v>232</v>
      </c>
    </row>
    <row r="827" spans="1:20" s="575" customFormat="1" hidden="1" outlineLevel="1">
      <c r="A827" s="281"/>
      <c r="B827" s="313" t="s">
        <v>1034</v>
      </c>
      <c r="C827" s="680" t="s">
        <v>1226</v>
      </c>
      <c r="D827" s="681" t="s">
        <v>1232</v>
      </c>
      <c r="E827" s="391" t="s">
        <v>2371</v>
      </c>
      <c r="F827" s="305" t="s">
        <v>2840</v>
      </c>
      <c r="G827" s="305">
        <v>30300</v>
      </c>
      <c r="H827" s="306" t="s">
        <v>2577</v>
      </c>
      <c r="I827" s="392" t="s">
        <v>224</v>
      </c>
      <c r="J827" s="682" t="s">
        <v>333</v>
      </c>
      <c r="K827" s="683"/>
      <c r="L827" s="307" t="s">
        <v>2395</v>
      </c>
      <c r="M827" s="309" t="s">
        <v>1230</v>
      </c>
      <c r="N827" s="391" t="s">
        <v>611</v>
      </c>
      <c r="O827" s="309" t="s">
        <v>1228</v>
      </c>
      <c r="P827" s="310" t="s">
        <v>228</v>
      </c>
      <c r="Q827" s="309" t="s">
        <v>229</v>
      </c>
      <c r="R827" s="313" t="s">
        <v>3042</v>
      </c>
      <c r="S827" s="313" t="s">
        <v>231</v>
      </c>
      <c r="T827" s="313" t="s">
        <v>232</v>
      </c>
    </row>
    <row r="828" spans="1:20" s="575" customFormat="1" hidden="1" outlineLevel="1">
      <c r="A828" s="281"/>
      <c r="B828" s="234" t="s">
        <v>1034</v>
      </c>
      <c r="C828" s="800" t="s">
        <v>1226</v>
      </c>
      <c r="D828" s="578" t="s">
        <v>3043</v>
      </c>
      <c r="E828" s="238" t="s">
        <v>2371</v>
      </c>
      <c r="F828" s="229" t="s">
        <v>2840</v>
      </c>
      <c r="G828" s="229">
        <v>30300</v>
      </c>
      <c r="H828" s="230" t="s">
        <v>2509</v>
      </c>
      <c r="I828" s="349" t="s">
        <v>224</v>
      </c>
      <c r="J828" s="643" t="s">
        <v>333</v>
      </c>
      <c r="K828" s="564"/>
      <c r="L828" s="239" t="s">
        <v>2395</v>
      </c>
      <c r="M828" s="564" t="s">
        <v>2598</v>
      </c>
      <c r="N828" s="238" t="s">
        <v>1808</v>
      </c>
      <c r="O828" s="235" t="s">
        <v>1228</v>
      </c>
      <c r="P828" s="273" t="s">
        <v>228</v>
      </c>
      <c r="Q828" s="235" t="s">
        <v>229</v>
      </c>
      <c r="R828" s="234" t="s">
        <v>3042</v>
      </c>
      <c r="S828" s="234" t="s">
        <v>231</v>
      </c>
      <c r="T828" s="234" t="s">
        <v>232</v>
      </c>
    </row>
    <row r="829" spans="1:20" s="575" customFormat="1" hidden="1" outlineLevel="1">
      <c r="A829" s="281" t="s">
        <v>3044</v>
      </c>
      <c r="B829" s="234" t="s">
        <v>1034</v>
      </c>
      <c r="C829" s="800" t="s">
        <v>1226</v>
      </c>
      <c r="D829" s="232" t="s">
        <v>1989</v>
      </c>
      <c r="E829" s="238" t="s">
        <v>2371</v>
      </c>
      <c r="F829" s="229" t="s">
        <v>2840</v>
      </c>
      <c r="G829" s="229">
        <v>30300</v>
      </c>
      <c r="H829" s="230" t="s">
        <v>2509</v>
      </c>
      <c r="I829" s="349" t="s">
        <v>224</v>
      </c>
      <c r="J829" s="643" t="s">
        <v>333</v>
      </c>
      <c r="K829" s="564"/>
      <c r="L829" s="239" t="s">
        <v>3045</v>
      </c>
      <c r="M829" s="564" t="s">
        <v>282</v>
      </c>
      <c r="N829" s="237" t="s">
        <v>643</v>
      </c>
      <c r="O829" s="235" t="s">
        <v>1228</v>
      </c>
      <c r="P829" s="273" t="s">
        <v>228</v>
      </c>
      <c r="Q829" s="235" t="s">
        <v>229</v>
      </c>
      <c r="R829" s="234" t="s">
        <v>3042</v>
      </c>
      <c r="S829" s="234" t="s">
        <v>231</v>
      </c>
      <c r="T829" s="234" t="s">
        <v>232</v>
      </c>
    </row>
    <row r="830" spans="1:20" s="575" customFormat="1" hidden="1" outlineLevel="1">
      <c r="A830" s="281" t="s">
        <v>3046</v>
      </c>
      <c r="B830" s="234" t="s">
        <v>1034</v>
      </c>
      <c r="C830" s="800" t="s">
        <v>1226</v>
      </c>
      <c r="D830" s="232" t="s">
        <v>1990</v>
      </c>
      <c r="E830" s="238" t="s">
        <v>2371</v>
      </c>
      <c r="F830" s="229" t="s">
        <v>2840</v>
      </c>
      <c r="G830" s="229">
        <v>30300</v>
      </c>
      <c r="H830" s="230" t="s">
        <v>2509</v>
      </c>
      <c r="I830" s="349" t="s">
        <v>224</v>
      </c>
      <c r="J830" s="643" t="s">
        <v>333</v>
      </c>
      <c r="K830" s="564"/>
      <c r="L830" s="239" t="s">
        <v>3045</v>
      </c>
      <c r="M830" s="564" t="s">
        <v>271</v>
      </c>
      <c r="N830" s="238" t="s">
        <v>1808</v>
      </c>
      <c r="O830" s="235" t="s">
        <v>1228</v>
      </c>
      <c r="P830" s="273" t="s">
        <v>228</v>
      </c>
      <c r="Q830" s="235" t="s">
        <v>229</v>
      </c>
      <c r="R830" s="234" t="s">
        <v>3042</v>
      </c>
      <c r="S830" s="234" t="s">
        <v>231</v>
      </c>
      <c r="T830" s="234" t="s">
        <v>232</v>
      </c>
    </row>
    <row r="831" spans="1:20" s="575" customFormat="1" hidden="1" outlineLevel="1">
      <c r="A831" s="281"/>
      <c r="B831" s="374"/>
      <c r="C831" s="799"/>
      <c r="D831" s="804" t="s">
        <v>1233</v>
      </c>
      <c r="E831" s="373"/>
      <c r="F831" s="374"/>
      <c r="G831" s="1512" t="s">
        <v>1233</v>
      </c>
      <c r="H831" s="1513"/>
      <c r="I831" s="1513"/>
      <c r="J831" s="1513"/>
      <c r="K831" s="564"/>
      <c r="L831" s="393" t="s">
        <v>1233</v>
      </c>
      <c r="M831" s="564"/>
      <c r="N831" s="238"/>
      <c r="O831" s="235"/>
      <c r="P831" s="273"/>
      <c r="Q831" s="235"/>
      <c r="R831" s="235"/>
      <c r="S831" s="235"/>
      <c r="T831" s="234"/>
    </row>
    <row r="832" spans="1:20" s="575" customFormat="1" hidden="1" outlineLevel="1">
      <c r="A832" s="281"/>
      <c r="B832" s="234" t="s">
        <v>1034</v>
      </c>
      <c r="C832" s="733" t="s">
        <v>1234</v>
      </c>
      <c r="D832" s="239" t="s">
        <v>1235</v>
      </c>
      <c r="E832" s="238" t="s">
        <v>541</v>
      </c>
      <c r="F832" s="229" t="s">
        <v>1055</v>
      </c>
      <c r="G832" s="735" t="s">
        <v>1194</v>
      </c>
      <c r="H832" s="230" t="s">
        <v>544</v>
      </c>
      <c r="I832" s="362" t="s">
        <v>224</v>
      </c>
      <c r="J832" s="643" t="s">
        <v>333</v>
      </c>
      <c r="K832" s="564"/>
      <c r="L832" s="239" t="s">
        <v>1236</v>
      </c>
      <c r="M832" s="394" t="s">
        <v>1237</v>
      </c>
      <c r="N832" s="238" t="s">
        <v>1238</v>
      </c>
      <c r="O832" s="235" t="s">
        <v>1228</v>
      </c>
      <c r="P832" s="273" t="s">
        <v>228</v>
      </c>
      <c r="Q832" s="235" t="s">
        <v>229</v>
      </c>
      <c r="R832" s="737" t="s">
        <v>2390</v>
      </c>
      <c r="S832" s="234" t="s">
        <v>2368</v>
      </c>
      <c r="T832" s="234" t="s">
        <v>232</v>
      </c>
    </row>
    <row r="833" spans="1:20" s="575" customFormat="1" hidden="1" outlineLevel="1">
      <c r="A833" s="281"/>
      <c r="B833" s="234" t="s">
        <v>1034</v>
      </c>
      <c r="C833" s="733" t="s">
        <v>1234</v>
      </c>
      <c r="D833" s="239" t="s">
        <v>1239</v>
      </c>
      <c r="E833" s="238" t="s">
        <v>541</v>
      </c>
      <c r="F833" s="229" t="s">
        <v>1055</v>
      </c>
      <c r="G833" s="735" t="s">
        <v>1194</v>
      </c>
      <c r="H833" s="230" t="s">
        <v>544</v>
      </c>
      <c r="I833" s="362" t="s">
        <v>224</v>
      </c>
      <c r="J833" s="643" t="s">
        <v>333</v>
      </c>
      <c r="K833" s="564"/>
      <c r="L833" s="239" t="s">
        <v>1236</v>
      </c>
      <c r="M833" s="235" t="s">
        <v>244</v>
      </c>
      <c r="N833" s="238" t="s">
        <v>1240</v>
      </c>
      <c r="O833" s="235" t="s">
        <v>1228</v>
      </c>
      <c r="P833" s="273" t="s">
        <v>228</v>
      </c>
      <c r="Q833" s="235" t="s">
        <v>229</v>
      </c>
      <c r="R833" s="737" t="s">
        <v>2390</v>
      </c>
      <c r="S833" s="234" t="s">
        <v>2368</v>
      </c>
      <c r="T833" s="234" t="s">
        <v>232</v>
      </c>
    </row>
    <row r="834" spans="1:20" s="575" customFormat="1" hidden="1" outlineLevel="1">
      <c r="A834" s="281"/>
      <c r="B834" s="234" t="s">
        <v>1034</v>
      </c>
      <c r="C834" s="733" t="s">
        <v>1234</v>
      </c>
      <c r="D834" s="239" t="s">
        <v>1241</v>
      </c>
      <c r="E834" s="238" t="s">
        <v>541</v>
      </c>
      <c r="F834" s="229" t="s">
        <v>1055</v>
      </c>
      <c r="G834" s="735" t="s">
        <v>1194</v>
      </c>
      <c r="H834" s="230" t="s">
        <v>544</v>
      </c>
      <c r="I834" s="362" t="s">
        <v>224</v>
      </c>
      <c r="J834" s="643" t="s">
        <v>333</v>
      </c>
      <c r="K834" s="564"/>
      <c r="L834" s="239" t="s">
        <v>1236</v>
      </c>
      <c r="M834" s="235" t="s">
        <v>482</v>
      </c>
      <c r="N834" s="238" t="s">
        <v>1242</v>
      </c>
      <c r="O834" s="235" t="s">
        <v>1228</v>
      </c>
      <c r="P834" s="273" t="s">
        <v>228</v>
      </c>
      <c r="Q834" s="235" t="s">
        <v>229</v>
      </c>
      <c r="R834" s="737" t="s">
        <v>2390</v>
      </c>
      <c r="S834" s="234" t="s">
        <v>2368</v>
      </c>
      <c r="T834" s="234" t="s">
        <v>232</v>
      </c>
    </row>
    <row r="835" spans="1:20" s="575" customFormat="1" hidden="1" outlineLevel="1">
      <c r="A835" s="281"/>
      <c r="B835" s="234" t="s">
        <v>1034</v>
      </c>
      <c r="C835" s="733" t="s">
        <v>1234</v>
      </c>
      <c r="D835" s="239" t="s">
        <v>1243</v>
      </c>
      <c r="E835" s="238" t="s">
        <v>541</v>
      </c>
      <c r="F835" s="229" t="s">
        <v>1055</v>
      </c>
      <c r="G835" s="735" t="s">
        <v>1194</v>
      </c>
      <c r="H835" s="230" t="s">
        <v>544</v>
      </c>
      <c r="I835" s="362" t="s">
        <v>224</v>
      </c>
      <c r="J835" s="643" t="s">
        <v>333</v>
      </c>
      <c r="K835" s="564"/>
      <c r="L835" s="239" t="s">
        <v>1236</v>
      </c>
      <c r="M835" s="235" t="s">
        <v>482</v>
      </c>
      <c r="N835" s="238" t="s">
        <v>1244</v>
      </c>
      <c r="O835" s="235" t="s">
        <v>1228</v>
      </c>
      <c r="P835" s="273" t="s">
        <v>228</v>
      </c>
      <c r="Q835" s="235" t="s">
        <v>229</v>
      </c>
      <c r="R835" s="737" t="s">
        <v>2390</v>
      </c>
      <c r="S835" s="234" t="s">
        <v>2368</v>
      </c>
      <c r="T835" s="234" t="s">
        <v>232</v>
      </c>
    </row>
    <row r="836" spans="1:20" s="575" customFormat="1" hidden="1" outlineLevel="1">
      <c r="A836" s="281"/>
      <c r="B836" s="234" t="s">
        <v>1034</v>
      </c>
      <c r="C836" s="733" t="s">
        <v>1234</v>
      </c>
      <c r="D836" s="739" t="s">
        <v>1245</v>
      </c>
      <c r="E836" s="238" t="s">
        <v>541</v>
      </c>
      <c r="F836" s="229" t="s">
        <v>1055</v>
      </c>
      <c r="G836" s="735" t="s">
        <v>1194</v>
      </c>
      <c r="H836" s="230" t="s">
        <v>544</v>
      </c>
      <c r="I836" s="362" t="s">
        <v>224</v>
      </c>
      <c r="J836" s="643" t="s">
        <v>333</v>
      </c>
      <c r="K836" s="564"/>
      <c r="L836" s="239" t="s">
        <v>1236</v>
      </c>
      <c r="M836" s="394" t="s">
        <v>1237</v>
      </c>
      <c r="N836" s="238" t="s">
        <v>1049</v>
      </c>
      <c r="O836" s="235" t="s">
        <v>1228</v>
      </c>
      <c r="P836" s="273" t="s">
        <v>228</v>
      </c>
      <c r="Q836" s="235" t="s">
        <v>229</v>
      </c>
      <c r="R836" s="737" t="s">
        <v>2390</v>
      </c>
      <c r="S836" s="234" t="s">
        <v>2368</v>
      </c>
      <c r="T836" s="234" t="s">
        <v>232</v>
      </c>
    </row>
    <row r="837" spans="1:20" s="575" customFormat="1" hidden="1" outlineLevel="1">
      <c r="A837" s="281"/>
      <c r="B837" s="234" t="s">
        <v>1034</v>
      </c>
      <c r="C837" s="733" t="s">
        <v>1234</v>
      </c>
      <c r="D837" s="739" t="s">
        <v>1246</v>
      </c>
      <c r="E837" s="238" t="s">
        <v>541</v>
      </c>
      <c r="F837" s="229" t="s">
        <v>1055</v>
      </c>
      <c r="G837" s="735" t="s">
        <v>1194</v>
      </c>
      <c r="H837" s="230" t="s">
        <v>544</v>
      </c>
      <c r="I837" s="362" t="s">
        <v>224</v>
      </c>
      <c r="J837" s="643" t="s">
        <v>333</v>
      </c>
      <c r="K837" s="564"/>
      <c r="L837" s="239" t="s">
        <v>1236</v>
      </c>
      <c r="M837" s="235" t="s">
        <v>288</v>
      </c>
      <c r="N837" s="735" t="s">
        <v>556</v>
      </c>
      <c r="O837" s="235" t="s">
        <v>1228</v>
      </c>
      <c r="P837" s="273" t="s">
        <v>228</v>
      </c>
      <c r="Q837" s="235" t="s">
        <v>229</v>
      </c>
      <c r="R837" s="737" t="s">
        <v>2390</v>
      </c>
      <c r="S837" s="234" t="s">
        <v>2368</v>
      </c>
      <c r="T837" s="234" t="s">
        <v>232</v>
      </c>
    </row>
    <row r="838" spans="1:20" s="575" customFormat="1" hidden="1" outlineLevel="1">
      <c r="A838" s="281"/>
      <c r="B838" s="234" t="s">
        <v>1034</v>
      </c>
      <c r="C838" s="733" t="s">
        <v>1234</v>
      </c>
      <c r="D838" s="733" t="s">
        <v>1247</v>
      </c>
      <c r="E838" s="238" t="s">
        <v>541</v>
      </c>
      <c r="F838" s="229" t="s">
        <v>1055</v>
      </c>
      <c r="G838" s="735" t="s">
        <v>1194</v>
      </c>
      <c r="H838" s="230" t="s">
        <v>544</v>
      </c>
      <c r="I838" s="362" t="s">
        <v>224</v>
      </c>
      <c r="J838" s="643" t="s">
        <v>333</v>
      </c>
      <c r="K838" s="564"/>
      <c r="L838" s="239" t="s">
        <v>1236</v>
      </c>
      <c r="M838" s="235" t="s">
        <v>244</v>
      </c>
      <c r="N838" s="735" t="s">
        <v>840</v>
      </c>
      <c r="O838" s="235" t="s">
        <v>1228</v>
      </c>
      <c r="P838" s="273" t="s">
        <v>228</v>
      </c>
      <c r="Q838" s="235" t="s">
        <v>229</v>
      </c>
      <c r="R838" s="737" t="s">
        <v>2390</v>
      </c>
      <c r="S838" s="234" t="s">
        <v>2368</v>
      </c>
      <c r="T838" s="234" t="s">
        <v>232</v>
      </c>
    </row>
    <row r="839" spans="1:20" s="575" customFormat="1" hidden="1" outlineLevel="1">
      <c r="A839" s="281"/>
      <c r="B839" s="234" t="s">
        <v>1034</v>
      </c>
      <c r="C839" s="733" t="s">
        <v>1234</v>
      </c>
      <c r="D839" s="733" t="s">
        <v>1248</v>
      </c>
      <c r="E839" s="238" t="s">
        <v>541</v>
      </c>
      <c r="F839" s="229" t="s">
        <v>1055</v>
      </c>
      <c r="G839" s="735" t="s">
        <v>1194</v>
      </c>
      <c r="H839" s="230" t="s">
        <v>544</v>
      </c>
      <c r="I839" s="362" t="s">
        <v>224</v>
      </c>
      <c r="J839" s="643" t="s">
        <v>333</v>
      </c>
      <c r="K839" s="564"/>
      <c r="L839" s="239" t="s">
        <v>1236</v>
      </c>
      <c r="M839" s="235" t="s">
        <v>582</v>
      </c>
      <c r="N839" s="770" t="s">
        <v>1249</v>
      </c>
      <c r="O839" s="235" t="s">
        <v>1228</v>
      </c>
      <c r="P839" s="273" t="s">
        <v>228</v>
      </c>
      <c r="Q839" s="235" t="s">
        <v>229</v>
      </c>
      <c r="R839" s="737" t="s">
        <v>2390</v>
      </c>
      <c r="S839" s="234" t="s">
        <v>2368</v>
      </c>
      <c r="T839" s="234" t="s">
        <v>232</v>
      </c>
    </row>
    <row r="840" spans="1:20" s="575" customFormat="1" hidden="1" outlineLevel="1">
      <c r="A840" s="281"/>
      <c r="B840" s="234" t="s">
        <v>1034</v>
      </c>
      <c r="C840" s="733" t="s">
        <v>1234</v>
      </c>
      <c r="D840" s="739" t="s">
        <v>1250</v>
      </c>
      <c r="E840" s="238" t="s">
        <v>541</v>
      </c>
      <c r="F840" s="229" t="s">
        <v>1055</v>
      </c>
      <c r="G840" s="735" t="s">
        <v>1194</v>
      </c>
      <c r="H840" s="230" t="s">
        <v>544</v>
      </c>
      <c r="I840" s="362" t="s">
        <v>224</v>
      </c>
      <c r="J840" s="643" t="s">
        <v>333</v>
      </c>
      <c r="K840" s="564"/>
      <c r="L840" s="239" t="s">
        <v>1236</v>
      </c>
      <c r="M840" s="235" t="s">
        <v>288</v>
      </c>
      <c r="N840" s="238" t="s">
        <v>1251</v>
      </c>
      <c r="O840" s="235" t="s">
        <v>1228</v>
      </c>
      <c r="P840" s="273" t="s">
        <v>228</v>
      </c>
      <c r="Q840" s="235" t="s">
        <v>229</v>
      </c>
      <c r="R840" s="737" t="s">
        <v>2390</v>
      </c>
      <c r="S840" s="234" t="s">
        <v>2368</v>
      </c>
      <c r="T840" s="234" t="s">
        <v>232</v>
      </c>
    </row>
    <row r="841" spans="1:20" s="575" customFormat="1" hidden="1" outlineLevel="1">
      <c r="A841" s="281"/>
      <c r="B841" s="234" t="s">
        <v>1034</v>
      </c>
      <c r="C841" s="733" t="s">
        <v>1234</v>
      </c>
      <c r="D841" s="739" t="s">
        <v>1252</v>
      </c>
      <c r="E841" s="238" t="s">
        <v>541</v>
      </c>
      <c r="F841" s="229" t="s">
        <v>1055</v>
      </c>
      <c r="G841" s="735" t="s">
        <v>1194</v>
      </c>
      <c r="H841" s="230" t="s">
        <v>544</v>
      </c>
      <c r="I841" s="362" t="s">
        <v>224</v>
      </c>
      <c r="J841" s="643" t="s">
        <v>333</v>
      </c>
      <c r="K841" s="564"/>
      <c r="L841" s="239" t="s">
        <v>1236</v>
      </c>
      <c r="M841" s="235" t="s">
        <v>257</v>
      </c>
      <c r="N841" s="238" t="s">
        <v>1253</v>
      </c>
      <c r="O841" s="235" t="s">
        <v>1228</v>
      </c>
      <c r="P841" s="273" t="s">
        <v>228</v>
      </c>
      <c r="Q841" s="235" t="s">
        <v>229</v>
      </c>
      <c r="R841" s="737" t="s">
        <v>2390</v>
      </c>
      <c r="S841" s="234" t="s">
        <v>2368</v>
      </c>
      <c r="T841" s="234" t="s">
        <v>232</v>
      </c>
    </row>
    <row r="842" spans="1:20" s="575" customFormat="1" hidden="1" outlineLevel="1">
      <c r="A842" s="281"/>
      <c r="B842" s="234" t="s">
        <v>1034</v>
      </c>
      <c r="C842" s="733" t="s">
        <v>1234</v>
      </c>
      <c r="D842" s="739" t="s">
        <v>1254</v>
      </c>
      <c r="E842" s="238" t="s">
        <v>541</v>
      </c>
      <c r="F842" s="229" t="s">
        <v>1055</v>
      </c>
      <c r="G842" s="735" t="s">
        <v>1194</v>
      </c>
      <c r="H842" s="230" t="s">
        <v>544</v>
      </c>
      <c r="I842" s="362" t="s">
        <v>224</v>
      </c>
      <c r="J842" s="643" t="s">
        <v>333</v>
      </c>
      <c r="K842" s="564"/>
      <c r="L842" s="239" t="s">
        <v>1236</v>
      </c>
      <c r="M842" s="235" t="s">
        <v>241</v>
      </c>
      <c r="N842" s="238" t="s">
        <v>1255</v>
      </c>
      <c r="O842" s="235" t="s">
        <v>1228</v>
      </c>
      <c r="P842" s="273" t="s">
        <v>228</v>
      </c>
      <c r="Q842" s="235" t="s">
        <v>229</v>
      </c>
      <c r="R842" s="737" t="s">
        <v>2390</v>
      </c>
      <c r="S842" s="234" t="s">
        <v>2368</v>
      </c>
      <c r="T842" s="234" t="s">
        <v>232</v>
      </c>
    </row>
    <row r="843" spans="1:20" s="575" customFormat="1" hidden="1" outlineLevel="1">
      <c r="A843" s="281"/>
      <c r="B843" s="234" t="s">
        <v>1034</v>
      </c>
      <c r="C843" s="733" t="s">
        <v>1234</v>
      </c>
      <c r="D843" s="739" t="s">
        <v>1256</v>
      </c>
      <c r="E843" s="238" t="s">
        <v>541</v>
      </c>
      <c r="F843" s="229" t="s">
        <v>1055</v>
      </c>
      <c r="G843" s="735" t="s">
        <v>1194</v>
      </c>
      <c r="H843" s="230" t="s">
        <v>544</v>
      </c>
      <c r="I843" s="362" t="s">
        <v>224</v>
      </c>
      <c r="J843" s="643" t="s">
        <v>333</v>
      </c>
      <c r="K843" s="564"/>
      <c r="L843" s="239" t="s">
        <v>1236</v>
      </c>
      <c r="M843" s="235" t="s">
        <v>244</v>
      </c>
      <c r="N843" s="238" t="s">
        <v>1257</v>
      </c>
      <c r="O843" s="235" t="s">
        <v>1228</v>
      </c>
      <c r="P843" s="273" t="s">
        <v>228</v>
      </c>
      <c r="Q843" s="235" t="s">
        <v>229</v>
      </c>
      <c r="R843" s="737" t="s">
        <v>2390</v>
      </c>
      <c r="S843" s="234" t="s">
        <v>2368</v>
      </c>
      <c r="T843" s="234" t="s">
        <v>232</v>
      </c>
    </row>
    <row r="844" spans="1:20" s="575" customFormat="1" hidden="1" outlineLevel="1">
      <c r="A844" s="281"/>
      <c r="B844" s="234" t="s">
        <v>1034</v>
      </c>
      <c r="C844" s="733" t="s">
        <v>1234</v>
      </c>
      <c r="D844" s="739" t="s">
        <v>1258</v>
      </c>
      <c r="E844" s="238" t="s">
        <v>541</v>
      </c>
      <c r="F844" s="229" t="s">
        <v>1055</v>
      </c>
      <c r="G844" s="735" t="s">
        <v>1194</v>
      </c>
      <c r="H844" s="230" t="s">
        <v>544</v>
      </c>
      <c r="I844" s="362" t="s">
        <v>224</v>
      </c>
      <c r="J844" s="643" t="s">
        <v>333</v>
      </c>
      <c r="K844" s="564"/>
      <c r="L844" s="239" t="s">
        <v>1236</v>
      </c>
      <c r="M844" s="235" t="s">
        <v>582</v>
      </c>
      <c r="N844" s="238" t="s">
        <v>1259</v>
      </c>
      <c r="O844" s="235" t="s">
        <v>1228</v>
      </c>
      <c r="P844" s="273" t="s">
        <v>228</v>
      </c>
      <c r="Q844" s="235" t="s">
        <v>229</v>
      </c>
      <c r="R844" s="737" t="s">
        <v>2390</v>
      </c>
      <c r="S844" s="234" t="s">
        <v>2368</v>
      </c>
      <c r="T844" s="234" t="s">
        <v>232</v>
      </c>
    </row>
    <row r="845" spans="1:20" s="575" customFormat="1" hidden="1" outlineLevel="1">
      <c r="A845" s="281"/>
      <c r="B845" s="234" t="s">
        <v>1034</v>
      </c>
      <c r="C845" s="733" t="s">
        <v>1234</v>
      </c>
      <c r="D845" s="733" t="s">
        <v>1260</v>
      </c>
      <c r="E845" s="238" t="s">
        <v>541</v>
      </c>
      <c r="F845" s="229" t="s">
        <v>1055</v>
      </c>
      <c r="G845" s="735" t="s">
        <v>1194</v>
      </c>
      <c r="H845" s="230" t="s">
        <v>544</v>
      </c>
      <c r="I845" s="362" t="s">
        <v>224</v>
      </c>
      <c r="J845" s="643" t="s">
        <v>333</v>
      </c>
      <c r="K845" s="564"/>
      <c r="L845" s="239" t="s">
        <v>1236</v>
      </c>
      <c r="M845" s="235" t="s">
        <v>582</v>
      </c>
      <c r="N845" s="238" t="s">
        <v>819</v>
      </c>
      <c r="O845" s="235" t="s">
        <v>1228</v>
      </c>
      <c r="P845" s="273" t="s">
        <v>228</v>
      </c>
      <c r="Q845" s="235" t="s">
        <v>229</v>
      </c>
      <c r="R845" s="737" t="s">
        <v>2390</v>
      </c>
      <c r="S845" s="234" t="s">
        <v>2368</v>
      </c>
      <c r="T845" s="234" t="s">
        <v>232</v>
      </c>
    </row>
    <row r="846" spans="1:20" s="575" customFormat="1" hidden="1" outlineLevel="1">
      <c r="A846" s="281"/>
      <c r="B846" s="234" t="s">
        <v>1034</v>
      </c>
      <c r="C846" s="733" t="s">
        <v>1234</v>
      </c>
      <c r="D846" s="733" t="s">
        <v>1261</v>
      </c>
      <c r="E846" s="238" t="s">
        <v>541</v>
      </c>
      <c r="F846" s="229" t="s">
        <v>1055</v>
      </c>
      <c r="G846" s="735" t="s">
        <v>1194</v>
      </c>
      <c r="H846" s="230" t="s">
        <v>544</v>
      </c>
      <c r="I846" s="362" t="s">
        <v>224</v>
      </c>
      <c r="J846" s="643" t="s">
        <v>333</v>
      </c>
      <c r="K846" s="564"/>
      <c r="L846" s="239" t="s">
        <v>1236</v>
      </c>
      <c r="M846" s="394" t="s">
        <v>1237</v>
      </c>
      <c r="N846" s="238" t="s">
        <v>1049</v>
      </c>
      <c r="O846" s="235" t="s">
        <v>1228</v>
      </c>
      <c r="P846" s="273" t="s">
        <v>228</v>
      </c>
      <c r="Q846" s="235" t="s">
        <v>229</v>
      </c>
      <c r="R846" s="737" t="s">
        <v>2390</v>
      </c>
      <c r="S846" s="234" t="s">
        <v>2368</v>
      </c>
      <c r="T846" s="234" t="s">
        <v>232</v>
      </c>
    </row>
    <row r="847" spans="1:20" s="575" customFormat="1" hidden="1" outlineLevel="1">
      <c r="A847" s="281"/>
      <c r="B847" s="234" t="s">
        <v>1034</v>
      </c>
      <c r="C847" s="733" t="s">
        <v>1234</v>
      </c>
      <c r="D847" s="239" t="s">
        <v>1262</v>
      </c>
      <c r="E847" s="238" t="s">
        <v>541</v>
      </c>
      <c r="F847" s="229" t="s">
        <v>1055</v>
      </c>
      <c r="G847" s="735" t="s">
        <v>1194</v>
      </c>
      <c r="H847" s="230" t="s">
        <v>544</v>
      </c>
      <c r="I847" s="362" t="s">
        <v>224</v>
      </c>
      <c r="J847" s="643" t="s">
        <v>333</v>
      </c>
      <c r="K847" s="564"/>
      <c r="L847" s="239" t="s">
        <v>1236</v>
      </c>
      <c r="M847" s="235" t="s">
        <v>288</v>
      </c>
      <c r="N847" s="238" t="s">
        <v>1263</v>
      </c>
      <c r="O847" s="235" t="s">
        <v>1228</v>
      </c>
      <c r="P847" s="273" t="s">
        <v>228</v>
      </c>
      <c r="Q847" s="235" t="s">
        <v>229</v>
      </c>
      <c r="R847" s="737" t="s">
        <v>2390</v>
      </c>
      <c r="S847" s="234" t="s">
        <v>2368</v>
      </c>
      <c r="T847" s="234" t="s">
        <v>232</v>
      </c>
    </row>
    <row r="848" spans="1:20" s="575" customFormat="1" hidden="1" outlineLevel="1">
      <c r="A848" s="281"/>
      <c r="B848" s="234" t="s">
        <v>1034</v>
      </c>
      <c r="C848" s="733" t="s">
        <v>1234</v>
      </c>
      <c r="D848" s="239" t="s">
        <v>1264</v>
      </c>
      <c r="E848" s="238" t="s">
        <v>541</v>
      </c>
      <c r="F848" s="229" t="s">
        <v>1055</v>
      </c>
      <c r="G848" s="735" t="s">
        <v>1194</v>
      </c>
      <c r="H848" s="230" t="s">
        <v>544</v>
      </c>
      <c r="I848" s="362" t="s">
        <v>224</v>
      </c>
      <c r="J848" s="643" t="s">
        <v>333</v>
      </c>
      <c r="K848" s="564"/>
      <c r="L848" s="239" t="s">
        <v>1236</v>
      </c>
      <c r="M848" s="235" t="s">
        <v>282</v>
      </c>
      <c r="N848" s="238" t="s">
        <v>1265</v>
      </c>
      <c r="O848" s="235" t="s">
        <v>1228</v>
      </c>
      <c r="P848" s="273" t="s">
        <v>228</v>
      </c>
      <c r="Q848" s="235" t="s">
        <v>229</v>
      </c>
      <c r="R848" s="737" t="s">
        <v>2390</v>
      </c>
      <c r="S848" s="234" t="s">
        <v>2368</v>
      </c>
      <c r="T848" s="234" t="s">
        <v>232</v>
      </c>
    </row>
    <row r="849" spans="1:20" s="575" customFormat="1" hidden="1" outlineLevel="1">
      <c r="A849" s="281"/>
      <c r="B849" s="234" t="s">
        <v>1034</v>
      </c>
      <c r="C849" s="733" t="s">
        <v>1234</v>
      </c>
      <c r="D849" s="239" t="s">
        <v>1266</v>
      </c>
      <c r="E849" s="238" t="s">
        <v>541</v>
      </c>
      <c r="F849" s="229" t="s">
        <v>1055</v>
      </c>
      <c r="G849" s="735" t="s">
        <v>1194</v>
      </c>
      <c r="H849" s="230" t="s">
        <v>544</v>
      </c>
      <c r="I849" s="362" t="s">
        <v>224</v>
      </c>
      <c r="J849" s="643" t="s">
        <v>333</v>
      </c>
      <c r="K849" s="564"/>
      <c r="L849" s="239" t="s">
        <v>1236</v>
      </c>
      <c r="M849" s="235" t="s">
        <v>244</v>
      </c>
      <c r="N849" s="234" t="s">
        <v>472</v>
      </c>
      <c r="O849" s="235" t="s">
        <v>1228</v>
      </c>
      <c r="P849" s="273" t="s">
        <v>228</v>
      </c>
      <c r="Q849" s="235" t="s">
        <v>229</v>
      </c>
      <c r="R849" s="737" t="s">
        <v>2390</v>
      </c>
      <c r="S849" s="234" t="s">
        <v>2368</v>
      </c>
      <c r="T849" s="234" t="s">
        <v>232</v>
      </c>
    </row>
    <row r="850" spans="1:20" s="575" customFormat="1" hidden="1" outlineLevel="1">
      <c r="A850" s="281"/>
      <c r="B850" s="234" t="s">
        <v>1034</v>
      </c>
      <c r="C850" s="733" t="s">
        <v>1234</v>
      </c>
      <c r="D850" s="239" t="s">
        <v>1267</v>
      </c>
      <c r="E850" s="238" t="s">
        <v>541</v>
      </c>
      <c r="F850" s="229" t="s">
        <v>1055</v>
      </c>
      <c r="G850" s="735" t="s">
        <v>1194</v>
      </c>
      <c r="H850" s="230" t="s">
        <v>544</v>
      </c>
      <c r="I850" s="362" t="s">
        <v>224</v>
      </c>
      <c r="J850" s="643" t="s">
        <v>333</v>
      </c>
      <c r="K850" s="564"/>
      <c r="L850" s="239" t="s">
        <v>1236</v>
      </c>
      <c r="M850" s="235" t="s">
        <v>582</v>
      </c>
      <c r="N850" s="234" t="s">
        <v>1268</v>
      </c>
      <c r="O850" s="235" t="s">
        <v>1228</v>
      </c>
      <c r="P850" s="273" t="s">
        <v>228</v>
      </c>
      <c r="Q850" s="235" t="s">
        <v>229</v>
      </c>
      <c r="R850" s="737" t="s">
        <v>2390</v>
      </c>
      <c r="S850" s="234" t="s">
        <v>2368</v>
      </c>
      <c r="T850" s="234" t="s">
        <v>232</v>
      </c>
    </row>
    <row r="851" spans="1:20" s="575" customFormat="1" hidden="1" outlineLevel="1">
      <c r="A851" s="281"/>
      <c r="B851" s="234" t="s">
        <v>1034</v>
      </c>
      <c r="C851" s="733" t="s">
        <v>1234</v>
      </c>
      <c r="D851" s="239" t="s">
        <v>1269</v>
      </c>
      <c r="E851" s="238" t="s">
        <v>541</v>
      </c>
      <c r="F851" s="229" t="s">
        <v>1055</v>
      </c>
      <c r="G851" s="735" t="s">
        <v>1194</v>
      </c>
      <c r="H851" s="230" t="s">
        <v>544</v>
      </c>
      <c r="I851" s="362" t="s">
        <v>224</v>
      </c>
      <c r="J851" s="643" t="s">
        <v>333</v>
      </c>
      <c r="K851" s="564"/>
      <c r="L851" s="239" t="s">
        <v>1236</v>
      </c>
      <c r="M851" s="235" t="s">
        <v>288</v>
      </c>
      <c r="N851" s="234" t="s">
        <v>340</v>
      </c>
      <c r="O851" s="235" t="s">
        <v>1228</v>
      </c>
      <c r="P851" s="273" t="s">
        <v>228</v>
      </c>
      <c r="Q851" s="235" t="s">
        <v>229</v>
      </c>
      <c r="R851" s="737" t="s">
        <v>2390</v>
      </c>
      <c r="S851" s="234" t="s">
        <v>2368</v>
      </c>
      <c r="T851" s="234" t="s">
        <v>232</v>
      </c>
    </row>
    <row r="852" spans="1:20" s="575" customFormat="1" hidden="1" outlineLevel="1">
      <c r="A852" s="281"/>
      <c r="B852" s="234" t="s">
        <v>1034</v>
      </c>
      <c r="C852" s="733" t="s">
        <v>1234</v>
      </c>
      <c r="D852" s="239" t="s">
        <v>1270</v>
      </c>
      <c r="E852" s="238" t="s">
        <v>541</v>
      </c>
      <c r="F852" s="229" t="s">
        <v>1055</v>
      </c>
      <c r="G852" s="735" t="s">
        <v>1194</v>
      </c>
      <c r="H852" s="230" t="s">
        <v>544</v>
      </c>
      <c r="I852" s="362" t="s">
        <v>224</v>
      </c>
      <c r="J852" s="643" t="s">
        <v>333</v>
      </c>
      <c r="K852" s="564"/>
      <c r="L852" s="239" t="s">
        <v>1236</v>
      </c>
      <c r="M852" s="235" t="s">
        <v>264</v>
      </c>
      <c r="N852" s="234" t="s">
        <v>993</v>
      </c>
      <c r="O852" s="235" t="s">
        <v>1228</v>
      </c>
      <c r="P852" s="273" t="s">
        <v>228</v>
      </c>
      <c r="Q852" s="235" t="s">
        <v>229</v>
      </c>
      <c r="R852" s="737" t="s">
        <v>2390</v>
      </c>
      <c r="S852" s="234" t="s">
        <v>2368</v>
      </c>
      <c r="T852" s="234" t="s">
        <v>232</v>
      </c>
    </row>
    <row r="853" spans="1:20" s="575" customFormat="1" hidden="1" outlineLevel="1">
      <c r="A853" s="281"/>
      <c r="B853" s="234" t="s">
        <v>1034</v>
      </c>
      <c r="C853" s="733" t="s">
        <v>1234</v>
      </c>
      <c r="D853" s="239" t="s">
        <v>1271</v>
      </c>
      <c r="E853" s="238" t="s">
        <v>541</v>
      </c>
      <c r="F853" s="229" t="s">
        <v>1055</v>
      </c>
      <c r="G853" s="735" t="s">
        <v>1194</v>
      </c>
      <c r="H853" s="230" t="s">
        <v>544</v>
      </c>
      <c r="I853" s="362" t="s">
        <v>224</v>
      </c>
      <c r="J853" s="643" t="s">
        <v>333</v>
      </c>
      <c r="K853" s="564"/>
      <c r="L853" s="239" t="s">
        <v>1236</v>
      </c>
      <c r="M853" s="235" t="s">
        <v>288</v>
      </c>
      <c r="N853" s="234" t="s">
        <v>665</v>
      </c>
      <c r="O853" s="235" t="s">
        <v>1228</v>
      </c>
      <c r="P853" s="273" t="s">
        <v>228</v>
      </c>
      <c r="Q853" s="235" t="s">
        <v>229</v>
      </c>
      <c r="R853" s="737" t="s">
        <v>2390</v>
      </c>
      <c r="S853" s="234" t="s">
        <v>2368</v>
      </c>
      <c r="T853" s="234" t="s">
        <v>232</v>
      </c>
    </row>
    <row r="854" spans="1:20" s="575" customFormat="1" hidden="1" outlineLevel="1">
      <c r="A854" s="281"/>
      <c r="B854" s="234" t="s">
        <v>1034</v>
      </c>
      <c r="C854" s="733" t="s">
        <v>1234</v>
      </c>
      <c r="D854" s="239" t="s">
        <v>1272</v>
      </c>
      <c r="E854" s="238" t="s">
        <v>541</v>
      </c>
      <c r="F854" s="229" t="s">
        <v>1055</v>
      </c>
      <c r="G854" s="735" t="s">
        <v>1194</v>
      </c>
      <c r="H854" s="230" t="s">
        <v>544</v>
      </c>
      <c r="I854" s="362" t="s">
        <v>224</v>
      </c>
      <c r="J854" s="643" t="s">
        <v>333</v>
      </c>
      <c r="K854" s="564"/>
      <c r="L854" s="239" t="s">
        <v>1236</v>
      </c>
      <c r="M854" s="235" t="s">
        <v>257</v>
      </c>
      <c r="N854" s="234" t="s">
        <v>1273</v>
      </c>
      <c r="O854" s="235" t="s">
        <v>1228</v>
      </c>
      <c r="P854" s="273" t="s">
        <v>228</v>
      </c>
      <c r="Q854" s="235" t="s">
        <v>229</v>
      </c>
      <c r="R854" s="737" t="s">
        <v>2390</v>
      </c>
      <c r="S854" s="234" t="s">
        <v>2368</v>
      </c>
      <c r="T854" s="234" t="s">
        <v>232</v>
      </c>
    </row>
    <row r="855" spans="1:20" s="575" customFormat="1" hidden="1" outlineLevel="1">
      <c r="A855" s="281"/>
      <c r="B855" s="234" t="s">
        <v>1034</v>
      </c>
      <c r="C855" s="733" t="s">
        <v>1234</v>
      </c>
      <c r="D855" s="239" t="s">
        <v>1274</v>
      </c>
      <c r="E855" s="238" t="s">
        <v>541</v>
      </c>
      <c r="F855" s="229" t="s">
        <v>1055</v>
      </c>
      <c r="G855" s="735" t="s">
        <v>1194</v>
      </c>
      <c r="H855" s="230" t="s">
        <v>544</v>
      </c>
      <c r="I855" s="362" t="s">
        <v>224</v>
      </c>
      <c r="J855" s="643" t="s">
        <v>333</v>
      </c>
      <c r="K855" s="564"/>
      <c r="L855" s="239" t="s">
        <v>1236</v>
      </c>
      <c r="M855" s="235" t="s">
        <v>264</v>
      </c>
      <c r="N855" s="234" t="s">
        <v>437</v>
      </c>
      <c r="O855" s="235" t="s">
        <v>1228</v>
      </c>
      <c r="P855" s="273" t="s">
        <v>228</v>
      </c>
      <c r="Q855" s="235" t="s">
        <v>229</v>
      </c>
      <c r="R855" s="737" t="s">
        <v>2390</v>
      </c>
      <c r="S855" s="234" t="s">
        <v>2368</v>
      </c>
      <c r="T855" s="234" t="s">
        <v>232</v>
      </c>
    </row>
    <row r="856" spans="1:20" s="575" customFormat="1" hidden="1" outlineLevel="1">
      <c r="A856" s="281"/>
      <c r="B856" s="234" t="s">
        <v>1034</v>
      </c>
      <c r="C856" s="733" t="s">
        <v>1234</v>
      </c>
      <c r="D856" s="239" t="s">
        <v>1275</v>
      </c>
      <c r="E856" s="238" t="s">
        <v>541</v>
      </c>
      <c r="F856" s="229" t="s">
        <v>1055</v>
      </c>
      <c r="G856" s="735" t="s">
        <v>1194</v>
      </c>
      <c r="H856" s="230" t="s">
        <v>544</v>
      </c>
      <c r="I856" s="362" t="s">
        <v>224</v>
      </c>
      <c r="J856" s="643" t="s">
        <v>333</v>
      </c>
      <c r="K856" s="564"/>
      <c r="L856" s="239" t="s">
        <v>1236</v>
      </c>
      <c r="M856" s="235" t="s">
        <v>282</v>
      </c>
      <c r="N856" s="234" t="s">
        <v>1276</v>
      </c>
      <c r="O856" s="235" t="s">
        <v>1228</v>
      </c>
      <c r="P856" s="273" t="s">
        <v>228</v>
      </c>
      <c r="Q856" s="235" t="s">
        <v>229</v>
      </c>
      <c r="R856" s="737" t="s">
        <v>2390</v>
      </c>
      <c r="S856" s="234" t="s">
        <v>2368</v>
      </c>
      <c r="T856" s="234" t="s">
        <v>232</v>
      </c>
    </row>
    <row r="857" spans="1:20" s="575" customFormat="1" hidden="1" outlineLevel="1">
      <c r="A857" s="281"/>
      <c r="B857" s="234" t="s">
        <v>1034</v>
      </c>
      <c r="C857" s="733" t="s">
        <v>1234</v>
      </c>
      <c r="D857" s="239" t="s">
        <v>1277</v>
      </c>
      <c r="E857" s="238" t="s">
        <v>541</v>
      </c>
      <c r="F857" s="229" t="s">
        <v>1055</v>
      </c>
      <c r="G857" s="735" t="s">
        <v>1194</v>
      </c>
      <c r="H857" s="230" t="s">
        <v>544</v>
      </c>
      <c r="I857" s="362" t="s">
        <v>224</v>
      </c>
      <c r="J857" s="643" t="s">
        <v>333</v>
      </c>
      <c r="K857" s="564"/>
      <c r="L857" s="239" t="s">
        <v>1236</v>
      </c>
      <c r="M857" s="235" t="s">
        <v>288</v>
      </c>
      <c r="N857" s="234" t="s">
        <v>1278</v>
      </c>
      <c r="O857" s="235" t="s">
        <v>1228</v>
      </c>
      <c r="P857" s="273" t="s">
        <v>228</v>
      </c>
      <c r="Q857" s="235" t="s">
        <v>229</v>
      </c>
      <c r="R857" s="737" t="s">
        <v>2390</v>
      </c>
      <c r="S857" s="234" t="s">
        <v>2368</v>
      </c>
      <c r="T857" s="234" t="s">
        <v>232</v>
      </c>
    </row>
    <row r="858" spans="1:20" s="575" customFormat="1" hidden="1" outlineLevel="1">
      <c r="A858" s="281"/>
      <c r="B858" s="234" t="s">
        <v>1034</v>
      </c>
      <c r="C858" s="733" t="s">
        <v>1234</v>
      </c>
      <c r="D858" s="239" t="s">
        <v>1279</v>
      </c>
      <c r="E858" s="238" t="s">
        <v>541</v>
      </c>
      <c r="F858" s="229" t="s">
        <v>1055</v>
      </c>
      <c r="G858" s="735" t="s">
        <v>1194</v>
      </c>
      <c r="H858" s="230" t="s">
        <v>544</v>
      </c>
      <c r="I858" s="362" t="s">
        <v>224</v>
      </c>
      <c r="J858" s="643" t="s">
        <v>333</v>
      </c>
      <c r="K858" s="564"/>
      <c r="L858" s="239" t="s">
        <v>1236</v>
      </c>
      <c r="M858" s="235" t="s">
        <v>257</v>
      </c>
      <c r="N858" s="234" t="s">
        <v>676</v>
      </c>
      <c r="O858" s="235" t="s">
        <v>1228</v>
      </c>
      <c r="P858" s="273" t="s">
        <v>228</v>
      </c>
      <c r="Q858" s="235" t="s">
        <v>229</v>
      </c>
      <c r="R858" s="737" t="s">
        <v>2390</v>
      </c>
      <c r="S858" s="234" t="s">
        <v>2368</v>
      </c>
      <c r="T858" s="234" t="s">
        <v>232</v>
      </c>
    </row>
    <row r="859" spans="1:20" s="575" customFormat="1" hidden="1" outlineLevel="1">
      <c r="A859" s="281"/>
      <c r="B859" s="234" t="s">
        <v>1034</v>
      </c>
      <c r="C859" s="733" t="s">
        <v>1234</v>
      </c>
      <c r="D859" s="239" t="s">
        <v>1280</v>
      </c>
      <c r="E859" s="238" t="s">
        <v>541</v>
      </c>
      <c r="F859" s="229" t="s">
        <v>1055</v>
      </c>
      <c r="G859" s="735" t="s">
        <v>1194</v>
      </c>
      <c r="H859" s="230" t="s">
        <v>544</v>
      </c>
      <c r="I859" s="362" t="s">
        <v>224</v>
      </c>
      <c r="J859" s="643" t="s">
        <v>333</v>
      </c>
      <c r="K859" s="564"/>
      <c r="L859" s="239" t="s">
        <v>1236</v>
      </c>
      <c r="M859" s="235" t="s">
        <v>264</v>
      </c>
      <c r="N859" s="234" t="s">
        <v>1281</v>
      </c>
      <c r="O859" s="235" t="s">
        <v>1228</v>
      </c>
      <c r="P859" s="273" t="s">
        <v>228</v>
      </c>
      <c r="Q859" s="235" t="s">
        <v>229</v>
      </c>
      <c r="R859" s="737" t="s">
        <v>2390</v>
      </c>
      <c r="S859" s="234" t="s">
        <v>2368</v>
      </c>
      <c r="T859" s="234" t="s">
        <v>232</v>
      </c>
    </row>
    <row r="860" spans="1:20" s="575" customFormat="1" hidden="1" outlineLevel="1">
      <c r="A860" s="281"/>
      <c r="B860" s="234" t="s">
        <v>1034</v>
      </c>
      <c r="C860" s="733" t="s">
        <v>1234</v>
      </c>
      <c r="D860" s="239" t="s">
        <v>1282</v>
      </c>
      <c r="E860" s="238" t="s">
        <v>541</v>
      </c>
      <c r="F860" s="229" t="s">
        <v>1055</v>
      </c>
      <c r="G860" s="735" t="s">
        <v>1194</v>
      </c>
      <c r="H860" s="230" t="s">
        <v>544</v>
      </c>
      <c r="I860" s="362" t="s">
        <v>224</v>
      </c>
      <c r="J860" s="643" t="s">
        <v>333</v>
      </c>
      <c r="K860" s="564"/>
      <c r="L860" s="239" t="s">
        <v>1236</v>
      </c>
      <c r="M860" s="235" t="s">
        <v>482</v>
      </c>
      <c r="N860" s="234" t="s">
        <v>1283</v>
      </c>
      <c r="O860" s="235" t="s">
        <v>1228</v>
      </c>
      <c r="P860" s="273" t="s">
        <v>228</v>
      </c>
      <c r="Q860" s="235" t="s">
        <v>229</v>
      </c>
      <c r="R860" s="737" t="s">
        <v>2390</v>
      </c>
      <c r="S860" s="234" t="s">
        <v>2368</v>
      </c>
      <c r="T860" s="234" t="s">
        <v>232</v>
      </c>
    </row>
    <row r="861" spans="1:20" s="575" customFormat="1" hidden="1" outlineLevel="1">
      <c r="A861" s="281"/>
      <c r="B861" s="234" t="s">
        <v>1034</v>
      </c>
      <c r="C861" s="733" t="s">
        <v>1234</v>
      </c>
      <c r="D861" s="239" t="s">
        <v>1284</v>
      </c>
      <c r="E861" s="238" t="s">
        <v>541</v>
      </c>
      <c r="F861" s="229" t="s">
        <v>1055</v>
      </c>
      <c r="G861" s="735" t="s">
        <v>1194</v>
      </c>
      <c r="H861" s="230" t="s">
        <v>544</v>
      </c>
      <c r="I861" s="362" t="s">
        <v>224</v>
      </c>
      <c r="J861" s="643" t="s">
        <v>333</v>
      </c>
      <c r="K861" s="564"/>
      <c r="L861" s="239" t="s">
        <v>1236</v>
      </c>
      <c r="M861" s="235" t="s">
        <v>288</v>
      </c>
      <c r="N861" s="234" t="s">
        <v>1285</v>
      </c>
      <c r="O861" s="235" t="s">
        <v>1228</v>
      </c>
      <c r="P861" s="273" t="s">
        <v>228</v>
      </c>
      <c r="Q861" s="235" t="s">
        <v>229</v>
      </c>
      <c r="R861" s="737" t="s">
        <v>2390</v>
      </c>
      <c r="S861" s="234" t="s">
        <v>2368</v>
      </c>
      <c r="T861" s="234" t="s">
        <v>232</v>
      </c>
    </row>
    <row r="862" spans="1:20" s="575" customFormat="1" hidden="1" outlineLevel="1">
      <c r="A862" s="281"/>
      <c r="B862" s="234" t="s">
        <v>1034</v>
      </c>
      <c r="C862" s="733" t="s">
        <v>1234</v>
      </c>
      <c r="D862" s="239" t="s">
        <v>1286</v>
      </c>
      <c r="E862" s="238" t="s">
        <v>541</v>
      </c>
      <c r="F862" s="229" t="s">
        <v>1055</v>
      </c>
      <c r="G862" s="735" t="s">
        <v>1194</v>
      </c>
      <c r="H862" s="230" t="s">
        <v>544</v>
      </c>
      <c r="I862" s="362" t="s">
        <v>224</v>
      </c>
      <c r="J862" s="643" t="s">
        <v>333</v>
      </c>
      <c r="K862" s="564"/>
      <c r="L862" s="239" t="s">
        <v>1236</v>
      </c>
      <c r="M862" s="235" t="s">
        <v>264</v>
      </c>
      <c r="N862" s="234" t="s">
        <v>1287</v>
      </c>
      <c r="O862" s="235" t="s">
        <v>1228</v>
      </c>
      <c r="P862" s="273" t="s">
        <v>228</v>
      </c>
      <c r="Q862" s="235" t="s">
        <v>229</v>
      </c>
      <c r="R862" s="737" t="s">
        <v>2390</v>
      </c>
      <c r="S862" s="234" t="s">
        <v>2368</v>
      </c>
      <c r="T862" s="234" t="s">
        <v>232</v>
      </c>
    </row>
    <row r="863" spans="1:20" s="575" customFormat="1" hidden="1" outlineLevel="1">
      <c r="A863" s="281"/>
      <c r="B863" s="234" t="s">
        <v>1034</v>
      </c>
      <c r="C863" s="733" t="s">
        <v>1234</v>
      </c>
      <c r="D863" s="239" t="s">
        <v>1288</v>
      </c>
      <c r="E863" s="238" t="s">
        <v>541</v>
      </c>
      <c r="F863" s="229" t="s">
        <v>1055</v>
      </c>
      <c r="G863" s="735" t="s">
        <v>1194</v>
      </c>
      <c r="H863" s="230" t="s">
        <v>544</v>
      </c>
      <c r="I863" s="362" t="s">
        <v>224</v>
      </c>
      <c r="J863" s="643" t="s">
        <v>333</v>
      </c>
      <c r="K863" s="564"/>
      <c r="L863" s="239" t="s">
        <v>1236</v>
      </c>
      <c r="M863" s="235" t="s">
        <v>482</v>
      </c>
      <c r="N863" s="234" t="s">
        <v>792</v>
      </c>
      <c r="O863" s="235" t="s">
        <v>1228</v>
      </c>
      <c r="P863" s="273" t="s">
        <v>228</v>
      </c>
      <c r="Q863" s="235" t="s">
        <v>229</v>
      </c>
      <c r="R863" s="737" t="s">
        <v>2390</v>
      </c>
      <c r="S863" s="234" t="s">
        <v>2368</v>
      </c>
      <c r="T863" s="234" t="s">
        <v>232</v>
      </c>
    </row>
    <row r="864" spans="1:20" s="575" customFormat="1" hidden="1" outlineLevel="1">
      <c r="A864" s="281"/>
      <c r="B864" s="234" t="s">
        <v>1034</v>
      </c>
      <c r="C864" s="733" t="s">
        <v>1234</v>
      </c>
      <c r="D864" s="239" t="s">
        <v>1289</v>
      </c>
      <c r="E864" s="238" t="s">
        <v>541</v>
      </c>
      <c r="F864" s="229" t="s">
        <v>1055</v>
      </c>
      <c r="G864" s="735" t="s">
        <v>1194</v>
      </c>
      <c r="H864" s="230" t="s">
        <v>544</v>
      </c>
      <c r="I864" s="362" t="s">
        <v>224</v>
      </c>
      <c r="J864" s="643" t="s">
        <v>333</v>
      </c>
      <c r="K864" s="564"/>
      <c r="L864" s="239" t="s">
        <v>1236</v>
      </c>
      <c r="M864" s="235" t="s">
        <v>282</v>
      </c>
      <c r="N864" s="234" t="s">
        <v>1290</v>
      </c>
      <c r="O864" s="235" t="s">
        <v>1228</v>
      </c>
      <c r="P864" s="273" t="s">
        <v>228</v>
      </c>
      <c r="Q864" s="235" t="s">
        <v>229</v>
      </c>
      <c r="R864" s="737" t="s">
        <v>2390</v>
      </c>
      <c r="S864" s="234" t="s">
        <v>2368</v>
      </c>
      <c r="T864" s="234" t="s">
        <v>232</v>
      </c>
    </row>
    <row r="865" spans="1:20" s="575" customFormat="1" hidden="1" outlineLevel="1">
      <c r="A865" s="281"/>
      <c r="B865" s="234"/>
      <c r="C865" s="733"/>
      <c r="D865" s="239"/>
      <c r="E865" s="238"/>
      <c r="F865" s="229"/>
      <c r="G865" s="735"/>
      <c r="H865" s="230"/>
      <c r="I865" s="362"/>
      <c r="J865" s="643"/>
      <c r="K865" s="564"/>
      <c r="L865" s="239"/>
      <c r="M865" s="235"/>
      <c r="N865" s="234"/>
      <c r="O865" s="235"/>
      <c r="P865" s="273"/>
      <c r="Q865" s="235"/>
      <c r="R865" s="794"/>
      <c r="S865" s="234"/>
      <c r="T865" s="395"/>
    </row>
    <row r="866" spans="1:20" s="575" customFormat="1" ht="17.25" hidden="1" outlineLevel="1">
      <c r="A866" s="801" t="s">
        <v>1817</v>
      </c>
      <c r="B866" s="368"/>
      <c r="C866" s="801"/>
      <c r="D866" s="803" t="s">
        <v>1291</v>
      </c>
      <c r="E866" s="367"/>
      <c r="F866" s="396"/>
      <c r="G866" s="1518" t="s">
        <v>1292</v>
      </c>
      <c r="H866" s="1519"/>
      <c r="I866" s="1519"/>
      <c r="J866" s="1519"/>
      <c r="K866" s="677"/>
      <c r="L866" s="397" t="s">
        <v>1011</v>
      </c>
      <c r="M866" s="564"/>
      <c r="N866" s="238"/>
      <c r="O866" s="235"/>
      <c r="P866" s="273"/>
      <c r="Q866" s="235"/>
      <c r="R866" s="794"/>
      <c r="S866" s="234"/>
      <c r="T866" s="395"/>
    </row>
    <row r="867" spans="1:20" s="589" customFormat="1" hidden="1" outlineLevel="1">
      <c r="A867" s="281" t="s">
        <v>3047</v>
      </c>
      <c r="B867" s="234" t="s">
        <v>1034</v>
      </c>
      <c r="C867" s="591" t="s">
        <v>1293</v>
      </c>
      <c r="D867" s="347" t="s">
        <v>1294</v>
      </c>
      <c r="E867" s="238" t="s">
        <v>1295</v>
      </c>
      <c r="F867" s="234" t="s">
        <v>1296</v>
      </c>
      <c r="G867" s="234" t="s">
        <v>1297</v>
      </c>
      <c r="H867" s="362" t="s">
        <v>1298</v>
      </c>
      <c r="I867" s="362" t="s">
        <v>544</v>
      </c>
      <c r="J867" s="684" t="s">
        <v>333</v>
      </c>
      <c r="K867" s="582"/>
      <c r="L867" s="239" t="s">
        <v>3048</v>
      </c>
      <c r="M867" s="235" t="s">
        <v>271</v>
      </c>
      <c r="N867" s="238" t="s">
        <v>1808</v>
      </c>
      <c r="O867" s="235" t="s">
        <v>1228</v>
      </c>
      <c r="P867" s="588" t="s">
        <v>228</v>
      </c>
      <c r="Q867" s="235" t="s">
        <v>229</v>
      </c>
      <c r="R867" s="737" t="s">
        <v>2390</v>
      </c>
      <c r="S867" s="234" t="s">
        <v>2368</v>
      </c>
      <c r="T867" s="234" t="s">
        <v>232</v>
      </c>
    </row>
    <row r="868" spans="1:20" s="575" customFormat="1" ht="17.25" hidden="1" outlineLevel="1">
      <c r="A868" s="398" t="s">
        <v>1818</v>
      </c>
      <c r="B868" s="396"/>
      <c r="C868" s="801"/>
      <c r="D868" s="801" t="s">
        <v>1299</v>
      </c>
      <c r="E868" s="367"/>
      <c r="F868" s="396"/>
      <c r="G868" s="1498" t="s">
        <v>1299</v>
      </c>
      <c r="H868" s="1498"/>
      <c r="I868" s="1498"/>
      <c r="J868" s="1498"/>
      <c r="K868" s="677"/>
      <c r="L868" s="397" t="s">
        <v>1300</v>
      </c>
      <c r="M868" s="677"/>
      <c r="N868" s="281"/>
      <c r="O868" s="235"/>
      <c r="P868" s="273"/>
      <c r="Q868" s="235"/>
      <c r="R868" s="794"/>
      <c r="S868" s="234"/>
      <c r="T868" s="395"/>
    </row>
    <row r="869" spans="1:20" s="575" customFormat="1" hidden="1" outlineLevel="1">
      <c r="A869" s="281"/>
      <c r="B869" s="399" t="s">
        <v>1301</v>
      </c>
      <c r="C869" s="400" t="s">
        <v>1302</v>
      </c>
      <c r="D869" s="401" t="s">
        <v>3049</v>
      </c>
      <c r="E869" s="402" t="s">
        <v>2371</v>
      </c>
      <c r="F869" s="403" t="s">
        <v>3050</v>
      </c>
      <c r="G869" s="399">
        <v>30400</v>
      </c>
      <c r="H869" s="404" t="s">
        <v>2509</v>
      </c>
      <c r="I869" s="405" t="s">
        <v>224</v>
      </c>
      <c r="J869" s="685" t="s">
        <v>225</v>
      </c>
      <c r="K869" s="686"/>
      <c r="L869" s="400" t="s">
        <v>3051</v>
      </c>
      <c r="M869" s="686" t="s">
        <v>482</v>
      </c>
      <c r="N869" s="402" t="s">
        <v>253</v>
      </c>
      <c r="O869" s="406" t="s">
        <v>1228</v>
      </c>
      <c r="P869" s="407" t="s">
        <v>228</v>
      </c>
      <c r="Q869" s="406" t="s">
        <v>229</v>
      </c>
      <c r="R869" s="795" t="s">
        <v>230</v>
      </c>
      <c r="S869" s="399" t="s">
        <v>231</v>
      </c>
      <c r="T869" s="399" t="s">
        <v>232</v>
      </c>
    </row>
    <row r="870" spans="1:20" s="575" customFormat="1" hidden="1" outlineLevel="1">
      <c r="A870" s="281"/>
      <c r="B870" s="399" t="s">
        <v>1301</v>
      </c>
      <c r="C870" s="400" t="s">
        <v>1302</v>
      </c>
      <c r="D870" s="401" t="s">
        <v>3052</v>
      </c>
      <c r="E870" s="402" t="s">
        <v>2258</v>
      </c>
      <c r="F870" s="403" t="s">
        <v>3053</v>
      </c>
      <c r="G870" s="399">
        <v>30400</v>
      </c>
      <c r="H870" s="404" t="s">
        <v>2505</v>
      </c>
      <c r="I870" s="405" t="s">
        <v>224</v>
      </c>
      <c r="J870" s="685" t="s">
        <v>333</v>
      </c>
      <c r="K870" s="686"/>
      <c r="L870" s="400" t="s">
        <v>2614</v>
      </c>
      <c r="M870" s="686" t="s">
        <v>257</v>
      </c>
      <c r="N870" s="402" t="s">
        <v>581</v>
      </c>
      <c r="O870" s="406" t="s">
        <v>1228</v>
      </c>
      <c r="P870" s="407" t="s">
        <v>228</v>
      </c>
      <c r="Q870" s="406" t="s">
        <v>229</v>
      </c>
      <c r="R870" s="795" t="s">
        <v>2390</v>
      </c>
      <c r="S870" s="399" t="s">
        <v>2368</v>
      </c>
      <c r="T870" s="399" t="s">
        <v>232</v>
      </c>
    </row>
    <row r="871" spans="1:20" s="575" customFormat="1" hidden="1" outlineLevel="1">
      <c r="A871" s="281" t="s">
        <v>3054</v>
      </c>
      <c r="B871" s="234" t="s">
        <v>1301</v>
      </c>
      <c r="C871" s="239" t="s">
        <v>1302</v>
      </c>
      <c r="D871" s="347" t="s">
        <v>1991</v>
      </c>
      <c r="E871" s="238" t="s">
        <v>2371</v>
      </c>
      <c r="F871" s="229" t="s">
        <v>3050</v>
      </c>
      <c r="G871" s="234">
        <v>30400</v>
      </c>
      <c r="H871" s="230" t="s">
        <v>544</v>
      </c>
      <c r="I871" s="362" t="s">
        <v>224</v>
      </c>
      <c r="J871" s="643" t="s">
        <v>333</v>
      </c>
      <c r="K871" s="564"/>
      <c r="L871" s="232" t="s">
        <v>2480</v>
      </c>
      <c r="M871" s="564" t="s">
        <v>257</v>
      </c>
      <c r="N871" s="238" t="s">
        <v>1303</v>
      </c>
      <c r="O871" s="235" t="s">
        <v>1228</v>
      </c>
      <c r="P871" s="273" t="s">
        <v>228</v>
      </c>
      <c r="Q871" s="235" t="s">
        <v>229</v>
      </c>
      <c r="R871" s="737" t="s">
        <v>2390</v>
      </c>
      <c r="S871" s="234" t="s">
        <v>2368</v>
      </c>
      <c r="T871" s="234" t="s">
        <v>232</v>
      </c>
    </row>
    <row r="872" spans="1:20" s="575" customFormat="1" hidden="1" outlineLevel="1">
      <c r="A872" s="281"/>
      <c r="B872" s="399" t="s">
        <v>1301</v>
      </c>
      <c r="C872" s="400" t="s">
        <v>1302</v>
      </c>
      <c r="D872" s="401" t="s">
        <v>1304</v>
      </c>
      <c r="E872" s="402" t="s">
        <v>2371</v>
      </c>
      <c r="F872" s="403" t="s">
        <v>3050</v>
      </c>
      <c r="G872" s="399">
        <v>30400</v>
      </c>
      <c r="H872" s="404" t="s">
        <v>544</v>
      </c>
      <c r="I872" s="405" t="s">
        <v>224</v>
      </c>
      <c r="J872" s="685" t="s">
        <v>333</v>
      </c>
      <c r="K872" s="686"/>
      <c r="L872" s="400" t="s">
        <v>2614</v>
      </c>
      <c r="M872" s="406" t="s">
        <v>257</v>
      </c>
      <c r="N872" s="402" t="s">
        <v>685</v>
      </c>
      <c r="O872" s="406" t="s">
        <v>1228</v>
      </c>
      <c r="P872" s="407" t="s">
        <v>228</v>
      </c>
      <c r="Q872" s="406" t="s">
        <v>229</v>
      </c>
      <c r="R872" s="795" t="s">
        <v>2390</v>
      </c>
      <c r="S872" s="399" t="s">
        <v>2368</v>
      </c>
      <c r="T872" s="399" t="s">
        <v>232</v>
      </c>
    </row>
    <row r="873" spans="1:20" s="575" customFormat="1" hidden="1" outlineLevel="1">
      <c r="A873" s="281"/>
      <c r="B873" s="573" t="s">
        <v>1301</v>
      </c>
      <c r="C873" s="642" t="s">
        <v>1302</v>
      </c>
      <c r="D873" s="687" t="s">
        <v>1305</v>
      </c>
      <c r="E873" s="572" t="s">
        <v>2371</v>
      </c>
      <c r="F873" s="567" t="s">
        <v>3050</v>
      </c>
      <c r="G873" s="573">
        <v>30400</v>
      </c>
      <c r="H873" s="569" t="s">
        <v>544</v>
      </c>
      <c r="I873" s="652" t="s">
        <v>224</v>
      </c>
      <c r="J873" s="688" t="s">
        <v>333</v>
      </c>
      <c r="K873" s="570"/>
      <c r="L873" s="642" t="s">
        <v>3055</v>
      </c>
      <c r="M873" s="570" t="s">
        <v>702</v>
      </c>
      <c r="N873" s="572" t="s">
        <v>921</v>
      </c>
      <c r="O873" s="574" t="s">
        <v>1228</v>
      </c>
      <c r="P873" s="605" t="s">
        <v>228</v>
      </c>
      <c r="Q873" s="574" t="s">
        <v>229</v>
      </c>
      <c r="R873" s="760" t="s">
        <v>2390</v>
      </c>
      <c r="S873" s="573" t="s">
        <v>2368</v>
      </c>
      <c r="T873" s="573" t="s">
        <v>232</v>
      </c>
    </row>
    <row r="874" spans="1:20" s="575" customFormat="1" hidden="1" outlineLevel="1">
      <c r="A874" s="281"/>
      <c r="B874" s="573" t="s">
        <v>1301</v>
      </c>
      <c r="C874" s="642" t="s">
        <v>1302</v>
      </c>
      <c r="D874" s="687" t="s">
        <v>1306</v>
      </c>
      <c r="E874" s="572" t="s">
        <v>2371</v>
      </c>
      <c r="F874" s="567" t="s">
        <v>3050</v>
      </c>
      <c r="G874" s="573">
        <v>30400</v>
      </c>
      <c r="H874" s="569" t="s">
        <v>544</v>
      </c>
      <c r="I874" s="652" t="s">
        <v>224</v>
      </c>
      <c r="J874" s="688" t="s">
        <v>333</v>
      </c>
      <c r="K874" s="570"/>
      <c r="L874" s="642" t="s">
        <v>3055</v>
      </c>
      <c r="M874" s="570" t="s">
        <v>702</v>
      </c>
      <c r="N874" s="572" t="s">
        <v>926</v>
      </c>
      <c r="O874" s="574" t="s">
        <v>1228</v>
      </c>
      <c r="P874" s="605" t="s">
        <v>228</v>
      </c>
      <c r="Q874" s="574" t="s">
        <v>229</v>
      </c>
      <c r="R874" s="760" t="s">
        <v>2390</v>
      </c>
      <c r="S874" s="573" t="s">
        <v>2368</v>
      </c>
      <c r="T874" s="573" t="s">
        <v>232</v>
      </c>
    </row>
    <row r="875" spans="1:20" s="575" customFormat="1" hidden="1" outlineLevel="1">
      <c r="A875" s="281" t="s">
        <v>3056</v>
      </c>
      <c r="B875" s="234" t="s">
        <v>1301</v>
      </c>
      <c r="C875" s="239" t="s">
        <v>1302</v>
      </c>
      <c r="D875" s="347" t="s">
        <v>1984</v>
      </c>
      <c r="E875" s="238" t="s">
        <v>2371</v>
      </c>
      <c r="F875" s="229" t="s">
        <v>3050</v>
      </c>
      <c r="G875" s="234">
        <v>30400</v>
      </c>
      <c r="H875" s="230" t="s">
        <v>544</v>
      </c>
      <c r="I875" s="362" t="s">
        <v>224</v>
      </c>
      <c r="J875" s="643" t="s">
        <v>333</v>
      </c>
      <c r="K875" s="564"/>
      <c r="L875" s="239" t="s">
        <v>3057</v>
      </c>
      <c r="M875" s="564" t="s">
        <v>288</v>
      </c>
      <c r="N875" s="238" t="s">
        <v>762</v>
      </c>
      <c r="O875" s="235" t="s">
        <v>1228</v>
      </c>
      <c r="P875" s="273" t="s">
        <v>228</v>
      </c>
      <c r="Q875" s="235" t="s">
        <v>229</v>
      </c>
      <c r="R875" s="737" t="s">
        <v>2390</v>
      </c>
      <c r="S875" s="234" t="s">
        <v>2368</v>
      </c>
      <c r="T875" s="234" t="s">
        <v>232</v>
      </c>
    </row>
    <row r="876" spans="1:20" s="575" customFormat="1" ht="17.25" hidden="1" outlineLevel="1">
      <c r="A876" s="398" t="s">
        <v>3058</v>
      </c>
      <c r="B876" s="374"/>
      <c r="C876" s="799"/>
      <c r="D876" s="408" t="s">
        <v>1307</v>
      </c>
      <c r="E876" s="373"/>
      <c r="F876" s="374"/>
      <c r="G876" s="409" t="s">
        <v>1307</v>
      </c>
      <c r="H876" s="410"/>
      <c r="I876" s="410"/>
      <c r="J876" s="643"/>
      <c r="K876" s="564"/>
      <c r="L876" s="409" t="s">
        <v>1307</v>
      </c>
      <c r="M876" s="564"/>
      <c r="N876" s="238"/>
      <c r="O876" s="235"/>
      <c r="P876" s="273"/>
      <c r="Q876" s="235"/>
      <c r="R876" s="794"/>
      <c r="S876" s="234"/>
      <c r="T876" s="395"/>
    </row>
    <row r="877" spans="1:20" s="575" customFormat="1" hidden="1" outlineLevel="1">
      <c r="A877" s="281"/>
      <c r="B877" s="234" t="s">
        <v>1301</v>
      </c>
      <c r="C877" s="377" t="s">
        <v>1308</v>
      </c>
      <c r="D877" s="417" t="s">
        <v>1819</v>
      </c>
      <c r="E877" s="238" t="s">
        <v>2371</v>
      </c>
      <c r="F877" s="229">
        <v>100</v>
      </c>
      <c r="G877" s="411">
        <v>30700</v>
      </c>
      <c r="H877" s="348" t="s">
        <v>2509</v>
      </c>
      <c r="I877" s="349" t="s">
        <v>224</v>
      </c>
      <c r="J877" s="643" t="s">
        <v>225</v>
      </c>
      <c r="K877" s="564"/>
      <c r="L877" s="232" t="s">
        <v>3059</v>
      </c>
      <c r="M877" s="564" t="s">
        <v>482</v>
      </c>
      <c r="N877" s="238" t="s">
        <v>253</v>
      </c>
      <c r="O877" s="235" t="s">
        <v>1228</v>
      </c>
      <c r="P877" s="273" t="s">
        <v>228</v>
      </c>
      <c r="Q877" s="235" t="s">
        <v>229</v>
      </c>
      <c r="R877" s="737" t="s">
        <v>230</v>
      </c>
      <c r="S877" s="234" t="s">
        <v>231</v>
      </c>
      <c r="T877" s="234" t="s">
        <v>232</v>
      </c>
    </row>
    <row r="878" spans="1:20" s="575" customFormat="1" hidden="1" outlineLevel="1">
      <c r="A878" s="281"/>
      <c r="B878" s="234"/>
      <c r="C878" s="377"/>
      <c r="D878" s="347"/>
      <c r="E878" s="238"/>
      <c r="F878" s="229"/>
      <c r="G878" s="412"/>
      <c r="H878" s="413"/>
      <c r="I878" s="414"/>
      <c r="J878" s="643"/>
      <c r="K878" s="564"/>
      <c r="L878" s="239"/>
      <c r="M878" s="564"/>
      <c r="N878" s="238"/>
      <c r="O878" s="235"/>
      <c r="P878" s="273"/>
      <c r="Q878" s="235"/>
      <c r="R878" s="794"/>
      <c r="S878" s="234"/>
      <c r="T878" s="395"/>
    </row>
    <row r="879" spans="1:20" s="575" customFormat="1" ht="17.25" hidden="1" outlineLevel="1">
      <c r="A879" s="367"/>
      <c r="B879" s="368"/>
      <c r="C879" s="801"/>
      <c r="D879" s="369" t="s">
        <v>1309</v>
      </c>
      <c r="E879" s="367"/>
      <c r="F879" s="368"/>
      <c r="G879" s="1499" t="s">
        <v>1309</v>
      </c>
      <c r="H879" s="1500"/>
      <c r="I879" s="1501"/>
      <c r="J879" s="643"/>
      <c r="K879" s="564"/>
      <c r="L879" s="226" t="s">
        <v>1310</v>
      </c>
      <c r="M879" s="564"/>
      <c r="N879" s="238"/>
      <c r="O879" s="235"/>
      <c r="P879" s="273"/>
      <c r="Q879" s="235"/>
      <c r="R879" s="794"/>
      <c r="S879" s="234"/>
      <c r="T879" s="395"/>
    </row>
    <row r="880" spans="1:20" s="575" customFormat="1" ht="17.25" hidden="1" outlineLevel="1">
      <c r="A880" s="398" t="s">
        <v>1820</v>
      </c>
      <c r="B880" s="374"/>
      <c r="C880" s="799"/>
      <c r="D880" s="408" t="s">
        <v>1311</v>
      </c>
      <c r="E880" s="373"/>
      <c r="F880" s="374"/>
      <c r="G880" s="409" t="s">
        <v>1311</v>
      </c>
      <c r="H880" s="410"/>
      <c r="I880" s="410"/>
      <c r="J880" s="643"/>
      <c r="K880" s="564"/>
      <c r="L880" s="409" t="s">
        <v>1311</v>
      </c>
      <c r="M880" s="564"/>
      <c r="N880" s="238"/>
      <c r="O880" s="235"/>
      <c r="P880" s="273"/>
      <c r="Q880" s="235"/>
      <c r="R880" s="794"/>
      <c r="S880" s="234"/>
      <c r="T880" s="395"/>
    </row>
    <row r="881" spans="1:20" s="589" customFormat="1" hidden="1" outlineLevel="1">
      <c r="A881" s="281" t="s">
        <v>3060</v>
      </c>
      <c r="B881" s="234" t="s">
        <v>175</v>
      </c>
      <c r="C881" s="377" t="s">
        <v>1312</v>
      </c>
      <c r="D881" s="347" t="s">
        <v>1313</v>
      </c>
      <c r="E881" s="238" t="s">
        <v>2258</v>
      </c>
      <c r="F881" s="350">
        <v>999</v>
      </c>
      <c r="G881" s="233">
        <v>30500</v>
      </c>
      <c r="H881" s="304" t="s">
        <v>2348</v>
      </c>
      <c r="I881" s="415" t="s">
        <v>224</v>
      </c>
      <c r="J881" s="684" t="s">
        <v>225</v>
      </c>
      <c r="K881" s="582"/>
      <c r="L881" s="239" t="s">
        <v>2255</v>
      </c>
      <c r="M881" s="582" t="s">
        <v>271</v>
      </c>
      <c r="N881" s="238" t="s">
        <v>1808</v>
      </c>
      <c r="O881" s="235" t="s">
        <v>1228</v>
      </c>
      <c r="P881" s="588" t="s">
        <v>228</v>
      </c>
      <c r="Q881" s="235" t="s">
        <v>229</v>
      </c>
      <c r="R881" s="737" t="s">
        <v>308</v>
      </c>
      <c r="S881" s="234" t="s">
        <v>2485</v>
      </c>
      <c r="T881" s="234" t="s">
        <v>2119</v>
      </c>
    </row>
    <row r="882" spans="1:20" s="575" customFormat="1" hidden="1" outlineLevel="1">
      <c r="A882" s="281"/>
      <c r="B882" s="234" t="s">
        <v>175</v>
      </c>
      <c r="C882" s="377" t="s">
        <v>1312</v>
      </c>
      <c r="D882" s="347" t="s">
        <v>1314</v>
      </c>
      <c r="E882" s="238" t="s">
        <v>2258</v>
      </c>
      <c r="F882" s="350">
        <v>999</v>
      </c>
      <c r="G882" s="233">
        <v>30500</v>
      </c>
      <c r="H882" s="304" t="s">
        <v>2581</v>
      </c>
      <c r="I882" s="415" t="s">
        <v>224</v>
      </c>
      <c r="J882" s="643" t="s">
        <v>225</v>
      </c>
      <c r="K882" s="564"/>
      <c r="L882" s="232" t="s">
        <v>2578</v>
      </c>
      <c r="M882" s="564" t="s">
        <v>288</v>
      </c>
      <c r="N882" s="416" t="s">
        <v>1315</v>
      </c>
      <c r="O882" s="235" t="s">
        <v>1228</v>
      </c>
      <c r="P882" s="273" t="s">
        <v>228</v>
      </c>
      <c r="Q882" s="235" t="s">
        <v>229</v>
      </c>
      <c r="R882" s="737" t="s">
        <v>3061</v>
      </c>
      <c r="S882" s="234" t="s">
        <v>3062</v>
      </c>
      <c r="T882" s="234" t="s">
        <v>232</v>
      </c>
    </row>
    <row r="883" spans="1:20" hidden="1" outlineLevel="1">
      <c r="A883" s="281"/>
      <c r="B883" s="234" t="s">
        <v>175</v>
      </c>
      <c r="C883" s="377" t="s">
        <v>1312</v>
      </c>
      <c r="D883" s="347" t="s">
        <v>1316</v>
      </c>
      <c r="E883" s="238" t="s">
        <v>2258</v>
      </c>
      <c r="F883" s="350">
        <v>999</v>
      </c>
      <c r="G883" s="233">
        <v>30500</v>
      </c>
      <c r="H883" s="304" t="s">
        <v>2581</v>
      </c>
      <c r="I883" s="415" t="s">
        <v>224</v>
      </c>
      <c r="J883" s="643" t="s">
        <v>225</v>
      </c>
      <c r="K883" s="564"/>
      <c r="L883" s="239" t="s">
        <v>503</v>
      </c>
      <c r="M883" s="564" t="s">
        <v>282</v>
      </c>
      <c r="N883" s="237" t="s">
        <v>3063</v>
      </c>
      <c r="O883" s="235" t="s">
        <v>1228</v>
      </c>
      <c r="P883" s="273" t="s">
        <v>228</v>
      </c>
      <c r="Q883" s="235" t="s">
        <v>229</v>
      </c>
      <c r="R883" s="737" t="s">
        <v>3061</v>
      </c>
      <c r="S883" s="234" t="s">
        <v>3062</v>
      </c>
      <c r="T883" s="234" t="s">
        <v>232</v>
      </c>
    </row>
    <row r="884" spans="1:20" s="575" customFormat="1" hidden="1" outlineLevel="1">
      <c r="A884" s="281"/>
      <c r="B884" s="234" t="s">
        <v>175</v>
      </c>
      <c r="C884" s="377" t="s">
        <v>1312</v>
      </c>
      <c r="D884" s="347" t="s">
        <v>1317</v>
      </c>
      <c r="E884" s="238" t="s">
        <v>2258</v>
      </c>
      <c r="F884" s="350">
        <v>999</v>
      </c>
      <c r="G884" s="233">
        <v>30500</v>
      </c>
      <c r="H884" s="304" t="s">
        <v>2581</v>
      </c>
      <c r="I884" s="415" t="s">
        <v>224</v>
      </c>
      <c r="J884" s="643" t="s">
        <v>225</v>
      </c>
      <c r="K884" s="564"/>
      <c r="L884" s="239" t="s">
        <v>503</v>
      </c>
      <c r="M884" s="564" t="s">
        <v>257</v>
      </c>
      <c r="N884" s="237" t="s">
        <v>3064</v>
      </c>
      <c r="O884" s="235" t="s">
        <v>1228</v>
      </c>
      <c r="P884" s="273" t="s">
        <v>228</v>
      </c>
      <c r="Q884" s="235" t="s">
        <v>229</v>
      </c>
      <c r="R884" s="737" t="s">
        <v>3061</v>
      </c>
      <c r="S884" s="234" t="s">
        <v>3062</v>
      </c>
      <c r="T884" s="234" t="s">
        <v>232</v>
      </c>
    </row>
    <row r="885" spans="1:20" s="575" customFormat="1" hidden="1" outlineLevel="1">
      <c r="A885" s="281" t="s">
        <v>3065</v>
      </c>
      <c r="B885" s="234" t="s">
        <v>175</v>
      </c>
      <c r="C885" s="377" t="s">
        <v>1312</v>
      </c>
      <c r="D885" s="347" t="s">
        <v>1318</v>
      </c>
      <c r="E885" s="238" t="s">
        <v>2258</v>
      </c>
      <c r="F885" s="350">
        <v>999</v>
      </c>
      <c r="G885" s="233">
        <v>30500</v>
      </c>
      <c r="H885" s="304" t="s">
        <v>2581</v>
      </c>
      <c r="I885" s="415" t="s">
        <v>224</v>
      </c>
      <c r="J885" s="643" t="s">
        <v>225</v>
      </c>
      <c r="K885" s="564"/>
      <c r="L885" s="239" t="s">
        <v>3066</v>
      </c>
      <c r="M885" s="564" t="s">
        <v>288</v>
      </c>
      <c r="N885" s="238" t="s">
        <v>2239</v>
      </c>
      <c r="O885" s="235" t="s">
        <v>1228</v>
      </c>
      <c r="P885" s="273" t="s">
        <v>228</v>
      </c>
      <c r="Q885" s="235" t="s">
        <v>229</v>
      </c>
      <c r="R885" s="737" t="s">
        <v>3061</v>
      </c>
      <c r="S885" s="234" t="s">
        <v>3062</v>
      </c>
      <c r="T885" s="234" t="s">
        <v>232</v>
      </c>
    </row>
    <row r="886" spans="1:20" s="575" customFormat="1" hidden="1" outlineLevel="1">
      <c r="A886" s="281" t="s">
        <v>3067</v>
      </c>
      <c r="B886" s="234" t="s">
        <v>175</v>
      </c>
      <c r="C886" s="377" t="s">
        <v>1312</v>
      </c>
      <c r="D886" s="347" t="s">
        <v>1319</v>
      </c>
      <c r="E886" s="238" t="s">
        <v>2258</v>
      </c>
      <c r="F886" s="350">
        <v>999</v>
      </c>
      <c r="G886" s="233">
        <v>30500</v>
      </c>
      <c r="H886" s="304" t="s">
        <v>2581</v>
      </c>
      <c r="I886" s="415" t="s">
        <v>224</v>
      </c>
      <c r="J886" s="643" t="s">
        <v>225</v>
      </c>
      <c r="K886" s="564"/>
      <c r="L886" s="239" t="s">
        <v>3066</v>
      </c>
      <c r="M886" s="564" t="s">
        <v>282</v>
      </c>
      <c r="N886" s="238" t="s">
        <v>3068</v>
      </c>
      <c r="O886" s="235" t="s">
        <v>1228</v>
      </c>
      <c r="P886" s="273" t="s">
        <v>228</v>
      </c>
      <c r="Q886" s="235" t="s">
        <v>229</v>
      </c>
      <c r="R886" s="737" t="s">
        <v>3061</v>
      </c>
      <c r="S886" s="234" t="s">
        <v>3062</v>
      </c>
      <c r="T886" s="234" t="s">
        <v>232</v>
      </c>
    </row>
    <row r="887" spans="1:20" s="575" customFormat="1" hidden="1" outlineLevel="1">
      <c r="A887" s="281" t="s">
        <v>3069</v>
      </c>
      <c r="B887" s="234" t="s">
        <v>175</v>
      </c>
      <c r="C887" s="377" t="s">
        <v>1312</v>
      </c>
      <c r="D887" s="347" t="s">
        <v>1320</v>
      </c>
      <c r="E887" s="238" t="s">
        <v>2258</v>
      </c>
      <c r="F887" s="350">
        <v>999</v>
      </c>
      <c r="G887" s="233">
        <v>30500</v>
      </c>
      <c r="H887" s="304" t="s">
        <v>2581</v>
      </c>
      <c r="I887" s="415" t="s">
        <v>224</v>
      </c>
      <c r="J887" s="643" t="s">
        <v>225</v>
      </c>
      <c r="K887" s="564"/>
      <c r="L887" s="239" t="s">
        <v>3066</v>
      </c>
      <c r="M887" s="564" t="s">
        <v>257</v>
      </c>
      <c r="N887" s="238" t="s">
        <v>2272</v>
      </c>
      <c r="O887" s="235" t="s">
        <v>1228</v>
      </c>
      <c r="P887" s="273" t="s">
        <v>228</v>
      </c>
      <c r="Q887" s="235" t="s">
        <v>229</v>
      </c>
      <c r="R887" s="737" t="s">
        <v>3061</v>
      </c>
      <c r="S887" s="234" t="s">
        <v>3062</v>
      </c>
      <c r="T887" s="234" t="s">
        <v>232</v>
      </c>
    </row>
    <row r="888" spans="1:20" s="575" customFormat="1" hidden="1" outlineLevel="1">
      <c r="A888" s="281" t="s">
        <v>3070</v>
      </c>
      <c r="B888" s="234" t="s">
        <v>175</v>
      </c>
      <c r="C888" s="377" t="s">
        <v>1312</v>
      </c>
      <c r="D888" s="347" t="s">
        <v>1321</v>
      </c>
      <c r="E888" s="238" t="s">
        <v>2258</v>
      </c>
      <c r="F888" s="350">
        <v>999</v>
      </c>
      <c r="G888" s="233">
        <v>30500</v>
      </c>
      <c r="H888" s="304" t="s">
        <v>2581</v>
      </c>
      <c r="I888" s="415" t="s">
        <v>224</v>
      </c>
      <c r="J888" s="643" t="s">
        <v>225</v>
      </c>
      <c r="K888" s="564"/>
      <c r="L888" s="239" t="s">
        <v>3066</v>
      </c>
      <c r="M888" s="564" t="s">
        <v>566</v>
      </c>
      <c r="N888" s="238" t="s">
        <v>2276</v>
      </c>
      <c r="O888" s="235" t="s">
        <v>1228</v>
      </c>
      <c r="P888" s="273" t="s">
        <v>228</v>
      </c>
      <c r="Q888" s="235" t="s">
        <v>229</v>
      </c>
      <c r="R888" s="737" t="s">
        <v>3061</v>
      </c>
      <c r="S888" s="234" t="s">
        <v>3062</v>
      </c>
      <c r="T888" s="234" t="s">
        <v>232</v>
      </c>
    </row>
    <row r="889" spans="1:20" s="575" customFormat="1" hidden="1" outlineLevel="1">
      <c r="A889" s="281" t="s">
        <v>3071</v>
      </c>
      <c r="B889" s="234" t="s">
        <v>175</v>
      </c>
      <c r="C889" s="377" t="s">
        <v>1312</v>
      </c>
      <c r="D889" s="417" t="s">
        <v>1322</v>
      </c>
      <c r="E889" s="238" t="s">
        <v>2258</v>
      </c>
      <c r="F889" s="350">
        <v>999</v>
      </c>
      <c r="G889" s="233">
        <v>30500</v>
      </c>
      <c r="H889" s="304" t="s">
        <v>2581</v>
      </c>
      <c r="I889" s="415" t="s">
        <v>224</v>
      </c>
      <c r="J889" s="643" t="s">
        <v>225</v>
      </c>
      <c r="K889" s="564"/>
      <c r="L889" s="239" t="s">
        <v>3066</v>
      </c>
      <c r="M889" s="564" t="s">
        <v>567</v>
      </c>
      <c r="N889" s="237" t="s">
        <v>2280</v>
      </c>
      <c r="O889" s="235" t="s">
        <v>1228</v>
      </c>
      <c r="P889" s="273" t="s">
        <v>228</v>
      </c>
      <c r="Q889" s="235" t="s">
        <v>229</v>
      </c>
      <c r="R889" s="737" t="s">
        <v>3061</v>
      </c>
      <c r="S889" s="234" t="s">
        <v>3062</v>
      </c>
      <c r="T889" s="234" t="s">
        <v>232</v>
      </c>
    </row>
    <row r="890" spans="1:20" s="575" customFormat="1" hidden="1" outlineLevel="1">
      <c r="A890" s="281" t="s">
        <v>3072</v>
      </c>
      <c r="B890" s="234" t="s">
        <v>175</v>
      </c>
      <c r="C890" s="377" t="s">
        <v>1312</v>
      </c>
      <c r="D890" s="347" t="s">
        <v>1323</v>
      </c>
      <c r="E890" s="238" t="s">
        <v>2258</v>
      </c>
      <c r="F890" s="350">
        <v>999</v>
      </c>
      <c r="G890" s="233">
        <v>30500</v>
      </c>
      <c r="H890" s="304" t="s">
        <v>2581</v>
      </c>
      <c r="I890" s="418" t="s">
        <v>3073</v>
      </c>
      <c r="J890" s="643" t="s">
        <v>225</v>
      </c>
      <c r="K890" s="564"/>
      <c r="L890" s="239" t="s">
        <v>3066</v>
      </c>
      <c r="M890" s="564" t="s">
        <v>582</v>
      </c>
      <c r="N890" s="237" t="s">
        <v>2240</v>
      </c>
      <c r="O890" s="235" t="s">
        <v>1228</v>
      </c>
      <c r="P890" s="273" t="s">
        <v>228</v>
      </c>
      <c r="Q890" s="235" t="s">
        <v>229</v>
      </c>
      <c r="R890" s="737" t="s">
        <v>3061</v>
      </c>
      <c r="S890" s="234" t="s">
        <v>3062</v>
      </c>
      <c r="T890" s="234" t="s">
        <v>232</v>
      </c>
    </row>
    <row r="891" spans="1:20" s="575" customFormat="1" ht="17.25" hidden="1" outlineLevel="1">
      <c r="A891" s="398" t="s">
        <v>1820</v>
      </c>
      <c r="B891" s="374"/>
      <c r="C891" s="799"/>
      <c r="D891" s="408" t="s">
        <v>1324</v>
      </c>
      <c r="E891" s="373"/>
      <c r="F891" s="374"/>
      <c r="G891" s="409" t="s">
        <v>1324</v>
      </c>
      <c r="H891" s="410"/>
      <c r="I891" s="410"/>
      <c r="J891" s="643"/>
      <c r="K891" s="564"/>
      <c r="L891" s="409" t="s">
        <v>1324</v>
      </c>
      <c r="M891" s="564"/>
      <c r="N891" s="238"/>
      <c r="O891" s="235"/>
      <c r="P891" s="273"/>
      <c r="Q891" s="235"/>
      <c r="R891" s="794"/>
      <c r="S891" s="234"/>
      <c r="T891" s="395"/>
    </row>
    <row r="892" spans="1:20" s="589" customFormat="1" hidden="1" outlineLevel="1">
      <c r="A892" s="281" t="s">
        <v>3074</v>
      </c>
      <c r="B892" s="234" t="s">
        <v>175</v>
      </c>
      <c r="C892" s="377" t="s">
        <v>1312</v>
      </c>
      <c r="D892" s="347" t="s">
        <v>1313</v>
      </c>
      <c r="E892" s="238" t="s">
        <v>2258</v>
      </c>
      <c r="F892" s="350">
        <v>999</v>
      </c>
      <c r="G892" s="233">
        <v>30500</v>
      </c>
      <c r="H892" s="304" t="s">
        <v>2348</v>
      </c>
      <c r="I892" s="415" t="s">
        <v>3075</v>
      </c>
      <c r="J892" s="684" t="s">
        <v>225</v>
      </c>
      <c r="K892" s="582"/>
      <c r="L892" s="239" t="s">
        <v>2255</v>
      </c>
      <c r="M892" s="582" t="s">
        <v>271</v>
      </c>
      <c r="N892" s="238" t="s">
        <v>1808</v>
      </c>
      <c r="O892" s="235" t="s">
        <v>1228</v>
      </c>
      <c r="P892" s="588" t="s">
        <v>228</v>
      </c>
      <c r="Q892" s="235" t="s">
        <v>229</v>
      </c>
      <c r="R892" s="737" t="s">
        <v>308</v>
      </c>
      <c r="S892" s="234" t="s">
        <v>2485</v>
      </c>
      <c r="T892" s="234" t="s">
        <v>2119</v>
      </c>
    </row>
    <row r="893" spans="1:20" s="589" customFormat="1" hidden="1" outlineLevel="1">
      <c r="A893" s="346" t="s">
        <v>3076</v>
      </c>
      <c r="B893" s="234" t="s">
        <v>175</v>
      </c>
      <c r="C893" s="377" t="s">
        <v>1312</v>
      </c>
      <c r="D893" s="347" t="s">
        <v>1325</v>
      </c>
      <c r="E893" s="238" t="s">
        <v>2258</v>
      </c>
      <c r="F893" s="350">
        <v>999</v>
      </c>
      <c r="G893" s="233">
        <v>30500</v>
      </c>
      <c r="H893" s="304" t="s">
        <v>2348</v>
      </c>
      <c r="I893" s="689" t="s">
        <v>2358</v>
      </c>
      <c r="J893" s="684" t="s">
        <v>225</v>
      </c>
      <c r="K893" s="582"/>
      <c r="L893" s="565" t="s">
        <v>2255</v>
      </c>
      <c r="M893" s="582" t="s">
        <v>271</v>
      </c>
      <c r="N893" s="238" t="s">
        <v>1808</v>
      </c>
      <c r="O893" s="235" t="s">
        <v>1228</v>
      </c>
      <c r="P893" s="588" t="s">
        <v>228</v>
      </c>
      <c r="Q893" s="235" t="s">
        <v>229</v>
      </c>
      <c r="R893" s="737" t="s">
        <v>308</v>
      </c>
      <c r="S893" s="234" t="s">
        <v>2485</v>
      </c>
      <c r="T893" s="234" t="s">
        <v>2119</v>
      </c>
    </row>
    <row r="894" spans="1:20" s="575" customFormat="1" ht="17.25" hidden="1" outlineLevel="1">
      <c r="A894" s="398" t="s">
        <v>1821</v>
      </c>
      <c r="B894" s="374"/>
      <c r="C894" s="799"/>
      <c r="D894" s="408" t="s">
        <v>1326</v>
      </c>
      <c r="E894" s="373"/>
      <c r="F894" s="374"/>
      <c r="G894" s="409" t="s">
        <v>1326</v>
      </c>
      <c r="H894" s="410"/>
      <c r="I894" s="410"/>
      <c r="J894" s="643"/>
      <c r="K894" s="564"/>
      <c r="L894" s="409" t="s">
        <v>1326</v>
      </c>
      <c r="M894" s="564"/>
      <c r="N894" s="238"/>
      <c r="O894" s="235"/>
      <c r="P894" s="273"/>
      <c r="Q894" s="235"/>
      <c r="R894" s="794"/>
      <c r="S894" s="234"/>
      <c r="T894" s="395"/>
    </row>
    <row r="895" spans="1:20" s="589" customFormat="1" hidden="1" outlineLevel="1">
      <c r="A895" s="281" t="s">
        <v>3077</v>
      </c>
      <c r="B895" s="234" t="s">
        <v>3078</v>
      </c>
      <c r="C895" s="377" t="s">
        <v>1327</v>
      </c>
      <c r="D895" s="347" t="s">
        <v>1328</v>
      </c>
      <c r="E895" s="238" t="s">
        <v>2258</v>
      </c>
      <c r="F895" s="229">
        <v>100</v>
      </c>
      <c r="G895" s="411">
        <v>30600</v>
      </c>
      <c r="H895" s="348" t="s">
        <v>3079</v>
      </c>
      <c r="I895" s="348" t="s">
        <v>3079</v>
      </c>
      <c r="J895" s="684" t="s">
        <v>225</v>
      </c>
      <c r="K895" s="582"/>
      <c r="L895" s="565" t="s">
        <v>2255</v>
      </c>
      <c r="M895" s="582" t="s">
        <v>271</v>
      </c>
      <c r="N895" s="238" t="s">
        <v>1808</v>
      </c>
      <c r="O895" s="235" t="s">
        <v>1777</v>
      </c>
      <c r="P895" s="235" t="s">
        <v>1822</v>
      </c>
      <c r="Q895" s="235" t="s">
        <v>229</v>
      </c>
      <c r="R895" s="234" t="s">
        <v>3080</v>
      </c>
      <c r="S895" s="234" t="s">
        <v>3081</v>
      </c>
      <c r="T895" s="234" t="s">
        <v>232</v>
      </c>
    </row>
    <row r="896" spans="1:20" s="589" customFormat="1" hidden="1" outlineLevel="1">
      <c r="A896" s="281"/>
      <c r="B896" s="234" t="s">
        <v>3078</v>
      </c>
      <c r="C896" s="377" t="s">
        <v>1327</v>
      </c>
      <c r="D896" s="347" t="s">
        <v>1329</v>
      </c>
      <c r="E896" s="238" t="s">
        <v>2258</v>
      </c>
      <c r="F896" s="229">
        <v>100</v>
      </c>
      <c r="G896" s="411">
        <v>30600</v>
      </c>
      <c r="H896" s="348" t="s">
        <v>3082</v>
      </c>
      <c r="I896" s="348" t="s">
        <v>3082</v>
      </c>
      <c r="J896" s="684" t="s">
        <v>225</v>
      </c>
      <c r="K896" s="582"/>
      <c r="L896" s="239" t="s">
        <v>503</v>
      </c>
      <c r="M896" s="582" t="s">
        <v>566</v>
      </c>
      <c r="N896" s="238" t="s">
        <v>2249</v>
      </c>
      <c r="O896" s="235" t="s">
        <v>1777</v>
      </c>
      <c r="P896" s="235" t="s">
        <v>1822</v>
      </c>
      <c r="Q896" s="235" t="s">
        <v>229</v>
      </c>
      <c r="R896" s="234" t="s">
        <v>1823</v>
      </c>
      <c r="S896" s="234" t="s">
        <v>1778</v>
      </c>
      <c r="T896" s="234" t="s">
        <v>232</v>
      </c>
    </row>
    <row r="897" spans="1:20" s="589" customFormat="1" hidden="1" outlineLevel="1">
      <c r="A897" s="281"/>
      <c r="B897" s="234" t="s">
        <v>3078</v>
      </c>
      <c r="C897" s="377" t="s">
        <v>1327</v>
      </c>
      <c r="D897" s="640" t="s">
        <v>1330</v>
      </c>
      <c r="E897" s="238" t="s">
        <v>2258</v>
      </c>
      <c r="F897" s="229">
        <v>100</v>
      </c>
      <c r="G897" s="411">
        <v>30600</v>
      </c>
      <c r="H897" s="348" t="s">
        <v>3082</v>
      </c>
      <c r="I897" s="348" t="s">
        <v>3082</v>
      </c>
      <c r="J897" s="684" t="s">
        <v>225</v>
      </c>
      <c r="K897" s="582"/>
      <c r="L897" s="239" t="s">
        <v>503</v>
      </c>
      <c r="M897" s="582" t="s">
        <v>567</v>
      </c>
      <c r="N897" s="238" t="s">
        <v>3083</v>
      </c>
      <c r="O897" s="235" t="s">
        <v>1777</v>
      </c>
      <c r="P897" s="235" t="s">
        <v>1822</v>
      </c>
      <c r="Q897" s="235" t="s">
        <v>229</v>
      </c>
      <c r="R897" s="234" t="s">
        <v>1823</v>
      </c>
      <c r="S897" s="234" t="s">
        <v>1778</v>
      </c>
      <c r="T897" s="234" t="s">
        <v>232</v>
      </c>
    </row>
    <row r="898" spans="1:20" s="589" customFormat="1" hidden="1" outlineLevel="1">
      <c r="A898" s="281"/>
      <c r="B898" s="234" t="s">
        <v>3078</v>
      </c>
      <c r="C898" s="377" t="s">
        <v>1327</v>
      </c>
      <c r="D898" s="347" t="s">
        <v>1331</v>
      </c>
      <c r="E898" s="238" t="s">
        <v>2258</v>
      </c>
      <c r="F898" s="229">
        <v>100</v>
      </c>
      <c r="G898" s="411">
        <v>30600</v>
      </c>
      <c r="H898" s="348" t="s">
        <v>3082</v>
      </c>
      <c r="I898" s="348" t="s">
        <v>3082</v>
      </c>
      <c r="J898" s="684" t="s">
        <v>225</v>
      </c>
      <c r="K898" s="582"/>
      <c r="L898" s="239" t="s">
        <v>503</v>
      </c>
      <c r="M898" s="582" t="s">
        <v>582</v>
      </c>
      <c r="N898" s="238" t="s">
        <v>570</v>
      </c>
      <c r="O898" s="235" t="s">
        <v>1777</v>
      </c>
      <c r="P898" s="235" t="s">
        <v>1822</v>
      </c>
      <c r="Q898" s="235" t="s">
        <v>229</v>
      </c>
      <c r="R898" s="234" t="s">
        <v>1823</v>
      </c>
      <c r="S898" s="234" t="s">
        <v>1778</v>
      </c>
      <c r="T898" s="234" t="s">
        <v>232</v>
      </c>
    </row>
    <row r="899" spans="1:20" s="589" customFormat="1" hidden="1" outlineLevel="1">
      <c r="A899" s="281"/>
      <c r="B899" s="336" t="s">
        <v>3078</v>
      </c>
      <c r="C899" s="382" t="s">
        <v>1327</v>
      </c>
      <c r="D899" s="337" t="s">
        <v>1332</v>
      </c>
      <c r="E899" s="344" t="s">
        <v>2258</v>
      </c>
      <c r="F899" s="338">
        <v>100</v>
      </c>
      <c r="G899" s="419">
        <v>30600</v>
      </c>
      <c r="H899" s="339" t="s">
        <v>3082</v>
      </c>
      <c r="I899" s="339" t="s">
        <v>3082</v>
      </c>
      <c r="J899" s="665" t="s">
        <v>225</v>
      </c>
      <c r="K899" s="626"/>
      <c r="L899" s="342" t="s">
        <v>3084</v>
      </c>
      <c r="M899" s="626" t="s">
        <v>778</v>
      </c>
      <c r="N899" s="344" t="s">
        <v>779</v>
      </c>
      <c r="O899" s="235" t="s">
        <v>1777</v>
      </c>
      <c r="P899" s="235" t="s">
        <v>1822</v>
      </c>
      <c r="Q899" s="345" t="s">
        <v>229</v>
      </c>
      <c r="R899" s="336" t="s">
        <v>1823</v>
      </c>
      <c r="S899" s="336" t="s">
        <v>1778</v>
      </c>
      <c r="T899" s="336" t="s">
        <v>232</v>
      </c>
    </row>
    <row r="900" spans="1:20" s="575" customFormat="1" ht="17.25" hidden="1" outlineLevel="1">
      <c r="A900" s="420" t="s">
        <v>1824</v>
      </c>
      <c r="B900" s="421"/>
      <c r="C900" s="422"/>
      <c r="D900" s="423" t="s">
        <v>1333</v>
      </c>
      <c r="E900" s="420"/>
      <c r="F900" s="421"/>
      <c r="G900" s="422" t="s">
        <v>1333</v>
      </c>
      <c r="H900" s="424"/>
      <c r="I900" s="424"/>
      <c r="J900" s="643"/>
      <c r="K900" s="564"/>
      <c r="L900" s="425" t="s">
        <v>1310</v>
      </c>
      <c r="M900" s="564"/>
      <c r="N900" s="238"/>
      <c r="O900" s="235"/>
      <c r="P900" s="273"/>
      <c r="Q900" s="235"/>
      <c r="R900" s="794"/>
      <c r="S900" s="234"/>
      <c r="T900" s="395"/>
    </row>
    <row r="901" spans="1:20" s="575" customFormat="1" ht="17.25" hidden="1" outlineLevel="1">
      <c r="A901" s="367" t="s">
        <v>1825</v>
      </c>
      <c r="B901" s="368"/>
      <c r="C901" s="801"/>
      <c r="D901" s="369"/>
      <c r="E901" s="367"/>
      <c r="F901" s="368"/>
      <c r="G901" s="801" t="s">
        <v>1334</v>
      </c>
      <c r="H901" s="370"/>
      <c r="I901" s="370"/>
      <c r="J901" s="643"/>
      <c r="K901" s="564"/>
      <c r="L901" s="226"/>
      <c r="M901" s="564"/>
      <c r="N901" s="238"/>
      <c r="O901" s="235"/>
      <c r="P901" s="273"/>
      <c r="Q901" s="235"/>
      <c r="R901" s="737"/>
      <c r="S901" s="234"/>
      <c r="T901" s="395"/>
    </row>
    <row r="902" spans="1:20" s="589" customFormat="1" hidden="1" outlineLevel="1">
      <c r="A902" s="346"/>
      <c r="B902" s="229" t="s">
        <v>615</v>
      </c>
      <c r="C902" s="377" t="s">
        <v>1335</v>
      </c>
      <c r="D902" s="751" t="s">
        <v>1336</v>
      </c>
      <c r="E902" s="235" t="s">
        <v>3085</v>
      </c>
      <c r="F902" s="229" t="s">
        <v>3086</v>
      </c>
      <c r="G902" s="233">
        <v>50100</v>
      </c>
      <c r="H902" s="230" t="s">
        <v>2254</v>
      </c>
      <c r="I902" s="581" t="s">
        <v>3087</v>
      </c>
      <c r="J902" s="684" t="s">
        <v>225</v>
      </c>
      <c r="K902" s="582"/>
      <c r="L902" s="239" t="s">
        <v>2120</v>
      </c>
      <c r="M902" s="582"/>
      <c r="N902" s="238"/>
      <c r="O902" s="235"/>
      <c r="P902" s="588"/>
      <c r="Q902" s="235"/>
      <c r="R902" s="737"/>
      <c r="S902" s="234"/>
      <c r="T902" s="395"/>
    </row>
    <row r="903" spans="1:20" s="589" customFormat="1" hidden="1" outlineLevel="1">
      <c r="A903" s="346"/>
      <c r="B903" s="229" t="s">
        <v>615</v>
      </c>
      <c r="C903" s="377" t="s">
        <v>1335</v>
      </c>
      <c r="D903" s="751" t="s">
        <v>1337</v>
      </c>
      <c r="E903" s="235" t="s">
        <v>3088</v>
      </c>
      <c r="F903" s="229" t="s">
        <v>2590</v>
      </c>
      <c r="G903" s="233">
        <v>50100</v>
      </c>
      <c r="H903" s="230" t="s">
        <v>2367</v>
      </c>
      <c r="I903" s="581" t="s">
        <v>2358</v>
      </c>
      <c r="J903" s="684" t="s">
        <v>225</v>
      </c>
      <c r="K903" s="582"/>
      <c r="L903" s="239" t="s">
        <v>2120</v>
      </c>
      <c r="M903" s="582"/>
      <c r="N903" s="238"/>
      <c r="O903" s="235"/>
      <c r="P903" s="588"/>
      <c r="Q903" s="235"/>
      <c r="R903" s="737"/>
      <c r="S903" s="234"/>
      <c r="T903" s="395"/>
    </row>
    <row r="904" spans="1:20" s="583" customFormat="1" hidden="1" outlineLevel="1">
      <c r="A904" s="346"/>
      <c r="B904" s="229" t="s">
        <v>615</v>
      </c>
      <c r="C904" s="377" t="s">
        <v>1335</v>
      </c>
      <c r="D904" s="751" t="s">
        <v>1338</v>
      </c>
      <c r="E904" s="235" t="s">
        <v>3088</v>
      </c>
      <c r="F904" s="229" t="s">
        <v>2590</v>
      </c>
      <c r="G904" s="233">
        <v>50100</v>
      </c>
      <c r="H904" s="230" t="s">
        <v>2261</v>
      </c>
      <c r="I904" s="581" t="s">
        <v>2358</v>
      </c>
      <c r="J904" s="684" t="s">
        <v>225</v>
      </c>
      <c r="K904" s="582"/>
      <c r="L904" s="239" t="s">
        <v>2120</v>
      </c>
      <c r="M904" s="582"/>
      <c r="N904" s="238"/>
      <c r="O904" s="235"/>
      <c r="P904" s="588"/>
      <c r="Q904" s="235"/>
      <c r="R904" s="737"/>
      <c r="S904" s="234"/>
      <c r="T904" s="395"/>
    </row>
    <row r="905" spans="1:20" hidden="1" outlineLevel="1">
      <c r="A905" s="426"/>
      <c r="B905" s="395"/>
      <c r="C905" s="427"/>
      <c r="D905" s="428"/>
      <c r="E905" s="429"/>
      <c r="F905" s="395"/>
      <c r="G905" s="395"/>
      <c r="H905" s="430"/>
      <c r="I905" s="430"/>
      <c r="J905" s="431"/>
      <c r="K905" s="690"/>
      <c r="L905" s="427"/>
      <c r="M905" s="690"/>
      <c r="N905" s="429"/>
      <c r="O905" s="235"/>
      <c r="P905" s="273"/>
      <c r="Q905" s="235"/>
      <c r="R905" s="796"/>
      <c r="S905" s="234"/>
      <c r="T905" s="395"/>
    </row>
    <row r="906" spans="1:20" s="575" customFormat="1" hidden="1" outlineLevel="1">
      <c r="A906" s="426"/>
      <c r="B906" s="395"/>
      <c r="C906" s="427"/>
      <c r="D906" s="428"/>
      <c r="E906" s="429"/>
      <c r="F906" s="395"/>
      <c r="G906" s="395"/>
      <c r="H906" s="430"/>
      <c r="I906" s="430"/>
      <c r="J906" s="431"/>
      <c r="K906" s="690"/>
      <c r="L906" s="427"/>
      <c r="M906" s="690"/>
      <c r="N906" s="429"/>
      <c r="O906" s="690"/>
      <c r="P906" s="690"/>
      <c r="Q906" s="690"/>
      <c r="R906" s="691"/>
      <c r="S906" s="434"/>
    </row>
    <row r="907" spans="1:20" ht="17.25" hidden="1" outlineLevel="1">
      <c r="A907" s="435" t="s">
        <v>1339</v>
      </c>
      <c r="B907" s="692"/>
      <c r="C907" s="693"/>
      <c r="D907" s="693"/>
      <c r="E907" s="692"/>
      <c r="F907" s="694"/>
      <c r="G907" s="694"/>
      <c r="H907" s="695"/>
      <c r="I907" s="695"/>
      <c r="J907" s="695"/>
      <c r="K907" s="696"/>
      <c r="L907" s="436"/>
      <c r="M907" s="692"/>
      <c r="N907" s="692"/>
      <c r="O907" s="436"/>
      <c r="P907" s="692"/>
      <c r="Q907" s="437"/>
      <c r="R907" s="697"/>
      <c r="S907" s="438"/>
      <c r="T907" s="698" t="s">
        <v>1340</v>
      </c>
    </row>
    <row r="908" spans="1:20" s="575" customFormat="1" hidden="1" outlineLevel="1">
      <c r="A908" s="281" t="s">
        <v>3089</v>
      </c>
      <c r="B908" s="691" t="s">
        <v>1341</v>
      </c>
      <c r="C908" s="691" t="s">
        <v>1341</v>
      </c>
      <c r="D908" s="691" t="s">
        <v>2121</v>
      </c>
      <c r="E908" s="704" t="s">
        <v>541</v>
      </c>
      <c r="F908" s="704" t="s">
        <v>1342</v>
      </c>
      <c r="G908" s="704" t="s">
        <v>1342</v>
      </c>
      <c r="H908" s="704" t="s">
        <v>1343</v>
      </c>
      <c r="I908" s="704" t="s">
        <v>1343</v>
      </c>
      <c r="J908" s="704" t="s">
        <v>333</v>
      </c>
      <c r="K908" s="704" t="s">
        <v>1344</v>
      </c>
      <c r="L908" s="701" t="s">
        <v>3090</v>
      </c>
      <c r="M908" s="705" t="s">
        <v>482</v>
      </c>
      <c r="N908" s="691" t="s">
        <v>1345</v>
      </c>
      <c r="O908" s="703" t="s">
        <v>1346</v>
      </c>
      <c r="P908" s="703" t="s">
        <v>1346</v>
      </c>
      <c r="Q908" s="703" t="s">
        <v>1347</v>
      </c>
      <c r="R908" s="703" t="s">
        <v>1346</v>
      </c>
      <c r="S908" s="703" t="s">
        <v>1346</v>
      </c>
      <c r="T908" s="703" t="s">
        <v>1347</v>
      </c>
    </row>
    <row r="909" spans="1:20" s="575" customFormat="1" hidden="1" outlineLevel="1">
      <c r="A909" s="281" t="s">
        <v>1902</v>
      </c>
      <c r="B909" s="691" t="s">
        <v>1341</v>
      </c>
      <c r="C909" s="691" t="s">
        <v>1341</v>
      </c>
      <c r="D909" s="691" t="s">
        <v>2122</v>
      </c>
      <c r="E909" s="704" t="s">
        <v>541</v>
      </c>
      <c r="F909" s="704" t="s">
        <v>1342</v>
      </c>
      <c r="G909" s="704" t="s">
        <v>1342</v>
      </c>
      <c r="H909" s="704" t="s">
        <v>1343</v>
      </c>
      <c r="I909" s="704" t="s">
        <v>1343</v>
      </c>
      <c r="J909" s="704" t="s">
        <v>333</v>
      </c>
      <c r="K909" s="704" t="s">
        <v>1344</v>
      </c>
      <c r="L909" s="701" t="s">
        <v>3090</v>
      </c>
      <c r="M909" s="705" t="s">
        <v>482</v>
      </c>
      <c r="N909" s="691" t="s">
        <v>1348</v>
      </c>
      <c r="O909" s="703" t="s">
        <v>1346</v>
      </c>
      <c r="P909" s="703" t="s">
        <v>1346</v>
      </c>
      <c r="Q909" s="703" t="s">
        <v>1347</v>
      </c>
      <c r="R909" s="703" t="s">
        <v>1346</v>
      </c>
      <c r="S909" s="703" t="s">
        <v>1346</v>
      </c>
      <c r="T909" s="703" t="s">
        <v>1347</v>
      </c>
    </row>
    <row r="910" spans="1:20" s="575" customFormat="1" hidden="1" outlineLevel="1">
      <c r="A910" s="281" t="s">
        <v>3091</v>
      </c>
      <c r="B910" s="691" t="s">
        <v>3092</v>
      </c>
      <c r="C910" s="691" t="s">
        <v>1349</v>
      </c>
      <c r="D910" s="691" t="s">
        <v>3093</v>
      </c>
      <c r="E910" s="704" t="s">
        <v>541</v>
      </c>
      <c r="F910" s="704" t="s">
        <v>1350</v>
      </c>
      <c r="G910" s="704" t="s">
        <v>1350</v>
      </c>
      <c r="H910" s="704" t="s">
        <v>1343</v>
      </c>
      <c r="I910" s="704" t="s">
        <v>1343</v>
      </c>
      <c r="J910" s="704" t="s">
        <v>333</v>
      </c>
      <c r="K910" s="704" t="s">
        <v>1344</v>
      </c>
      <c r="L910" s="701" t="s">
        <v>3090</v>
      </c>
      <c r="M910" s="705" t="s">
        <v>288</v>
      </c>
      <c r="N910" s="691" t="s">
        <v>336</v>
      </c>
      <c r="O910" s="703" t="s">
        <v>1346</v>
      </c>
      <c r="P910" s="703" t="s">
        <v>1346</v>
      </c>
      <c r="Q910" s="703" t="s">
        <v>1347</v>
      </c>
      <c r="R910" s="703" t="s">
        <v>1346</v>
      </c>
      <c r="S910" s="703" t="s">
        <v>1346</v>
      </c>
      <c r="T910" s="703" t="s">
        <v>1347</v>
      </c>
    </row>
    <row r="911" spans="1:20" s="575" customFormat="1" hidden="1" outlineLevel="1">
      <c r="A911" s="281" t="s">
        <v>3094</v>
      </c>
      <c r="B911" s="691" t="s">
        <v>1349</v>
      </c>
      <c r="C911" s="691" t="s">
        <v>1349</v>
      </c>
      <c r="D911" s="691" t="s">
        <v>2123</v>
      </c>
      <c r="E911" s="704" t="s">
        <v>541</v>
      </c>
      <c r="F911" s="704" t="s">
        <v>1350</v>
      </c>
      <c r="G911" s="704" t="s">
        <v>1350</v>
      </c>
      <c r="H911" s="704" t="s">
        <v>1343</v>
      </c>
      <c r="I911" s="704" t="s">
        <v>1343</v>
      </c>
      <c r="J911" s="704" t="s">
        <v>333</v>
      </c>
      <c r="K911" s="704" t="s">
        <v>1344</v>
      </c>
      <c r="L911" s="701" t="s">
        <v>3090</v>
      </c>
      <c r="M911" s="705" t="s">
        <v>288</v>
      </c>
      <c r="N911" s="691" t="s">
        <v>1903</v>
      </c>
      <c r="O911" s="703" t="s">
        <v>1346</v>
      </c>
      <c r="P911" s="703" t="s">
        <v>1346</v>
      </c>
      <c r="Q911" s="703" t="s">
        <v>1347</v>
      </c>
      <c r="R911" s="703" t="s">
        <v>1346</v>
      </c>
      <c r="S911" s="703" t="s">
        <v>1346</v>
      </c>
      <c r="T911" s="703" t="s">
        <v>1347</v>
      </c>
    </row>
    <row r="912" spans="1:20" s="575" customFormat="1" hidden="1" outlineLevel="1">
      <c r="A912" s="281" t="s">
        <v>3095</v>
      </c>
      <c r="B912" s="691" t="s">
        <v>1349</v>
      </c>
      <c r="C912" s="691" t="s">
        <v>1349</v>
      </c>
      <c r="D912" s="691" t="s">
        <v>3096</v>
      </c>
      <c r="E912" s="704" t="s">
        <v>541</v>
      </c>
      <c r="F912" s="704" t="s">
        <v>1350</v>
      </c>
      <c r="G912" s="704" t="s">
        <v>1350</v>
      </c>
      <c r="H912" s="704" t="s">
        <v>1343</v>
      </c>
      <c r="I912" s="704" t="s">
        <v>1343</v>
      </c>
      <c r="J912" s="704" t="s">
        <v>333</v>
      </c>
      <c r="K912" s="704" t="s">
        <v>1344</v>
      </c>
      <c r="L912" s="701" t="s">
        <v>3090</v>
      </c>
      <c r="M912" s="706" t="s">
        <v>288</v>
      </c>
      <c r="N912" s="691" t="s">
        <v>340</v>
      </c>
      <c r="O912" s="703" t="s">
        <v>1346</v>
      </c>
      <c r="P912" s="703" t="s">
        <v>1346</v>
      </c>
      <c r="Q912" s="703" t="s">
        <v>1347</v>
      </c>
      <c r="R912" s="703" t="s">
        <v>1346</v>
      </c>
      <c r="S912" s="703" t="s">
        <v>1346</v>
      </c>
      <c r="T912" s="703" t="s">
        <v>1347</v>
      </c>
    </row>
    <row r="913" spans="1:20" s="575" customFormat="1" hidden="1" outlineLevel="1">
      <c r="A913" s="281" t="s">
        <v>3097</v>
      </c>
      <c r="B913" s="691" t="s">
        <v>1349</v>
      </c>
      <c r="C913" s="691" t="s">
        <v>1349</v>
      </c>
      <c r="D913" s="691" t="s">
        <v>3098</v>
      </c>
      <c r="E913" s="704" t="s">
        <v>541</v>
      </c>
      <c r="F913" s="704" t="s">
        <v>1350</v>
      </c>
      <c r="G913" s="704" t="s">
        <v>1350</v>
      </c>
      <c r="H913" s="704" t="s">
        <v>1343</v>
      </c>
      <c r="I913" s="704" t="s">
        <v>1343</v>
      </c>
      <c r="J913" s="704" t="s">
        <v>333</v>
      </c>
      <c r="K913" s="704" t="s">
        <v>1344</v>
      </c>
      <c r="L913" s="701" t="s">
        <v>3090</v>
      </c>
      <c r="M913" s="705" t="s">
        <v>282</v>
      </c>
      <c r="N913" s="691" t="s">
        <v>3099</v>
      </c>
      <c r="O913" s="703" t="s">
        <v>1346</v>
      </c>
      <c r="P913" s="703" t="s">
        <v>1346</v>
      </c>
      <c r="Q913" s="703" t="s">
        <v>1347</v>
      </c>
      <c r="R913" s="703" t="s">
        <v>1346</v>
      </c>
      <c r="S913" s="703" t="s">
        <v>1346</v>
      </c>
      <c r="T913" s="703" t="s">
        <v>1347</v>
      </c>
    </row>
    <row r="914" spans="1:20" s="575" customFormat="1" hidden="1" outlineLevel="1">
      <c r="A914" s="281" t="s">
        <v>3100</v>
      </c>
      <c r="B914" s="691" t="s">
        <v>1349</v>
      </c>
      <c r="C914" s="691" t="s">
        <v>1349</v>
      </c>
      <c r="D914" s="691" t="s">
        <v>3101</v>
      </c>
      <c r="E914" s="704" t="s">
        <v>541</v>
      </c>
      <c r="F914" s="704" t="s">
        <v>1350</v>
      </c>
      <c r="G914" s="704" t="s">
        <v>1350</v>
      </c>
      <c r="H914" s="704" t="s">
        <v>1343</v>
      </c>
      <c r="I914" s="704" t="s">
        <v>1343</v>
      </c>
      <c r="J914" s="704" t="s">
        <v>333</v>
      </c>
      <c r="K914" s="704" t="s">
        <v>1344</v>
      </c>
      <c r="L914" s="701" t="s">
        <v>3090</v>
      </c>
      <c r="M914" s="705" t="s">
        <v>282</v>
      </c>
      <c r="N914" s="691" t="s">
        <v>371</v>
      </c>
      <c r="O914" s="703" t="s">
        <v>1346</v>
      </c>
      <c r="P914" s="703" t="s">
        <v>1346</v>
      </c>
      <c r="Q914" s="703" t="s">
        <v>1347</v>
      </c>
      <c r="R914" s="703" t="s">
        <v>1346</v>
      </c>
      <c r="S914" s="703" t="s">
        <v>1346</v>
      </c>
      <c r="T914" s="703" t="s">
        <v>1347</v>
      </c>
    </row>
    <row r="915" spans="1:20" s="575" customFormat="1" hidden="1" outlineLevel="1">
      <c r="A915" s="281" t="s">
        <v>3102</v>
      </c>
      <c r="B915" s="691" t="s">
        <v>1349</v>
      </c>
      <c r="C915" s="691" t="s">
        <v>1349</v>
      </c>
      <c r="D915" s="691" t="s">
        <v>2124</v>
      </c>
      <c r="E915" s="704" t="s">
        <v>541</v>
      </c>
      <c r="F915" s="704" t="s">
        <v>1350</v>
      </c>
      <c r="G915" s="704" t="s">
        <v>1350</v>
      </c>
      <c r="H915" s="704" t="s">
        <v>1343</v>
      </c>
      <c r="I915" s="704" t="s">
        <v>1343</v>
      </c>
      <c r="J915" s="704" t="s">
        <v>333</v>
      </c>
      <c r="K915" s="704" t="s">
        <v>1344</v>
      </c>
      <c r="L915" s="701" t="s">
        <v>3090</v>
      </c>
      <c r="M915" s="706" t="s">
        <v>257</v>
      </c>
      <c r="N915" s="691" t="s">
        <v>259</v>
      </c>
      <c r="O915" s="703" t="s">
        <v>1346</v>
      </c>
      <c r="P915" s="703" t="s">
        <v>1346</v>
      </c>
      <c r="Q915" s="703" t="s">
        <v>1347</v>
      </c>
      <c r="R915" s="703" t="s">
        <v>1346</v>
      </c>
      <c r="S915" s="703" t="s">
        <v>1346</v>
      </c>
      <c r="T915" s="703" t="s">
        <v>1347</v>
      </c>
    </row>
    <row r="916" spans="1:20" s="575" customFormat="1" hidden="1" outlineLevel="1">
      <c r="A916" s="281" t="s">
        <v>3103</v>
      </c>
      <c r="B916" s="691" t="s">
        <v>1349</v>
      </c>
      <c r="C916" s="691" t="s">
        <v>1349</v>
      </c>
      <c r="D916" s="691" t="s">
        <v>2125</v>
      </c>
      <c r="E916" s="704" t="s">
        <v>541</v>
      </c>
      <c r="F916" s="704" t="s">
        <v>1350</v>
      </c>
      <c r="G916" s="704" t="s">
        <v>1350</v>
      </c>
      <c r="H916" s="704" t="s">
        <v>1343</v>
      </c>
      <c r="I916" s="704" t="s">
        <v>1343</v>
      </c>
      <c r="J916" s="704" t="s">
        <v>333</v>
      </c>
      <c r="K916" s="704" t="s">
        <v>1344</v>
      </c>
      <c r="L916" s="701" t="s">
        <v>3090</v>
      </c>
      <c r="M916" s="706" t="s">
        <v>288</v>
      </c>
      <c r="N916" s="691" t="s">
        <v>556</v>
      </c>
      <c r="O916" s="703" t="s">
        <v>1346</v>
      </c>
      <c r="P916" s="703" t="s">
        <v>1346</v>
      </c>
      <c r="Q916" s="703" t="s">
        <v>1347</v>
      </c>
      <c r="R916" s="703" t="s">
        <v>1346</v>
      </c>
      <c r="S916" s="703" t="s">
        <v>1346</v>
      </c>
      <c r="T916" s="703" t="s">
        <v>1347</v>
      </c>
    </row>
    <row r="917" spans="1:20" s="575" customFormat="1" hidden="1" outlineLevel="1">
      <c r="A917" s="281" t="s">
        <v>3104</v>
      </c>
      <c r="B917" s="691" t="s">
        <v>1349</v>
      </c>
      <c r="C917" s="691" t="s">
        <v>1349</v>
      </c>
      <c r="D917" s="691" t="s">
        <v>2126</v>
      </c>
      <c r="E917" s="704" t="s">
        <v>541</v>
      </c>
      <c r="F917" s="704" t="s">
        <v>1350</v>
      </c>
      <c r="G917" s="704" t="s">
        <v>1350</v>
      </c>
      <c r="H917" s="704" t="s">
        <v>1343</v>
      </c>
      <c r="I917" s="704" t="s">
        <v>1343</v>
      </c>
      <c r="J917" s="704" t="s">
        <v>333</v>
      </c>
      <c r="K917" s="704" t="s">
        <v>1344</v>
      </c>
      <c r="L917" s="701" t="s">
        <v>3090</v>
      </c>
      <c r="M917" s="706" t="s">
        <v>288</v>
      </c>
      <c r="N917" s="691" t="s">
        <v>2385</v>
      </c>
      <c r="O917" s="703" t="s">
        <v>1346</v>
      </c>
      <c r="P917" s="703" t="s">
        <v>1346</v>
      </c>
      <c r="Q917" s="703" t="s">
        <v>1347</v>
      </c>
      <c r="R917" s="703" t="s">
        <v>1346</v>
      </c>
      <c r="S917" s="703" t="s">
        <v>1346</v>
      </c>
      <c r="T917" s="703" t="s">
        <v>1347</v>
      </c>
    </row>
    <row r="918" spans="1:20" s="575" customFormat="1" hidden="1" outlineLevel="1">
      <c r="A918" s="281" t="s">
        <v>3105</v>
      </c>
      <c r="B918" s="691" t="s">
        <v>1351</v>
      </c>
      <c r="C918" s="691" t="s">
        <v>1351</v>
      </c>
      <c r="D918" s="691" t="s">
        <v>2127</v>
      </c>
      <c r="E918" s="704" t="s">
        <v>541</v>
      </c>
      <c r="F918" s="704" t="s">
        <v>1352</v>
      </c>
      <c r="G918" s="704" t="s">
        <v>1352</v>
      </c>
      <c r="H918" s="704" t="s">
        <v>1343</v>
      </c>
      <c r="I918" s="704" t="s">
        <v>1343</v>
      </c>
      <c r="J918" s="704" t="s">
        <v>333</v>
      </c>
      <c r="K918" s="704" t="s">
        <v>1344</v>
      </c>
      <c r="L918" s="701" t="s">
        <v>3090</v>
      </c>
      <c r="M918" s="705" t="s">
        <v>244</v>
      </c>
      <c r="N918" s="691" t="s">
        <v>1356</v>
      </c>
      <c r="O918" s="703" t="s">
        <v>1346</v>
      </c>
      <c r="P918" s="703" t="s">
        <v>1346</v>
      </c>
      <c r="Q918" s="703" t="s">
        <v>1347</v>
      </c>
      <c r="R918" s="703" t="s">
        <v>1346</v>
      </c>
      <c r="S918" s="703" t="s">
        <v>1346</v>
      </c>
      <c r="T918" s="703" t="s">
        <v>1347</v>
      </c>
    </row>
    <row r="919" spans="1:20" s="575" customFormat="1" hidden="1" outlineLevel="1">
      <c r="A919" s="281" t="s">
        <v>3106</v>
      </c>
      <c r="B919" s="691" t="s">
        <v>1351</v>
      </c>
      <c r="C919" s="691" t="s">
        <v>1351</v>
      </c>
      <c r="D919" s="691" t="s">
        <v>3107</v>
      </c>
      <c r="E919" s="704" t="s">
        <v>541</v>
      </c>
      <c r="F919" s="704" t="s">
        <v>1352</v>
      </c>
      <c r="G919" s="704" t="s">
        <v>1352</v>
      </c>
      <c r="H919" s="704" t="s">
        <v>1343</v>
      </c>
      <c r="I919" s="704" t="s">
        <v>1343</v>
      </c>
      <c r="J919" s="704" t="s">
        <v>333</v>
      </c>
      <c r="K919" s="704" t="s">
        <v>1344</v>
      </c>
      <c r="L919" s="701" t="s">
        <v>3090</v>
      </c>
      <c r="M919" s="705" t="s">
        <v>482</v>
      </c>
      <c r="N919" s="691" t="s">
        <v>1345</v>
      </c>
      <c r="O919" s="703" t="s">
        <v>1346</v>
      </c>
      <c r="P919" s="703" t="s">
        <v>1346</v>
      </c>
      <c r="Q919" s="703" t="s">
        <v>1347</v>
      </c>
      <c r="R919" s="703" t="s">
        <v>1346</v>
      </c>
      <c r="S919" s="703" t="s">
        <v>1346</v>
      </c>
      <c r="T919" s="703" t="s">
        <v>1347</v>
      </c>
    </row>
    <row r="920" spans="1:20" s="575" customFormat="1" hidden="1" outlineLevel="1">
      <c r="A920" s="281" t="s">
        <v>1904</v>
      </c>
      <c r="B920" s="691" t="s">
        <v>3108</v>
      </c>
      <c r="C920" s="691" t="s">
        <v>1351</v>
      </c>
      <c r="D920" s="691" t="s">
        <v>3109</v>
      </c>
      <c r="E920" s="704" t="s">
        <v>541</v>
      </c>
      <c r="F920" s="704" t="s">
        <v>1352</v>
      </c>
      <c r="G920" s="704" t="s">
        <v>1352</v>
      </c>
      <c r="H920" s="704" t="s">
        <v>1343</v>
      </c>
      <c r="I920" s="704" t="s">
        <v>1343</v>
      </c>
      <c r="J920" s="704" t="s">
        <v>333</v>
      </c>
      <c r="K920" s="704" t="s">
        <v>1344</v>
      </c>
      <c r="L920" s="701" t="s">
        <v>3090</v>
      </c>
      <c r="M920" s="705" t="s">
        <v>482</v>
      </c>
      <c r="N920" s="691" t="s">
        <v>1348</v>
      </c>
      <c r="O920" s="703" t="s">
        <v>1346</v>
      </c>
      <c r="P920" s="703" t="s">
        <v>1346</v>
      </c>
      <c r="Q920" s="703" t="s">
        <v>1347</v>
      </c>
      <c r="R920" s="703" t="s">
        <v>1346</v>
      </c>
      <c r="S920" s="703" t="s">
        <v>1346</v>
      </c>
      <c r="T920" s="703" t="s">
        <v>1347</v>
      </c>
    </row>
    <row r="921" spans="1:20" s="575" customFormat="1" hidden="1" outlineLevel="1">
      <c r="A921" s="281" t="s">
        <v>3110</v>
      </c>
      <c r="B921" s="691" t="s">
        <v>1351</v>
      </c>
      <c r="C921" s="691" t="s">
        <v>1351</v>
      </c>
      <c r="D921" s="691" t="s">
        <v>2128</v>
      </c>
      <c r="E921" s="704" t="s">
        <v>541</v>
      </c>
      <c r="F921" s="704" t="s">
        <v>1352</v>
      </c>
      <c r="G921" s="704" t="s">
        <v>1352</v>
      </c>
      <c r="H921" s="704" t="s">
        <v>1343</v>
      </c>
      <c r="I921" s="704" t="s">
        <v>1343</v>
      </c>
      <c r="J921" s="704" t="s">
        <v>333</v>
      </c>
      <c r="K921" s="704" t="s">
        <v>1344</v>
      </c>
      <c r="L921" s="701" t="s">
        <v>3090</v>
      </c>
      <c r="M921" s="705" t="s">
        <v>244</v>
      </c>
      <c r="N921" s="691" t="s">
        <v>611</v>
      </c>
      <c r="O921" s="703" t="s">
        <v>1346</v>
      </c>
      <c r="P921" s="703" t="s">
        <v>1346</v>
      </c>
      <c r="Q921" s="703" t="s">
        <v>1347</v>
      </c>
      <c r="R921" s="703" t="s">
        <v>1346</v>
      </c>
      <c r="S921" s="703" t="s">
        <v>1346</v>
      </c>
      <c r="T921" s="703" t="s">
        <v>1347</v>
      </c>
    </row>
    <row r="922" spans="1:20" s="575" customFormat="1" hidden="1" outlineLevel="1">
      <c r="A922" s="281" t="s">
        <v>3111</v>
      </c>
      <c r="B922" s="691" t="s">
        <v>1351</v>
      </c>
      <c r="C922" s="691" t="s">
        <v>1351</v>
      </c>
      <c r="D922" s="691" t="s">
        <v>2129</v>
      </c>
      <c r="E922" s="704" t="s">
        <v>541</v>
      </c>
      <c r="F922" s="704" t="s">
        <v>1352</v>
      </c>
      <c r="G922" s="704" t="s">
        <v>1352</v>
      </c>
      <c r="H922" s="704" t="s">
        <v>1343</v>
      </c>
      <c r="I922" s="704" t="s">
        <v>1343</v>
      </c>
      <c r="J922" s="704" t="s">
        <v>333</v>
      </c>
      <c r="K922" s="704" t="s">
        <v>1344</v>
      </c>
      <c r="L922" s="701" t="s">
        <v>3090</v>
      </c>
      <c r="M922" s="705" t="s">
        <v>244</v>
      </c>
      <c r="N922" s="691" t="s">
        <v>1357</v>
      </c>
      <c r="O922" s="703" t="s">
        <v>1346</v>
      </c>
      <c r="P922" s="703" t="s">
        <v>1346</v>
      </c>
      <c r="Q922" s="703" t="s">
        <v>1347</v>
      </c>
      <c r="R922" s="703" t="s">
        <v>1346</v>
      </c>
      <c r="S922" s="703" t="s">
        <v>1346</v>
      </c>
      <c r="T922" s="703" t="s">
        <v>1347</v>
      </c>
    </row>
    <row r="923" spans="1:20" s="575" customFormat="1" hidden="1" outlineLevel="1">
      <c r="A923" s="281" t="s">
        <v>1905</v>
      </c>
      <c r="B923" s="691" t="s">
        <v>1351</v>
      </c>
      <c r="C923" s="691" t="s">
        <v>1351</v>
      </c>
      <c r="D923" s="691" t="s">
        <v>2130</v>
      </c>
      <c r="E923" s="704" t="s">
        <v>541</v>
      </c>
      <c r="F923" s="704" t="s">
        <v>1352</v>
      </c>
      <c r="G923" s="704" t="s">
        <v>1352</v>
      </c>
      <c r="H923" s="704" t="s">
        <v>1343</v>
      </c>
      <c r="I923" s="704" t="s">
        <v>1343</v>
      </c>
      <c r="J923" s="704" t="s">
        <v>333</v>
      </c>
      <c r="K923" s="704" t="s">
        <v>1344</v>
      </c>
      <c r="L923" s="701" t="s">
        <v>3090</v>
      </c>
      <c r="M923" s="705" t="s">
        <v>282</v>
      </c>
      <c r="N923" s="691" t="s">
        <v>2456</v>
      </c>
      <c r="O923" s="703" t="s">
        <v>1346</v>
      </c>
      <c r="P923" s="703" t="s">
        <v>1346</v>
      </c>
      <c r="Q923" s="703" t="s">
        <v>1347</v>
      </c>
      <c r="R923" s="703" t="s">
        <v>1346</v>
      </c>
      <c r="S923" s="703" t="s">
        <v>1346</v>
      </c>
      <c r="T923" s="703" t="s">
        <v>1347</v>
      </c>
    </row>
    <row r="924" spans="1:20" s="575" customFormat="1" hidden="1" outlineLevel="1">
      <c r="A924" s="281" t="s">
        <v>3112</v>
      </c>
      <c r="B924" s="691" t="s">
        <v>1351</v>
      </c>
      <c r="C924" s="691" t="s">
        <v>1351</v>
      </c>
      <c r="D924" s="691" t="s">
        <v>2131</v>
      </c>
      <c r="E924" s="704" t="s">
        <v>541</v>
      </c>
      <c r="F924" s="704" t="s">
        <v>1352</v>
      </c>
      <c r="G924" s="704" t="s">
        <v>1352</v>
      </c>
      <c r="H924" s="704" t="s">
        <v>1343</v>
      </c>
      <c r="I924" s="704" t="s">
        <v>1343</v>
      </c>
      <c r="J924" s="704" t="s">
        <v>333</v>
      </c>
      <c r="K924" s="704" t="s">
        <v>1344</v>
      </c>
      <c r="L924" s="701" t="s">
        <v>3090</v>
      </c>
      <c r="M924" s="705" t="s">
        <v>257</v>
      </c>
      <c r="N924" s="691" t="s">
        <v>1358</v>
      </c>
      <c r="O924" s="703" t="s">
        <v>1346</v>
      </c>
      <c r="P924" s="703" t="s">
        <v>1346</v>
      </c>
      <c r="Q924" s="703" t="s">
        <v>1347</v>
      </c>
      <c r="R924" s="703" t="s">
        <v>1346</v>
      </c>
      <c r="S924" s="703" t="s">
        <v>1346</v>
      </c>
      <c r="T924" s="703" t="s">
        <v>1347</v>
      </c>
    </row>
    <row r="925" spans="1:20" s="575" customFormat="1" hidden="1" outlineLevel="1">
      <c r="A925" s="281" t="s">
        <v>3113</v>
      </c>
      <c r="B925" s="691" t="s">
        <v>1351</v>
      </c>
      <c r="C925" s="691" t="s">
        <v>1351</v>
      </c>
      <c r="D925" s="691" t="s">
        <v>2132</v>
      </c>
      <c r="E925" s="704" t="s">
        <v>541</v>
      </c>
      <c r="F925" s="704" t="s">
        <v>1352</v>
      </c>
      <c r="G925" s="704" t="s">
        <v>1352</v>
      </c>
      <c r="H925" s="704" t="s">
        <v>1343</v>
      </c>
      <c r="I925" s="704" t="s">
        <v>1343</v>
      </c>
      <c r="J925" s="704" t="s">
        <v>333</v>
      </c>
      <c r="K925" s="704" t="s">
        <v>1344</v>
      </c>
      <c r="L925" s="701" t="s">
        <v>3090</v>
      </c>
      <c r="M925" s="705" t="s">
        <v>482</v>
      </c>
      <c r="N925" s="691" t="s">
        <v>1355</v>
      </c>
      <c r="O925" s="703" t="s">
        <v>1346</v>
      </c>
      <c r="P925" s="703" t="s">
        <v>1346</v>
      </c>
      <c r="Q925" s="703" t="s">
        <v>1347</v>
      </c>
      <c r="R925" s="703" t="s">
        <v>1346</v>
      </c>
      <c r="S925" s="703" t="s">
        <v>1346</v>
      </c>
      <c r="T925" s="703" t="s">
        <v>1347</v>
      </c>
    </row>
    <row r="926" spans="1:20" s="575" customFormat="1" hidden="1" outlineLevel="1">
      <c r="A926" s="281" t="s">
        <v>3114</v>
      </c>
      <c r="B926" s="691" t="s">
        <v>1351</v>
      </c>
      <c r="C926" s="691" t="s">
        <v>1351</v>
      </c>
      <c r="D926" s="691" t="s">
        <v>2133</v>
      </c>
      <c r="E926" s="704" t="s">
        <v>541</v>
      </c>
      <c r="F926" s="704" t="s">
        <v>1352</v>
      </c>
      <c r="G926" s="704" t="s">
        <v>1352</v>
      </c>
      <c r="H926" s="704" t="s">
        <v>1343</v>
      </c>
      <c r="I926" s="704" t="s">
        <v>1343</v>
      </c>
      <c r="J926" s="704" t="s">
        <v>333</v>
      </c>
      <c r="K926" s="704" t="s">
        <v>1344</v>
      </c>
      <c r="L926" s="701" t="s">
        <v>3090</v>
      </c>
      <c r="M926" s="705" t="s">
        <v>288</v>
      </c>
      <c r="N926" s="691" t="s">
        <v>2385</v>
      </c>
      <c r="O926" s="703" t="s">
        <v>1346</v>
      </c>
      <c r="P926" s="703" t="s">
        <v>1346</v>
      </c>
      <c r="Q926" s="703" t="s">
        <v>1347</v>
      </c>
      <c r="R926" s="703" t="s">
        <v>1346</v>
      </c>
      <c r="S926" s="703" t="s">
        <v>1346</v>
      </c>
      <c r="T926" s="703" t="s">
        <v>1347</v>
      </c>
    </row>
    <row r="927" spans="1:20" s="575" customFormat="1" hidden="1" outlineLevel="1">
      <c r="A927" s="281" t="s">
        <v>3115</v>
      </c>
      <c r="B927" s="691" t="s">
        <v>1351</v>
      </c>
      <c r="C927" s="691" t="s">
        <v>1351</v>
      </c>
      <c r="D927" s="691" t="s">
        <v>2134</v>
      </c>
      <c r="E927" s="704" t="s">
        <v>541</v>
      </c>
      <c r="F927" s="704" t="s">
        <v>1352</v>
      </c>
      <c r="G927" s="704" t="s">
        <v>1352</v>
      </c>
      <c r="H927" s="704" t="s">
        <v>1343</v>
      </c>
      <c r="I927" s="704" t="s">
        <v>1343</v>
      </c>
      <c r="J927" s="704" t="s">
        <v>333</v>
      </c>
      <c r="K927" s="704" t="s">
        <v>1344</v>
      </c>
      <c r="L927" s="701" t="s">
        <v>3090</v>
      </c>
      <c r="M927" s="705" t="s">
        <v>257</v>
      </c>
      <c r="N927" s="691" t="s">
        <v>3116</v>
      </c>
      <c r="O927" s="703" t="s">
        <v>1346</v>
      </c>
      <c r="P927" s="703" t="s">
        <v>1346</v>
      </c>
      <c r="Q927" s="703" t="s">
        <v>1347</v>
      </c>
      <c r="R927" s="703" t="s">
        <v>1346</v>
      </c>
      <c r="S927" s="703" t="s">
        <v>1346</v>
      </c>
      <c r="T927" s="703" t="s">
        <v>1347</v>
      </c>
    </row>
    <row r="928" spans="1:20" s="575" customFormat="1" hidden="1" outlineLevel="1">
      <c r="A928" s="281" t="s">
        <v>3117</v>
      </c>
      <c r="B928" s="691" t="s">
        <v>1351</v>
      </c>
      <c r="C928" s="691" t="s">
        <v>1351</v>
      </c>
      <c r="D928" s="691" t="s">
        <v>2135</v>
      </c>
      <c r="E928" s="704" t="s">
        <v>541</v>
      </c>
      <c r="F928" s="704" t="s">
        <v>1352</v>
      </c>
      <c r="G928" s="704" t="s">
        <v>1352</v>
      </c>
      <c r="H928" s="704" t="s">
        <v>1343</v>
      </c>
      <c r="I928" s="704" t="s">
        <v>1343</v>
      </c>
      <c r="J928" s="704" t="s">
        <v>333</v>
      </c>
      <c r="K928" s="704" t="s">
        <v>1344</v>
      </c>
      <c r="L928" s="701" t="s">
        <v>3090</v>
      </c>
      <c r="M928" s="705" t="s">
        <v>482</v>
      </c>
      <c r="N928" s="691" t="s">
        <v>1906</v>
      </c>
      <c r="O928" s="703" t="s">
        <v>1346</v>
      </c>
      <c r="P928" s="703" t="s">
        <v>1346</v>
      </c>
      <c r="Q928" s="703" t="s">
        <v>1347</v>
      </c>
      <c r="R928" s="703" t="s">
        <v>1346</v>
      </c>
      <c r="S928" s="703" t="s">
        <v>1346</v>
      </c>
      <c r="T928" s="703" t="s">
        <v>1347</v>
      </c>
    </row>
    <row r="929" spans="1:20" s="575" customFormat="1" hidden="1" outlineLevel="1">
      <c r="A929" s="281" t="s">
        <v>3118</v>
      </c>
      <c r="B929" s="691" t="s">
        <v>1351</v>
      </c>
      <c r="C929" s="691" t="s">
        <v>1351</v>
      </c>
      <c r="D929" s="691" t="s">
        <v>2136</v>
      </c>
      <c r="E929" s="704" t="s">
        <v>541</v>
      </c>
      <c r="F929" s="704" t="s">
        <v>1352</v>
      </c>
      <c r="G929" s="704" t="s">
        <v>1352</v>
      </c>
      <c r="H929" s="704" t="s">
        <v>1343</v>
      </c>
      <c r="I929" s="704" t="s">
        <v>1343</v>
      </c>
      <c r="J929" s="704" t="s">
        <v>333</v>
      </c>
      <c r="K929" s="704" t="s">
        <v>1344</v>
      </c>
      <c r="L929" s="701" t="s">
        <v>3090</v>
      </c>
      <c r="M929" s="705" t="s">
        <v>482</v>
      </c>
      <c r="N929" s="691" t="s">
        <v>1372</v>
      </c>
      <c r="O929" s="703" t="s">
        <v>1346</v>
      </c>
      <c r="P929" s="703" t="s">
        <v>1346</v>
      </c>
      <c r="Q929" s="703" t="s">
        <v>1347</v>
      </c>
      <c r="R929" s="703" t="s">
        <v>1346</v>
      </c>
      <c r="S929" s="703" t="s">
        <v>1346</v>
      </c>
      <c r="T929" s="703" t="s">
        <v>1347</v>
      </c>
    </row>
    <row r="930" spans="1:20" s="575" customFormat="1" hidden="1" outlineLevel="1">
      <c r="A930" s="281" t="s">
        <v>3119</v>
      </c>
      <c r="B930" s="691" t="s">
        <v>1351</v>
      </c>
      <c r="C930" s="691" t="s">
        <v>1351</v>
      </c>
      <c r="D930" s="691" t="s">
        <v>2137</v>
      </c>
      <c r="E930" s="704" t="s">
        <v>541</v>
      </c>
      <c r="F930" s="704" t="s">
        <v>1352</v>
      </c>
      <c r="G930" s="704" t="s">
        <v>1352</v>
      </c>
      <c r="H930" s="704" t="s">
        <v>1343</v>
      </c>
      <c r="I930" s="704" t="s">
        <v>1343</v>
      </c>
      <c r="J930" s="704" t="s">
        <v>333</v>
      </c>
      <c r="K930" s="704" t="s">
        <v>1344</v>
      </c>
      <c r="L930" s="701" t="s">
        <v>3090</v>
      </c>
      <c r="M930" s="706" t="s">
        <v>482</v>
      </c>
      <c r="N930" s="691" t="s">
        <v>1907</v>
      </c>
      <c r="O930" s="703" t="s">
        <v>1346</v>
      </c>
      <c r="P930" s="703" t="s">
        <v>1346</v>
      </c>
      <c r="Q930" s="703" t="s">
        <v>1347</v>
      </c>
      <c r="R930" s="703" t="s">
        <v>1346</v>
      </c>
      <c r="S930" s="703" t="s">
        <v>1346</v>
      </c>
      <c r="T930" s="703" t="s">
        <v>1347</v>
      </c>
    </row>
    <row r="931" spans="1:20" s="575" customFormat="1" hidden="1" outlineLevel="1">
      <c r="A931" s="281" t="s">
        <v>3120</v>
      </c>
      <c r="B931" s="691" t="s">
        <v>1351</v>
      </c>
      <c r="C931" s="691" t="s">
        <v>1351</v>
      </c>
      <c r="D931" s="691" t="s">
        <v>2138</v>
      </c>
      <c r="E931" s="704" t="s">
        <v>541</v>
      </c>
      <c r="F931" s="704" t="s">
        <v>1352</v>
      </c>
      <c r="G931" s="704" t="s">
        <v>1352</v>
      </c>
      <c r="H931" s="704" t="s">
        <v>1343</v>
      </c>
      <c r="I931" s="704" t="s">
        <v>1343</v>
      </c>
      <c r="J931" s="704" t="s">
        <v>333</v>
      </c>
      <c r="K931" s="704" t="s">
        <v>1344</v>
      </c>
      <c r="L931" s="701" t="s">
        <v>3090</v>
      </c>
      <c r="M931" s="705" t="s">
        <v>482</v>
      </c>
      <c r="N931" s="691" t="s">
        <v>1354</v>
      </c>
      <c r="O931" s="703" t="s">
        <v>1346</v>
      </c>
      <c r="P931" s="703" t="s">
        <v>1346</v>
      </c>
      <c r="Q931" s="703" t="s">
        <v>1347</v>
      </c>
      <c r="R931" s="703" t="s">
        <v>1346</v>
      </c>
      <c r="S931" s="703" t="s">
        <v>1346</v>
      </c>
      <c r="T931" s="703" t="s">
        <v>1347</v>
      </c>
    </row>
    <row r="932" spans="1:20" s="575" customFormat="1" hidden="1" outlineLevel="1">
      <c r="A932" s="281" t="s">
        <v>3121</v>
      </c>
      <c r="B932" s="691" t="s">
        <v>1351</v>
      </c>
      <c r="C932" s="691" t="s">
        <v>1351</v>
      </c>
      <c r="D932" s="691" t="s">
        <v>2139</v>
      </c>
      <c r="E932" s="704" t="s">
        <v>541</v>
      </c>
      <c r="F932" s="704" t="s">
        <v>1352</v>
      </c>
      <c r="G932" s="704" t="s">
        <v>1352</v>
      </c>
      <c r="H932" s="704" t="s">
        <v>1343</v>
      </c>
      <c r="I932" s="704" t="s">
        <v>1343</v>
      </c>
      <c r="J932" s="704" t="s">
        <v>333</v>
      </c>
      <c r="K932" s="704" t="s">
        <v>1344</v>
      </c>
      <c r="L932" s="701" t="s">
        <v>3090</v>
      </c>
      <c r="M932" s="705" t="s">
        <v>482</v>
      </c>
      <c r="N932" s="691" t="s">
        <v>1908</v>
      </c>
      <c r="O932" s="703" t="s">
        <v>1346</v>
      </c>
      <c r="P932" s="703" t="s">
        <v>1346</v>
      </c>
      <c r="Q932" s="703" t="s">
        <v>1347</v>
      </c>
      <c r="R932" s="703" t="s">
        <v>1346</v>
      </c>
      <c r="S932" s="703" t="s">
        <v>1346</v>
      </c>
      <c r="T932" s="703" t="s">
        <v>1347</v>
      </c>
    </row>
    <row r="933" spans="1:20" s="575" customFormat="1" hidden="1" outlineLevel="1">
      <c r="A933" s="281" t="s">
        <v>3122</v>
      </c>
      <c r="B933" s="691" t="s">
        <v>1362</v>
      </c>
      <c r="C933" s="691" t="s">
        <v>1362</v>
      </c>
      <c r="D933" s="691" t="s">
        <v>3123</v>
      </c>
      <c r="E933" s="704" t="s">
        <v>541</v>
      </c>
      <c r="F933" s="704" t="s">
        <v>1363</v>
      </c>
      <c r="G933" s="704" t="s">
        <v>1363</v>
      </c>
      <c r="H933" s="704" t="s">
        <v>1343</v>
      </c>
      <c r="I933" s="704" t="s">
        <v>1343</v>
      </c>
      <c r="J933" s="704" t="s">
        <v>333</v>
      </c>
      <c r="K933" s="707" t="s">
        <v>1344</v>
      </c>
      <c r="L933" s="701" t="s">
        <v>3090</v>
      </c>
      <c r="M933" s="705" t="s">
        <v>288</v>
      </c>
      <c r="N933" s="691" t="s">
        <v>1364</v>
      </c>
      <c r="O933" s="703" t="s">
        <v>1346</v>
      </c>
      <c r="P933" s="703" t="s">
        <v>1346</v>
      </c>
      <c r="Q933" s="703" t="s">
        <v>1347</v>
      </c>
      <c r="R933" s="703" t="s">
        <v>1346</v>
      </c>
      <c r="S933" s="703" t="s">
        <v>1346</v>
      </c>
      <c r="T933" s="703" t="s">
        <v>1347</v>
      </c>
    </row>
    <row r="934" spans="1:20" s="575" customFormat="1" hidden="1" outlineLevel="1">
      <c r="A934" s="281" t="s">
        <v>3124</v>
      </c>
      <c r="B934" s="691" t="s">
        <v>1365</v>
      </c>
      <c r="C934" s="691" t="s">
        <v>1365</v>
      </c>
      <c r="D934" s="691" t="s">
        <v>2140</v>
      </c>
      <c r="E934" s="704" t="s">
        <v>541</v>
      </c>
      <c r="F934" s="704" t="s">
        <v>3125</v>
      </c>
      <c r="G934" s="704" t="s">
        <v>3125</v>
      </c>
      <c r="H934" s="704" t="s">
        <v>1343</v>
      </c>
      <c r="I934" s="704" t="s">
        <v>1343</v>
      </c>
      <c r="J934" s="704" t="s">
        <v>333</v>
      </c>
      <c r="K934" s="707" t="s">
        <v>1344</v>
      </c>
      <c r="L934" s="701" t="s">
        <v>3090</v>
      </c>
      <c r="M934" s="705" t="s">
        <v>282</v>
      </c>
      <c r="N934" s="691" t="s">
        <v>1366</v>
      </c>
      <c r="O934" s="703" t="s">
        <v>1346</v>
      </c>
      <c r="P934" s="703" t="s">
        <v>1346</v>
      </c>
      <c r="Q934" s="703" t="s">
        <v>1347</v>
      </c>
      <c r="R934" s="703" t="s">
        <v>1346</v>
      </c>
      <c r="S934" s="703" t="s">
        <v>1346</v>
      </c>
      <c r="T934" s="703" t="s">
        <v>1347</v>
      </c>
    </row>
    <row r="935" spans="1:20" s="575" customFormat="1" hidden="1" outlineLevel="1">
      <c r="A935" s="281" t="s">
        <v>3126</v>
      </c>
      <c r="B935" s="691" t="s">
        <v>1365</v>
      </c>
      <c r="C935" s="691" t="s">
        <v>1365</v>
      </c>
      <c r="D935" s="691" t="s">
        <v>2141</v>
      </c>
      <c r="E935" s="704" t="s">
        <v>541</v>
      </c>
      <c r="F935" s="704" t="s">
        <v>3125</v>
      </c>
      <c r="G935" s="704" t="s">
        <v>3125</v>
      </c>
      <c r="H935" s="704" t="s">
        <v>1343</v>
      </c>
      <c r="I935" s="704" t="s">
        <v>1343</v>
      </c>
      <c r="J935" s="704" t="s">
        <v>333</v>
      </c>
      <c r="K935" s="707" t="s">
        <v>1344</v>
      </c>
      <c r="L935" s="701" t="s">
        <v>3090</v>
      </c>
      <c r="M935" s="705" t="s">
        <v>288</v>
      </c>
      <c r="N935" s="691" t="s">
        <v>1367</v>
      </c>
      <c r="O935" s="703" t="s">
        <v>1346</v>
      </c>
      <c r="P935" s="703" t="s">
        <v>1346</v>
      </c>
      <c r="Q935" s="703" t="s">
        <v>1347</v>
      </c>
      <c r="R935" s="703" t="s">
        <v>1346</v>
      </c>
      <c r="S935" s="703" t="s">
        <v>1346</v>
      </c>
      <c r="T935" s="703" t="s">
        <v>1347</v>
      </c>
    </row>
    <row r="936" spans="1:20" s="575" customFormat="1" hidden="1" outlineLevel="1">
      <c r="A936" s="281" t="s">
        <v>3127</v>
      </c>
      <c r="B936" s="691" t="s">
        <v>1365</v>
      </c>
      <c r="C936" s="691" t="s">
        <v>1365</v>
      </c>
      <c r="D936" s="691" t="s">
        <v>2142</v>
      </c>
      <c r="E936" s="704" t="s">
        <v>541</v>
      </c>
      <c r="F936" s="704" t="s">
        <v>3125</v>
      </c>
      <c r="G936" s="704" t="s">
        <v>3125</v>
      </c>
      <c r="H936" s="704" t="s">
        <v>1343</v>
      </c>
      <c r="I936" s="704" t="s">
        <v>1343</v>
      </c>
      <c r="J936" s="704" t="s">
        <v>333</v>
      </c>
      <c r="K936" s="707" t="s">
        <v>1344</v>
      </c>
      <c r="L936" s="725" t="s">
        <v>3128</v>
      </c>
      <c r="M936" s="705" t="s">
        <v>482</v>
      </c>
      <c r="N936" s="691" t="s">
        <v>1909</v>
      </c>
      <c r="O936" s="703" t="s">
        <v>1346</v>
      </c>
      <c r="P936" s="703" t="s">
        <v>1346</v>
      </c>
      <c r="Q936" s="703" t="s">
        <v>1347</v>
      </c>
      <c r="R936" s="703" t="s">
        <v>1346</v>
      </c>
      <c r="S936" s="703" t="s">
        <v>1346</v>
      </c>
      <c r="T936" s="703" t="s">
        <v>1347</v>
      </c>
    </row>
    <row r="937" spans="1:20" s="575" customFormat="1" hidden="1" outlineLevel="1">
      <c r="A937" s="281" t="s">
        <v>3129</v>
      </c>
      <c r="B937" s="691" t="s">
        <v>1365</v>
      </c>
      <c r="C937" s="691" t="s">
        <v>1365</v>
      </c>
      <c r="D937" s="691" t="s">
        <v>2143</v>
      </c>
      <c r="E937" s="704" t="s">
        <v>541</v>
      </c>
      <c r="F937" s="704" t="s">
        <v>3125</v>
      </c>
      <c r="G937" s="704" t="s">
        <v>3125</v>
      </c>
      <c r="H937" s="704" t="s">
        <v>1343</v>
      </c>
      <c r="I937" s="704" t="s">
        <v>1343</v>
      </c>
      <c r="J937" s="704" t="s">
        <v>333</v>
      </c>
      <c r="K937" s="707" t="s">
        <v>1344</v>
      </c>
      <c r="L937" s="725" t="s">
        <v>3128</v>
      </c>
      <c r="M937" s="705" t="s">
        <v>288</v>
      </c>
      <c r="N937" s="691" t="s">
        <v>3130</v>
      </c>
      <c r="O937" s="703" t="s">
        <v>1346</v>
      </c>
      <c r="P937" s="703" t="s">
        <v>1346</v>
      </c>
      <c r="Q937" s="703" t="s">
        <v>1347</v>
      </c>
      <c r="R937" s="703" t="s">
        <v>1346</v>
      </c>
      <c r="S937" s="703" t="s">
        <v>1346</v>
      </c>
      <c r="T937" s="703" t="s">
        <v>1347</v>
      </c>
    </row>
    <row r="938" spans="1:20" s="575" customFormat="1" hidden="1" outlineLevel="1">
      <c r="A938" s="281" t="s">
        <v>3131</v>
      </c>
      <c r="B938" s="691" t="s">
        <v>3132</v>
      </c>
      <c r="C938" s="691" t="s">
        <v>1368</v>
      </c>
      <c r="D938" s="691" t="s">
        <v>3133</v>
      </c>
      <c r="E938" s="704" t="s">
        <v>541</v>
      </c>
      <c r="F938" s="704" t="s">
        <v>1369</v>
      </c>
      <c r="G938" s="704" t="s">
        <v>1369</v>
      </c>
      <c r="H938" s="704" t="s">
        <v>1343</v>
      </c>
      <c r="I938" s="704" t="s">
        <v>1343</v>
      </c>
      <c r="J938" s="704" t="s">
        <v>333</v>
      </c>
      <c r="K938" s="704" t="s">
        <v>1370</v>
      </c>
      <c r="L938" s="701" t="s">
        <v>1910</v>
      </c>
      <c r="M938" s="705" t="s">
        <v>288</v>
      </c>
      <c r="N938" s="691" t="s">
        <v>1376</v>
      </c>
      <c r="O938" s="703" t="s">
        <v>1346</v>
      </c>
      <c r="P938" s="703" t="s">
        <v>1346</v>
      </c>
      <c r="Q938" s="703" t="s">
        <v>1347</v>
      </c>
      <c r="R938" s="703" t="s">
        <v>1346</v>
      </c>
      <c r="S938" s="703" t="s">
        <v>1346</v>
      </c>
      <c r="T938" s="703" t="s">
        <v>1347</v>
      </c>
    </row>
    <row r="939" spans="1:20" s="575" customFormat="1" hidden="1" outlineLevel="1">
      <c r="A939" s="281" t="s">
        <v>3134</v>
      </c>
      <c r="B939" s="691" t="s">
        <v>1368</v>
      </c>
      <c r="C939" s="691" t="s">
        <v>1368</v>
      </c>
      <c r="D939" s="691" t="s">
        <v>3135</v>
      </c>
      <c r="E939" s="704" t="s">
        <v>541</v>
      </c>
      <c r="F939" s="704" t="s">
        <v>1369</v>
      </c>
      <c r="G939" s="704" t="s">
        <v>1369</v>
      </c>
      <c r="H939" s="704" t="s">
        <v>1343</v>
      </c>
      <c r="I939" s="704" t="s">
        <v>1343</v>
      </c>
      <c r="J939" s="704" t="s">
        <v>333</v>
      </c>
      <c r="K939" s="704" t="s">
        <v>1370</v>
      </c>
      <c r="L939" s="701" t="s">
        <v>1910</v>
      </c>
      <c r="M939" s="705" t="s">
        <v>288</v>
      </c>
      <c r="N939" s="691" t="s">
        <v>1377</v>
      </c>
      <c r="O939" s="703" t="s">
        <v>1346</v>
      </c>
      <c r="P939" s="703" t="s">
        <v>1346</v>
      </c>
      <c r="Q939" s="703" t="s">
        <v>1347</v>
      </c>
      <c r="R939" s="703" t="s">
        <v>1346</v>
      </c>
      <c r="S939" s="703" t="s">
        <v>1346</v>
      </c>
      <c r="T939" s="703" t="s">
        <v>1347</v>
      </c>
    </row>
    <row r="940" spans="1:20" s="575" customFormat="1" hidden="1" outlineLevel="1">
      <c r="A940" s="281" t="s">
        <v>3136</v>
      </c>
      <c r="B940" s="691" t="s">
        <v>1368</v>
      </c>
      <c r="C940" s="691" t="s">
        <v>1368</v>
      </c>
      <c r="D940" s="691" t="s">
        <v>3137</v>
      </c>
      <c r="E940" s="704" t="s">
        <v>541</v>
      </c>
      <c r="F940" s="704" t="s">
        <v>1369</v>
      </c>
      <c r="G940" s="704" t="s">
        <v>1369</v>
      </c>
      <c r="H940" s="704" t="s">
        <v>1343</v>
      </c>
      <c r="I940" s="704" t="s">
        <v>1343</v>
      </c>
      <c r="J940" s="704" t="s">
        <v>333</v>
      </c>
      <c r="K940" s="704" t="s">
        <v>1370</v>
      </c>
      <c r="L940" s="701" t="s">
        <v>1911</v>
      </c>
      <c r="M940" s="705" t="s">
        <v>282</v>
      </c>
      <c r="N940" s="691" t="s">
        <v>360</v>
      </c>
      <c r="O940" s="703" t="s">
        <v>1346</v>
      </c>
      <c r="P940" s="703" t="s">
        <v>1346</v>
      </c>
      <c r="Q940" s="703" t="s">
        <v>1347</v>
      </c>
      <c r="R940" s="703" t="s">
        <v>1346</v>
      </c>
      <c r="S940" s="703" t="s">
        <v>1346</v>
      </c>
      <c r="T940" s="703" t="s">
        <v>1347</v>
      </c>
    </row>
    <row r="941" spans="1:20" s="575" customFormat="1" hidden="1" outlineLevel="1">
      <c r="A941" s="281" t="s">
        <v>3138</v>
      </c>
      <c r="B941" s="691" t="s">
        <v>1368</v>
      </c>
      <c r="C941" s="691" t="s">
        <v>1368</v>
      </c>
      <c r="D941" s="691" t="s">
        <v>3139</v>
      </c>
      <c r="E941" s="704" t="s">
        <v>541</v>
      </c>
      <c r="F941" s="704" t="s">
        <v>1369</v>
      </c>
      <c r="G941" s="704" t="s">
        <v>1369</v>
      </c>
      <c r="H941" s="704" t="s">
        <v>1343</v>
      </c>
      <c r="I941" s="704" t="s">
        <v>1343</v>
      </c>
      <c r="J941" s="704" t="s">
        <v>333</v>
      </c>
      <c r="K941" s="704" t="s">
        <v>1370</v>
      </c>
      <c r="L941" s="701" t="s">
        <v>1910</v>
      </c>
      <c r="M941" s="705" t="s">
        <v>244</v>
      </c>
      <c r="N941" s="691" t="s">
        <v>474</v>
      </c>
      <c r="O941" s="703" t="s">
        <v>1346</v>
      </c>
      <c r="P941" s="703" t="s">
        <v>1346</v>
      </c>
      <c r="Q941" s="703" t="s">
        <v>1347</v>
      </c>
      <c r="R941" s="703" t="s">
        <v>1346</v>
      </c>
      <c r="S941" s="703" t="s">
        <v>1346</v>
      </c>
      <c r="T941" s="703" t="s">
        <v>1347</v>
      </c>
    </row>
    <row r="942" spans="1:20" s="575" customFormat="1" hidden="1" outlineLevel="1">
      <c r="A942" s="281" t="s">
        <v>3140</v>
      </c>
      <c r="B942" s="691" t="s">
        <v>1368</v>
      </c>
      <c r="C942" s="691" t="s">
        <v>1368</v>
      </c>
      <c r="D942" s="691" t="s">
        <v>3141</v>
      </c>
      <c r="E942" s="704" t="s">
        <v>541</v>
      </c>
      <c r="F942" s="704" t="s">
        <v>1369</v>
      </c>
      <c r="G942" s="704" t="s">
        <v>1369</v>
      </c>
      <c r="H942" s="704" t="s">
        <v>1343</v>
      </c>
      <c r="I942" s="704" t="s">
        <v>1343</v>
      </c>
      <c r="J942" s="704" t="s">
        <v>333</v>
      </c>
      <c r="K942" s="704" t="s">
        <v>1370</v>
      </c>
      <c r="L942" s="701" t="s">
        <v>1910</v>
      </c>
      <c r="M942" s="705" t="s">
        <v>482</v>
      </c>
      <c r="N942" s="691" t="s">
        <v>1378</v>
      </c>
      <c r="O942" s="703" t="s">
        <v>1346</v>
      </c>
      <c r="P942" s="703" t="s">
        <v>1346</v>
      </c>
      <c r="Q942" s="703" t="s">
        <v>1347</v>
      </c>
      <c r="R942" s="703" t="s">
        <v>1346</v>
      </c>
      <c r="S942" s="703" t="s">
        <v>1346</v>
      </c>
      <c r="T942" s="703" t="s">
        <v>1347</v>
      </c>
    </row>
    <row r="943" spans="1:20" s="575" customFormat="1" hidden="1" outlineLevel="1">
      <c r="A943" s="281" t="s">
        <v>3142</v>
      </c>
      <c r="B943" s="691" t="s">
        <v>1368</v>
      </c>
      <c r="C943" s="691" t="s">
        <v>1368</v>
      </c>
      <c r="D943" s="691" t="s">
        <v>3143</v>
      </c>
      <c r="E943" s="704" t="s">
        <v>541</v>
      </c>
      <c r="F943" s="704" t="s">
        <v>1369</v>
      </c>
      <c r="G943" s="704" t="s">
        <v>1369</v>
      </c>
      <c r="H943" s="704" t="s">
        <v>1343</v>
      </c>
      <c r="I943" s="704" t="s">
        <v>1343</v>
      </c>
      <c r="J943" s="704" t="s">
        <v>333</v>
      </c>
      <c r="K943" s="704" t="s">
        <v>1370</v>
      </c>
      <c r="L943" s="701" t="s">
        <v>1910</v>
      </c>
      <c r="M943" s="705" t="s">
        <v>257</v>
      </c>
      <c r="N943" s="691" t="s">
        <v>2667</v>
      </c>
      <c r="O943" s="703" t="s">
        <v>1346</v>
      </c>
      <c r="P943" s="703" t="s">
        <v>1346</v>
      </c>
      <c r="Q943" s="703" t="s">
        <v>1347</v>
      </c>
      <c r="R943" s="703" t="s">
        <v>1346</v>
      </c>
      <c r="S943" s="703" t="s">
        <v>1346</v>
      </c>
      <c r="T943" s="703" t="s">
        <v>1347</v>
      </c>
    </row>
    <row r="944" spans="1:20" s="575" customFormat="1" hidden="1" outlineLevel="1">
      <c r="A944" s="281" t="s">
        <v>3144</v>
      </c>
      <c r="B944" s="691" t="s">
        <v>1368</v>
      </c>
      <c r="C944" s="691" t="s">
        <v>1368</v>
      </c>
      <c r="D944" s="691" t="s">
        <v>3145</v>
      </c>
      <c r="E944" s="704" t="s">
        <v>541</v>
      </c>
      <c r="F944" s="704" t="s">
        <v>1369</v>
      </c>
      <c r="G944" s="704" t="s">
        <v>1369</v>
      </c>
      <c r="H944" s="704" t="s">
        <v>1343</v>
      </c>
      <c r="I944" s="704" t="s">
        <v>1343</v>
      </c>
      <c r="J944" s="704" t="s">
        <v>333</v>
      </c>
      <c r="K944" s="704" t="s">
        <v>1370</v>
      </c>
      <c r="L944" s="701" t="s">
        <v>1910</v>
      </c>
      <c r="M944" s="705" t="s">
        <v>257</v>
      </c>
      <c r="N944" s="691" t="s">
        <v>409</v>
      </c>
      <c r="O944" s="703" t="s">
        <v>1346</v>
      </c>
      <c r="P944" s="703" t="s">
        <v>1346</v>
      </c>
      <c r="Q944" s="703" t="s">
        <v>1347</v>
      </c>
      <c r="R944" s="703" t="s">
        <v>1346</v>
      </c>
      <c r="S944" s="703" t="s">
        <v>1346</v>
      </c>
      <c r="T944" s="703" t="s">
        <v>1347</v>
      </c>
    </row>
    <row r="945" spans="1:20" s="575" customFormat="1" hidden="1" outlineLevel="1">
      <c r="A945" s="281" t="s">
        <v>3146</v>
      </c>
      <c r="B945" s="691" t="s">
        <v>1368</v>
      </c>
      <c r="C945" s="691" t="s">
        <v>1368</v>
      </c>
      <c r="D945" s="691" t="s">
        <v>3147</v>
      </c>
      <c r="E945" s="704" t="s">
        <v>541</v>
      </c>
      <c r="F945" s="704" t="s">
        <v>1369</v>
      </c>
      <c r="G945" s="704" t="s">
        <v>1369</v>
      </c>
      <c r="H945" s="704" t="s">
        <v>1343</v>
      </c>
      <c r="I945" s="704" t="s">
        <v>1343</v>
      </c>
      <c r="J945" s="704" t="s">
        <v>333</v>
      </c>
      <c r="K945" s="704" t="s">
        <v>1370</v>
      </c>
      <c r="L945" s="701" t="s">
        <v>1910</v>
      </c>
      <c r="M945" s="705" t="s">
        <v>264</v>
      </c>
      <c r="N945" s="691" t="s">
        <v>443</v>
      </c>
      <c r="O945" s="703" t="s">
        <v>1346</v>
      </c>
      <c r="P945" s="703" t="s">
        <v>1346</v>
      </c>
      <c r="Q945" s="703" t="s">
        <v>1347</v>
      </c>
      <c r="R945" s="703" t="s">
        <v>1346</v>
      </c>
      <c r="S945" s="703" t="s">
        <v>1346</v>
      </c>
      <c r="T945" s="703" t="s">
        <v>1347</v>
      </c>
    </row>
    <row r="946" spans="1:20" s="575" customFormat="1" hidden="1" outlineLevel="1">
      <c r="A946" s="281" t="s">
        <v>3148</v>
      </c>
      <c r="B946" s="691" t="s">
        <v>1368</v>
      </c>
      <c r="C946" s="691" t="s">
        <v>1368</v>
      </c>
      <c r="D946" s="691" t="s">
        <v>3149</v>
      </c>
      <c r="E946" s="704" t="s">
        <v>541</v>
      </c>
      <c r="F946" s="704" t="s">
        <v>1369</v>
      </c>
      <c r="G946" s="704" t="s">
        <v>1369</v>
      </c>
      <c r="H946" s="704" t="s">
        <v>1343</v>
      </c>
      <c r="I946" s="704" t="s">
        <v>1343</v>
      </c>
      <c r="J946" s="704" t="s">
        <v>333</v>
      </c>
      <c r="K946" s="704" t="s">
        <v>1370</v>
      </c>
      <c r="L946" s="701" t="s">
        <v>1911</v>
      </c>
      <c r="M946" s="705" t="s">
        <v>244</v>
      </c>
      <c r="N946" s="691" t="s">
        <v>472</v>
      </c>
      <c r="O946" s="703" t="s">
        <v>1346</v>
      </c>
      <c r="P946" s="703" t="s">
        <v>1346</v>
      </c>
      <c r="Q946" s="703" t="s">
        <v>1347</v>
      </c>
      <c r="R946" s="703" t="s">
        <v>1346</v>
      </c>
      <c r="S946" s="703" t="s">
        <v>1346</v>
      </c>
      <c r="T946" s="703" t="s">
        <v>1347</v>
      </c>
    </row>
    <row r="947" spans="1:20" s="575" customFormat="1" hidden="1" outlineLevel="1">
      <c r="A947" s="281" t="s">
        <v>3150</v>
      </c>
      <c r="B947" s="691" t="s">
        <v>1368</v>
      </c>
      <c r="C947" s="691" t="s">
        <v>1368</v>
      </c>
      <c r="D947" s="691" t="s">
        <v>1379</v>
      </c>
      <c r="E947" s="704" t="s">
        <v>541</v>
      </c>
      <c r="F947" s="704" t="s">
        <v>1369</v>
      </c>
      <c r="G947" s="704" t="s">
        <v>1369</v>
      </c>
      <c r="H947" s="704" t="s">
        <v>1343</v>
      </c>
      <c r="I947" s="704" t="s">
        <v>1343</v>
      </c>
      <c r="J947" s="704" t="s">
        <v>333</v>
      </c>
      <c r="K947" s="704" t="s">
        <v>1370</v>
      </c>
      <c r="L947" s="701" t="s">
        <v>1910</v>
      </c>
      <c r="M947" s="705" t="s">
        <v>288</v>
      </c>
      <c r="N947" s="691" t="s">
        <v>338</v>
      </c>
      <c r="O947" s="703" t="s">
        <v>1346</v>
      </c>
      <c r="P947" s="703" t="s">
        <v>1346</v>
      </c>
      <c r="Q947" s="703" t="s">
        <v>1347</v>
      </c>
      <c r="R947" s="703" t="s">
        <v>1346</v>
      </c>
      <c r="S947" s="703" t="s">
        <v>1346</v>
      </c>
      <c r="T947" s="703" t="s">
        <v>1347</v>
      </c>
    </row>
    <row r="948" spans="1:20" s="575" customFormat="1" hidden="1" outlineLevel="1">
      <c r="A948" s="281" t="s">
        <v>3151</v>
      </c>
      <c r="B948" s="691" t="s">
        <v>1368</v>
      </c>
      <c r="C948" s="691" t="s">
        <v>1368</v>
      </c>
      <c r="D948" s="691" t="s">
        <v>3152</v>
      </c>
      <c r="E948" s="704" t="s">
        <v>541</v>
      </c>
      <c r="F948" s="704" t="s">
        <v>1369</v>
      </c>
      <c r="G948" s="704" t="s">
        <v>1369</v>
      </c>
      <c r="H948" s="704" t="s">
        <v>1343</v>
      </c>
      <c r="I948" s="704" t="s">
        <v>1343</v>
      </c>
      <c r="J948" s="704" t="s">
        <v>333</v>
      </c>
      <c r="K948" s="704" t="s">
        <v>1370</v>
      </c>
      <c r="L948" s="701" t="s">
        <v>1911</v>
      </c>
      <c r="M948" s="705" t="s">
        <v>288</v>
      </c>
      <c r="N948" s="691" t="s">
        <v>1371</v>
      </c>
      <c r="O948" s="703" t="s">
        <v>1346</v>
      </c>
      <c r="P948" s="703" t="s">
        <v>1346</v>
      </c>
      <c r="Q948" s="703" t="s">
        <v>1347</v>
      </c>
      <c r="R948" s="703" t="s">
        <v>1346</v>
      </c>
      <c r="S948" s="703" t="s">
        <v>1346</v>
      </c>
      <c r="T948" s="703" t="s">
        <v>1347</v>
      </c>
    </row>
    <row r="949" spans="1:20" s="575" customFormat="1" hidden="1" outlineLevel="1">
      <c r="A949" s="281" t="s">
        <v>3153</v>
      </c>
      <c r="B949" s="691" t="s">
        <v>1368</v>
      </c>
      <c r="C949" s="691" t="s">
        <v>1368</v>
      </c>
      <c r="D949" s="691" t="s">
        <v>2144</v>
      </c>
      <c r="E949" s="704" t="s">
        <v>541</v>
      </c>
      <c r="F949" s="704" t="s">
        <v>1369</v>
      </c>
      <c r="G949" s="704" t="s">
        <v>1369</v>
      </c>
      <c r="H949" s="704" t="s">
        <v>1343</v>
      </c>
      <c r="I949" s="704" t="s">
        <v>1343</v>
      </c>
      <c r="J949" s="704" t="s">
        <v>333</v>
      </c>
      <c r="K949" s="704" t="s">
        <v>1370</v>
      </c>
      <c r="L949" s="701" t="s">
        <v>1911</v>
      </c>
      <c r="M949" s="705" t="s">
        <v>244</v>
      </c>
      <c r="N949" s="691" t="s">
        <v>3154</v>
      </c>
      <c r="O949" s="703" t="s">
        <v>1346</v>
      </c>
      <c r="P949" s="703" t="s">
        <v>1346</v>
      </c>
      <c r="Q949" s="703" t="s">
        <v>1347</v>
      </c>
      <c r="R949" s="703" t="s">
        <v>1346</v>
      </c>
      <c r="S949" s="703" t="s">
        <v>1346</v>
      </c>
      <c r="T949" s="703" t="s">
        <v>1347</v>
      </c>
    </row>
    <row r="950" spans="1:20" s="575" customFormat="1" hidden="1" outlineLevel="1">
      <c r="A950" s="281" t="s">
        <v>3155</v>
      </c>
      <c r="B950" s="691" t="s">
        <v>1368</v>
      </c>
      <c r="C950" s="691" t="s">
        <v>1368</v>
      </c>
      <c r="D950" s="691" t="s">
        <v>2145</v>
      </c>
      <c r="E950" s="704" t="s">
        <v>541</v>
      </c>
      <c r="F950" s="704" t="s">
        <v>1369</v>
      </c>
      <c r="G950" s="704" t="s">
        <v>1369</v>
      </c>
      <c r="H950" s="704" t="s">
        <v>1343</v>
      </c>
      <c r="I950" s="704" t="s">
        <v>1343</v>
      </c>
      <c r="J950" s="704" t="s">
        <v>333</v>
      </c>
      <c r="K950" s="704" t="s">
        <v>1370</v>
      </c>
      <c r="L950" s="701" t="s">
        <v>1912</v>
      </c>
      <c r="M950" s="705" t="s">
        <v>288</v>
      </c>
      <c r="N950" s="691" t="s">
        <v>1373</v>
      </c>
      <c r="O950" s="703" t="s">
        <v>1346</v>
      </c>
      <c r="P950" s="703" t="s">
        <v>1346</v>
      </c>
      <c r="Q950" s="703" t="s">
        <v>1347</v>
      </c>
      <c r="R950" s="703" t="s">
        <v>1346</v>
      </c>
      <c r="S950" s="703" t="s">
        <v>1346</v>
      </c>
      <c r="T950" s="703" t="s">
        <v>1347</v>
      </c>
    </row>
    <row r="951" spans="1:20" s="575" customFormat="1" hidden="1" outlineLevel="1">
      <c r="A951" s="281" t="s">
        <v>3156</v>
      </c>
      <c r="B951" s="691" t="s">
        <v>1368</v>
      </c>
      <c r="C951" s="691" t="s">
        <v>1368</v>
      </c>
      <c r="D951" s="691" t="s">
        <v>2146</v>
      </c>
      <c r="E951" s="704" t="s">
        <v>541</v>
      </c>
      <c r="F951" s="704" t="s">
        <v>1369</v>
      </c>
      <c r="G951" s="704" t="s">
        <v>1369</v>
      </c>
      <c r="H951" s="704" t="s">
        <v>1343</v>
      </c>
      <c r="I951" s="704" t="s">
        <v>1343</v>
      </c>
      <c r="J951" s="704" t="s">
        <v>333</v>
      </c>
      <c r="K951" s="704" t="s">
        <v>1370</v>
      </c>
      <c r="L951" s="701" t="s">
        <v>1911</v>
      </c>
      <c r="M951" s="705" t="s">
        <v>257</v>
      </c>
      <c r="N951" s="691" t="s">
        <v>676</v>
      </c>
      <c r="O951" s="703" t="s">
        <v>1346</v>
      </c>
      <c r="P951" s="703" t="s">
        <v>1346</v>
      </c>
      <c r="Q951" s="703" t="s">
        <v>1347</v>
      </c>
      <c r="R951" s="703" t="s">
        <v>1346</v>
      </c>
      <c r="S951" s="703" t="s">
        <v>1346</v>
      </c>
      <c r="T951" s="703" t="s">
        <v>1347</v>
      </c>
    </row>
    <row r="952" spans="1:20" s="575" customFormat="1" hidden="1" outlineLevel="1">
      <c r="A952" s="281" t="s">
        <v>3157</v>
      </c>
      <c r="B952" s="691" t="s">
        <v>1368</v>
      </c>
      <c r="C952" s="691" t="s">
        <v>1368</v>
      </c>
      <c r="D952" s="691" t="s">
        <v>2147</v>
      </c>
      <c r="E952" s="704" t="s">
        <v>541</v>
      </c>
      <c r="F952" s="704" t="s">
        <v>1369</v>
      </c>
      <c r="G952" s="704" t="s">
        <v>1369</v>
      </c>
      <c r="H952" s="704" t="s">
        <v>1343</v>
      </c>
      <c r="I952" s="704" t="s">
        <v>1343</v>
      </c>
      <c r="J952" s="704" t="s">
        <v>333</v>
      </c>
      <c r="K952" s="704" t="s">
        <v>1370</v>
      </c>
      <c r="L952" s="701" t="s">
        <v>1911</v>
      </c>
      <c r="M952" s="705" t="s">
        <v>257</v>
      </c>
      <c r="N952" s="691" t="s">
        <v>926</v>
      </c>
      <c r="O952" s="703" t="s">
        <v>1346</v>
      </c>
      <c r="P952" s="703" t="s">
        <v>1346</v>
      </c>
      <c r="Q952" s="703" t="s">
        <v>1347</v>
      </c>
      <c r="R952" s="703" t="s">
        <v>1346</v>
      </c>
      <c r="S952" s="703" t="s">
        <v>1346</v>
      </c>
      <c r="T952" s="703" t="s">
        <v>1347</v>
      </c>
    </row>
    <row r="953" spans="1:20" s="575" customFormat="1" hidden="1" outlineLevel="1">
      <c r="A953" s="281" t="s">
        <v>3158</v>
      </c>
      <c r="B953" s="691" t="s">
        <v>1368</v>
      </c>
      <c r="C953" s="691" t="s">
        <v>1368</v>
      </c>
      <c r="D953" s="691" t="s">
        <v>2148</v>
      </c>
      <c r="E953" s="704" t="s">
        <v>541</v>
      </c>
      <c r="F953" s="704" t="s">
        <v>1369</v>
      </c>
      <c r="G953" s="704" t="s">
        <v>1369</v>
      </c>
      <c r="H953" s="704" t="s">
        <v>1343</v>
      </c>
      <c r="I953" s="704" t="s">
        <v>1343</v>
      </c>
      <c r="J953" s="704" t="s">
        <v>333</v>
      </c>
      <c r="K953" s="704" t="s">
        <v>1370</v>
      </c>
      <c r="L953" s="701" t="s">
        <v>1911</v>
      </c>
      <c r="M953" s="705" t="s">
        <v>257</v>
      </c>
      <c r="N953" s="691" t="s">
        <v>1374</v>
      </c>
      <c r="O953" s="703" t="s">
        <v>1346</v>
      </c>
      <c r="P953" s="703" t="s">
        <v>1346</v>
      </c>
      <c r="Q953" s="703" t="s">
        <v>1347</v>
      </c>
      <c r="R953" s="703" t="s">
        <v>1346</v>
      </c>
      <c r="S953" s="703" t="s">
        <v>1346</v>
      </c>
      <c r="T953" s="703" t="s">
        <v>1347</v>
      </c>
    </row>
    <row r="954" spans="1:20" s="575" customFormat="1" hidden="1" outlineLevel="1">
      <c r="A954" s="281" t="s">
        <v>3159</v>
      </c>
      <c r="B954" s="691" t="s">
        <v>1368</v>
      </c>
      <c r="C954" s="691" t="s">
        <v>1368</v>
      </c>
      <c r="D954" s="691" t="s">
        <v>2149</v>
      </c>
      <c r="E954" s="704" t="s">
        <v>541</v>
      </c>
      <c r="F954" s="704" t="s">
        <v>1369</v>
      </c>
      <c r="G954" s="704" t="s">
        <v>1369</v>
      </c>
      <c r="H954" s="704" t="s">
        <v>1343</v>
      </c>
      <c r="I954" s="704" t="s">
        <v>1343</v>
      </c>
      <c r="J954" s="704" t="s">
        <v>333</v>
      </c>
      <c r="K954" s="704" t="s">
        <v>1370</v>
      </c>
      <c r="L954" s="701" t="s">
        <v>1911</v>
      </c>
      <c r="M954" s="705" t="s">
        <v>264</v>
      </c>
      <c r="N954" s="691" t="s">
        <v>3160</v>
      </c>
      <c r="O954" s="703" t="s">
        <v>1346</v>
      </c>
      <c r="P954" s="703" t="s">
        <v>1346</v>
      </c>
      <c r="Q954" s="703" t="s">
        <v>1347</v>
      </c>
      <c r="R954" s="703" t="s">
        <v>1346</v>
      </c>
      <c r="S954" s="703" t="s">
        <v>1346</v>
      </c>
      <c r="T954" s="703" t="s">
        <v>1347</v>
      </c>
    </row>
    <row r="955" spans="1:20" s="575" customFormat="1" hidden="1" outlineLevel="1">
      <c r="A955" s="281" t="s">
        <v>3161</v>
      </c>
      <c r="B955" s="691" t="s">
        <v>1368</v>
      </c>
      <c r="C955" s="691" t="s">
        <v>1368</v>
      </c>
      <c r="D955" s="691" t="s">
        <v>2150</v>
      </c>
      <c r="E955" s="704" t="s">
        <v>541</v>
      </c>
      <c r="F955" s="704" t="s">
        <v>1369</v>
      </c>
      <c r="G955" s="704" t="s">
        <v>1369</v>
      </c>
      <c r="H955" s="704" t="s">
        <v>1343</v>
      </c>
      <c r="I955" s="704" t="s">
        <v>1343</v>
      </c>
      <c r="J955" s="704" t="s">
        <v>333</v>
      </c>
      <c r="K955" s="704" t="s">
        <v>1370</v>
      </c>
      <c r="L955" s="701" t="s">
        <v>1911</v>
      </c>
      <c r="M955" s="705" t="s">
        <v>264</v>
      </c>
      <c r="N955" s="691" t="s">
        <v>3162</v>
      </c>
      <c r="O955" s="703" t="s">
        <v>1346</v>
      </c>
      <c r="P955" s="703" t="s">
        <v>1346</v>
      </c>
      <c r="Q955" s="703" t="s">
        <v>1347</v>
      </c>
      <c r="R955" s="703" t="s">
        <v>1346</v>
      </c>
      <c r="S955" s="703" t="s">
        <v>1346</v>
      </c>
      <c r="T955" s="703" t="s">
        <v>1347</v>
      </c>
    </row>
    <row r="956" spans="1:20" s="575" customFormat="1" hidden="1" outlineLevel="1">
      <c r="A956" s="281" t="s">
        <v>3163</v>
      </c>
      <c r="B956" s="691" t="s">
        <v>1368</v>
      </c>
      <c r="C956" s="691" t="s">
        <v>1368</v>
      </c>
      <c r="D956" s="691" t="s">
        <v>2151</v>
      </c>
      <c r="E956" s="704" t="s">
        <v>541</v>
      </c>
      <c r="F956" s="704" t="s">
        <v>1369</v>
      </c>
      <c r="G956" s="704" t="s">
        <v>1369</v>
      </c>
      <c r="H956" s="704" t="s">
        <v>1343</v>
      </c>
      <c r="I956" s="704" t="s">
        <v>1343</v>
      </c>
      <c r="J956" s="704" t="s">
        <v>333</v>
      </c>
      <c r="K956" s="704" t="s">
        <v>1370</v>
      </c>
      <c r="L956" s="701" t="s">
        <v>1911</v>
      </c>
      <c r="M956" s="705" t="s">
        <v>482</v>
      </c>
      <c r="N956" s="691" t="s">
        <v>1372</v>
      </c>
      <c r="O956" s="703" t="s">
        <v>1346</v>
      </c>
      <c r="P956" s="703" t="s">
        <v>1346</v>
      </c>
      <c r="Q956" s="703" t="s">
        <v>1347</v>
      </c>
      <c r="R956" s="703" t="s">
        <v>1346</v>
      </c>
      <c r="S956" s="703" t="s">
        <v>1346</v>
      </c>
      <c r="T956" s="703" t="s">
        <v>1347</v>
      </c>
    </row>
    <row r="957" spans="1:20" s="575" customFormat="1" hidden="1" outlineLevel="1">
      <c r="A957" s="281" t="s">
        <v>3164</v>
      </c>
      <c r="B957" s="691" t="s">
        <v>1368</v>
      </c>
      <c r="C957" s="691" t="s">
        <v>1368</v>
      </c>
      <c r="D957" s="691" t="s">
        <v>2152</v>
      </c>
      <c r="E957" s="704" t="s">
        <v>541</v>
      </c>
      <c r="F957" s="704" t="s">
        <v>1369</v>
      </c>
      <c r="G957" s="704" t="s">
        <v>1369</v>
      </c>
      <c r="H957" s="704" t="s">
        <v>1343</v>
      </c>
      <c r="I957" s="704" t="s">
        <v>1343</v>
      </c>
      <c r="J957" s="704" t="s">
        <v>333</v>
      </c>
      <c r="K957" s="704" t="s">
        <v>1370</v>
      </c>
      <c r="L957" s="701" t="s">
        <v>1911</v>
      </c>
      <c r="M957" s="705" t="s">
        <v>482</v>
      </c>
      <c r="N957" s="691" t="s">
        <v>3165</v>
      </c>
      <c r="O957" s="703" t="s">
        <v>1346</v>
      </c>
      <c r="P957" s="703" t="s">
        <v>1346</v>
      </c>
      <c r="Q957" s="703" t="s">
        <v>1347</v>
      </c>
      <c r="R957" s="703" t="s">
        <v>1346</v>
      </c>
      <c r="S957" s="703" t="s">
        <v>1346</v>
      </c>
      <c r="T957" s="703" t="s">
        <v>1347</v>
      </c>
    </row>
    <row r="958" spans="1:20" s="575" customFormat="1" hidden="1" outlineLevel="1">
      <c r="A958" s="281" t="s">
        <v>3166</v>
      </c>
      <c r="B958" s="691" t="s">
        <v>1368</v>
      </c>
      <c r="C958" s="691" t="s">
        <v>1368</v>
      </c>
      <c r="D958" s="691" t="s">
        <v>2153</v>
      </c>
      <c r="E958" s="704" t="s">
        <v>541</v>
      </c>
      <c r="F958" s="704" t="s">
        <v>1369</v>
      </c>
      <c r="G958" s="704" t="s">
        <v>1369</v>
      </c>
      <c r="H958" s="704" t="s">
        <v>1343</v>
      </c>
      <c r="I958" s="704" t="s">
        <v>1343</v>
      </c>
      <c r="J958" s="704" t="s">
        <v>333</v>
      </c>
      <c r="K958" s="704" t="s">
        <v>1370</v>
      </c>
      <c r="L958" s="701" t="s">
        <v>1911</v>
      </c>
      <c r="M958" s="705" t="s">
        <v>282</v>
      </c>
      <c r="N958" s="691" t="s">
        <v>2452</v>
      </c>
      <c r="O958" s="703" t="s">
        <v>1346</v>
      </c>
      <c r="P958" s="703" t="s">
        <v>1346</v>
      </c>
      <c r="Q958" s="703" t="s">
        <v>1347</v>
      </c>
      <c r="R958" s="703" t="s">
        <v>1346</v>
      </c>
      <c r="S958" s="703" t="s">
        <v>1346</v>
      </c>
      <c r="T958" s="703" t="s">
        <v>1347</v>
      </c>
    </row>
    <row r="959" spans="1:20" s="575" customFormat="1" hidden="1" outlineLevel="1">
      <c r="A959" s="281" t="s">
        <v>3167</v>
      </c>
      <c r="B959" s="691" t="s">
        <v>1368</v>
      </c>
      <c r="C959" s="691" t="s">
        <v>1368</v>
      </c>
      <c r="D959" s="691" t="s">
        <v>2154</v>
      </c>
      <c r="E959" s="704" t="s">
        <v>541</v>
      </c>
      <c r="F959" s="704" t="s">
        <v>1369</v>
      </c>
      <c r="G959" s="704" t="s">
        <v>1369</v>
      </c>
      <c r="H959" s="704" t="s">
        <v>1343</v>
      </c>
      <c r="I959" s="704" t="s">
        <v>1343</v>
      </c>
      <c r="J959" s="704" t="s">
        <v>333</v>
      </c>
      <c r="K959" s="704" t="s">
        <v>1370</v>
      </c>
      <c r="L959" s="701" t="s">
        <v>1911</v>
      </c>
      <c r="M959" s="705" t="s">
        <v>282</v>
      </c>
      <c r="N959" s="691" t="s">
        <v>2456</v>
      </c>
      <c r="O959" s="703" t="s">
        <v>1346</v>
      </c>
      <c r="P959" s="703" t="s">
        <v>1346</v>
      </c>
      <c r="Q959" s="703" t="s">
        <v>1347</v>
      </c>
      <c r="R959" s="703" t="s">
        <v>1346</v>
      </c>
      <c r="S959" s="703" t="s">
        <v>1346</v>
      </c>
      <c r="T959" s="703" t="s">
        <v>1347</v>
      </c>
    </row>
    <row r="960" spans="1:20" s="575" customFormat="1" hidden="1" outlineLevel="1">
      <c r="A960" s="281" t="s">
        <v>3168</v>
      </c>
      <c r="B960" s="691" t="s">
        <v>1368</v>
      </c>
      <c r="C960" s="691" t="s">
        <v>1368</v>
      </c>
      <c r="D960" s="691" t="s">
        <v>2155</v>
      </c>
      <c r="E960" s="704" t="s">
        <v>541</v>
      </c>
      <c r="F960" s="704" t="s">
        <v>1369</v>
      </c>
      <c r="G960" s="704" t="s">
        <v>1369</v>
      </c>
      <c r="H960" s="704" t="s">
        <v>1343</v>
      </c>
      <c r="I960" s="704" t="s">
        <v>1343</v>
      </c>
      <c r="J960" s="704" t="s">
        <v>333</v>
      </c>
      <c r="K960" s="704" t="s">
        <v>1370</v>
      </c>
      <c r="L960" s="701" t="s">
        <v>1912</v>
      </c>
      <c r="M960" s="705" t="s">
        <v>288</v>
      </c>
      <c r="N960" s="691" t="s">
        <v>1391</v>
      </c>
      <c r="O960" s="703" t="s">
        <v>1346</v>
      </c>
      <c r="P960" s="703" t="s">
        <v>1346</v>
      </c>
      <c r="Q960" s="703" t="s">
        <v>1347</v>
      </c>
      <c r="R960" s="703" t="s">
        <v>1346</v>
      </c>
      <c r="S960" s="703" t="s">
        <v>1346</v>
      </c>
      <c r="T960" s="703" t="s">
        <v>1347</v>
      </c>
    </row>
    <row r="961" spans="1:20" s="575" customFormat="1" hidden="1" outlineLevel="1">
      <c r="A961" s="281" t="s">
        <v>3169</v>
      </c>
      <c r="B961" s="691" t="s">
        <v>1368</v>
      </c>
      <c r="C961" s="691" t="s">
        <v>1368</v>
      </c>
      <c r="D961" s="691" t="s">
        <v>2156</v>
      </c>
      <c r="E961" s="704" t="s">
        <v>541</v>
      </c>
      <c r="F961" s="704" t="s">
        <v>1369</v>
      </c>
      <c r="G961" s="704" t="s">
        <v>1369</v>
      </c>
      <c r="H961" s="704" t="s">
        <v>1343</v>
      </c>
      <c r="I961" s="704" t="s">
        <v>1343</v>
      </c>
      <c r="J961" s="704" t="s">
        <v>333</v>
      </c>
      <c r="K961" s="704" t="s">
        <v>1370</v>
      </c>
      <c r="L961" s="701" t="s">
        <v>1912</v>
      </c>
      <c r="M961" s="705" t="s">
        <v>288</v>
      </c>
      <c r="N961" s="691" t="s">
        <v>1913</v>
      </c>
      <c r="O961" s="703" t="s">
        <v>1346</v>
      </c>
      <c r="P961" s="703" t="s">
        <v>1346</v>
      </c>
      <c r="Q961" s="703" t="s">
        <v>1347</v>
      </c>
      <c r="R961" s="703" t="s">
        <v>1346</v>
      </c>
      <c r="S961" s="703" t="s">
        <v>1346</v>
      </c>
      <c r="T961" s="703" t="s">
        <v>1347</v>
      </c>
    </row>
    <row r="962" spans="1:20" s="575" customFormat="1" hidden="1" outlineLevel="1">
      <c r="A962" s="281" t="s">
        <v>3170</v>
      </c>
      <c r="B962" s="691" t="s">
        <v>1368</v>
      </c>
      <c r="C962" s="691" t="s">
        <v>1368</v>
      </c>
      <c r="D962" s="691" t="s">
        <v>2157</v>
      </c>
      <c r="E962" s="704" t="s">
        <v>541</v>
      </c>
      <c r="F962" s="704" t="s">
        <v>1369</v>
      </c>
      <c r="G962" s="704" t="s">
        <v>1369</v>
      </c>
      <c r="H962" s="704" t="s">
        <v>1343</v>
      </c>
      <c r="I962" s="704" t="s">
        <v>1343</v>
      </c>
      <c r="J962" s="704" t="s">
        <v>333</v>
      </c>
      <c r="K962" s="704" t="s">
        <v>1370</v>
      </c>
      <c r="L962" s="701" t="s">
        <v>1912</v>
      </c>
      <c r="M962" s="705" t="s">
        <v>257</v>
      </c>
      <c r="N962" s="691" t="s">
        <v>1914</v>
      </c>
      <c r="O962" s="703" t="s">
        <v>1346</v>
      </c>
      <c r="P962" s="703" t="s">
        <v>1346</v>
      </c>
      <c r="Q962" s="703" t="s">
        <v>1347</v>
      </c>
      <c r="R962" s="703" t="s">
        <v>1346</v>
      </c>
      <c r="S962" s="703" t="s">
        <v>1346</v>
      </c>
      <c r="T962" s="703" t="s">
        <v>1347</v>
      </c>
    </row>
    <row r="963" spans="1:20" s="575" customFormat="1" hidden="1" outlineLevel="1">
      <c r="A963" s="281" t="s">
        <v>3171</v>
      </c>
      <c r="B963" s="691" t="s">
        <v>1368</v>
      </c>
      <c r="C963" s="691" t="s">
        <v>1368</v>
      </c>
      <c r="D963" s="691" t="s">
        <v>2158</v>
      </c>
      <c r="E963" s="704" t="s">
        <v>541</v>
      </c>
      <c r="F963" s="704" t="s">
        <v>1369</v>
      </c>
      <c r="G963" s="704" t="s">
        <v>1369</v>
      </c>
      <c r="H963" s="704" t="s">
        <v>1343</v>
      </c>
      <c r="I963" s="704" t="s">
        <v>1343</v>
      </c>
      <c r="J963" s="704" t="s">
        <v>333</v>
      </c>
      <c r="K963" s="704" t="s">
        <v>1370</v>
      </c>
      <c r="L963" s="701" t="s">
        <v>1912</v>
      </c>
      <c r="M963" s="705" t="s">
        <v>257</v>
      </c>
      <c r="N963" s="691" t="s">
        <v>1358</v>
      </c>
      <c r="O963" s="703" t="s">
        <v>1346</v>
      </c>
      <c r="P963" s="703" t="s">
        <v>1346</v>
      </c>
      <c r="Q963" s="703" t="s">
        <v>1347</v>
      </c>
      <c r="R963" s="703" t="s">
        <v>1346</v>
      </c>
      <c r="S963" s="703" t="s">
        <v>1346</v>
      </c>
      <c r="T963" s="703" t="s">
        <v>1347</v>
      </c>
    </row>
    <row r="964" spans="1:20" s="575" customFormat="1" hidden="1" outlineLevel="1">
      <c r="A964" s="281" t="s">
        <v>3172</v>
      </c>
      <c r="B964" s="691" t="s">
        <v>1368</v>
      </c>
      <c r="C964" s="691" t="s">
        <v>1368</v>
      </c>
      <c r="D964" s="691" t="s">
        <v>2159</v>
      </c>
      <c r="E964" s="704" t="s">
        <v>541</v>
      </c>
      <c r="F964" s="704" t="s">
        <v>1369</v>
      </c>
      <c r="G964" s="704" t="s">
        <v>1369</v>
      </c>
      <c r="H964" s="704" t="s">
        <v>1343</v>
      </c>
      <c r="I964" s="704" t="s">
        <v>1343</v>
      </c>
      <c r="J964" s="704" t="s">
        <v>333</v>
      </c>
      <c r="K964" s="704" t="s">
        <v>1370</v>
      </c>
      <c r="L964" s="701" t="s">
        <v>1912</v>
      </c>
      <c r="M964" s="705" t="s">
        <v>257</v>
      </c>
      <c r="N964" s="691" t="s">
        <v>587</v>
      </c>
      <c r="O964" s="703" t="s">
        <v>1346</v>
      </c>
      <c r="P964" s="703" t="s">
        <v>1346</v>
      </c>
      <c r="Q964" s="703" t="s">
        <v>1347</v>
      </c>
      <c r="R964" s="703" t="s">
        <v>1346</v>
      </c>
      <c r="S964" s="703" t="s">
        <v>1346</v>
      </c>
      <c r="T964" s="703" t="s">
        <v>1347</v>
      </c>
    </row>
    <row r="965" spans="1:20" s="575" customFormat="1" hidden="1" outlineLevel="1">
      <c r="A965" s="281" t="s">
        <v>3173</v>
      </c>
      <c r="B965" s="691" t="s">
        <v>1368</v>
      </c>
      <c r="C965" s="691" t="s">
        <v>1368</v>
      </c>
      <c r="D965" s="691" t="s">
        <v>2160</v>
      </c>
      <c r="E965" s="704" t="s">
        <v>541</v>
      </c>
      <c r="F965" s="704" t="s">
        <v>1369</v>
      </c>
      <c r="G965" s="704" t="s">
        <v>1369</v>
      </c>
      <c r="H965" s="704" t="s">
        <v>1343</v>
      </c>
      <c r="I965" s="704" t="s">
        <v>1343</v>
      </c>
      <c r="J965" s="704" t="s">
        <v>333</v>
      </c>
      <c r="K965" s="704" t="s">
        <v>1370</v>
      </c>
      <c r="L965" s="701" t="s">
        <v>1915</v>
      </c>
      <c r="M965" s="705" t="s">
        <v>264</v>
      </c>
      <c r="N965" s="691" t="s">
        <v>3174</v>
      </c>
      <c r="O965" s="703" t="s">
        <v>1346</v>
      </c>
      <c r="P965" s="703" t="s">
        <v>1346</v>
      </c>
      <c r="Q965" s="703" t="s">
        <v>1347</v>
      </c>
      <c r="R965" s="703" t="s">
        <v>1346</v>
      </c>
      <c r="S965" s="703" t="s">
        <v>1346</v>
      </c>
      <c r="T965" s="703" t="s">
        <v>1347</v>
      </c>
    </row>
    <row r="966" spans="1:20" s="575" customFormat="1" hidden="1" outlineLevel="1">
      <c r="A966" s="281" t="s">
        <v>3175</v>
      </c>
      <c r="B966" s="691" t="s">
        <v>1368</v>
      </c>
      <c r="C966" s="691" t="s">
        <v>1368</v>
      </c>
      <c r="D966" s="691" t="s">
        <v>2161</v>
      </c>
      <c r="E966" s="704" t="s">
        <v>541</v>
      </c>
      <c r="F966" s="704" t="s">
        <v>1369</v>
      </c>
      <c r="G966" s="704" t="s">
        <v>1369</v>
      </c>
      <c r="H966" s="704" t="s">
        <v>1343</v>
      </c>
      <c r="I966" s="704" t="s">
        <v>1343</v>
      </c>
      <c r="J966" s="704" t="s">
        <v>333</v>
      </c>
      <c r="K966" s="704" t="s">
        <v>1370</v>
      </c>
      <c r="L966" s="701" t="s">
        <v>1912</v>
      </c>
      <c r="M966" s="705" t="s">
        <v>264</v>
      </c>
      <c r="N966" s="691" t="s">
        <v>637</v>
      </c>
      <c r="O966" s="703" t="s">
        <v>1346</v>
      </c>
      <c r="P966" s="703" t="s">
        <v>1346</v>
      </c>
      <c r="Q966" s="703" t="s">
        <v>1347</v>
      </c>
      <c r="R966" s="703" t="s">
        <v>1346</v>
      </c>
      <c r="S966" s="703" t="s">
        <v>1346</v>
      </c>
      <c r="T966" s="703" t="s">
        <v>1347</v>
      </c>
    </row>
    <row r="967" spans="1:20" s="575" customFormat="1" hidden="1" outlineLevel="1">
      <c r="A967" s="281" t="s">
        <v>3176</v>
      </c>
      <c r="B967" s="691" t="s">
        <v>1368</v>
      </c>
      <c r="C967" s="691" t="s">
        <v>1368</v>
      </c>
      <c r="D967" s="691" t="s">
        <v>2162</v>
      </c>
      <c r="E967" s="704" t="s">
        <v>541</v>
      </c>
      <c r="F967" s="704" t="s">
        <v>1369</v>
      </c>
      <c r="G967" s="704" t="s">
        <v>1369</v>
      </c>
      <c r="H967" s="704" t="s">
        <v>1343</v>
      </c>
      <c r="I967" s="704" t="s">
        <v>1343</v>
      </c>
      <c r="J967" s="704" t="s">
        <v>333</v>
      </c>
      <c r="K967" s="704" t="s">
        <v>1370</v>
      </c>
      <c r="L967" s="701" t="s">
        <v>1912</v>
      </c>
      <c r="M967" s="705" t="s">
        <v>264</v>
      </c>
      <c r="N967" s="691" t="s">
        <v>1916</v>
      </c>
      <c r="O967" s="703" t="s">
        <v>1346</v>
      </c>
      <c r="P967" s="703" t="s">
        <v>1346</v>
      </c>
      <c r="Q967" s="703" t="s">
        <v>1347</v>
      </c>
      <c r="R967" s="703" t="s">
        <v>1346</v>
      </c>
      <c r="S967" s="703" t="s">
        <v>1346</v>
      </c>
      <c r="T967" s="703" t="s">
        <v>1347</v>
      </c>
    </row>
    <row r="968" spans="1:20" s="575" customFormat="1" hidden="1" outlineLevel="1">
      <c r="A968" s="281" t="s">
        <v>3177</v>
      </c>
      <c r="B968" s="691" t="s">
        <v>1368</v>
      </c>
      <c r="C968" s="691" t="s">
        <v>1368</v>
      </c>
      <c r="D968" s="691" t="s">
        <v>2163</v>
      </c>
      <c r="E968" s="704" t="s">
        <v>541</v>
      </c>
      <c r="F968" s="704" t="s">
        <v>1369</v>
      </c>
      <c r="G968" s="704" t="s">
        <v>1369</v>
      </c>
      <c r="H968" s="704" t="s">
        <v>1343</v>
      </c>
      <c r="I968" s="704" t="s">
        <v>1343</v>
      </c>
      <c r="J968" s="704" t="s">
        <v>333</v>
      </c>
      <c r="K968" s="704" t="s">
        <v>1370</v>
      </c>
      <c r="L968" s="701" t="s">
        <v>1912</v>
      </c>
      <c r="M968" s="705" t="s">
        <v>482</v>
      </c>
      <c r="N968" s="691" t="s">
        <v>1917</v>
      </c>
      <c r="O968" s="703" t="s">
        <v>1346</v>
      </c>
      <c r="P968" s="703" t="s">
        <v>1346</v>
      </c>
      <c r="Q968" s="703" t="s">
        <v>1347</v>
      </c>
      <c r="R968" s="703" t="s">
        <v>1346</v>
      </c>
      <c r="S968" s="703" t="s">
        <v>1346</v>
      </c>
      <c r="T968" s="703" t="s">
        <v>1347</v>
      </c>
    </row>
    <row r="969" spans="1:20" s="575" customFormat="1" hidden="1" outlineLevel="1">
      <c r="A969" s="281" t="s">
        <v>3178</v>
      </c>
      <c r="B969" s="691" t="s">
        <v>1368</v>
      </c>
      <c r="C969" s="691" t="s">
        <v>1368</v>
      </c>
      <c r="D969" s="691" t="s">
        <v>2164</v>
      </c>
      <c r="E969" s="704" t="s">
        <v>541</v>
      </c>
      <c r="F969" s="704" t="s">
        <v>1369</v>
      </c>
      <c r="G969" s="704" t="s">
        <v>1369</v>
      </c>
      <c r="H969" s="704" t="s">
        <v>1343</v>
      </c>
      <c r="I969" s="704" t="s">
        <v>1343</v>
      </c>
      <c r="J969" s="704" t="s">
        <v>333</v>
      </c>
      <c r="K969" s="704" t="s">
        <v>1370</v>
      </c>
      <c r="L969" s="701" t="s">
        <v>1912</v>
      </c>
      <c r="M969" s="705" t="s">
        <v>282</v>
      </c>
      <c r="N969" s="691" t="s">
        <v>1393</v>
      </c>
      <c r="O969" s="703" t="s">
        <v>1346</v>
      </c>
      <c r="P969" s="703" t="s">
        <v>1346</v>
      </c>
      <c r="Q969" s="703" t="s">
        <v>1347</v>
      </c>
      <c r="R969" s="703" t="s">
        <v>1346</v>
      </c>
      <c r="S969" s="703" t="s">
        <v>1346</v>
      </c>
      <c r="T969" s="703" t="s">
        <v>1347</v>
      </c>
    </row>
    <row r="970" spans="1:20" s="575" customFormat="1" hidden="1" outlineLevel="1">
      <c r="A970" s="281" t="s">
        <v>3179</v>
      </c>
      <c r="B970" s="691" t="s">
        <v>1380</v>
      </c>
      <c r="C970" s="691" t="s">
        <v>1380</v>
      </c>
      <c r="D970" s="691" t="s">
        <v>2165</v>
      </c>
      <c r="E970" s="704" t="s">
        <v>541</v>
      </c>
      <c r="F970" s="704" t="s">
        <v>1381</v>
      </c>
      <c r="G970" s="704" t="s">
        <v>1381</v>
      </c>
      <c r="H970" s="704" t="s">
        <v>1343</v>
      </c>
      <c r="I970" s="704" t="s">
        <v>1343</v>
      </c>
      <c r="J970" s="704" t="s">
        <v>333</v>
      </c>
      <c r="K970" s="704" t="s">
        <v>1370</v>
      </c>
      <c r="L970" s="701" t="s">
        <v>1910</v>
      </c>
      <c r="M970" s="705" t="s">
        <v>288</v>
      </c>
      <c r="N970" s="691" t="s">
        <v>1364</v>
      </c>
      <c r="O970" s="703" t="s">
        <v>1346</v>
      </c>
      <c r="P970" s="703" t="s">
        <v>1346</v>
      </c>
      <c r="Q970" s="703" t="s">
        <v>1347</v>
      </c>
      <c r="R970" s="703" t="s">
        <v>1346</v>
      </c>
      <c r="S970" s="703" t="s">
        <v>1346</v>
      </c>
      <c r="T970" s="703" t="s">
        <v>1347</v>
      </c>
    </row>
    <row r="971" spans="1:20" s="575" customFormat="1" hidden="1" outlineLevel="1">
      <c r="A971" s="281" t="s">
        <v>3180</v>
      </c>
      <c r="B971" s="691" t="s">
        <v>1380</v>
      </c>
      <c r="C971" s="691" t="s">
        <v>1380</v>
      </c>
      <c r="D971" s="691" t="s">
        <v>2166</v>
      </c>
      <c r="E971" s="704" t="s">
        <v>541</v>
      </c>
      <c r="F971" s="704" t="s">
        <v>1381</v>
      </c>
      <c r="G971" s="704" t="s">
        <v>1381</v>
      </c>
      <c r="H971" s="704" t="s">
        <v>1343</v>
      </c>
      <c r="I971" s="704" t="s">
        <v>1343</v>
      </c>
      <c r="J971" s="704" t="s">
        <v>333</v>
      </c>
      <c r="K971" s="704" t="s">
        <v>1370</v>
      </c>
      <c r="L971" s="701" t="s">
        <v>1911</v>
      </c>
      <c r="M971" s="705" t="s">
        <v>282</v>
      </c>
      <c r="N971" s="691" t="s">
        <v>640</v>
      </c>
      <c r="O971" s="703" t="s">
        <v>1346</v>
      </c>
      <c r="P971" s="703" t="s">
        <v>1346</v>
      </c>
      <c r="Q971" s="703" t="s">
        <v>1347</v>
      </c>
      <c r="R971" s="703" t="s">
        <v>1346</v>
      </c>
      <c r="S971" s="703" t="s">
        <v>1346</v>
      </c>
      <c r="T971" s="703" t="s">
        <v>1347</v>
      </c>
    </row>
    <row r="972" spans="1:20" s="575" customFormat="1" hidden="1" outlineLevel="1">
      <c r="A972" s="281" t="s">
        <v>3181</v>
      </c>
      <c r="B972" s="691" t="s">
        <v>1380</v>
      </c>
      <c r="C972" s="691" t="s">
        <v>1380</v>
      </c>
      <c r="D972" s="691" t="s">
        <v>2167</v>
      </c>
      <c r="E972" s="704" t="s">
        <v>541</v>
      </c>
      <c r="F972" s="704" t="s">
        <v>1381</v>
      </c>
      <c r="G972" s="704" t="s">
        <v>1381</v>
      </c>
      <c r="H972" s="704" t="s">
        <v>1343</v>
      </c>
      <c r="I972" s="704" t="s">
        <v>1343</v>
      </c>
      <c r="J972" s="704" t="s">
        <v>333</v>
      </c>
      <c r="K972" s="704" t="s">
        <v>1370</v>
      </c>
      <c r="L972" s="701" t="s">
        <v>1911</v>
      </c>
      <c r="M972" s="705" t="s">
        <v>282</v>
      </c>
      <c r="N972" s="691" t="s">
        <v>683</v>
      </c>
      <c r="O972" s="703" t="s">
        <v>1346</v>
      </c>
      <c r="P972" s="703" t="s">
        <v>1346</v>
      </c>
      <c r="Q972" s="703" t="s">
        <v>1347</v>
      </c>
      <c r="R972" s="703" t="s">
        <v>1346</v>
      </c>
      <c r="S972" s="703" t="s">
        <v>1346</v>
      </c>
      <c r="T972" s="703" t="s">
        <v>1347</v>
      </c>
    </row>
    <row r="973" spans="1:20" s="575" customFormat="1" hidden="1" outlineLevel="1">
      <c r="A973" s="281" t="s">
        <v>3182</v>
      </c>
      <c r="B973" s="691" t="s">
        <v>1382</v>
      </c>
      <c r="C973" s="691" t="s">
        <v>1382</v>
      </c>
      <c r="D973" s="691" t="s">
        <v>1384</v>
      </c>
      <c r="E973" s="704" t="s">
        <v>541</v>
      </c>
      <c r="F973" s="704" t="s">
        <v>1383</v>
      </c>
      <c r="G973" s="704" t="s">
        <v>1383</v>
      </c>
      <c r="H973" s="704" t="s">
        <v>1343</v>
      </c>
      <c r="I973" s="704" t="s">
        <v>1343</v>
      </c>
      <c r="J973" s="704" t="s">
        <v>333</v>
      </c>
      <c r="K973" s="704" t="s">
        <v>1370</v>
      </c>
      <c r="L973" s="701" t="s">
        <v>1910</v>
      </c>
      <c r="M973" s="705" t="s">
        <v>257</v>
      </c>
      <c r="N973" s="691" t="s">
        <v>1385</v>
      </c>
      <c r="O973" s="703" t="s">
        <v>1346</v>
      </c>
      <c r="P973" s="703" t="s">
        <v>1346</v>
      </c>
      <c r="Q973" s="703" t="s">
        <v>1347</v>
      </c>
      <c r="R973" s="703" t="s">
        <v>1346</v>
      </c>
      <c r="S973" s="703" t="s">
        <v>1346</v>
      </c>
      <c r="T973" s="703" t="s">
        <v>1347</v>
      </c>
    </row>
    <row r="974" spans="1:20" s="575" customFormat="1" hidden="1" outlineLevel="1">
      <c r="A974" s="281" t="s">
        <v>3183</v>
      </c>
      <c r="B974" s="691" t="s">
        <v>1382</v>
      </c>
      <c r="C974" s="691" t="s">
        <v>1382</v>
      </c>
      <c r="D974" s="691" t="s">
        <v>1387</v>
      </c>
      <c r="E974" s="704" t="s">
        <v>541</v>
      </c>
      <c r="F974" s="704" t="s">
        <v>1383</v>
      </c>
      <c r="G974" s="704" t="s">
        <v>1383</v>
      </c>
      <c r="H974" s="704" t="s">
        <v>1343</v>
      </c>
      <c r="I974" s="704" t="s">
        <v>1343</v>
      </c>
      <c r="J974" s="704" t="s">
        <v>333</v>
      </c>
      <c r="K974" s="704" t="s">
        <v>1370</v>
      </c>
      <c r="L974" s="701" t="s">
        <v>1910</v>
      </c>
      <c r="M974" s="705" t="s">
        <v>282</v>
      </c>
      <c r="N974" s="691" t="s">
        <v>377</v>
      </c>
      <c r="O974" s="703" t="s">
        <v>1346</v>
      </c>
      <c r="P974" s="703" t="s">
        <v>1346</v>
      </c>
      <c r="Q974" s="703" t="s">
        <v>1347</v>
      </c>
      <c r="R974" s="703" t="s">
        <v>1346</v>
      </c>
      <c r="S974" s="703" t="s">
        <v>1346</v>
      </c>
      <c r="T974" s="703" t="s">
        <v>1347</v>
      </c>
    </row>
    <row r="975" spans="1:20" s="575" customFormat="1" hidden="1" outlineLevel="1">
      <c r="A975" s="281" t="s">
        <v>3184</v>
      </c>
      <c r="B975" s="691" t="s">
        <v>3185</v>
      </c>
      <c r="C975" s="691" t="s">
        <v>3185</v>
      </c>
      <c r="D975" s="691" t="s">
        <v>2168</v>
      </c>
      <c r="E975" s="704" t="s">
        <v>541</v>
      </c>
      <c r="F975" s="704" t="s">
        <v>3186</v>
      </c>
      <c r="G975" s="704" t="s">
        <v>3186</v>
      </c>
      <c r="H975" s="704" t="s">
        <v>1343</v>
      </c>
      <c r="I975" s="704" t="s">
        <v>1343</v>
      </c>
      <c r="J975" s="704" t="s">
        <v>333</v>
      </c>
      <c r="K975" s="704" t="s">
        <v>1370</v>
      </c>
      <c r="L975" s="701" t="s">
        <v>1911</v>
      </c>
      <c r="M975" s="705" t="s">
        <v>282</v>
      </c>
      <c r="N975" s="691" t="s">
        <v>1375</v>
      </c>
      <c r="O975" s="703" t="s">
        <v>1346</v>
      </c>
      <c r="P975" s="703" t="s">
        <v>1346</v>
      </c>
      <c r="Q975" s="703" t="s">
        <v>1347</v>
      </c>
      <c r="R975" s="703" t="s">
        <v>1346</v>
      </c>
      <c r="S975" s="703" t="s">
        <v>1346</v>
      </c>
      <c r="T975" s="703" t="s">
        <v>1347</v>
      </c>
    </row>
    <row r="976" spans="1:20" s="575" customFormat="1" hidden="1" outlineLevel="1">
      <c r="A976" s="281" t="s">
        <v>3187</v>
      </c>
      <c r="B976" s="691" t="s">
        <v>3185</v>
      </c>
      <c r="C976" s="691" t="s">
        <v>3185</v>
      </c>
      <c r="D976" s="691" t="s">
        <v>2169</v>
      </c>
      <c r="E976" s="704" t="s">
        <v>541</v>
      </c>
      <c r="F976" s="704" t="s">
        <v>3186</v>
      </c>
      <c r="G976" s="704" t="s">
        <v>3186</v>
      </c>
      <c r="H976" s="704" t="s">
        <v>1343</v>
      </c>
      <c r="I976" s="704" t="s">
        <v>1343</v>
      </c>
      <c r="J976" s="704" t="s">
        <v>333</v>
      </c>
      <c r="K976" s="704" t="s">
        <v>1370</v>
      </c>
      <c r="L976" s="701" t="s">
        <v>1912</v>
      </c>
      <c r="M976" s="705" t="s">
        <v>288</v>
      </c>
      <c r="N976" s="691" t="s">
        <v>1918</v>
      </c>
      <c r="O976" s="703" t="s">
        <v>1346</v>
      </c>
      <c r="P976" s="703" t="s">
        <v>1346</v>
      </c>
      <c r="Q976" s="703" t="s">
        <v>1347</v>
      </c>
      <c r="R976" s="703" t="s">
        <v>1346</v>
      </c>
      <c r="S976" s="703" t="s">
        <v>1346</v>
      </c>
      <c r="T976" s="703" t="s">
        <v>1347</v>
      </c>
    </row>
    <row r="977" spans="1:20" s="575" customFormat="1" hidden="1" outlineLevel="1">
      <c r="A977" s="281" t="s">
        <v>3188</v>
      </c>
      <c r="B977" s="691" t="s">
        <v>3185</v>
      </c>
      <c r="C977" s="691" t="s">
        <v>3185</v>
      </c>
      <c r="D977" s="691" t="s">
        <v>2170</v>
      </c>
      <c r="E977" s="704" t="s">
        <v>541</v>
      </c>
      <c r="F977" s="704" t="s">
        <v>3186</v>
      </c>
      <c r="G977" s="704" t="s">
        <v>3186</v>
      </c>
      <c r="H977" s="704" t="s">
        <v>1343</v>
      </c>
      <c r="I977" s="704" t="s">
        <v>1343</v>
      </c>
      <c r="J977" s="704" t="s">
        <v>333</v>
      </c>
      <c r="K977" s="704" t="s">
        <v>1370</v>
      </c>
      <c r="L977" s="701" t="s">
        <v>1915</v>
      </c>
      <c r="M977" s="705" t="s">
        <v>264</v>
      </c>
      <c r="N977" s="691" t="s">
        <v>1125</v>
      </c>
      <c r="O977" s="703" t="s">
        <v>1346</v>
      </c>
      <c r="P977" s="703" t="s">
        <v>1346</v>
      </c>
      <c r="Q977" s="703" t="s">
        <v>1347</v>
      </c>
      <c r="R977" s="703" t="s">
        <v>1346</v>
      </c>
      <c r="S977" s="703" t="s">
        <v>1346</v>
      </c>
      <c r="T977" s="703" t="s">
        <v>1347</v>
      </c>
    </row>
    <row r="978" spans="1:20" s="575" customFormat="1" hidden="1" outlineLevel="1">
      <c r="A978" s="281" t="s">
        <v>3189</v>
      </c>
      <c r="B978" s="691" t="s">
        <v>3185</v>
      </c>
      <c r="C978" s="691" t="s">
        <v>3185</v>
      </c>
      <c r="D978" s="691" t="s">
        <v>2171</v>
      </c>
      <c r="E978" s="704" t="s">
        <v>541</v>
      </c>
      <c r="F978" s="704" t="s">
        <v>3186</v>
      </c>
      <c r="G978" s="704" t="s">
        <v>3186</v>
      </c>
      <c r="H978" s="704" t="s">
        <v>1343</v>
      </c>
      <c r="I978" s="704" t="s">
        <v>1343</v>
      </c>
      <c r="J978" s="704" t="s">
        <v>333</v>
      </c>
      <c r="K978" s="704" t="s">
        <v>1370</v>
      </c>
      <c r="L978" s="701" t="s">
        <v>1912</v>
      </c>
      <c r="M978" s="705" t="s">
        <v>264</v>
      </c>
      <c r="N978" s="691" t="s">
        <v>1919</v>
      </c>
      <c r="O978" s="703" t="s">
        <v>1346</v>
      </c>
      <c r="P978" s="703" t="s">
        <v>1346</v>
      </c>
      <c r="Q978" s="703" t="s">
        <v>1347</v>
      </c>
      <c r="R978" s="703" t="s">
        <v>1346</v>
      </c>
      <c r="S978" s="703" t="s">
        <v>1346</v>
      </c>
      <c r="T978" s="703" t="s">
        <v>1347</v>
      </c>
    </row>
    <row r="979" spans="1:20" s="575" customFormat="1" hidden="1" outlineLevel="1">
      <c r="A979" s="281" t="s">
        <v>3190</v>
      </c>
      <c r="B979" s="691" t="s">
        <v>3185</v>
      </c>
      <c r="C979" s="691" t="s">
        <v>3185</v>
      </c>
      <c r="D979" s="691" t="s">
        <v>2172</v>
      </c>
      <c r="E979" s="704" t="s">
        <v>541</v>
      </c>
      <c r="F979" s="704" t="s">
        <v>3186</v>
      </c>
      <c r="G979" s="704" t="s">
        <v>3186</v>
      </c>
      <c r="H979" s="704" t="s">
        <v>1343</v>
      </c>
      <c r="I979" s="704" t="s">
        <v>1343</v>
      </c>
      <c r="J979" s="704" t="s">
        <v>333</v>
      </c>
      <c r="K979" s="704" t="s">
        <v>1370</v>
      </c>
      <c r="L979" s="701" t="s">
        <v>1911</v>
      </c>
      <c r="M979" s="705" t="s">
        <v>482</v>
      </c>
      <c r="N979" s="691" t="s">
        <v>1920</v>
      </c>
      <c r="O979" s="703" t="s">
        <v>1346</v>
      </c>
      <c r="P979" s="703" t="s">
        <v>1346</v>
      </c>
      <c r="Q979" s="703" t="s">
        <v>1347</v>
      </c>
      <c r="R979" s="703" t="s">
        <v>1346</v>
      </c>
      <c r="S979" s="703" t="s">
        <v>1346</v>
      </c>
      <c r="T979" s="703" t="s">
        <v>1347</v>
      </c>
    </row>
    <row r="980" spans="1:20" s="575" customFormat="1" hidden="1" outlineLevel="1">
      <c r="A980" s="281" t="s">
        <v>3191</v>
      </c>
      <c r="B980" s="691" t="s">
        <v>3185</v>
      </c>
      <c r="C980" s="691" t="s">
        <v>3185</v>
      </c>
      <c r="D980" s="691" t="s">
        <v>2173</v>
      </c>
      <c r="E980" s="704" t="s">
        <v>541</v>
      </c>
      <c r="F980" s="704" t="s">
        <v>3186</v>
      </c>
      <c r="G980" s="704" t="s">
        <v>3186</v>
      </c>
      <c r="H980" s="704" t="s">
        <v>1343</v>
      </c>
      <c r="I980" s="704" t="s">
        <v>1343</v>
      </c>
      <c r="J980" s="704" t="s">
        <v>333</v>
      </c>
      <c r="K980" s="704" t="s">
        <v>1370</v>
      </c>
      <c r="L980" s="701" t="s">
        <v>1912</v>
      </c>
      <c r="M980" s="705" t="s">
        <v>482</v>
      </c>
      <c r="N980" s="691" t="s">
        <v>1921</v>
      </c>
      <c r="O980" s="703" t="s">
        <v>1346</v>
      </c>
      <c r="P980" s="703" t="s">
        <v>1346</v>
      </c>
      <c r="Q980" s="703" t="s">
        <v>1347</v>
      </c>
      <c r="R980" s="703" t="s">
        <v>1346</v>
      </c>
      <c r="S980" s="703" t="s">
        <v>1346</v>
      </c>
      <c r="T980" s="703" t="s">
        <v>1347</v>
      </c>
    </row>
    <row r="981" spans="1:20" s="575" customFormat="1" hidden="1" outlineLevel="1">
      <c r="A981" s="281" t="s">
        <v>3192</v>
      </c>
      <c r="B981" s="691" t="s">
        <v>3185</v>
      </c>
      <c r="C981" s="691" t="s">
        <v>3185</v>
      </c>
      <c r="D981" s="691" t="s">
        <v>2174</v>
      </c>
      <c r="E981" s="704" t="s">
        <v>541</v>
      </c>
      <c r="F981" s="704" t="s">
        <v>3186</v>
      </c>
      <c r="G981" s="704" t="s">
        <v>3186</v>
      </c>
      <c r="H981" s="704" t="s">
        <v>1343</v>
      </c>
      <c r="I981" s="704" t="s">
        <v>1343</v>
      </c>
      <c r="J981" s="704" t="s">
        <v>333</v>
      </c>
      <c r="K981" s="704" t="s">
        <v>1370</v>
      </c>
      <c r="L981" s="701" t="s">
        <v>1912</v>
      </c>
      <c r="M981" s="705" t="s">
        <v>482</v>
      </c>
      <c r="N981" s="691" t="s">
        <v>1922</v>
      </c>
      <c r="O981" s="703" t="s">
        <v>1346</v>
      </c>
      <c r="P981" s="703" t="s">
        <v>1346</v>
      </c>
      <c r="Q981" s="703" t="s">
        <v>1347</v>
      </c>
      <c r="R981" s="703" t="s">
        <v>1346</v>
      </c>
      <c r="S981" s="703" t="s">
        <v>1346</v>
      </c>
      <c r="T981" s="703" t="s">
        <v>1347</v>
      </c>
    </row>
    <row r="982" spans="1:20" s="575" customFormat="1" hidden="1" outlineLevel="1">
      <c r="A982" s="281" t="s">
        <v>3193</v>
      </c>
      <c r="B982" s="691" t="s">
        <v>3185</v>
      </c>
      <c r="C982" s="691" t="s">
        <v>3185</v>
      </c>
      <c r="D982" s="691" t="s">
        <v>2175</v>
      </c>
      <c r="E982" s="704" t="s">
        <v>541</v>
      </c>
      <c r="F982" s="704" t="s">
        <v>3186</v>
      </c>
      <c r="G982" s="704" t="s">
        <v>3186</v>
      </c>
      <c r="H982" s="704" t="s">
        <v>1343</v>
      </c>
      <c r="I982" s="704" t="s">
        <v>1343</v>
      </c>
      <c r="J982" s="704" t="s">
        <v>333</v>
      </c>
      <c r="K982" s="704" t="s">
        <v>1370</v>
      </c>
      <c r="L982" s="701" t="s">
        <v>1912</v>
      </c>
      <c r="M982" s="705" t="s">
        <v>482</v>
      </c>
      <c r="N982" s="691" t="s">
        <v>1923</v>
      </c>
      <c r="O982" s="703" t="s">
        <v>1346</v>
      </c>
      <c r="P982" s="703" t="s">
        <v>1346</v>
      </c>
      <c r="Q982" s="703" t="s">
        <v>1347</v>
      </c>
      <c r="R982" s="703" t="s">
        <v>1346</v>
      </c>
      <c r="S982" s="703" t="s">
        <v>1346</v>
      </c>
      <c r="T982" s="703" t="s">
        <v>1347</v>
      </c>
    </row>
    <row r="983" spans="1:20" s="575" customFormat="1" hidden="1" outlineLevel="1">
      <c r="A983" s="281" t="s">
        <v>3194</v>
      </c>
      <c r="B983" s="691" t="s">
        <v>3185</v>
      </c>
      <c r="C983" s="691" t="s">
        <v>3185</v>
      </c>
      <c r="D983" s="691" t="s">
        <v>2176</v>
      </c>
      <c r="E983" s="704" t="s">
        <v>541</v>
      </c>
      <c r="F983" s="704" t="s">
        <v>3186</v>
      </c>
      <c r="G983" s="704" t="s">
        <v>3186</v>
      </c>
      <c r="H983" s="704" t="s">
        <v>1343</v>
      </c>
      <c r="I983" s="704" t="s">
        <v>1343</v>
      </c>
      <c r="J983" s="704" t="s">
        <v>333</v>
      </c>
      <c r="K983" s="704" t="s">
        <v>1370</v>
      </c>
      <c r="L983" s="701" t="s">
        <v>1912</v>
      </c>
      <c r="M983" s="705" t="s">
        <v>282</v>
      </c>
      <c r="N983" s="691" t="s">
        <v>683</v>
      </c>
      <c r="O983" s="703" t="s">
        <v>1346</v>
      </c>
      <c r="P983" s="703" t="s">
        <v>1346</v>
      </c>
      <c r="Q983" s="703" t="s">
        <v>1347</v>
      </c>
      <c r="R983" s="703" t="s">
        <v>1346</v>
      </c>
      <c r="S983" s="703" t="s">
        <v>1346</v>
      </c>
      <c r="T983" s="703" t="s">
        <v>1347</v>
      </c>
    </row>
    <row r="984" spans="1:20" s="575" customFormat="1" hidden="1" outlineLevel="1">
      <c r="A984" s="281" t="s">
        <v>3195</v>
      </c>
      <c r="B984" s="691" t="s">
        <v>3185</v>
      </c>
      <c r="C984" s="691" t="s">
        <v>3185</v>
      </c>
      <c r="D984" s="691" t="s">
        <v>2177</v>
      </c>
      <c r="E984" s="704" t="s">
        <v>3196</v>
      </c>
      <c r="F984" s="704" t="s">
        <v>3186</v>
      </c>
      <c r="G984" s="704" t="s">
        <v>3186</v>
      </c>
      <c r="H984" s="704" t="s">
        <v>1343</v>
      </c>
      <c r="I984" s="704" t="s">
        <v>1343</v>
      </c>
      <c r="J984" s="704" t="s">
        <v>333</v>
      </c>
      <c r="K984" s="704" t="s">
        <v>1370</v>
      </c>
      <c r="L984" s="701" t="s">
        <v>1912</v>
      </c>
      <c r="M984" s="705" t="s">
        <v>282</v>
      </c>
      <c r="N984" s="691" t="s">
        <v>1924</v>
      </c>
      <c r="O984" s="703" t="s">
        <v>1346</v>
      </c>
      <c r="P984" s="703" t="s">
        <v>1346</v>
      </c>
      <c r="Q984" s="703" t="s">
        <v>1347</v>
      </c>
      <c r="R984" s="703" t="s">
        <v>1346</v>
      </c>
      <c r="S984" s="703" t="s">
        <v>1346</v>
      </c>
      <c r="T984" s="703" t="s">
        <v>1347</v>
      </c>
    </row>
    <row r="985" spans="1:20" s="575" customFormat="1" hidden="1" outlineLevel="1">
      <c r="A985" s="281" t="s">
        <v>3197</v>
      </c>
      <c r="B985" s="691" t="s">
        <v>3185</v>
      </c>
      <c r="C985" s="691" t="s">
        <v>3185</v>
      </c>
      <c r="D985" s="691" t="s">
        <v>2178</v>
      </c>
      <c r="E985" s="704" t="s">
        <v>541</v>
      </c>
      <c r="F985" s="704" t="s">
        <v>3186</v>
      </c>
      <c r="G985" s="704" t="s">
        <v>3186</v>
      </c>
      <c r="H985" s="704" t="s">
        <v>1343</v>
      </c>
      <c r="I985" s="704" t="s">
        <v>1343</v>
      </c>
      <c r="J985" s="704" t="s">
        <v>333</v>
      </c>
      <c r="K985" s="704" t="s">
        <v>1370</v>
      </c>
      <c r="L985" s="701" t="s">
        <v>1911</v>
      </c>
      <c r="M985" s="705" t="s">
        <v>482</v>
      </c>
      <c r="N985" s="691" t="s">
        <v>1172</v>
      </c>
      <c r="O985" s="703" t="s">
        <v>1346</v>
      </c>
      <c r="P985" s="703" t="s">
        <v>1346</v>
      </c>
      <c r="Q985" s="703" t="s">
        <v>1347</v>
      </c>
      <c r="R985" s="703" t="s">
        <v>1346</v>
      </c>
      <c r="S985" s="703" t="s">
        <v>1346</v>
      </c>
      <c r="T985" s="703" t="s">
        <v>1347</v>
      </c>
    </row>
    <row r="986" spans="1:20" s="575" customFormat="1" hidden="1" outlineLevel="1">
      <c r="A986" s="281" t="s">
        <v>3198</v>
      </c>
      <c r="B986" s="691" t="s">
        <v>3185</v>
      </c>
      <c r="C986" s="691" t="s">
        <v>3185</v>
      </c>
      <c r="D986" s="691" t="s">
        <v>2179</v>
      </c>
      <c r="E986" s="704" t="s">
        <v>541</v>
      </c>
      <c r="F986" s="704" t="s">
        <v>3186</v>
      </c>
      <c r="G986" s="704" t="s">
        <v>3186</v>
      </c>
      <c r="H986" s="704" t="s">
        <v>1343</v>
      </c>
      <c r="I986" s="704" t="s">
        <v>1343</v>
      </c>
      <c r="J986" s="704" t="s">
        <v>333</v>
      </c>
      <c r="K986" s="704" t="s">
        <v>1370</v>
      </c>
      <c r="L986" s="701" t="s">
        <v>1912</v>
      </c>
      <c r="M986" s="705" t="s">
        <v>282</v>
      </c>
      <c r="N986" s="691" t="s">
        <v>1366</v>
      </c>
      <c r="O986" s="703" t="s">
        <v>1346</v>
      </c>
      <c r="P986" s="703" t="s">
        <v>1346</v>
      </c>
      <c r="Q986" s="703" t="s">
        <v>1347</v>
      </c>
      <c r="R986" s="703" t="s">
        <v>1346</v>
      </c>
      <c r="S986" s="703" t="s">
        <v>1346</v>
      </c>
      <c r="T986" s="703" t="s">
        <v>1347</v>
      </c>
    </row>
    <row r="987" spans="1:20" s="575" customFormat="1" hidden="1" outlineLevel="1">
      <c r="A987" s="281" t="s">
        <v>3199</v>
      </c>
      <c r="B987" s="691" t="s">
        <v>3185</v>
      </c>
      <c r="C987" s="691" t="s">
        <v>3185</v>
      </c>
      <c r="D987" s="691" t="s">
        <v>2180</v>
      </c>
      <c r="E987" s="704" t="s">
        <v>3196</v>
      </c>
      <c r="F987" s="704" t="s">
        <v>3186</v>
      </c>
      <c r="G987" s="704" t="s">
        <v>3186</v>
      </c>
      <c r="H987" s="704" t="s">
        <v>1343</v>
      </c>
      <c r="I987" s="704" t="s">
        <v>1343</v>
      </c>
      <c r="J987" s="704" t="s">
        <v>333</v>
      </c>
      <c r="K987" s="704" t="s">
        <v>1370</v>
      </c>
      <c r="L987" s="701" t="s">
        <v>1912</v>
      </c>
      <c r="M987" s="705" t="s">
        <v>282</v>
      </c>
      <c r="N987" s="691" t="s">
        <v>1388</v>
      </c>
      <c r="O987" s="703" t="s">
        <v>1346</v>
      </c>
      <c r="P987" s="703" t="s">
        <v>1346</v>
      </c>
      <c r="Q987" s="703" t="s">
        <v>1347</v>
      </c>
      <c r="R987" s="703" t="s">
        <v>1346</v>
      </c>
      <c r="S987" s="703" t="s">
        <v>1346</v>
      </c>
      <c r="T987" s="703" t="s">
        <v>1347</v>
      </c>
    </row>
    <row r="988" spans="1:20" s="575" customFormat="1" hidden="1" outlineLevel="1">
      <c r="A988" s="281" t="s">
        <v>3200</v>
      </c>
      <c r="B988" s="691" t="s">
        <v>3185</v>
      </c>
      <c r="C988" s="691" t="s">
        <v>3185</v>
      </c>
      <c r="D988" s="691" t="s">
        <v>2181</v>
      </c>
      <c r="E988" s="704" t="s">
        <v>541</v>
      </c>
      <c r="F988" s="704" t="s">
        <v>3186</v>
      </c>
      <c r="G988" s="704" t="s">
        <v>3186</v>
      </c>
      <c r="H988" s="704" t="s">
        <v>1343</v>
      </c>
      <c r="I988" s="704" t="s">
        <v>1343</v>
      </c>
      <c r="J988" s="704" t="s">
        <v>333</v>
      </c>
      <c r="K988" s="704" t="s">
        <v>1370</v>
      </c>
      <c r="L988" s="701" t="s">
        <v>1911</v>
      </c>
      <c r="M988" s="705" t="s">
        <v>282</v>
      </c>
      <c r="N988" s="691" t="s">
        <v>1925</v>
      </c>
      <c r="O988" s="703" t="s">
        <v>1346</v>
      </c>
      <c r="P988" s="703" t="s">
        <v>1346</v>
      </c>
      <c r="Q988" s="703" t="s">
        <v>1347</v>
      </c>
      <c r="R988" s="703" t="s">
        <v>1346</v>
      </c>
      <c r="S988" s="703" t="s">
        <v>1346</v>
      </c>
      <c r="T988" s="703" t="s">
        <v>1347</v>
      </c>
    </row>
    <row r="989" spans="1:20" s="575" customFormat="1" hidden="1" outlineLevel="1">
      <c r="A989" s="281" t="s">
        <v>3201</v>
      </c>
      <c r="B989" s="691" t="s">
        <v>1389</v>
      </c>
      <c r="C989" s="691" t="s">
        <v>1389</v>
      </c>
      <c r="D989" s="691" t="s">
        <v>2182</v>
      </c>
      <c r="E989" s="704" t="s">
        <v>541</v>
      </c>
      <c r="F989" s="704" t="s">
        <v>3202</v>
      </c>
      <c r="G989" s="704" t="s">
        <v>3202</v>
      </c>
      <c r="H989" s="704" t="s">
        <v>1343</v>
      </c>
      <c r="I989" s="704" t="s">
        <v>1343</v>
      </c>
      <c r="J989" s="704" t="s">
        <v>333</v>
      </c>
      <c r="K989" s="704" t="s">
        <v>1370</v>
      </c>
      <c r="L989" s="701" t="s">
        <v>1926</v>
      </c>
      <c r="M989" s="705" t="s">
        <v>288</v>
      </c>
      <c r="N989" s="691" t="s">
        <v>1390</v>
      </c>
      <c r="O989" s="691" t="s">
        <v>1346</v>
      </c>
      <c r="P989" s="691" t="s">
        <v>1346</v>
      </c>
      <c r="Q989" s="691" t="s">
        <v>1347</v>
      </c>
      <c r="R989" s="691" t="s">
        <v>1346</v>
      </c>
      <c r="S989" s="691" t="s">
        <v>1346</v>
      </c>
      <c r="T989" s="691" t="s">
        <v>1347</v>
      </c>
    </row>
    <row r="990" spans="1:20" s="575" customFormat="1" hidden="1" outlineLevel="1">
      <c r="A990" s="281" t="s">
        <v>1927</v>
      </c>
      <c r="B990" s="691" t="s">
        <v>1389</v>
      </c>
      <c r="C990" s="691" t="s">
        <v>1389</v>
      </c>
      <c r="D990" s="691" t="s">
        <v>2183</v>
      </c>
      <c r="E990" s="704" t="s">
        <v>541</v>
      </c>
      <c r="F990" s="704" t="s">
        <v>3202</v>
      </c>
      <c r="G990" s="704" t="s">
        <v>3202</v>
      </c>
      <c r="H990" s="704" t="s">
        <v>1343</v>
      </c>
      <c r="I990" s="704" t="s">
        <v>1343</v>
      </c>
      <c r="J990" s="704" t="s">
        <v>333</v>
      </c>
      <c r="K990" s="704" t="s">
        <v>1370</v>
      </c>
      <c r="L990" s="701" t="s">
        <v>1926</v>
      </c>
      <c r="M990" s="705" t="s">
        <v>288</v>
      </c>
      <c r="N990" s="691" t="s">
        <v>1391</v>
      </c>
      <c r="O990" s="703" t="s">
        <v>1346</v>
      </c>
      <c r="P990" s="703" t="s">
        <v>1346</v>
      </c>
      <c r="Q990" s="703" t="s">
        <v>1347</v>
      </c>
      <c r="R990" s="703" t="s">
        <v>1346</v>
      </c>
      <c r="S990" s="703" t="s">
        <v>1346</v>
      </c>
      <c r="T990" s="703" t="s">
        <v>1347</v>
      </c>
    </row>
    <row r="991" spans="1:20" s="575" customFormat="1" hidden="1" outlineLevel="1">
      <c r="A991" s="281" t="s">
        <v>3203</v>
      </c>
      <c r="B991" s="691" t="s">
        <v>1389</v>
      </c>
      <c r="C991" s="691" t="s">
        <v>1389</v>
      </c>
      <c r="D991" s="691" t="s">
        <v>2184</v>
      </c>
      <c r="E991" s="704" t="s">
        <v>541</v>
      </c>
      <c r="F991" s="704" t="s">
        <v>3202</v>
      </c>
      <c r="G991" s="704" t="s">
        <v>3202</v>
      </c>
      <c r="H991" s="704" t="s">
        <v>1343</v>
      </c>
      <c r="I991" s="704" t="s">
        <v>1343</v>
      </c>
      <c r="J991" s="704" t="s">
        <v>333</v>
      </c>
      <c r="K991" s="704" t="s">
        <v>1370</v>
      </c>
      <c r="L991" s="701" t="s">
        <v>1915</v>
      </c>
      <c r="M991" s="705" t="s">
        <v>264</v>
      </c>
      <c r="N991" s="691" t="s">
        <v>652</v>
      </c>
      <c r="O991" s="703" t="s">
        <v>1346</v>
      </c>
      <c r="P991" s="703" t="s">
        <v>1346</v>
      </c>
      <c r="Q991" s="703" t="s">
        <v>1347</v>
      </c>
      <c r="R991" s="703" t="s">
        <v>1346</v>
      </c>
      <c r="S991" s="703" t="s">
        <v>1346</v>
      </c>
      <c r="T991" s="703" t="s">
        <v>1347</v>
      </c>
    </row>
    <row r="992" spans="1:20" s="575" customFormat="1" hidden="1" outlineLevel="1">
      <c r="A992" s="281" t="s">
        <v>3204</v>
      </c>
      <c r="B992" s="691" t="s">
        <v>1389</v>
      </c>
      <c r="C992" s="691" t="s">
        <v>1389</v>
      </c>
      <c r="D992" s="691" t="s">
        <v>2185</v>
      </c>
      <c r="E992" s="704" t="s">
        <v>541</v>
      </c>
      <c r="F992" s="704" t="s">
        <v>3202</v>
      </c>
      <c r="G992" s="704" t="s">
        <v>3202</v>
      </c>
      <c r="H992" s="704" t="s">
        <v>1343</v>
      </c>
      <c r="I992" s="704" t="s">
        <v>1343</v>
      </c>
      <c r="J992" s="704" t="s">
        <v>333</v>
      </c>
      <c r="K992" s="704" t="s">
        <v>1370</v>
      </c>
      <c r="L992" s="701" t="s">
        <v>1915</v>
      </c>
      <c r="M992" s="705" t="s">
        <v>264</v>
      </c>
      <c r="N992" s="691" t="s">
        <v>1125</v>
      </c>
      <c r="O992" s="691" t="s">
        <v>1346</v>
      </c>
      <c r="P992" s="691" t="s">
        <v>1346</v>
      </c>
      <c r="Q992" s="691" t="s">
        <v>1347</v>
      </c>
      <c r="R992" s="691" t="s">
        <v>1346</v>
      </c>
      <c r="S992" s="691" t="s">
        <v>1346</v>
      </c>
      <c r="T992" s="691" t="s">
        <v>1347</v>
      </c>
    </row>
    <row r="993" spans="1:20" s="575" customFormat="1" hidden="1" outlineLevel="1">
      <c r="A993" s="281" t="s">
        <v>3205</v>
      </c>
      <c r="B993" s="691" t="s">
        <v>1349</v>
      </c>
      <c r="C993" s="691" t="s">
        <v>1349</v>
      </c>
      <c r="D993" s="691" t="s">
        <v>3206</v>
      </c>
      <c r="E993" s="704" t="s">
        <v>541</v>
      </c>
      <c r="F993" s="704" t="s">
        <v>1350</v>
      </c>
      <c r="G993" s="704" t="s">
        <v>1350</v>
      </c>
      <c r="H993" s="704" t="s">
        <v>1343</v>
      </c>
      <c r="I993" s="704" t="s">
        <v>1343</v>
      </c>
      <c r="J993" s="704" t="s">
        <v>333</v>
      </c>
      <c r="K993" s="704" t="s">
        <v>1344</v>
      </c>
      <c r="L993" s="701" t="s">
        <v>1928</v>
      </c>
      <c r="M993" s="705" t="s">
        <v>482</v>
      </c>
      <c r="N993" s="691" t="s">
        <v>819</v>
      </c>
      <c r="O993" s="703" t="s">
        <v>1346</v>
      </c>
      <c r="P993" s="703" t="s">
        <v>1346</v>
      </c>
      <c r="Q993" s="703" t="s">
        <v>1347</v>
      </c>
      <c r="R993" s="703" t="s">
        <v>1346</v>
      </c>
      <c r="S993" s="703" t="s">
        <v>1346</v>
      </c>
      <c r="T993" s="703" t="s">
        <v>1347</v>
      </c>
    </row>
    <row r="994" spans="1:20" s="575" customFormat="1" hidden="1" outlineLevel="1">
      <c r="A994" s="281" t="s">
        <v>3207</v>
      </c>
      <c r="B994" s="691" t="s">
        <v>1351</v>
      </c>
      <c r="C994" s="691" t="s">
        <v>1351</v>
      </c>
      <c r="D994" s="691" t="s">
        <v>2186</v>
      </c>
      <c r="E994" s="704" t="s">
        <v>541</v>
      </c>
      <c r="F994" s="704" t="s">
        <v>1352</v>
      </c>
      <c r="G994" s="704" t="s">
        <v>1352</v>
      </c>
      <c r="H994" s="704" t="s">
        <v>1343</v>
      </c>
      <c r="I994" s="704" t="s">
        <v>1343</v>
      </c>
      <c r="J994" s="704" t="s">
        <v>333</v>
      </c>
      <c r="K994" s="704" t="s">
        <v>3208</v>
      </c>
      <c r="L994" s="701" t="s">
        <v>1928</v>
      </c>
      <c r="M994" s="705" t="s">
        <v>244</v>
      </c>
      <c r="N994" s="691" t="s">
        <v>1356</v>
      </c>
      <c r="O994" s="703" t="s">
        <v>1346</v>
      </c>
      <c r="P994" s="703" t="s">
        <v>1346</v>
      </c>
      <c r="Q994" s="703" t="s">
        <v>1347</v>
      </c>
      <c r="R994" s="703" t="s">
        <v>1346</v>
      </c>
      <c r="S994" s="703" t="s">
        <v>1346</v>
      </c>
      <c r="T994" s="703" t="s">
        <v>1347</v>
      </c>
    </row>
    <row r="995" spans="1:20" s="575" customFormat="1" hidden="1" outlineLevel="1">
      <c r="A995" s="281" t="s">
        <v>3209</v>
      </c>
      <c r="B995" s="691" t="s">
        <v>1361</v>
      </c>
      <c r="C995" s="691" t="s">
        <v>1361</v>
      </c>
      <c r="D995" s="691" t="s">
        <v>2187</v>
      </c>
      <c r="E995" s="704" t="s">
        <v>541</v>
      </c>
      <c r="F995" s="704" t="s">
        <v>3210</v>
      </c>
      <c r="G995" s="704" t="s">
        <v>3210</v>
      </c>
      <c r="H995" s="704" t="s">
        <v>1343</v>
      </c>
      <c r="I995" s="704" t="s">
        <v>1343</v>
      </c>
      <c r="J995" s="704" t="s">
        <v>333</v>
      </c>
      <c r="K995" s="704" t="s">
        <v>1344</v>
      </c>
      <c r="L995" s="701" t="s">
        <v>1928</v>
      </c>
      <c r="M995" s="706" t="s">
        <v>264</v>
      </c>
      <c r="N995" s="691" t="s">
        <v>1128</v>
      </c>
      <c r="O995" s="703" t="s">
        <v>1346</v>
      </c>
      <c r="P995" s="703" t="s">
        <v>1346</v>
      </c>
      <c r="Q995" s="703" t="s">
        <v>1347</v>
      </c>
      <c r="R995" s="703" t="s">
        <v>1346</v>
      </c>
      <c r="S995" s="703" t="s">
        <v>1346</v>
      </c>
      <c r="T995" s="703" t="s">
        <v>1347</v>
      </c>
    </row>
    <row r="996" spans="1:20" s="575" customFormat="1" hidden="1" outlineLevel="1">
      <c r="A996" s="281" t="s">
        <v>3211</v>
      </c>
      <c r="B996" s="691" t="s">
        <v>1382</v>
      </c>
      <c r="C996" s="691" t="s">
        <v>1382</v>
      </c>
      <c r="D996" s="691" t="s">
        <v>1386</v>
      </c>
      <c r="E996" s="704" t="s">
        <v>541</v>
      </c>
      <c r="F996" s="704" t="s">
        <v>1383</v>
      </c>
      <c r="G996" s="704" t="s">
        <v>1383</v>
      </c>
      <c r="H996" s="704" t="s">
        <v>1343</v>
      </c>
      <c r="I996" s="704" t="s">
        <v>1343</v>
      </c>
      <c r="J996" s="704" t="s">
        <v>333</v>
      </c>
      <c r="K996" s="704" t="s">
        <v>1370</v>
      </c>
      <c r="L996" s="701" t="s">
        <v>1910</v>
      </c>
      <c r="M996" s="705" t="s">
        <v>282</v>
      </c>
      <c r="N996" s="691" t="s">
        <v>383</v>
      </c>
      <c r="O996" s="703" t="s">
        <v>1346</v>
      </c>
      <c r="P996" s="703" t="s">
        <v>1346</v>
      </c>
      <c r="Q996" s="703" t="s">
        <v>1347</v>
      </c>
      <c r="R996" s="703" t="s">
        <v>1346</v>
      </c>
      <c r="S996" s="703" t="s">
        <v>1346</v>
      </c>
      <c r="T996" s="703" t="s">
        <v>1347</v>
      </c>
    </row>
    <row r="997" spans="1:20" hidden="1" outlineLevel="1">
      <c r="A997" s="281"/>
      <c r="B997" s="691" t="s">
        <v>1929</v>
      </c>
      <c r="C997" s="699" t="s">
        <v>1930</v>
      </c>
      <c r="D997" s="699" t="s">
        <v>2188</v>
      </c>
      <c r="E997" s="704" t="s">
        <v>541</v>
      </c>
      <c r="F997" s="700" t="s">
        <v>3212</v>
      </c>
      <c r="G997" s="700" t="s">
        <v>3212</v>
      </c>
      <c r="H997" s="700">
        <v>13</v>
      </c>
      <c r="I997" s="700">
        <v>13</v>
      </c>
      <c r="J997" s="700" t="s">
        <v>1931</v>
      </c>
      <c r="K997" s="700" t="s">
        <v>3213</v>
      </c>
      <c r="L997" s="701" t="s">
        <v>3090</v>
      </c>
      <c r="M997" s="705" t="s">
        <v>244</v>
      </c>
      <c r="N997" s="691" t="s">
        <v>611</v>
      </c>
      <c r="O997" s="703" t="s">
        <v>1346</v>
      </c>
      <c r="P997" s="703" t="s">
        <v>1346</v>
      </c>
      <c r="Q997" s="703" t="s">
        <v>1347</v>
      </c>
      <c r="R997" s="703" t="s">
        <v>1346</v>
      </c>
      <c r="S997" s="703" t="s">
        <v>1346</v>
      </c>
      <c r="T997" s="703" t="s">
        <v>1347</v>
      </c>
    </row>
    <row r="998" spans="1:20" hidden="1" outlineLevel="1">
      <c r="A998" s="281"/>
      <c r="B998" s="691"/>
      <c r="C998" s="699"/>
      <c r="D998" s="699"/>
      <c r="E998" s="700"/>
      <c r="F998" s="700"/>
      <c r="G998" s="700"/>
      <c r="H998" s="700"/>
      <c r="I998" s="700"/>
      <c r="J998" s="700"/>
      <c r="K998" s="700"/>
      <c r="L998" s="708"/>
      <c r="M998" s="700"/>
      <c r="N998" s="699"/>
      <c r="O998" s="703" t="s">
        <v>1346</v>
      </c>
      <c r="P998" s="703" t="s">
        <v>1346</v>
      </c>
      <c r="Q998" s="703" t="s">
        <v>1347</v>
      </c>
      <c r="R998" s="703" t="s">
        <v>1346</v>
      </c>
      <c r="S998" s="703" t="s">
        <v>1346</v>
      </c>
      <c r="T998" s="703" t="s">
        <v>1347</v>
      </c>
    </row>
    <row r="999" spans="1:20" hidden="1" outlineLevel="1">
      <c r="A999" s="281"/>
      <c r="B999" s="691"/>
      <c r="C999" s="699"/>
      <c r="D999" s="699"/>
      <c r="E999" s="700"/>
      <c r="F999" s="700"/>
      <c r="G999" s="700"/>
      <c r="H999" s="700"/>
      <c r="I999" s="700"/>
      <c r="J999" s="700"/>
      <c r="K999" s="700"/>
      <c r="L999" s="708"/>
      <c r="M999" s="700"/>
      <c r="N999" s="699"/>
      <c r="O999" s="703" t="s">
        <v>1346</v>
      </c>
      <c r="P999" s="703" t="s">
        <v>1346</v>
      </c>
      <c r="Q999" s="703" t="s">
        <v>1347</v>
      </c>
      <c r="R999" s="703" t="s">
        <v>1346</v>
      </c>
      <c r="S999" s="703" t="s">
        <v>1346</v>
      </c>
      <c r="T999" s="703" t="s">
        <v>1347</v>
      </c>
    </row>
    <row r="1000" spans="1:20" hidden="1" outlineLevel="1">
      <c r="A1000" s="281"/>
      <c r="B1000" s="691"/>
      <c r="C1000" s="699"/>
      <c r="D1000" s="699"/>
      <c r="E1000" s="700"/>
      <c r="F1000" s="700"/>
      <c r="G1000" s="700"/>
      <c r="H1000" s="700"/>
      <c r="I1000" s="700"/>
      <c r="J1000" s="700"/>
      <c r="K1000" s="700"/>
      <c r="L1000" s="708"/>
      <c r="M1000" s="700"/>
      <c r="N1000" s="699"/>
      <c r="O1000" s="703" t="s">
        <v>1346</v>
      </c>
      <c r="P1000" s="703" t="s">
        <v>1346</v>
      </c>
      <c r="Q1000" s="703" t="s">
        <v>1347</v>
      </c>
      <c r="R1000" s="703" t="s">
        <v>1346</v>
      </c>
      <c r="S1000" s="703" t="s">
        <v>1346</v>
      </c>
      <c r="T1000" s="703" t="s">
        <v>1347</v>
      </c>
    </row>
    <row r="1001" spans="1:20" s="575" customFormat="1" hidden="1" outlineLevel="1">
      <c r="A1001" s="281" t="s">
        <v>3214</v>
      </c>
      <c r="B1001" s="691" t="s">
        <v>1351</v>
      </c>
      <c r="C1001" s="691" t="s">
        <v>1351</v>
      </c>
      <c r="D1001" s="691" t="s">
        <v>2189</v>
      </c>
      <c r="E1001" s="704" t="s">
        <v>541</v>
      </c>
      <c r="F1001" s="704" t="s">
        <v>1352</v>
      </c>
      <c r="G1001" s="704" t="s">
        <v>1352</v>
      </c>
      <c r="H1001" s="704" t="s">
        <v>1343</v>
      </c>
      <c r="I1001" s="704" t="s">
        <v>1343</v>
      </c>
      <c r="J1001" s="704" t="s">
        <v>333</v>
      </c>
      <c r="K1001" s="704" t="s">
        <v>1344</v>
      </c>
      <c r="L1001" s="701" t="s">
        <v>3090</v>
      </c>
      <c r="M1001" s="705" t="s">
        <v>282</v>
      </c>
      <c r="N1001" s="691" t="s">
        <v>1392</v>
      </c>
      <c r="O1001" s="703" t="s">
        <v>1346</v>
      </c>
      <c r="P1001" s="703" t="s">
        <v>1346</v>
      </c>
      <c r="Q1001" s="703" t="s">
        <v>1347</v>
      </c>
      <c r="R1001" s="703" t="s">
        <v>1346</v>
      </c>
      <c r="S1001" s="703" t="s">
        <v>1346</v>
      </c>
      <c r="T1001" s="703" t="s">
        <v>1347</v>
      </c>
    </row>
    <row r="1002" spans="1:20" hidden="1" outlineLevel="1">
      <c r="A1002" s="281" t="s">
        <v>3215</v>
      </c>
      <c r="B1002" s="691" t="s">
        <v>1368</v>
      </c>
      <c r="C1002" s="699" t="s">
        <v>1368</v>
      </c>
      <c r="D1002" s="691" t="s">
        <v>2190</v>
      </c>
      <c r="E1002" s="700" t="s">
        <v>541</v>
      </c>
      <c r="F1002" s="700" t="s">
        <v>1369</v>
      </c>
      <c r="G1002" s="700" t="s">
        <v>1369</v>
      </c>
      <c r="H1002" s="700" t="s">
        <v>1343</v>
      </c>
      <c r="I1002" s="700" t="s">
        <v>1343</v>
      </c>
      <c r="J1002" s="700" t="s">
        <v>333</v>
      </c>
      <c r="K1002" s="700" t="s">
        <v>1370</v>
      </c>
      <c r="L1002" s="701" t="s">
        <v>1911</v>
      </c>
      <c r="M1002" s="705" t="s">
        <v>282</v>
      </c>
      <c r="N1002" s="691" t="s">
        <v>1393</v>
      </c>
      <c r="O1002" s="703" t="s">
        <v>1346</v>
      </c>
      <c r="P1002" s="703" t="s">
        <v>1346</v>
      </c>
      <c r="Q1002" s="703" t="s">
        <v>1347</v>
      </c>
      <c r="R1002" s="703" t="s">
        <v>1346</v>
      </c>
      <c r="S1002" s="703" t="s">
        <v>1346</v>
      </c>
      <c r="T1002" s="703" t="s">
        <v>1347</v>
      </c>
    </row>
    <row r="1003" spans="1:20" hidden="1" outlineLevel="1">
      <c r="A1003" s="281" t="s">
        <v>3216</v>
      </c>
      <c r="B1003" s="691" t="s">
        <v>1368</v>
      </c>
      <c r="C1003" s="699" t="s">
        <v>1368</v>
      </c>
      <c r="D1003" s="691" t="s">
        <v>2191</v>
      </c>
      <c r="E1003" s="700" t="s">
        <v>541</v>
      </c>
      <c r="F1003" s="700" t="s">
        <v>1369</v>
      </c>
      <c r="G1003" s="700" t="s">
        <v>1369</v>
      </c>
      <c r="H1003" s="700" t="s">
        <v>1343</v>
      </c>
      <c r="I1003" s="700" t="s">
        <v>1343</v>
      </c>
      <c r="J1003" s="700" t="s">
        <v>333</v>
      </c>
      <c r="K1003" s="700" t="s">
        <v>1370</v>
      </c>
      <c r="L1003" s="701" t="s">
        <v>1912</v>
      </c>
      <c r="M1003" s="705" t="s">
        <v>482</v>
      </c>
      <c r="N1003" s="691" t="s">
        <v>659</v>
      </c>
      <c r="O1003" s="703" t="s">
        <v>1346</v>
      </c>
      <c r="P1003" s="703" t="s">
        <v>1346</v>
      </c>
      <c r="Q1003" s="703" t="s">
        <v>1347</v>
      </c>
      <c r="R1003" s="703" t="s">
        <v>1346</v>
      </c>
      <c r="S1003" s="703" t="s">
        <v>1346</v>
      </c>
      <c r="T1003" s="703" t="s">
        <v>1347</v>
      </c>
    </row>
    <row r="1004" spans="1:20" hidden="1" outlineLevel="1">
      <c r="A1004" s="281" t="s">
        <v>3217</v>
      </c>
      <c r="B1004" s="691" t="s">
        <v>1394</v>
      </c>
      <c r="C1004" s="699" t="s">
        <v>1394</v>
      </c>
      <c r="D1004" s="699" t="s">
        <v>3218</v>
      </c>
      <c r="E1004" s="700" t="s">
        <v>541</v>
      </c>
      <c r="F1004" s="700" t="s">
        <v>3219</v>
      </c>
      <c r="G1004" s="700" t="s">
        <v>3219</v>
      </c>
      <c r="H1004" s="700" t="s">
        <v>1343</v>
      </c>
      <c r="I1004" s="700" t="s">
        <v>1343</v>
      </c>
      <c r="J1004" s="700" t="s">
        <v>333</v>
      </c>
      <c r="K1004" s="700" t="s">
        <v>1370</v>
      </c>
      <c r="L1004" s="701" t="s">
        <v>1910</v>
      </c>
      <c r="M1004" s="699" t="s">
        <v>288</v>
      </c>
      <c r="N1004" s="699" t="s">
        <v>3220</v>
      </c>
      <c r="O1004" s="703" t="s">
        <v>1346</v>
      </c>
      <c r="P1004" s="703" t="s">
        <v>1346</v>
      </c>
      <c r="Q1004" s="703" t="s">
        <v>1347</v>
      </c>
      <c r="R1004" s="703" t="s">
        <v>1346</v>
      </c>
      <c r="S1004" s="703" t="s">
        <v>1346</v>
      </c>
      <c r="T1004" s="703" t="s">
        <v>1347</v>
      </c>
    </row>
    <row r="1005" spans="1:20" hidden="1" outlineLevel="1">
      <c r="A1005" s="281"/>
      <c r="B1005" s="691" t="s">
        <v>3108</v>
      </c>
      <c r="C1005" s="699" t="s">
        <v>3108</v>
      </c>
      <c r="D1005" s="699" t="s">
        <v>2192</v>
      </c>
      <c r="E1005" s="700" t="s">
        <v>541</v>
      </c>
      <c r="F1005" s="700" t="s">
        <v>1352</v>
      </c>
      <c r="G1005" s="700" t="s">
        <v>1352</v>
      </c>
      <c r="H1005" s="700" t="s">
        <v>1343</v>
      </c>
      <c r="I1005" s="700" t="s">
        <v>1343</v>
      </c>
      <c r="J1005" s="700" t="s">
        <v>333</v>
      </c>
      <c r="K1005" s="700" t="s">
        <v>1344</v>
      </c>
      <c r="L1005" s="701" t="s">
        <v>3090</v>
      </c>
      <c r="M1005" s="699" t="s">
        <v>241</v>
      </c>
      <c r="N1005" t="s">
        <v>3221</v>
      </c>
      <c r="O1005" s="703" t="s">
        <v>1346</v>
      </c>
      <c r="P1005" s="703" t="s">
        <v>1346</v>
      </c>
      <c r="Q1005" s="703" t="s">
        <v>1347</v>
      </c>
      <c r="R1005" s="703" t="s">
        <v>1346</v>
      </c>
      <c r="S1005" s="703" t="s">
        <v>1346</v>
      </c>
      <c r="T1005" s="703" t="s">
        <v>1347</v>
      </c>
    </row>
    <row r="1006" spans="1:20" hidden="1" outlineLevel="1">
      <c r="A1006" s="281"/>
      <c r="B1006" s="691" t="s">
        <v>1368</v>
      </c>
      <c r="C1006" s="699" t="s">
        <v>1368</v>
      </c>
      <c r="D1006" s="699" t="s">
        <v>2193</v>
      </c>
      <c r="E1006" s="700" t="s">
        <v>541</v>
      </c>
      <c r="F1006" s="700" t="s">
        <v>1369</v>
      </c>
      <c r="G1006" s="700" t="s">
        <v>1369</v>
      </c>
      <c r="H1006" s="700" t="s">
        <v>1343</v>
      </c>
      <c r="I1006" s="700" t="s">
        <v>1343</v>
      </c>
      <c r="J1006" s="700" t="s">
        <v>333</v>
      </c>
      <c r="K1006" s="700" t="s">
        <v>1370</v>
      </c>
      <c r="L1006" s="701" t="s">
        <v>1912</v>
      </c>
      <c r="M1006" s="699" t="s">
        <v>288</v>
      </c>
      <c r="N1006" s="699" t="s">
        <v>1903</v>
      </c>
      <c r="O1006" s="703" t="s">
        <v>1346</v>
      </c>
      <c r="P1006" s="703" t="s">
        <v>1346</v>
      </c>
      <c r="Q1006" s="703" t="s">
        <v>1347</v>
      </c>
      <c r="R1006" s="703" t="s">
        <v>1346</v>
      </c>
      <c r="S1006" s="703" t="s">
        <v>1346</v>
      </c>
      <c r="T1006" s="703" t="s">
        <v>1347</v>
      </c>
    </row>
    <row r="1007" spans="1:20" hidden="1" outlineLevel="1">
      <c r="A1007" s="441"/>
      <c r="B1007" s="691" t="s">
        <v>1368</v>
      </c>
      <c r="C1007" s="699" t="s">
        <v>1368</v>
      </c>
      <c r="D1007" s="699" t="s">
        <v>2194</v>
      </c>
      <c r="E1007" s="700" t="s">
        <v>541</v>
      </c>
      <c r="F1007" s="700" t="s">
        <v>1369</v>
      </c>
      <c r="G1007" s="700" t="s">
        <v>1369</v>
      </c>
      <c r="H1007" s="700" t="s">
        <v>1343</v>
      </c>
      <c r="I1007" s="700" t="s">
        <v>1343</v>
      </c>
      <c r="J1007" s="700" t="s">
        <v>333</v>
      </c>
      <c r="K1007" s="700" t="s">
        <v>1370</v>
      </c>
      <c r="L1007" s="701" t="s">
        <v>1911</v>
      </c>
      <c r="M1007" s="699" t="s">
        <v>241</v>
      </c>
      <c r="N1007" s="699" t="s">
        <v>3222</v>
      </c>
      <c r="O1007" s="703" t="s">
        <v>1346</v>
      </c>
      <c r="P1007" s="703" t="s">
        <v>1346</v>
      </c>
      <c r="Q1007" s="703" t="s">
        <v>1347</v>
      </c>
      <c r="R1007" s="703" t="s">
        <v>1346</v>
      </c>
      <c r="S1007" s="703" t="s">
        <v>1346</v>
      </c>
      <c r="T1007" s="703" t="s">
        <v>1347</v>
      </c>
    </row>
    <row r="1008" spans="1:20" hidden="1" outlineLevel="1">
      <c r="A1008" s="281"/>
      <c r="B1008" s="691" t="s">
        <v>3092</v>
      </c>
      <c r="C1008" s="699" t="s">
        <v>3092</v>
      </c>
      <c r="D1008" s="699" t="s">
        <v>3223</v>
      </c>
      <c r="E1008" s="700" t="s">
        <v>541</v>
      </c>
      <c r="F1008" s="700" t="s">
        <v>1350</v>
      </c>
      <c r="G1008" s="700" t="s">
        <v>1350</v>
      </c>
      <c r="H1008" s="700" t="s">
        <v>1343</v>
      </c>
      <c r="I1008" s="700" t="s">
        <v>1343</v>
      </c>
      <c r="J1008" s="700" t="s">
        <v>333</v>
      </c>
      <c r="K1008" s="700" t="s">
        <v>1344</v>
      </c>
      <c r="L1008" s="701" t="s">
        <v>3090</v>
      </c>
      <c r="M1008" s="699" t="s">
        <v>241</v>
      </c>
      <c r="N1008" s="699" t="s">
        <v>3174</v>
      </c>
      <c r="O1008" s="703" t="s">
        <v>1346</v>
      </c>
      <c r="P1008" s="703" t="s">
        <v>1346</v>
      </c>
      <c r="Q1008" s="703" t="s">
        <v>1347</v>
      </c>
      <c r="R1008" s="703" t="s">
        <v>1346</v>
      </c>
      <c r="S1008" s="703" t="s">
        <v>1346</v>
      </c>
      <c r="T1008" s="703" t="s">
        <v>1347</v>
      </c>
    </row>
    <row r="1009" spans="1:20" hidden="1" outlineLevel="1">
      <c r="A1009" s="281" t="s">
        <v>3224</v>
      </c>
      <c r="B1009" s="691" t="s">
        <v>1368</v>
      </c>
      <c r="C1009" s="699" t="s">
        <v>1368</v>
      </c>
      <c r="D1009" s="699" t="s">
        <v>2195</v>
      </c>
      <c r="E1009" s="700" t="s">
        <v>541</v>
      </c>
      <c r="F1009" s="700" t="s">
        <v>1369</v>
      </c>
      <c r="G1009" s="700" t="s">
        <v>1369</v>
      </c>
      <c r="H1009" s="700" t="s">
        <v>1343</v>
      </c>
      <c r="I1009" s="700" t="s">
        <v>1343</v>
      </c>
      <c r="J1009" s="700" t="s">
        <v>333</v>
      </c>
      <c r="K1009" s="700" t="s">
        <v>1370</v>
      </c>
      <c r="L1009" s="701" t="s">
        <v>1912</v>
      </c>
      <c r="M1009" s="699" t="s">
        <v>244</v>
      </c>
      <c r="N1009" s="699" t="s">
        <v>246</v>
      </c>
      <c r="O1009" s="703" t="s">
        <v>1346</v>
      </c>
      <c r="P1009" s="703" t="s">
        <v>1346</v>
      </c>
      <c r="Q1009" s="703" t="s">
        <v>1347</v>
      </c>
      <c r="R1009" s="703" t="s">
        <v>1346</v>
      </c>
      <c r="S1009" s="703" t="s">
        <v>1346</v>
      </c>
      <c r="T1009" s="703" t="s">
        <v>1347</v>
      </c>
    </row>
    <row r="1010" spans="1:20" hidden="1" outlineLevel="1">
      <c r="A1010" s="281" t="s">
        <v>3225</v>
      </c>
      <c r="B1010" s="691" t="s">
        <v>1368</v>
      </c>
      <c r="C1010" s="699" t="s">
        <v>1368</v>
      </c>
      <c r="D1010" s="699" t="s">
        <v>2196</v>
      </c>
      <c r="E1010" s="700" t="s">
        <v>541</v>
      </c>
      <c r="F1010" s="700" t="s">
        <v>1369</v>
      </c>
      <c r="G1010" s="700" t="s">
        <v>1369</v>
      </c>
      <c r="H1010" s="700" t="s">
        <v>1343</v>
      </c>
      <c r="I1010" s="700" t="s">
        <v>1343</v>
      </c>
      <c r="J1010" s="700" t="s">
        <v>333</v>
      </c>
      <c r="K1010" s="700" t="s">
        <v>1370</v>
      </c>
      <c r="L1010" s="701" t="s">
        <v>1912</v>
      </c>
      <c r="M1010" s="699" t="s">
        <v>244</v>
      </c>
      <c r="N1010" s="699" t="s">
        <v>740</v>
      </c>
      <c r="O1010" s="691" t="s">
        <v>1346</v>
      </c>
      <c r="P1010" s="691" t="s">
        <v>1346</v>
      </c>
      <c r="Q1010" s="691" t="s">
        <v>1347</v>
      </c>
      <c r="R1010" s="691" t="s">
        <v>1346</v>
      </c>
      <c r="S1010" s="691" t="s">
        <v>1346</v>
      </c>
      <c r="T1010" s="691" t="s">
        <v>1347</v>
      </c>
    </row>
    <row r="1011" spans="1:20" hidden="1" outlineLevel="1">
      <c r="A1011" s="281" t="s">
        <v>3226</v>
      </c>
      <c r="B1011" s="691" t="s">
        <v>1368</v>
      </c>
      <c r="C1011" s="699" t="s">
        <v>1368</v>
      </c>
      <c r="D1011" s="699" t="s">
        <v>2197</v>
      </c>
      <c r="E1011" s="700" t="s">
        <v>541</v>
      </c>
      <c r="F1011" s="700" t="s">
        <v>1369</v>
      </c>
      <c r="G1011" s="700" t="s">
        <v>1369</v>
      </c>
      <c r="H1011" s="700" t="s">
        <v>1343</v>
      </c>
      <c r="I1011" s="700" t="s">
        <v>1343</v>
      </c>
      <c r="J1011" s="700" t="s">
        <v>333</v>
      </c>
      <c r="K1011" s="700" t="s">
        <v>1370</v>
      </c>
      <c r="L1011" s="701" t="s">
        <v>1911</v>
      </c>
      <c r="M1011" s="699" t="s">
        <v>288</v>
      </c>
      <c r="N1011" s="699" t="s">
        <v>762</v>
      </c>
      <c r="O1011" s="691" t="s">
        <v>1346</v>
      </c>
      <c r="P1011" s="691" t="s">
        <v>1346</v>
      </c>
      <c r="Q1011" s="691" t="s">
        <v>1347</v>
      </c>
      <c r="R1011" s="691" t="s">
        <v>1346</v>
      </c>
      <c r="S1011" s="691" t="s">
        <v>1346</v>
      </c>
      <c r="T1011" s="691" t="s">
        <v>1347</v>
      </c>
    </row>
    <row r="1012" spans="1:20" hidden="1" outlineLevel="1">
      <c r="A1012" s="281"/>
      <c r="B1012" s="691" t="s">
        <v>3092</v>
      </c>
      <c r="C1012" s="699" t="s">
        <v>3092</v>
      </c>
      <c r="D1012" s="699" t="s">
        <v>3227</v>
      </c>
      <c r="E1012" s="700" t="s">
        <v>541</v>
      </c>
      <c r="F1012" s="700" t="s">
        <v>1350</v>
      </c>
      <c r="G1012" s="700" t="s">
        <v>1350</v>
      </c>
      <c r="H1012" s="700" t="s">
        <v>1343</v>
      </c>
      <c r="I1012" s="700" t="s">
        <v>1343</v>
      </c>
      <c r="J1012" s="700" t="s">
        <v>333</v>
      </c>
      <c r="K1012" s="700" t="s">
        <v>1344</v>
      </c>
      <c r="L1012" s="701" t="s">
        <v>3090</v>
      </c>
      <c r="M1012" s="699" t="s">
        <v>288</v>
      </c>
      <c r="N1012" t="s">
        <v>2381</v>
      </c>
      <c r="O1012" s="703" t="s">
        <v>1346</v>
      </c>
      <c r="P1012" s="703" t="s">
        <v>1346</v>
      </c>
      <c r="Q1012" s="703" t="s">
        <v>1347</v>
      </c>
      <c r="R1012" s="703" t="s">
        <v>1346</v>
      </c>
      <c r="S1012" s="703" t="s">
        <v>1346</v>
      </c>
      <c r="T1012" s="703" t="s">
        <v>1347</v>
      </c>
    </row>
    <row r="1013" spans="1:20" s="575" customFormat="1" hidden="1" outlineLevel="1">
      <c r="A1013" s="281"/>
      <c r="B1013" s="691" t="s">
        <v>1368</v>
      </c>
      <c r="C1013" s="699" t="s">
        <v>1368</v>
      </c>
      <c r="D1013" s="699" t="s">
        <v>2198</v>
      </c>
      <c r="E1013" s="700" t="s">
        <v>541</v>
      </c>
      <c r="F1013" s="700" t="s">
        <v>1369</v>
      </c>
      <c r="G1013" s="700" t="s">
        <v>1369</v>
      </c>
      <c r="H1013" s="700" t="s">
        <v>1343</v>
      </c>
      <c r="I1013" s="700" t="s">
        <v>1343</v>
      </c>
      <c r="J1013" s="700" t="s">
        <v>333</v>
      </c>
      <c r="K1013" s="700" t="s">
        <v>1370</v>
      </c>
      <c r="L1013" s="701" t="s">
        <v>1912</v>
      </c>
      <c r="M1013" s="702" t="s">
        <v>257</v>
      </c>
      <c r="N1013" s="699" t="s">
        <v>716</v>
      </c>
      <c r="O1013" s="703" t="s">
        <v>1346</v>
      </c>
      <c r="P1013" s="703" t="s">
        <v>1346</v>
      </c>
      <c r="Q1013" s="703" t="s">
        <v>1347</v>
      </c>
      <c r="R1013" s="703" t="s">
        <v>1346</v>
      </c>
      <c r="S1013" s="703" t="s">
        <v>1346</v>
      </c>
      <c r="T1013" s="703" t="s">
        <v>1347</v>
      </c>
    </row>
    <row r="1014" spans="1:20" hidden="1" outlineLevel="1">
      <c r="A1014" s="281"/>
      <c r="B1014" s="699" t="s">
        <v>3108</v>
      </c>
      <c r="C1014" s="699" t="s">
        <v>3108</v>
      </c>
      <c r="D1014" s="699" t="s">
        <v>3228</v>
      </c>
      <c r="E1014" s="700" t="s">
        <v>541</v>
      </c>
      <c r="F1014" s="700" t="s">
        <v>1352</v>
      </c>
      <c r="G1014" s="700" t="s">
        <v>1352</v>
      </c>
      <c r="H1014" s="700" t="s">
        <v>1343</v>
      </c>
      <c r="I1014" s="700" t="s">
        <v>1343</v>
      </c>
      <c r="J1014" s="700" t="s">
        <v>333</v>
      </c>
      <c r="K1014" s="700" t="s">
        <v>1344</v>
      </c>
      <c r="L1014" s="701" t="s">
        <v>3090</v>
      </c>
      <c r="M1014" s="699" t="s">
        <v>239</v>
      </c>
      <c r="N1014" s="699" t="s">
        <v>3229</v>
      </c>
      <c r="O1014" s="703" t="s">
        <v>1346</v>
      </c>
      <c r="P1014" s="703" t="s">
        <v>1346</v>
      </c>
      <c r="Q1014" s="703" t="s">
        <v>1347</v>
      </c>
      <c r="R1014" s="703" t="s">
        <v>1346</v>
      </c>
      <c r="S1014" s="703" t="s">
        <v>1346</v>
      </c>
      <c r="T1014" s="703" t="s">
        <v>1347</v>
      </c>
    </row>
    <row r="1015" spans="1:20" s="575" customFormat="1" hidden="1" outlineLevel="1">
      <c r="A1015" s="281"/>
      <c r="B1015" s="691" t="s">
        <v>1368</v>
      </c>
      <c r="C1015" s="699" t="s">
        <v>1368</v>
      </c>
      <c r="D1015" s="699" t="s">
        <v>2199</v>
      </c>
      <c r="E1015" s="700" t="s">
        <v>541</v>
      </c>
      <c r="F1015" s="700" t="s">
        <v>1369</v>
      </c>
      <c r="G1015" s="700" t="s">
        <v>1369</v>
      </c>
      <c r="H1015" s="700" t="s">
        <v>1343</v>
      </c>
      <c r="I1015" s="700" t="s">
        <v>1343</v>
      </c>
      <c r="J1015" s="700" t="s">
        <v>333</v>
      </c>
      <c r="K1015" s="700" t="s">
        <v>1370</v>
      </c>
      <c r="L1015" s="701" t="s">
        <v>1911</v>
      </c>
      <c r="M1015" s="702" t="s">
        <v>282</v>
      </c>
      <c r="N1015" s="699" t="s">
        <v>1392</v>
      </c>
      <c r="O1015" s="703" t="s">
        <v>1346</v>
      </c>
      <c r="P1015" s="703" t="s">
        <v>1346</v>
      </c>
      <c r="Q1015" s="703" t="s">
        <v>1347</v>
      </c>
      <c r="R1015" s="703" t="s">
        <v>1346</v>
      </c>
      <c r="S1015" s="703" t="s">
        <v>1346</v>
      </c>
      <c r="T1015" s="703" t="s">
        <v>1347</v>
      </c>
    </row>
    <row r="1016" spans="1:20" hidden="1" outlineLevel="1">
      <c r="A1016" s="281"/>
      <c r="B1016" s="699" t="s">
        <v>3108</v>
      </c>
      <c r="C1016" s="699" t="s">
        <v>3108</v>
      </c>
      <c r="D1016" s="699" t="s">
        <v>2200</v>
      </c>
      <c r="E1016" s="700" t="s">
        <v>541</v>
      </c>
      <c r="F1016" s="700" t="s">
        <v>1352</v>
      </c>
      <c r="G1016" s="700" t="s">
        <v>1352</v>
      </c>
      <c r="H1016" s="700" t="s">
        <v>1343</v>
      </c>
      <c r="I1016" s="700" t="s">
        <v>1343</v>
      </c>
      <c r="J1016" s="700" t="s">
        <v>333</v>
      </c>
      <c r="K1016" s="700" t="s">
        <v>1344</v>
      </c>
      <c r="L1016" s="701" t="s">
        <v>3090</v>
      </c>
      <c r="M1016" s="702" t="s">
        <v>288</v>
      </c>
      <c r="N1016" s="699" t="s">
        <v>3220</v>
      </c>
      <c r="O1016" s="703" t="s">
        <v>1346</v>
      </c>
      <c r="P1016" s="703" t="s">
        <v>1346</v>
      </c>
      <c r="Q1016" s="703" t="s">
        <v>1347</v>
      </c>
      <c r="R1016" s="703" t="s">
        <v>1346</v>
      </c>
      <c r="S1016" s="703" t="s">
        <v>1346</v>
      </c>
      <c r="T1016" s="703" t="s">
        <v>1347</v>
      </c>
    </row>
    <row r="1017" spans="1:20" hidden="1" outlineLevel="1">
      <c r="A1017" s="281"/>
      <c r="B1017" s="699" t="s">
        <v>3108</v>
      </c>
      <c r="C1017" s="699" t="s">
        <v>3108</v>
      </c>
      <c r="D1017" s="699" t="s">
        <v>2201</v>
      </c>
      <c r="E1017" s="700" t="s">
        <v>541</v>
      </c>
      <c r="F1017" s="700" t="s">
        <v>1352</v>
      </c>
      <c r="G1017" s="700" t="s">
        <v>1352</v>
      </c>
      <c r="H1017" s="700" t="s">
        <v>1343</v>
      </c>
      <c r="I1017" s="700" t="s">
        <v>1343</v>
      </c>
      <c r="J1017" s="700" t="s">
        <v>333</v>
      </c>
      <c r="K1017" s="700" t="s">
        <v>3230</v>
      </c>
      <c r="L1017" s="701" t="s">
        <v>1911</v>
      </c>
      <c r="M1017" s="699" t="s">
        <v>282</v>
      </c>
      <c r="N1017" s="699" t="s">
        <v>643</v>
      </c>
      <c r="O1017" s="703" t="s">
        <v>1346</v>
      </c>
      <c r="P1017" s="703" t="s">
        <v>1346</v>
      </c>
      <c r="Q1017" s="703" t="s">
        <v>1347</v>
      </c>
      <c r="R1017" s="703" t="s">
        <v>1346</v>
      </c>
      <c r="S1017" s="703" t="s">
        <v>1346</v>
      </c>
      <c r="T1017" s="703" t="s">
        <v>1347</v>
      </c>
    </row>
    <row r="1018" spans="1:20" hidden="1" outlineLevel="1">
      <c r="A1018" s="281"/>
      <c r="B1018" s="699" t="s">
        <v>1359</v>
      </c>
      <c r="C1018" s="699" t="s">
        <v>1359</v>
      </c>
      <c r="D1018" s="699" t="s">
        <v>3231</v>
      </c>
      <c r="E1018" s="700" t="s">
        <v>541</v>
      </c>
      <c r="F1018" s="700" t="s">
        <v>1360</v>
      </c>
      <c r="G1018" s="700" t="s">
        <v>1360</v>
      </c>
      <c r="H1018" s="700" t="s">
        <v>1343</v>
      </c>
      <c r="I1018" s="700" t="s">
        <v>1343</v>
      </c>
      <c r="J1018" s="700" t="s">
        <v>333</v>
      </c>
      <c r="K1018" s="700" t="s">
        <v>1344</v>
      </c>
      <c r="L1018" s="701" t="s">
        <v>3090</v>
      </c>
      <c r="M1018" s="699" t="s">
        <v>244</v>
      </c>
      <c r="N1018" s="699" t="s">
        <v>2677</v>
      </c>
      <c r="O1018" s="703" t="s">
        <v>1346</v>
      </c>
      <c r="P1018" s="703" t="s">
        <v>1346</v>
      </c>
      <c r="Q1018" s="703" t="s">
        <v>1347</v>
      </c>
      <c r="R1018" s="703" t="s">
        <v>1346</v>
      </c>
      <c r="S1018" s="703" t="s">
        <v>1346</v>
      </c>
      <c r="T1018" s="703" t="s">
        <v>1347</v>
      </c>
    </row>
    <row r="1019" spans="1:20" hidden="1" outlineLevel="1">
      <c r="A1019" s="281"/>
      <c r="B1019" s="699" t="s">
        <v>1359</v>
      </c>
      <c r="C1019" s="699" t="s">
        <v>1359</v>
      </c>
      <c r="D1019" s="699" t="s">
        <v>3232</v>
      </c>
      <c r="E1019" s="700" t="s">
        <v>541</v>
      </c>
      <c r="F1019" s="700" t="s">
        <v>1360</v>
      </c>
      <c r="G1019" s="700" t="s">
        <v>1360</v>
      </c>
      <c r="H1019" s="700" t="s">
        <v>1343</v>
      </c>
      <c r="I1019" s="700" t="s">
        <v>1343</v>
      </c>
      <c r="J1019" s="700" t="s">
        <v>333</v>
      </c>
      <c r="K1019" s="700" t="s">
        <v>1344</v>
      </c>
      <c r="L1019" s="701" t="s">
        <v>3090</v>
      </c>
      <c r="M1019" s="699" t="s">
        <v>244</v>
      </c>
      <c r="N1019" s="699" t="s">
        <v>3233</v>
      </c>
      <c r="O1019" s="703" t="s">
        <v>1346</v>
      </c>
      <c r="P1019" s="703" t="s">
        <v>1346</v>
      </c>
      <c r="Q1019" s="703" t="s">
        <v>1347</v>
      </c>
      <c r="R1019" s="703" t="s">
        <v>1346</v>
      </c>
      <c r="S1019" s="703" t="s">
        <v>1346</v>
      </c>
      <c r="T1019" s="703" t="s">
        <v>1347</v>
      </c>
    </row>
    <row r="1020" spans="1:20" hidden="1" outlineLevel="1">
      <c r="A1020" s="281"/>
      <c r="B1020" s="699" t="s">
        <v>3108</v>
      </c>
      <c r="C1020" s="699" t="s">
        <v>3108</v>
      </c>
      <c r="D1020" s="699" t="s">
        <v>2202</v>
      </c>
      <c r="E1020" s="700" t="s">
        <v>541</v>
      </c>
      <c r="F1020" s="700" t="s">
        <v>1352</v>
      </c>
      <c r="G1020" s="700" t="s">
        <v>1352</v>
      </c>
      <c r="H1020" s="700" t="s">
        <v>1343</v>
      </c>
      <c r="I1020" s="700" t="s">
        <v>1343</v>
      </c>
      <c r="J1020" s="700" t="s">
        <v>333</v>
      </c>
      <c r="K1020" s="700" t="s">
        <v>1344</v>
      </c>
      <c r="L1020" s="701" t="s">
        <v>3090</v>
      </c>
      <c r="M1020" s="702" t="s">
        <v>288</v>
      </c>
      <c r="N1020" s="699" t="s">
        <v>2380</v>
      </c>
      <c r="O1020" s="703" t="s">
        <v>1346</v>
      </c>
      <c r="P1020" s="703" t="s">
        <v>1346</v>
      </c>
      <c r="Q1020" s="703" t="s">
        <v>1347</v>
      </c>
      <c r="R1020" s="703" t="s">
        <v>1346</v>
      </c>
      <c r="S1020" s="703" t="s">
        <v>1346</v>
      </c>
      <c r="T1020" s="703" t="s">
        <v>1347</v>
      </c>
    </row>
    <row r="1021" spans="1:20" hidden="1" outlineLevel="1">
      <c r="A1021" s="281"/>
      <c r="B1021" s="699" t="s">
        <v>3092</v>
      </c>
      <c r="C1021" s="699" t="s">
        <v>3092</v>
      </c>
      <c r="D1021" s="699" t="s">
        <v>2203</v>
      </c>
      <c r="E1021" s="700" t="s">
        <v>541</v>
      </c>
      <c r="F1021" s="700" t="s">
        <v>1350</v>
      </c>
      <c r="G1021" s="700" t="s">
        <v>1350</v>
      </c>
      <c r="H1021" s="700" t="s">
        <v>1343</v>
      </c>
      <c r="I1021" s="700" t="s">
        <v>1343</v>
      </c>
      <c r="J1021" s="700" t="s">
        <v>333</v>
      </c>
      <c r="K1021" s="700" t="s">
        <v>1344</v>
      </c>
      <c r="L1021" s="701" t="s">
        <v>3090</v>
      </c>
      <c r="M1021" s="699" t="s">
        <v>288</v>
      </c>
      <c r="N1021" s="699" t="s">
        <v>1395</v>
      </c>
      <c r="O1021" s="703" t="s">
        <v>1346</v>
      </c>
      <c r="P1021" s="703" t="s">
        <v>1346</v>
      </c>
      <c r="Q1021" s="703" t="s">
        <v>1347</v>
      </c>
      <c r="R1021" s="703" t="s">
        <v>1346</v>
      </c>
      <c r="S1021" s="703" t="s">
        <v>1346</v>
      </c>
      <c r="T1021" s="703" t="s">
        <v>1347</v>
      </c>
    </row>
    <row r="1022" spans="1:20" hidden="1" outlineLevel="1">
      <c r="A1022" s="281" t="s">
        <v>3234</v>
      </c>
      <c r="B1022" s="691" t="s">
        <v>1368</v>
      </c>
      <c r="C1022" s="699" t="s">
        <v>1368</v>
      </c>
      <c r="D1022" s="699" t="s">
        <v>2204</v>
      </c>
      <c r="E1022" s="700" t="s">
        <v>541</v>
      </c>
      <c r="F1022" s="700" t="s">
        <v>1369</v>
      </c>
      <c r="G1022" s="700" t="s">
        <v>1369</v>
      </c>
      <c r="H1022" s="700" t="s">
        <v>1343</v>
      </c>
      <c r="I1022" s="700" t="s">
        <v>1343</v>
      </c>
      <c r="J1022" s="700" t="s">
        <v>333</v>
      </c>
      <c r="K1022" s="700" t="s">
        <v>1370</v>
      </c>
      <c r="L1022" s="701" t="s">
        <v>1912</v>
      </c>
      <c r="M1022" s="699" t="s">
        <v>288</v>
      </c>
      <c r="N1022" s="699" t="s">
        <v>1903</v>
      </c>
      <c r="O1022" s="703" t="s">
        <v>1346</v>
      </c>
      <c r="P1022" s="703" t="s">
        <v>1346</v>
      </c>
      <c r="Q1022" s="703" t="s">
        <v>1347</v>
      </c>
      <c r="R1022" s="703" t="s">
        <v>1346</v>
      </c>
      <c r="S1022" s="703" t="s">
        <v>1346</v>
      </c>
      <c r="T1022" s="703" t="s">
        <v>1347</v>
      </c>
    </row>
    <row r="1023" spans="1:20" hidden="1" outlineLevel="1">
      <c r="A1023" s="285"/>
      <c r="B1023" s="699" t="s">
        <v>3108</v>
      </c>
      <c r="C1023" s="699" t="s">
        <v>3108</v>
      </c>
      <c r="D1023" s="699" t="s">
        <v>3235</v>
      </c>
      <c r="E1023" s="700" t="s">
        <v>541</v>
      </c>
      <c r="F1023" s="700" t="s">
        <v>1352</v>
      </c>
      <c r="G1023" s="700" t="s">
        <v>1352</v>
      </c>
      <c r="H1023" s="700" t="s">
        <v>1343</v>
      </c>
      <c r="I1023" s="700" t="s">
        <v>1343</v>
      </c>
      <c r="J1023" s="700" t="s">
        <v>333</v>
      </c>
      <c r="K1023" s="700" t="s">
        <v>1344</v>
      </c>
      <c r="L1023" s="701" t="s">
        <v>3090</v>
      </c>
      <c r="M1023" s="702" t="s">
        <v>1400</v>
      </c>
      <c r="N1023" s="699" t="s">
        <v>2558</v>
      </c>
      <c r="O1023" s="703" t="s">
        <v>1346</v>
      </c>
      <c r="P1023" s="703" t="s">
        <v>1346</v>
      </c>
      <c r="Q1023" s="703" t="s">
        <v>1347</v>
      </c>
      <c r="R1023" s="703" t="s">
        <v>1346</v>
      </c>
      <c r="S1023" s="703" t="s">
        <v>1346</v>
      </c>
      <c r="T1023" s="703" t="s">
        <v>1347</v>
      </c>
    </row>
    <row r="1024" spans="1:20" hidden="1" outlineLevel="1">
      <c r="A1024" s="285"/>
      <c r="B1024" s="699" t="s">
        <v>3108</v>
      </c>
      <c r="C1024" s="699" t="s">
        <v>3108</v>
      </c>
      <c r="D1024" s="699" t="s">
        <v>2205</v>
      </c>
      <c r="E1024" s="700" t="s">
        <v>541</v>
      </c>
      <c r="F1024" s="700" t="s">
        <v>1352</v>
      </c>
      <c r="G1024" s="700" t="s">
        <v>1352</v>
      </c>
      <c r="H1024" s="700" t="s">
        <v>1343</v>
      </c>
      <c r="I1024" s="700" t="s">
        <v>1343</v>
      </c>
      <c r="J1024" s="700" t="s">
        <v>333</v>
      </c>
      <c r="K1024" s="700" t="s">
        <v>1344</v>
      </c>
      <c r="L1024" s="701" t="s">
        <v>3090</v>
      </c>
      <c r="M1024" s="699" t="s">
        <v>244</v>
      </c>
      <c r="N1024" s="699" t="s">
        <v>1396</v>
      </c>
      <c r="O1024" s="703" t="s">
        <v>1346</v>
      </c>
      <c r="P1024" s="703" t="s">
        <v>1346</v>
      </c>
      <c r="Q1024" s="703" t="s">
        <v>1347</v>
      </c>
      <c r="R1024" s="703" t="s">
        <v>1346</v>
      </c>
      <c r="S1024" s="703" t="s">
        <v>1346</v>
      </c>
      <c r="T1024" s="703" t="s">
        <v>1347</v>
      </c>
    </row>
    <row r="1025" spans="1:20" hidden="1" outlineLevel="1">
      <c r="A1025" s="285"/>
      <c r="B1025" s="699" t="s">
        <v>3108</v>
      </c>
      <c r="C1025" s="699" t="s">
        <v>3108</v>
      </c>
      <c r="D1025" s="699" t="s">
        <v>2206</v>
      </c>
      <c r="E1025" s="700" t="s">
        <v>541</v>
      </c>
      <c r="F1025" s="700" t="s">
        <v>1352</v>
      </c>
      <c r="G1025" s="700" t="s">
        <v>1352</v>
      </c>
      <c r="H1025" s="700" t="s">
        <v>1343</v>
      </c>
      <c r="I1025" s="700" t="s">
        <v>1343</v>
      </c>
      <c r="J1025" s="700" t="s">
        <v>333</v>
      </c>
      <c r="K1025" s="700" t="s">
        <v>1344</v>
      </c>
      <c r="L1025" s="701" t="s">
        <v>3090</v>
      </c>
      <c r="M1025" s="699" t="s">
        <v>264</v>
      </c>
      <c r="N1025" s="699" t="s">
        <v>1397</v>
      </c>
      <c r="O1025" s="703" t="s">
        <v>1346</v>
      </c>
      <c r="P1025" s="703" t="s">
        <v>1346</v>
      </c>
      <c r="Q1025" s="703" t="s">
        <v>1347</v>
      </c>
      <c r="R1025" s="703" t="s">
        <v>1346</v>
      </c>
      <c r="S1025" s="703" t="s">
        <v>1346</v>
      </c>
      <c r="T1025" s="703" t="s">
        <v>1347</v>
      </c>
    </row>
    <row r="1026" spans="1:20" hidden="1" outlineLevel="1">
      <c r="A1026" s="285"/>
      <c r="B1026" s="699" t="s">
        <v>3092</v>
      </c>
      <c r="C1026" s="699" t="s">
        <v>3092</v>
      </c>
      <c r="D1026" s="699" t="s">
        <v>2207</v>
      </c>
      <c r="E1026" s="700" t="s">
        <v>541</v>
      </c>
      <c r="F1026" s="700" t="s">
        <v>1350</v>
      </c>
      <c r="G1026" s="700" t="s">
        <v>1350</v>
      </c>
      <c r="H1026" s="700" t="s">
        <v>1343</v>
      </c>
      <c r="I1026" s="700" t="s">
        <v>1343</v>
      </c>
      <c r="J1026" s="700" t="s">
        <v>333</v>
      </c>
      <c r="K1026" s="700" t="s">
        <v>1344</v>
      </c>
      <c r="L1026" s="701" t="s">
        <v>3090</v>
      </c>
      <c r="M1026" s="699" t="s">
        <v>282</v>
      </c>
      <c r="N1026" s="699" t="s">
        <v>2452</v>
      </c>
      <c r="O1026" s="703" t="s">
        <v>1346</v>
      </c>
      <c r="P1026" s="703" t="s">
        <v>1346</v>
      </c>
      <c r="Q1026" s="703" t="s">
        <v>1347</v>
      </c>
      <c r="R1026" s="703" t="s">
        <v>1346</v>
      </c>
      <c r="S1026" s="703" t="s">
        <v>1346</v>
      </c>
      <c r="T1026" s="703" t="s">
        <v>1347</v>
      </c>
    </row>
    <row r="1027" spans="1:20" hidden="1" outlineLevel="1">
      <c r="A1027" s="285"/>
      <c r="B1027" s="699" t="s">
        <v>3092</v>
      </c>
      <c r="C1027" s="699" t="s">
        <v>3092</v>
      </c>
      <c r="D1027" s="699" t="s">
        <v>2208</v>
      </c>
      <c r="E1027" s="700" t="s">
        <v>541</v>
      </c>
      <c r="F1027" s="700" t="s">
        <v>1350</v>
      </c>
      <c r="G1027" s="700" t="s">
        <v>1350</v>
      </c>
      <c r="H1027" s="700" t="s">
        <v>1343</v>
      </c>
      <c r="I1027" s="700" t="s">
        <v>1343</v>
      </c>
      <c r="J1027" s="700" t="s">
        <v>333</v>
      </c>
      <c r="K1027" s="700" t="s">
        <v>1344</v>
      </c>
      <c r="L1027" s="701" t="s">
        <v>3090</v>
      </c>
      <c r="M1027" s="699" t="s">
        <v>241</v>
      </c>
      <c r="N1027" s="699" t="s">
        <v>3174</v>
      </c>
      <c r="O1027" s="703" t="s">
        <v>1346</v>
      </c>
      <c r="P1027" s="703" t="s">
        <v>1346</v>
      </c>
      <c r="Q1027" s="703" t="s">
        <v>1347</v>
      </c>
      <c r="R1027" s="703" t="s">
        <v>1346</v>
      </c>
      <c r="S1027" s="703" t="s">
        <v>1346</v>
      </c>
      <c r="T1027" s="703" t="s">
        <v>1347</v>
      </c>
    </row>
    <row r="1028" spans="1:20" hidden="1" outlineLevel="1">
      <c r="A1028" s="285"/>
      <c r="B1028" s="699" t="s">
        <v>3108</v>
      </c>
      <c r="C1028" s="699" t="s">
        <v>3108</v>
      </c>
      <c r="D1028" s="699" t="s">
        <v>2209</v>
      </c>
      <c r="E1028" s="700" t="s">
        <v>541</v>
      </c>
      <c r="F1028" s="700" t="s">
        <v>1352</v>
      </c>
      <c r="G1028" s="700" t="s">
        <v>1352</v>
      </c>
      <c r="H1028" s="700" t="s">
        <v>1343</v>
      </c>
      <c r="I1028" s="700" t="s">
        <v>1343</v>
      </c>
      <c r="J1028" s="700" t="s">
        <v>333</v>
      </c>
      <c r="K1028" s="700" t="s">
        <v>1344</v>
      </c>
      <c r="L1028" s="701" t="s">
        <v>3090</v>
      </c>
      <c r="M1028" s="699" t="s">
        <v>264</v>
      </c>
      <c r="N1028" s="699" t="s">
        <v>681</v>
      </c>
      <c r="O1028" s="703" t="s">
        <v>1346</v>
      </c>
      <c r="P1028" s="703" t="s">
        <v>1346</v>
      </c>
      <c r="Q1028" s="703" t="s">
        <v>1347</v>
      </c>
      <c r="R1028" s="703" t="s">
        <v>1346</v>
      </c>
      <c r="S1028" s="703" t="s">
        <v>1346</v>
      </c>
      <c r="T1028" s="703" t="s">
        <v>1347</v>
      </c>
    </row>
    <row r="1029" spans="1:20" hidden="1" outlineLevel="1">
      <c r="A1029" s="285"/>
      <c r="B1029" s="699" t="s">
        <v>3108</v>
      </c>
      <c r="C1029" s="699" t="s">
        <v>3108</v>
      </c>
      <c r="D1029" s="699" t="s">
        <v>3236</v>
      </c>
      <c r="E1029" s="700" t="s">
        <v>541</v>
      </c>
      <c r="F1029" s="700" t="s">
        <v>1352</v>
      </c>
      <c r="G1029" s="700" t="s">
        <v>1352</v>
      </c>
      <c r="H1029" s="700" t="s">
        <v>1343</v>
      </c>
      <c r="I1029" s="700" t="s">
        <v>1343</v>
      </c>
      <c r="J1029" s="700" t="s">
        <v>333</v>
      </c>
      <c r="K1029" s="700" t="s">
        <v>1344</v>
      </c>
      <c r="L1029" s="701" t="s">
        <v>3090</v>
      </c>
      <c r="M1029" s="702" t="s">
        <v>244</v>
      </c>
      <c r="N1029" s="699" t="s">
        <v>3237</v>
      </c>
      <c r="O1029" s="703" t="s">
        <v>1346</v>
      </c>
      <c r="P1029" s="703" t="s">
        <v>1346</v>
      </c>
      <c r="Q1029" s="703" t="s">
        <v>1347</v>
      </c>
      <c r="R1029" s="703" t="s">
        <v>1346</v>
      </c>
      <c r="S1029" s="703" t="s">
        <v>1346</v>
      </c>
      <c r="T1029" s="703" t="s">
        <v>1347</v>
      </c>
    </row>
    <row r="1030" spans="1:20" hidden="1" outlineLevel="1">
      <c r="A1030" s="285"/>
      <c r="B1030" s="699" t="s">
        <v>3108</v>
      </c>
      <c r="C1030" s="699" t="s">
        <v>3108</v>
      </c>
      <c r="D1030" s="699" t="s">
        <v>3238</v>
      </c>
      <c r="E1030" s="700" t="s">
        <v>541</v>
      </c>
      <c r="F1030" s="700" t="s">
        <v>1352</v>
      </c>
      <c r="G1030" s="700" t="s">
        <v>1352</v>
      </c>
      <c r="H1030" s="700" t="s">
        <v>1343</v>
      </c>
      <c r="I1030" s="700" t="s">
        <v>1343</v>
      </c>
      <c r="J1030" s="700" t="s">
        <v>333</v>
      </c>
      <c r="K1030" s="700" t="s">
        <v>1344</v>
      </c>
      <c r="L1030" s="701" t="s">
        <v>3090</v>
      </c>
      <c r="M1030" s="699" t="s">
        <v>282</v>
      </c>
      <c r="N1030" s="699" t="s">
        <v>1398</v>
      </c>
      <c r="O1030" s="703" t="s">
        <v>1346</v>
      </c>
      <c r="P1030" s="703" t="s">
        <v>1346</v>
      </c>
      <c r="Q1030" s="703" t="s">
        <v>1347</v>
      </c>
      <c r="R1030" s="703" t="s">
        <v>1346</v>
      </c>
      <c r="S1030" s="703" t="s">
        <v>1346</v>
      </c>
      <c r="T1030" s="703" t="s">
        <v>1347</v>
      </c>
    </row>
    <row r="1031" spans="1:20" hidden="1" outlineLevel="1">
      <c r="A1031" s="285"/>
      <c r="B1031" s="699" t="s">
        <v>3108</v>
      </c>
      <c r="C1031" s="699" t="s">
        <v>3108</v>
      </c>
      <c r="D1031" s="699" t="s">
        <v>3239</v>
      </c>
      <c r="E1031" s="700" t="s">
        <v>541</v>
      </c>
      <c r="F1031" s="700" t="s">
        <v>1352</v>
      </c>
      <c r="G1031" s="700" t="s">
        <v>1352</v>
      </c>
      <c r="H1031" s="700" t="s">
        <v>1343</v>
      </c>
      <c r="I1031" s="700" t="s">
        <v>1343</v>
      </c>
      <c r="J1031" s="700" t="s">
        <v>333</v>
      </c>
      <c r="K1031" s="700" t="s">
        <v>1344</v>
      </c>
      <c r="L1031" s="701" t="s">
        <v>3090</v>
      </c>
      <c r="M1031" s="699" t="s">
        <v>282</v>
      </c>
      <c r="N1031" s="699" t="s">
        <v>1399</v>
      </c>
      <c r="O1031" s="703" t="s">
        <v>1346</v>
      </c>
      <c r="P1031" s="703" t="s">
        <v>1346</v>
      </c>
      <c r="Q1031" s="703" t="s">
        <v>1347</v>
      </c>
      <c r="R1031" s="703" t="s">
        <v>1346</v>
      </c>
      <c r="S1031" s="703" t="s">
        <v>1346</v>
      </c>
      <c r="T1031" s="703" t="s">
        <v>1347</v>
      </c>
    </row>
    <row r="1032" spans="1:20" s="575" customFormat="1" hidden="1" outlineLevel="1">
      <c r="A1032" s="285"/>
      <c r="B1032" s="699" t="s">
        <v>3092</v>
      </c>
      <c r="C1032" s="699" t="s">
        <v>3092</v>
      </c>
      <c r="D1032" s="699" t="s">
        <v>3240</v>
      </c>
      <c r="E1032" s="700" t="s">
        <v>541</v>
      </c>
      <c r="F1032" s="700" t="s">
        <v>1350</v>
      </c>
      <c r="G1032" s="700" t="s">
        <v>1350</v>
      </c>
      <c r="H1032" s="700" t="s">
        <v>1343</v>
      </c>
      <c r="I1032" s="700" t="s">
        <v>1343</v>
      </c>
      <c r="J1032" s="700" t="s">
        <v>333</v>
      </c>
      <c r="K1032" s="700" t="s">
        <v>1344</v>
      </c>
      <c r="L1032" s="701" t="s">
        <v>3090</v>
      </c>
      <c r="M1032" s="699" t="s">
        <v>244</v>
      </c>
      <c r="N1032" s="699" t="s">
        <v>2418</v>
      </c>
      <c r="O1032" s="703" t="s">
        <v>1346</v>
      </c>
      <c r="P1032" s="703" t="s">
        <v>1346</v>
      </c>
      <c r="Q1032" s="703" t="s">
        <v>1347</v>
      </c>
      <c r="R1032" s="703" t="s">
        <v>1346</v>
      </c>
      <c r="S1032" s="703" t="s">
        <v>1346</v>
      </c>
      <c r="T1032" s="703" t="s">
        <v>1347</v>
      </c>
    </row>
    <row r="1033" spans="1:20" hidden="1" outlineLevel="1">
      <c r="A1033" s="285"/>
      <c r="B1033" s="691" t="s">
        <v>1368</v>
      </c>
      <c r="C1033" s="699" t="s">
        <v>1368</v>
      </c>
      <c r="D1033" s="699" t="s">
        <v>3241</v>
      </c>
      <c r="E1033" s="700" t="s">
        <v>541</v>
      </c>
      <c r="F1033" s="700" t="s">
        <v>1369</v>
      </c>
      <c r="G1033" s="700" t="s">
        <v>1369</v>
      </c>
      <c r="H1033" s="700" t="s">
        <v>1343</v>
      </c>
      <c r="I1033" s="700" t="s">
        <v>1343</v>
      </c>
      <c r="J1033" s="700" t="s">
        <v>333</v>
      </c>
      <c r="K1033" s="700" t="s">
        <v>1370</v>
      </c>
      <c r="L1033" s="701" t="s">
        <v>1910</v>
      </c>
      <c r="M1033" s="702" t="s">
        <v>288</v>
      </c>
      <c r="N1033" s="699" t="s">
        <v>2380</v>
      </c>
      <c r="O1033" s="703" t="s">
        <v>1346</v>
      </c>
      <c r="P1033" s="703" t="s">
        <v>1346</v>
      </c>
      <c r="Q1033" s="703" t="s">
        <v>1347</v>
      </c>
      <c r="R1033" s="703" t="s">
        <v>1346</v>
      </c>
      <c r="S1033" s="703" t="s">
        <v>1346</v>
      </c>
      <c r="T1033" s="703" t="s">
        <v>1347</v>
      </c>
    </row>
    <row r="1034" spans="1:20" hidden="1" outlineLevel="1">
      <c r="A1034" s="285"/>
      <c r="B1034" s="699" t="s">
        <v>3108</v>
      </c>
      <c r="C1034" s="699" t="s">
        <v>3108</v>
      </c>
      <c r="D1034" s="699" t="s">
        <v>3242</v>
      </c>
      <c r="E1034" s="700" t="s">
        <v>541</v>
      </c>
      <c r="F1034" s="700" t="s">
        <v>1352</v>
      </c>
      <c r="G1034" s="700" t="s">
        <v>1352</v>
      </c>
      <c r="H1034" s="700" t="s">
        <v>1343</v>
      </c>
      <c r="I1034" s="700" t="s">
        <v>1343</v>
      </c>
      <c r="J1034" s="700" t="s">
        <v>333</v>
      </c>
      <c r="K1034" s="700" t="s">
        <v>1344</v>
      </c>
      <c r="L1034" s="701" t="s">
        <v>3090</v>
      </c>
      <c r="M1034" s="699" t="s">
        <v>257</v>
      </c>
      <c r="N1034" s="699" t="s">
        <v>2552</v>
      </c>
      <c r="O1034" s="703" t="s">
        <v>1346</v>
      </c>
      <c r="P1034" s="703" t="s">
        <v>1346</v>
      </c>
      <c r="Q1034" s="703" t="s">
        <v>1347</v>
      </c>
      <c r="R1034" s="703" t="s">
        <v>1346</v>
      </c>
      <c r="S1034" s="703" t="s">
        <v>1346</v>
      </c>
      <c r="T1034" s="703" t="s">
        <v>1347</v>
      </c>
    </row>
    <row r="1035" spans="1:20" hidden="1" outlineLevel="1">
      <c r="A1035" s="285"/>
      <c r="B1035" s="699" t="s">
        <v>3108</v>
      </c>
      <c r="C1035" s="699" t="s">
        <v>3108</v>
      </c>
      <c r="D1035" s="699" t="s">
        <v>2210</v>
      </c>
      <c r="E1035" s="700" t="s">
        <v>541</v>
      </c>
      <c r="F1035" s="700" t="s">
        <v>1352</v>
      </c>
      <c r="G1035" s="700" t="s">
        <v>1352</v>
      </c>
      <c r="H1035" s="700" t="s">
        <v>1343</v>
      </c>
      <c r="I1035" s="700" t="s">
        <v>1343</v>
      </c>
      <c r="J1035" s="700" t="s">
        <v>333</v>
      </c>
      <c r="K1035" s="700" t="s">
        <v>1344</v>
      </c>
      <c r="L1035" s="701" t="s">
        <v>3090</v>
      </c>
      <c r="M1035" s="699" t="s">
        <v>282</v>
      </c>
      <c r="N1035" s="699" t="s">
        <v>1392</v>
      </c>
      <c r="O1035" s="703" t="s">
        <v>1346</v>
      </c>
      <c r="P1035" s="703" t="s">
        <v>1346</v>
      </c>
      <c r="Q1035" s="703" t="s">
        <v>1347</v>
      </c>
      <c r="R1035" s="703" t="s">
        <v>1346</v>
      </c>
      <c r="S1035" s="703" t="s">
        <v>1346</v>
      </c>
      <c r="T1035" s="703" t="s">
        <v>1347</v>
      </c>
    </row>
    <row r="1036" spans="1:20" hidden="1" outlineLevel="1">
      <c r="A1036" s="281"/>
      <c r="B1036" s="699" t="s">
        <v>3108</v>
      </c>
      <c r="C1036" s="699" t="s">
        <v>3108</v>
      </c>
      <c r="D1036" s="699" t="s">
        <v>3243</v>
      </c>
      <c r="E1036" s="700" t="s">
        <v>541</v>
      </c>
      <c r="F1036" s="700" t="s">
        <v>1352</v>
      </c>
      <c r="G1036" s="700" t="s">
        <v>1352</v>
      </c>
      <c r="H1036" s="700" t="s">
        <v>1343</v>
      </c>
      <c r="I1036" s="700" t="s">
        <v>1343</v>
      </c>
      <c r="J1036" s="700" t="s">
        <v>333</v>
      </c>
      <c r="K1036" s="700" t="s">
        <v>1344</v>
      </c>
      <c r="L1036" s="701" t="s">
        <v>3090</v>
      </c>
      <c r="M1036" s="699" t="s">
        <v>239</v>
      </c>
      <c r="N1036" s="699" t="s">
        <v>2667</v>
      </c>
      <c r="O1036" s="703" t="s">
        <v>1346</v>
      </c>
      <c r="P1036" s="703" t="s">
        <v>1346</v>
      </c>
      <c r="Q1036" s="703" t="s">
        <v>1347</v>
      </c>
      <c r="R1036" s="703" t="s">
        <v>1346</v>
      </c>
      <c r="S1036" s="703" t="s">
        <v>1346</v>
      </c>
      <c r="T1036" s="703" t="s">
        <v>1347</v>
      </c>
    </row>
    <row r="1037" spans="1:20" hidden="1" outlineLevel="1">
      <c r="A1037" s="285"/>
      <c r="B1037" s="699" t="s">
        <v>1341</v>
      </c>
      <c r="C1037" s="699" t="s">
        <v>1341</v>
      </c>
      <c r="D1037" s="699" t="s">
        <v>3244</v>
      </c>
      <c r="E1037" s="700" t="s">
        <v>541</v>
      </c>
      <c r="F1037" s="700" t="s">
        <v>1342</v>
      </c>
      <c r="G1037" s="700" t="s">
        <v>1342</v>
      </c>
      <c r="H1037" s="700" t="s">
        <v>1343</v>
      </c>
      <c r="I1037" s="700" t="s">
        <v>1343</v>
      </c>
      <c r="J1037" s="700" t="s">
        <v>333</v>
      </c>
      <c r="K1037" s="700" t="s">
        <v>1344</v>
      </c>
      <c r="L1037" s="701" t="s">
        <v>3090</v>
      </c>
      <c r="M1037" s="699" t="s">
        <v>482</v>
      </c>
      <c r="N1037" s="699" t="s">
        <v>3245</v>
      </c>
      <c r="O1037" s="703" t="s">
        <v>1346</v>
      </c>
      <c r="P1037" s="703" t="s">
        <v>1346</v>
      </c>
      <c r="Q1037" s="703" t="s">
        <v>1347</v>
      </c>
      <c r="R1037" s="703" t="s">
        <v>1346</v>
      </c>
      <c r="S1037" s="703" t="s">
        <v>1346</v>
      </c>
      <c r="T1037" s="703" t="s">
        <v>1347</v>
      </c>
    </row>
    <row r="1038" spans="1:20" hidden="1" outlineLevel="1">
      <c r="A1038" s="285"/>
      <c r="B1038" s="699" t="s">
        <v>1401</v>
      </c>
      <c r="C1038" s="699" t="s">
        <v>1401</v>
      </c>
      <c r="D1038" s="699" t="s">
        <v>3246</v>
      </c>
      <c r="E1038" s="700" t="s">
        <v>541</v>
      </c>
      <c r="F1038" s="700" t="s">
        <v>1402</v>
      </c>
      <c r="G1038" s="700" t="s">
        <v>1402</v>
      </c>
      <c r="H1038" s="700" t="s">
        <v>1343</v>
      </c>
      <c r="I1038" s="700" t="s">
        <v>1343</v>
      </c>
      <c r="J1038" s="700" t="s">
        <v>333</v>
      </c>
      <c r="K1038" s="700" t="s">
        <v>1344</v>
      </c>
      <c r="L1038" s="701" t="s">
        <v>3090</v>
      </c>
      <c r="M1038" s="699" t="s">
        <v>239</v>
      </c>
      <c r="N1038" t="s">
        <v>3247</v>
      </c>
      <c r="O1038" s="703" t="s">
        <v>1346</v>
      </c>
      <c r="P1038" s="703" t="s">
        <v>1346</v>
      </c>
      <c r="Q1038" s="703" t="s">
        <v>1347</v>
      </c>
      <c r="R1038" s="703" t="s">
        <v>1346</v>
      </c>
      <c r="S1038" s="703" t="s">
        <v>1346</v>
      </c>
      <c r="T1038" s="703" t="s">
        <v>1347</v>
      </c>
    </row>
    <row r="1039" spans="1:20" hidden="1" outlineLevel="1">
      <c r="A1039" s="285"/>
      <c r="B1039" s="699"/>
      <c r="C1039" s="699"/>
      <c r="D1039" s="699"/>
      <c r="E1039" s="700"/>
      <c r="F1039" s="700"/>
      <c r="G1039" s="700"/>
      <c r="H1039" s="700"/>
      <c r="I1039" s="700"/>
      <c r="J1039" s="700"/>
      <c r="K1039" s="700"/>
      <c r="L1039" s="700"/>
      <c r="M1039" s="699"/>
      <c r="N1039" s="699"/>
      <c r="O1039" s="703" t="s">
        <v>1346</v>
      </c>
      <c r="P1039" s="703" t="s">
        <v>1346</v>
      </c>
      <c r="Q1039" s="703" t="s">
        <v>1347</v>
      </c>
      <c r="R1039" s="703" t="s">
        <v>1346</v>
      </c>
      <c r="S1039" s="703" t="s">
        <v>1346</v>
      </c>
      <c r="T1039" s="703" t="s">
        <v>1347</v>
      </c>
    </row>
    <row r="1040" spans="1:20" hidden="1" outlineLevel="1">
      <c r="A1040" s="285"/>
      <c r="B1040" s="699"/>
      <c r="C1040" s="699"/>
      <c r="D1040" s="699"/>
      <c r="E1040" s="700"/>
      <c r="F1040" s="700"/>
      <c r="G1040" s="700"/>
      <c r="H1040" s="700"/>
      <c r="I1040" s="700"/>
      <c r="J1040" s="700"/>
      <c r="K1040" s="700"/>
      <c r="L1040" s="700"/>
      <c r="M1040"/>
      <c r="N1040" s="699"/>
      <c r="O1040" s="703" t="s">
        <v>1346</v>
      </c>
      <c r="P1040" s="703" t="s">
        <v>1346</v>
      </c>
      <c r="Q1040" s="703" t="s">
        <v>1347</v>
      </c>
      <c r="R1040" s="703" t="s">
        <v>1346</v>
      </c>
      <c r="S1040" s="703" t="s">
        <v>1346</v>
      </c>
      <c r="T1040" s="703" t="s">
        <v>1347</v>
      </c>
    </row>
    <row r="1041" spans="1:21" hidden="1" outlineLevel="1">
      <c r="A1041" s="285"/>
      <c r="B1041" s="691" t="s">
        <v>1368</v>
      </c>
      <c r="C1041" s="691" t="s">
        <v>1368</v>
      </c>
      <c r="D1041" s="699" t="s">
        <v>3248</v>
      </c>
      <c r="E1041" s="700" t="s">
        <v>541</v>
      </c>
      <c r="F1041" s="700" t="s">
        <v>1369</v>
      </c>
      <c r="G1041" s="700" t="s">
        <v>1369</v>
      </c>
      <c r="H1041" s="700" t="s">
        <v>1343</v>
      </c>
      <c r="I1041" s="700" t="s">
        <v>1343</v>
      </c>
      <c r="J1041" s="700" t="s">
        <v>333</v>
      </c>
      <c r="K1041" s="700" t="s">
        <v>1370</v>
      </c>
      <c r="L1041" s="700" t="s">
        <v>1403</v>
      </c>
      <c r="M1041" s="699" t="s">
        <v>1404</v>
      </c>
      <c r="N1041" s="699" t="s">
        <v>1405</v>
      </c>
      <c r="O1041" s="703" t="s">
        <v>1346</v>
      </c>
      <c r="P1041" s="703" t="s">
        <v>1346</v>
      </c>
      <c r="Q1041" s="703" t="s">
        <v>1347</v>
      </c>
      <c r="R1041" s="703" t="s">
        <v>1346</v>
      </c>
      <c r="S1041" s="703" t="s">
        <v>1346</v>
      </c>
      <c r="T1041" s="703" t="s">
        <v>1347</v>
      </c>
    </row>
    <row r="1042" spans="1:21" hidden="1" outlineLevel="1">
      <c r="A1042" s="443"/>
      <c r="B1042" s="709"/>
      <c r="C1042" s="709"/>
      <c r="D1042" s="709"/>
      <c r="E1042" s="710"/>
      <c r="F1042" s="710"/>
      <c r="G1042" s="710"/>
      <c r="H1042" s="710"/>
      <c r="I1042" s="710"/>
      <c r="J1042" s="710"/>
      <c r="K1042" s="710"/>
      <c r="L1042" s="710"/>
      <c r="M1042" s="709"/>
      <c r="N1042" s="709"/>
      <c r="O1042" s="711"/>
      <c r="P1042" s="711"/>
      <c r="Q1042" s="711"/>
      <c r="R1042" s="711"/>
      <c r="S1042" s="711"/>
      <c r="T1042" s="711"/>
      <c r="U1042" s="562"/>
    </row>
    <row r="1043" spans="1:21" hidden="1" outlineLevel="1">
      <c r="A1043" s="712"/>
      <c r="E1043" s="559"/>
      <c r="F1043" s="559"/>
      <c r="G1043" s="559"/>
      <c r="J1043" s="559"/>
      <c r="K1043" s="559"/>
      <c r="L1043"/>
      <c r="M1043"/>
      <c r="N1043"/>
    </row>
    <row r="1044" spans="1:21" ht="21" collapsed="1">
      <c r="A1044" s="713" t="s">
        <v>1406</v>
      </c>
      <c r="B1044" s="713"/>
      <c r="C1044" s="713"/>
      <c r="D1044" s="713"/>
      <c r="E1044" s="713"/>
      <c r="F1044" s="713"/>
      <c r="G1044" s="713"/>
      <c r="H1044" s="714"/>
      <c r="I1044" s="714"/>
      <c r="J1044" s="714"/>
      <c r="K1044" s="713"/>
      <c r="L1044" s="713"/>
      <c r="M1044" s="713"/>
      <c r="N1044" s="713"/>
    </row>
  </sheetData>
  <sheetProtection password="CC3F" sheet="1" objects="1" scenarios="1"/>
  <autoFilter ref="A1:A1035"/>
  <mergeCells count="30">
    <mergeCell ref="G823:J823"/>
    <mergeCell ref="G819:J819"/>
    <mergeCell ref="G822:J822"/>
    <mergeCell ref="G866:J866"/>
    <mergeCell ref="G706:J706"/>
    <mergeCell ref="G728:J728"/>
    <mergeCell ref="G740:J740"/>
    <mergeCell ref="G756:J756"/>
    <mergeCell ref="G778:J778"/>
    <mergeCell ref="G805:J805"/>
    <mergeCell ref="G807:J807"/>
    <mergeCell ref="G810:J810"/>
    <mergeCell ref="G813:J813"/>
    <mergeCell ref="G817:J817"/>
    <mergeCell ref="G868:J868"/>
    <mergeCell ref="G879:I879"/>
    <mergeCell ref="G670:I670"/>
    <mergeCell ref="G678:I678"/>
    <mergeCell ref="A290:B290"/>
    <mergeCell ref="A292:B292"/>
    <mergeCell ref="F296:H296"/>
    <mergeCell ref="F298:H298"/>
    <mergeCell ref="F306:H306"/>
    <mergeCell ref="G669:I669"/>
    <mergeCell ref="G673:I673"/>
    <mergeCell ref="G674:I674"/>
    <mergeCell ref="G676:I676"/>
    <mergeCell ref="G681:I681"/>
    <mergeCell ref="G687:J687"/>
    <mergeCell ref="G831:J831"/>
  </mergeCells>
  <phoneticPr fontId="20"/>
  <dataValidations count="1">
    <dataValidation imeMode="halfAlpha" allowBlank="1" showInputMessage="1" showErrorMessage="1" sqref="WVI2:WVI495 WLM2:WLM495 WBQ2:WBQ495 VRU2:VRU495 VHY2:VHY495 UYC2:UYC495 UOG2:UOG495 UEK2:UEK495 TUO2:TUO495 TKS2:TKS495 TAW2:TAW495 SRA2:SRA495 SHE2:SHE495 RXI2:RXI495 RNM2:RNM495 RDQ2:RDQ495 QTU2:QTU495 QJY2:QJY495 QAC2:QAC495 PQG2:PQG495 PGK2:PGK495 OWO2:OWO495 OMS2:OMS495 OCW2:OCW495 NTA2:NTA495 NJE2:NJE495 MZI2:MZI495 MPM2:MPM495 MFQ2:MFQ495 LVU2:LVU495 LLY2:LLY495 LCC2:LCC495 KSG2:KSG495 KIK2:KIK495 JYO2:JYO495 JOS2:JOS495 JEW2:JEW495 IVA2:IVA495 ILE2:ILE495 IBI2:IBI495 HRM2:HRM495 HHQ2:HHQ495 GXU2:GXU495 GNY2:GNY495 GEC2:GEC495 FUG2:FUG495 FKK2:FKK495 FAO2:FAO495 EQS2:EQS495 EGW2:EGW495 DXA2:DXA495 DNE2:DNE495 DDI2:DDI495 CTM2:CTM495 CJQ2:CJQ495 BZU2:BZU495 BPY2:BPY495 BGC2:BGC495 AWG2:AWG495 AMK2:AMK495 ACO2:ACO495 SS2:SS495 IW2:IW495 A1:A495 WVI497:WVI1044 WLM497:WLM1044 WBQ497:WBQ1044 VRU497:VRU1044 VHY497:VHY1044 UYC497:UYC1044 UOG497:UOG1044 UEK497:UEK1044 TUO497:TUO1044 TKS497:TKS1044 TAW497:TAW1044 SRA497:SRA1044 SHE497:SHE1044 RXI497:RXI1044 RNM497:RNM1044 RDQ497:RDQ1044 QTU497:QTU1044 QJY497:QJY1044 QAC497:QAC1044 PQG497:PQG1044 PGK497:PGK1044 OWO497:OWO1044 OMS497:OMS1044 OCW497:OCW1044 NTA497:NTA1044 NJE497:NJE1044 MZI497:MZI1044 MPM497:MPM1044 MFQ497:MFQ1044 LVU497:LVU1044 LLY497:LLY1044 LCC497:LCC1044 KSG497:KSG1044 KIK497:KIK1044 JYO497:JYO1044 JOS497:JOS1044 JEW497:JEW1044 IVA497:IVA1044 ILE497:ILE1044 IBI497:IBI1044 HRM497:HRM1044 HHQ497:HHQ1044 GXU497:GXU1044 GNY497:GNY1044 GEC497:GEC1044 FUG497:FUG1044 FKK497:FKK1044 FAO497:FAO1044 EQS497:EQS1044 EGW497:EGW1044 DXA497:DXA1044 DNE497:DNE1044 DDI497:DDI1044 CTM497:CTM1044 CJQ497:CJQ1044 BZU497:BZU1044 BPY497:BPY1044 BGC497:BGC1044 AWG497:AWG1044 AMK497:AMK1044 ACO497:ACO1044 SS497:SS1044 IW497:IW1044 A497:A1048576"/>
  </dataValidations>
  <pageMargins left="0" right="0" top="0" bottom="0" header="0.51181102362204722" footer="0.51181102362204722"/>
  <pageSetup paperSize="9" orientation="landscape"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utton 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38" r:id="rId5" name="Button 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39" r:id="rId6" name="Button 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0" r:id="rId7" name="Button 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1" r:id="rId8" name="Button 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2" r:id="rId9" name="Button 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3" r:id="rId10" name="Button 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4" r:id="rId11" name="Button 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5" r:id="rId12" name="Button 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6" r:id="rId13" name="Button 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7" r:id="rId14" name="Button 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8" r:id="rId15" name="Button 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9" r:id="rId16" name="Button 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0" r:id="rId17" name="Button 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1" r:id="rId18" name="Button 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2" r:id="rId19" name="Button 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3" r:id="rId20" name="Button 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4" r:id="rId21" name="Button 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5" r:id="rId22" name="Button 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6" r:id="rId23" name="Button 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7" r:id="rId24" name="Button 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8" r:id="rId25" name="Button 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9" r:id="rId26" name="Button 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0" r:id="rId27" name="Button 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1" r:id="rId28" name="Button 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2" r:id="rId29" name="Button 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3" r:id="rId30" name="Button 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4" r:id="rId31" name="Button 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5" r:id="rId32" name="Button 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6" r:id="rId33" name="Button 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7" r:id="rId34" name="Button 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8" r:id="rId35" name="Button 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9" r:id="rId36" name="Button 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0" r:id="rId37" name="Button 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1" r:id="rId38" name="Button 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2" r:id="rId39" name="Button 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3" r:id="rId40" name="Button 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4" r:id="rId41" name="Button 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5" r:id="rId42" name="Button 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6" r:id="rId43" name="Button 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7" r:id="rId44" name="Button 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8" r:id="rId45" name="Button 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9" r:id="rId46" name="Button 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0" r:id="rId47" name="Button 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1" r:id="rId48" name="Button 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2" r:id="rId49" name="Button 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3" r:id="rId50" name="Button 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4" r:id="rId51" name="Button 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5" r:id="rId52" name="Button 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6" r:id="rId53" name="Button 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7" r:id="rId54" name="Button 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8" r:id="rId55" name="Button 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9" r:id="rId56" name="Button 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0" r:id="rId57" name="Button 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1" r:id="rId58" name="Button 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2" r:id="rId59" name="Button 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3" r:id="rId60" name="Button 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4" r:id="rId61" name="Button 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5" r:id="rId62" name="Button 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6" r:id="rId63" name="Button 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7" r:id="rId64" name="Button 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8" r:id="rId65" name="Button 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9" r:id="rId66" name="Button 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0" r:id="rId67" name="Button 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1" r:id="rId68" name="Button 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2" r:id="rId69" name="Button 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3" r:id="rId70" name="Button 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4" r:id="rId71" name="Button 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5" r:id="rId72" name="Button 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6" r:id="rId73" name="Button 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7" r:id="rId74" name="Button 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8" r:id="rId75" name="Button 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9" r:id="rId76" name="Button 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0" r:id="rId77" name="Button 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1" r:id="rId78" name="Button 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2" r:id="rId79" name="Button 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3" r:id="rId80" name="Button 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4" r:id="rId81" name="Button 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5" r:id="rId82" name="Button 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6" r:id="rId83" name="Button 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7" r:id="rId84" name="Button 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8" r:id="rId85" name="Button 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9" r:id="rId86" name="Button 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0" r:id="rId87" name="Button 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1" r:id="rId88" name="Button 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2" r:id="rId89" name="Button 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3" r:id="rId90" name="Button 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4" r:id="rId91" name="Button 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5" r:id="rId92" name="Button 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6" r:id="rId93" name="Button 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7" r:id="rId94" name="Button 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8" r:id="rId95" name="Button 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9" r:id="rId96" name="Button 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0" r:id="rId97" name="Button 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1" r:id="rId98" name="Button 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2" r:id="rId99" name="Button 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3" r:id="rId100" name="Button 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4" r:id="rId101" name="Button 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5" r:id="rId102" name="Button 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6" r:id="rId103" name="Button 1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7" r:id="rId104" name="Button 1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8" r:id="rId105" name="Button 1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9" r:id="rId106" name="Button 1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0" r:id="rId107" name="Button 1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1" r:id="rId108" name="Button 1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2" r:id="rId109" name="Button 1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3" r:id="rId110" name="Button 1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4" r:id="rId111" name="Button 1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5" r:id="rId112" name="Button 1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6" r:id="rId113" name="Button 1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7" r:id="rId114" name="Button 1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8" r:id="rId115" name="Button 1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9" r:id="rId116" name="Button 1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0" r:id="rId117" name="Button 1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1" r:id="rId118" name="Button 1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2" r:id="rId119" name="Button 1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3" r:id="rId120" name="Button 1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4" r:id="rId121" name="Button 1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5" r:id="rId122" name="Button 1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6" r:id="rId123" name="Button 1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7" r:id="rId124" name="Button 1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8" r:id="rId125" name="Button 1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9" r:id="rId126" name="Button 1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0" r:id="rId127" name="Button 1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1" r:id="rId128" name="Button 1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2" r:id="rId129" name="Button 1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3" r:id="rId130" name="Button 1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4" r:id="rId131" name="Button 1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5" r:id="rId132" name="Button 1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6" r:id="rId133" name="Button 1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7" r:id="rId134" name="Button 1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8" r:id="rId135" name="Button 1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9" r:id="rId136" name="Button 1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0" r:id="rId137" name="Button 1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1" r:id="rId138" name="Button 1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2" r:id="rId139" name="Button 1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3" r:id="rId140" name="Button 1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4" r:id="rId141" name="Button 1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5" r:id="rId142" name="Button 1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6" r:id="rId143" name="Button 1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7" r:id="rId144" name="Button 1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8" r:id="rId145" name="Button 1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9" r:id="rId146" name="Button 1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0" r:id="rId147" name="Button 1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1" r:id="rId148" name="Button 1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2" r:id="rId149" name="Button 1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3" r:id="rId150" name="Button 1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4" r:id="rId151" name="Button 1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5" r:id="rId152" name="Button 1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6" r:id="rId153" name="Button 1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7" r:id="rId154" name="Button 1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8" r:id="rId155" name="Button 1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9" r:id="rId156" name="Button 1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0" r:id="rId157" name="Button 1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1" r:id="rId158" name="Button 1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2" r:id="rId159" name="Button 1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3" r:id="rId160" name="Button 1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4" r:id="rId161" name="Button 1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5" r:id="rId162" name="Button 1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6" r:id="rId163" name="Button 1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7" r:id="rId164" name="Button 1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8" r:id="rId165" name="Button 1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9" r:id="rId166" name="Button 1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0" r:id="rId167" name="Button 1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1" r:id="rId168" name="Button 1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2" r:id="rId169" name="Button 1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3" r:id="rId170" name="Button 1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4" r:id="rId171" name="Button 1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5" r:id="rId172" name="Button 1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6" r:id="rId173" name="Button 1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7" r:id="rId174" name="Button 1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8" r:id="rId175" name="Button 1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9" r:id="rId176" name="Button 1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0" r:id="rId177" name="Button 1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1" r:id="rId178" name="Button 1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2" r:id="rId179" name="Button 1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3" r:id="rId180" name="Button 1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4" r:id="rId181" name="Button 1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5" r:id="rId182" name="Button 1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6" r:id="rId183" name="Button 1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7" r:id="rId184" name="Button 1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8" r:id="rId185" name="Button 1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9" r:id="rId186" name="Button 1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0" r:id="rId187" name="Button 1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1" r:id="rId188" name="Button 1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2" r:id="rId189" name="Button 1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3" r:id="rId190" name="Button 1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4" r:id="rId191" name="Button 1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5" r:id="rId192" name="Button 1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6" r:id="rId193" name="Button 1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7" r:id="rId194" name="Button 1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8" r:id="rId195" name="Button 1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9" r:id="rId196" name="Button 1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0" r:id="rId197" name="Button 1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1" r:id="rId198" name="Button 1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2" r:id="rId199" name="Button 1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3" r:id="rId200" name="Button 1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4" r:id="rId201" name="Button 1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5" r:id="rId202" name="Button 1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6" r:id="rId203" name="Button 2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7" r:id="rId204" name="Button 2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8" r:id="rId205" name="Button 2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9" r:id="rId206" name="Button 2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0" r:id="rId207" name="Button 2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1" r:id="rId208" name="Button 2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2" r:id="rId209" name="Button 2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3" r:id="rId210" name="Button 2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4" r:id="rId211" name="Button 2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5" r:id="rId212" name="Button 2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6" r:id="rId213" name="Button 2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7" r:id="rId214" name="Button 2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8" r:id="rId215" name="Button 2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9" r:id="rId216" name="Button 2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0" r:id="rId217" name="Button 2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1" r:id="rId218" name="Button 2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2" r:id="rId219" name="Button 2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3" r:id="rId220" name="Button 2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4" r:id="rId221" name="Button 2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5" r:id="rId222" name="Button 2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6" r:id="rId223" name="Button 2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7" r:id="rId224" name="Button 2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8" r:id="rId225" name="Button 2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9" r:id="rId226" name="Button 2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0" r:id="rId227" name="Button 2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1" r:id="rId228" name="Button 2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2" r:id="rId229" name="Button 2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3" r:id="rId230" name="Button 2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4" r:id="rId231" name="Button 2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5" r:id="rId232" name="Button 2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6" r:id="rId233" name="Button 2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7" r:id="rId234" name="Button 2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8" r:id="rId235" name="Button 2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9" r:id="rId236" name="Button 2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0" r:id="rId237" name="Button 2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1" r:id="rId238" name="Button 2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2" r:id="rId239" name="Button 2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3" r:id="rId240" name="Button 2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4" r:id="rId241" name="Button 2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5" r:id="rId242" name="Button 2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6" r:id="rId243" name="Button 2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7" r:id="rId244" name="Button 2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8" r:id="rId245" name="Button 2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9" r:id="rId246" name="Button 2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0" r:id="rId247" name="Button 2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1" r:id="rId248" name="Button 2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2" r:id="rId249" name="Button 2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3" r:id="rId250" name="Button 2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4" r:id="rId251" name="Button 2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5" r:id="rId252" name="Button 2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6" r:id="rId253" name="Button 2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7" r:id="rId254" name="Button 2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8" r:id="rId255" name="Button 2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9" r:id="rId256" name="Button 2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0" r:id="rId257" name="Button 2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1" r:id="rId258" name="Button 2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2" r:id="rId259" name="Button 2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3" r:id="rId260" name="Button 2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4" r:id="rId261" name="Button 2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5" r:id="rId262" name="Button 2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6" r:id="rId263" name="Button 2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7" r:id="rId264" name="Button 2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8" r:id="rId265" name="Button 2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9" r:id="rId266" name="Button 2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0" r:id="rId267" name="Button 2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1" r:id="rId268" name="Button 2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2" r:id="rId269" name="Button 2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3" r:id="rId270" name="Button 2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4" r:id="rId271" name="Button 2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5" r:id="rId272" name="Button 2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6" r:id="rId273" name="Button 2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7" r:id="rId274" name="Button 2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8" r:id="rId275" name="Button 2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9" r:id="rId276" name="Button 2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0" r:id="rId277" name="Button 2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1" r:id="rId278" name="Button 2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2" r:id="rId279" name="Button 2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3" r:id="rId280" name="Button 2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4" r:id="rId281" name="Button 2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5" r:id="rId282" name="Button 2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6" r:id="rId283" name="Button 2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7" r:id="rId284" name="Button 2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8" r:id="rId285" name="Button 2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9" r:id="rId286" name="Button 2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0" r:id="rId287" name="Button 2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1" r:id="rId288" name="Button 2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2" r:id="rId289" name="Button 2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3" r:id="rId290" name="Button 2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4" r:id="rId291" name="Button 2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5" r:id="rId292" name="Button 2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6" r:id="rId293" name="Button 2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7" r:id="rId294" name="Button 2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8" r:id="rId295" name="Button 2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9" r:id="rId296" name="Button 2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0" r:id="rId297" name="Button 2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1" r:id="rId298" name="Button 2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2" r:id="rId299" name="Button 2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3" r:id="rId300" name="Button 2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4" r:id="rId301" name="Button 2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5" r:id="rId302" name="Button 2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6" r:id="rId303" name="Button 3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7" r:id="rId304" name="Button 3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8" r:id="rId305" name="Button 3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9" r:id="rId306" name="Button 3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0" r:id="rId307" name="Button 3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1" r:id="rId308" name="Button 3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2" r:id="rId309" name="Button 3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3" r:id="rId310" name="Button 3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4" r:id="rId311" name="Button 3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5" r:id="rId312" name="Button 3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6" r:id="rId313" name="Button 3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7" r:id="rId314" name="Button 3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8" r:id="rId315" name="Button 3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9" r:id="rId316" name="Button 3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0" r:id="rId317" name="Button 3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1" r:id="rId318" name="Button 3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2" r:id="rId319" name="Button 3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3" r:id="rId320" name="Button 3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4" r:id="rId321" name="Button 3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5" r:id="rId322" name="Button 3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6" r:id="rId323" name="Button 3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7" r:id="rId324" name="Button 3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8" r:id="rId325" name="Button 3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9" r:id="rId326" name="Button 3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0" r:id="rId327" name="Button 3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1" r:id="rId328" name="Button 3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2" r:id="rId329" name="Button 3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3" r:id="rId330" name="Button 3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4" r:id="rId331" name="Button 3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5" r:id="rId332" name="Button 3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6" r:id="rId333" name="Button 3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7" r:id="rId334" name="Button 3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8" r:id="rId335" name="Button 3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9" r:id="rId336" name="Button 3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0" r:id="rId337" name="Button 3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1" r:id="rId338" name="Button 3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2" r:id="rId339" name="Button 3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3" r:id="rId340" name="Button 3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4" r:id="rId341" name="Button 3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5" r:id="rId342" name="Button 3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6" r:id="rId343" name="Button 3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7" r:id="rId344" name="Button 3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8" r:id="rId345" name="Button 3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9" r:id="rId346" name="Button 3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0" r:id="rId347" name="Button 3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1" r:id="rId348" name="Button 3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2" r:id="rId349" name="Button 3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3" r:id="rId350" name="Button 3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4" r:id="rId351" name="Button 3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5" r:id="rId352" name="Button 3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6" r:id="rId353" name="Button 3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7" r:id="rId354" name="Button 3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8" r:id="rId355" name="Button 3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9" r:id="rId356" name="Button 3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0" r:id="rId357" name="Button 3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1" r:id="rId358" name="Button 3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2" r:id="rId359" name="Button 3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3" r:id="rId360" name="Button 3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4" r:id="rId361" name="Button 3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5" r:id="rId362" name="Button 3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6" r:id="rId363" name="Button 3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7" r:id="rId364" name="Button 3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8" r:id="rId365" name="Button 3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9" r:id="rId366" name="Button 3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0" r:id="rId367" name="Button 3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1" r:id="rId368" name="Button 3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2" r:id="rId369" name="Button 3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3" r:id="rId370" name="Button 3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4" r:id="rId371" name="Button 3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5" r:id="rId372" name="Button 3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6" r:id="rId373" name="Button 3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7" r:id="rId374" name="Button 3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8" r:id="rId375" name="Button 3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9" r:id="rId376" name="Button 3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0" r:id="rId377" name="Button 3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1" r:id="rId378" name="Button 3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2" r:id="rId379" name="Button 3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3" r:id="rId380" name="Button 3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4" r:id="rId381" name="Button 3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5" r:id="rId382" name="Button 3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6" r:id="rId383" name="Button 3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7" r:id="rId384" name="Button 3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8" r:id="rId385" name="Button 3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9" r:id="rId386" name="Button 3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0" r:id="rId387" name="Button 3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1" r:id="rId388" name="Button 3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2" r:id="rId389" name="Button 3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3" r:id="rId390" name="Button 3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4" r:id="rId391" name="Button 3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5" r:id="rId392" name="Button 3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6" r:id="rId393" name="Button 3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7" r:id="rId394" name="Button 3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8" r:id="rId395" name="Button 3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9" r:id="rId396" name="Button 3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0" r:id="rId397" name="Button 3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1" r:id="rId398" name="Button 3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2" r:id="rId399" name="Button 3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3" r:id="rId400" name="Button 3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4" r:id="rId401" name="Button 3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5" r:id="rId402" name="Button 3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6" r:id="rId403" name="Button 4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7" r:id="rId404" name="Button 4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8" r:id="rId405" name="Button 4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9" r:id="rId406" name="Button 4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0" r:id="rId407" name="Button 4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1" r:id="rId408" name="Button 4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2" r:id="rId409" name="Button 4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3" r:id="rId410" name="Button 4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4" r:id="rId411" name="Button 4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5" r:id="rId412" name="Button 4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6" r:id="rId413" name="Button 4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7" r:id="rId414" name="Button 4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8" r:id="rId415" name="Button 4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9" r:id="rId416" name="Button 4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0" r:id="rId417" name="Button 4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1" r:id="rId418" name="Button 4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2" r:id="rId419" name="Button 4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3" r:id="rId420" name="Button 4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4" r:id="rId421" name="Button 4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5" r:id="rId422" name="Button 4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6" r:id="rId423" name="Button 4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7" r:id="rId424" name="Button 4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8" r:id="rId425" name="Button 4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9" r:id="rId426" name="Button 4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0" r:id="rId427" name="Button 4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1" r:id="rId428" name="Button 4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2" r:id="rId429" name="Button 4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3" r:id="rId430" name="Button 4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4" r:id="rId431" name="Button 4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5" r:id="rId432" name="Button 4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6" r:id="rId433" name="Button 4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7" r:id="rId434" name="Button 4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8" r:id="rId435" name="Button 4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9" r:id="rId436" name="Button 4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0" r:id="rId437" name="Button 4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1" r:id="rId438" name="Button 4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2" r:id="rId439" name="Button 4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3" r:id="rId440" name="Button 4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4" r:id="rId441" name="Button 4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5" r:id="rId442" name="Button 4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6" r:id="rId443" name="Button 4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7" r:id="rId444" name="Button 4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8" r:id="rId445" name="Button 4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9" r:id="rId446" name="Button 4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0" r:id="rId447" name="Button 4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1" r:id="rId448" name="Button 4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2" r:id="rId449" name="Button 4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3" r:id="rId450" name="Button 4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4" r:id="rId451" name="Button 4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5" r:id="rId452" name="Button 4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6" r:id="rId453" name="Button 4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7" r:id="rId454" name="Button 4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8" r:id="rId455" name="Button 4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9" r:id="rId456" name="Button 4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0" r:id="rId457" name="Button 4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1" r:id="rId458" name="Button 4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2" r:id="rId459" name="Button 4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3" r:id="rId460" name="Button 4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4" r:id="rId461" name="Button 4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5" r:id="rId462" name="Button 4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6" r:id="rId463" name="Button 4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7" r:id="rId464" name="Button 4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8" r:id="rId465" name="Button 4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9" r:id="rId466" name="Button 4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0" r:id="rId467" name="Button 4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1" r:id="rId468" name="Button 4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2" r:id="rId469" name="Button 4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3" r:id="rId470" name="Button 4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4" r:id="rId471" name="Button 4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5" r:id="rId472" name="Button 4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6" r:id="rId473" name="Button 4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7" r:id="rId474" name="Button 4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8" r:id="rId475" name="Button 4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9" r:id="rId476" name="Button 4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0" r:id="rId477" name="Button 4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1" r:id="rId478" name="Button 4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2" r:id="rId479" name="Button 4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3" r:id="rId480" name="Button 4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4" r:id="rId481" name="Button 4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5" r:id="rId482" name="Button 4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6" r:id="rId483" name="Button 4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7" r:id="rId484" name="Button 4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8" r:id="rId485" name="Button 4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9" r:id="rId486" name="Button 4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0" r:id="rId487" name="Button 4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1" r:id="rId488" name="Button 4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2" r:id="rId489" name="Button 4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3" r:id="rId490" name="Button 4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4" r:id="rId491" name="Button 4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5" r:id="rId492" name="Button 4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6" r:id="rId493" name="Button 4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7" r:id="rId494" name="Button 4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8" r:id="rId495" name="Button 4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9" r:id="rId496" name="Button 4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0" r:id="rId497" name="Button 4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1" r:id="rId498" name="Button 4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2" r:id="rId499" name="Button 4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3" r:id="rId500" name="Button 4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4" r:id="rId501" name="Button 4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5" r:id="rId502" name="Button 4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6" r:id="rId503" name="Button 5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7" r:id="rId504" name="Button 5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8" r:id="rId505" name="Button 5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9" r:id="rId506" name="Button 5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0" r:id="rId507" name="Button 5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1" r:id="rId508" name="Button 5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2" r:id="rId509" name="Button 5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3" r:id="rId510" name="Button 5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4" r:id="rId511" name="Button 5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5" r:id="rId512" name="Button 5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6" r:id="rId513" name="Button 5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7" r:id="rId514" name="Button 5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8" r:id="rId515" name="Button 5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9" r:id="rId516" name="Button 5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0" r:id="rId517" name="Button 5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1" r:id="rId518" name="Button 5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2" r:id="rId519" name="Button 5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3" r:id="rId520" name="Button 5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4" r:id="rId521" name="Button 5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5" r:id="rId522" name="Button 5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6" r:id="rId523" name="Button 5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7" r:id="rId524" name="Button 5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8" r:id="rId525" name="Button 5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9" r:id="rId526" name="Button 5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0" r:id="rId527" name="Button 5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1" r:id="rId528" name="Button 5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2" r:id="rId529" name="Button 5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3" r:id="rId530" name="Button 5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4" r:id="rId531" name="Button 5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5" r:id="rId532" name="Button 5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6" r:id="rId533" name="Button 5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7" r:id="rId534" name="Button 5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8" r:id="rId535" name="Button 5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9" r:id="rId536" name="Button 5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0" r:id="rId537" name="Button 5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1" r:id="rId538" name="Button 5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2" r:id="rId539" name="Button 5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3" r:id="rId540" name="Button 5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4" r:id="rId541" name="Button 5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5" r:id="rId542" name="Button 5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6" r:id="rId543" name="Button 5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7" r:id="rId544" name="Button 5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8" r:id="rId545" name="Button 5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9" r:id="rId546" name="Button 5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0" r:id="rId547" name="Button 5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1" r:id="rId548" name="Button 5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2" r:id="rId549" name="Button 5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3" r:id="rId550" name="Button 5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4" r:id="rId551" name="Button 5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5" r:id="rId552" name="Button 5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6" r:id="rId553" name="Button 5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7" r:id="rId554" name="Button 5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8" r:id="rId555" name="Button 5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9" r:id="rId556" name="Button 5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0" r:id="rId557" name="Button 5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1" r:id="rId558" name="Button 5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2" r:id="rId559" name="Button 5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3" r:id="rId560" name="Button 5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4" r:id="rId561" name="Button 5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5" r:id="rId562" name="Button 5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6" r:id="rId563" name="Button 5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7" r:id="rId564" name="Button 5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8" r:id="rId565" name="Button 5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9" r:id="rId566" name="Button 5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0" r:id="rId567" name="Button 5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1" r:id="rId568" name="Button 5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2" r:id="rId569" name="Button 5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3" r:id="rId570" name="Button 5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4" r:id="rId571" name="Button 5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5" r:id="rId572" name="Button 5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6" r:id="rId573" name="Button 5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7" r:id="rId574" name="Button 5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8" r:id="rId575" name="Button 5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9" r:id="rId576" name="Button 5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0" r:id="rId577" name="Button 5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1" r:id="rId578" name="Button 5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2" r:id="rId579" name="Button 5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3" r:id="rId580" name="Button 5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4" r:id="rId581" name="Button 5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5" r:id="rId582" name="Button 5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6" r:id="rId583" name="Button 5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7" r:id="rId584" name="Button 5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8" r:id="rId585" name="Button 5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9" r:id="rId586" name="Button 5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0" r:id="rId587" name="Button 5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1" r:id="rId588" name="Button 5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2" r:id="rId589" name="Button 5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3" r:id="rId590" name="Button 5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4" r:id="rId591" name="Button 5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5" r:id="rId592" name="Button 5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6" r:id="rId593" name="Button 5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7" r:id="rId594" name="Button 5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8" r:id="rId595" name="Button 5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9" r:id="rId596" name="Button 5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0" r:id="rId597" name="Button 5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1" r:id="rId598" name="Button 5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2" r:id="rId599" name="Button 5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3" r:id="rId600" name="Button 5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4" r:id="rId601" name="Button 5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5" r:id="rId602" name="Button 5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6" r:id="rId603" name="Button 6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7" r:id="rId604" name="Button 6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8" r:id="rId605" name="Button 6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9" r:id="rId606" name="Button 6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0" r:id="rId607" name="Button 6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1" r:id="rId608" name="Button 6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2" r:id="rId609" name="Button 6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3" r:id="rId610" name="Button 6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4" r:id="rId611" name="Button 6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5" r:id="rId612" name="Button 6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6" r:id="rId613" name="Button 6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7" r:id="rId614" name="Button 6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8" r:id="rId615" name="Button 6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9" r:id="rId616" name="Button 6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0" r:id="rId617" name="Button 6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1" r:id="rId618" name="Button 6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2" r:id="rId619" name="Button 6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3" r:id="rId620" name="Button 6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4" r:id="rId621" name="Button 6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5" r:id="rId622" name="Button 6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6" r:id="rId623" name="Button 6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7" r:id="rId624" name="Button 6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8" r:id="rId625" name="Button 6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9" r:id="rId626" name="Button 6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0" r:id="rId627" name="Button 6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1" r:id="rId628" name="Button 6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2" r:id="rId629" name="Button 6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3" r:id="rId630" name="Button 6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4" r:id="rId631" name="Button 6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5" r:id="rId632" name="Button 6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6" r:id="rId633" name="Button 6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7" r:id="rId634" name="Button 6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8" r:id="rId635" name="Button 6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9" r:id="rId636" name="Button 6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0" r:id="rId637" name="Button 6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1" r:id="rId638" name="Button 6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2" r:id="rId639" name="Button 6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3" r:id="rId640" name="Button 6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4" r:id="rId641" name="Button 6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5" r:id="rId642" name="Button 6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6" r:id="rId643" name="Button 6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7" r:id="rId644" name="Button 6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8" r:id="rId645" name="Button 6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9" r:id="rId646" name="Button 6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0" r:id="rId647" name="Button 6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1" r:id="rId648" name="Button 6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2" r:id="rId649" name="Button 6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3" r:id="rId650" name="Button 6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4" r:id="rId651" name="Button 6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5" r:id="rId652" name="Button 6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6" r:id="rId653" name="Button 6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7" r:id="rId654" name="Button 6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8" r:id="rId655" name="Button 6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9" r:id="rId656" name="Button 6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0" r:id="rId657" name="Button 6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1" r:id="rId658" name="Button 6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2" r:id="rId659" name="Button 6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3" r:id="rId660" name="Button 6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4" r:id="rId661" name="Button 6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5" r:id="rId662" name="Button 6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6" r:id="rId663" name="Button 6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7" r:id="rId664" name="Button 6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8" r:id="rId665" name="Button 6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9" r:id="rId666" name="Button 6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0" r:id="rId667" name="Button 6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1" r:id="rId668" name="Button 6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2" r:id="rId669" name="Button 6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3" r:id="rId670" name="Button 6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4" r:id="rId671" name="Button 6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5" r:id="rId672" name="Button 6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6" r:id="rId673" name="Button 6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7" r:id="rId674" name="Button 6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8" r:id="rId675" name="Button 6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9" r:id="rId676" name="Button 6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0" r:id="rId677" name="Button 6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1" r:id="rId678" name="Button 6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2" r:id="rId679" name="Button 6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3" r:id="rId680" name="Button 6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4" r:id="rId681" name="Button 6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5" r:id="rId682" name="Button 6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6" r:id="rId683" name="Button 6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7" r:id="rId684" name="Button 6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8" r:id="rId685" name="Button 6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9" r:id="rId686" name="Button 6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0" r:id="rId687" name="Button 6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1" r:id="rId688" name="Button 6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2" r:id="rId689" name="Button 6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3" r:id="rId690" name="Button 6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4" r:id="rId691" name="Button 6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5" r:id="rId692" name="Button 6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6" r:id="rId693" name="Button 6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7" r:id="rId694" name="Button 6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8" r:id="rId695" name="Button 6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9" r:id="rId696" name="Button 6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0" r:id="rId697" name="Button 6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1" r:id="rId698" name="Button 6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2" r:id="rId699" name="Button 6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3" r:id="rId700" name="Button 6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4" r:id="rId701" name="Button 6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5" r:id="rId702" name="Button 6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6" r:id="rId703" name="Button 7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7" r:id="rId704" name="Button 7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8" r:id="rId705" name="Button 7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9" r:id="rId706" name="Button 7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0" r:id="rId707" name="Button 7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1" r:id="rId708" name="Button 7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2" r:id="rId709" name="Button 7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3" r:id="rId710" name="Button 7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4" r:id="rId711" name="Button 7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5" r:id="rId712" name="Button 7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6" r:id="rId713" name="Button 7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7" r:id="rId714" name="Button 7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8" r:id="rId715" name="Button 7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9" r:id="rId716" name="Button 7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0" r:id="rId717" name="Button 7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1" r:id="rId718" name="Button 7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2" r:id="rId719" name="Button 7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3" r:id="rId720" name="Button 7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4" r:id="rId721" name="Button 7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5" r:id="rId722" name="Button 7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6" r:id="rId723" name="Button 7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7" r:id="rId724" name="Button 7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8" r:id="rId725" name="Button 7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9" r:id="rId726" name="Button 7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0" r:id="rId727" name="Button 7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1" r:id="rId728" name="Button 7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2" r:id="rId729" name="Button 7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3" r:id="rId730" name="Button 7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4" r:id="rId731" name="Button 7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5" r:id="rId732" name="Button 7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6" r:id="rId733" name="Button 7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7" r:id="rId734" name="Button 7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8" r:id="rId735" name="Button 7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9" r:id="rId736" name="Button 7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0" r:id="rId737" name="Button 7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1" r:id="rId738" name="Button 7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2" r:id="rId739" name="Button 7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3" r:id="rId740" name="Button 7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4" r:id="rId741" name="Button 7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5" r:id="rId742" name="Button 7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6" r:id="rId743" name="Button 7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7" r:id="rId744" name="Button 7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8" r:id="rId745" name="Button 7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9" r:id="rId746" name="Button 7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0" r:id="rId747" name="Button 7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1" r:id="rId748" name="Button 7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2" r:id="rId749" name="Button 7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3" r:id="rId750" name="Button 7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4" r:id="rId751" name="Button 7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5" r:id="rId752" name="Button 7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6" r:id="rId753" name="Button 7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7" r:id="rId754" name="Button 7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8" r:id="rId755" name="Button 7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9" r:id="rId756" name="Button 7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0" r:id="rId757" name="Button 7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1" r:id="rId758" name="Button 7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2" r:id="rId759" name="Button 7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3" r:id="rId760" name="Button 7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4" r:id="rId761" name="Button 7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5" r:id="rId762" name="Button 7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6" r:id="rId763" name="Button 7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7" r:id="rId764" name="Button 7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8" r:id="rId765" name="Button 7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9" r:id="rId766" name="Button 7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0" r:id="rId767" name="Button 7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1" r:id="rId768" name="Button 7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2" r:id="rId769" name="Button 7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3" r:id="rId770" name="Button 7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4" r:id="rId771" name="Button 7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5" r:id="rId772" name="Button 7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6" r:id="rId773" name="Button 7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7" r:id="rId774" name="Button 7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8" r:id="rId775" name="Button 7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9" r:id="rId776" name="Button 7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0" r:id="rId777" name="Button 7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1" r:id="rId778" name="Button 7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2" r:id="rId779" name="Button 7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3" r:id="rId780" name="Button 7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4" r:id="rId781" name="Button 7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5" r:id="rId782" name="Button 7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6" r:id="rId783" name="Button 7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7" r:id="rId784" name="Button 7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8" r:id="rId785" name="Button 7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9" r:id="rId786" name="Button 7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0" r:id="rId787" name="Button 7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1" r:id="rId788" name="Button 7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2" r:id="rId789" name="Button 7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3" r:id="rId790" name="Button 7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4" r:id="rId791" name="Button 7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5" r:id="rId792" name="Button 7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6" r:id="rId793" name="Button 7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7" r:id="rId794" name="Button 7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8" r:id="rId795" name="Button 7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9" r:id="rId796" name="Button 7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0" r:id="rId797" name="Button 7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1" r:id="rId798" name="Button 7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2" r:id="rId799" name="Button 7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3" r:id="rId800" name="Button 7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4" r:id="rId801" name="Button 7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5" r:id="rId802" name="Button 7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6" r:id="rId803" name="Button 8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7" r:id="rId804" name="Button 8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8" r:id="rId805" name="Button 8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9" r:id="rId806" name="Button 8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0" r:id="rId807" name="Button 8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1" r:id="rId808" name="Button 8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2" r:id="rId809" name="Button 8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3" r:id="rId810" name="Button 8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4" r:id="rId811" name="Button 8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5" r:id="rId812" name="Button 8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6" r:id="rId813" name="Button 8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7" r:id="rId814" name="Button 8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8" r:id="rId815" name="Button 8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9" r:id="rId816" name="Button 8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0" r:id="rId817" name="Button 8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1" r:id="rId818" name="Button 8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2" r:id="rId819" name="Button 8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3" r:id="rId820" name="Button 8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4" r:id="rId821" name="Button 8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5" r:id="rId822" name="Button 8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6" r:id="rId823" name="Button 8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7" r:id="rId824" name="Button 8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8" r:id="rId825" name="Button 8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9" r:id="rId826" name="Button 8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0" r:id="rId827" name="Button 8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1" r:id="rId828" name="Button 8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2" r:id="rId829" name="Button 8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3" r:id="rId830" name="Button 8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4" r:id="rId831" name="Button 8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5" r:id="rId832" name="Button 8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6" r:id="rId833" name="Button 8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7" r:id="rId834" name="Button 8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8" r:id="rId835" name="Button 8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9" r:id="rId836" name="Button 8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0" r:id="rId837" name="Button 8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1" r:id="rId838" name="Button 8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2" r:id="rId839" name="Button 8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3" r:id="rId840" name="Button 8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4" r:id="rId841" name="Button 8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5" r:id="rId842" name="Button 8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6" r:id="rId843" name="Button 8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7" r:id="rId844" name="Button 8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8" r:id="rId845" name="Button 8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9" r:id="rId846" name="Button 8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0" r:id="rId847" name="Button 8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1" r:id="rId848" name="Button 8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2" r:id="rId849" name="Button 8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3" r:id="rId850" name="Button 8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4" r:id="rId851" name="Button 8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5" r:id="rId852" name="Button 8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6" r:id="rId853" name="Button 8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7" r:id="rId854" name="Button 8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8" r:id="rId855" name="Button 8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9" r:id="rId856" name="Button 8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0" r:id="rId857" name="Button 8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1" r:id="rId858" name="Button 8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2" r:id="rId859" name="Button 8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3" r:id="rId860" name="Button 8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4" r:id="rId861" name="Button 8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5" r:id="rId862" name="Button 8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6" r:id="rId863" name="Button 8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7" r:id="rId864" name="Button 8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8" r:id="rId865" name="Button 8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9" r:id="rId866" name="Button 8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0" r:id="rId867" name="Button 8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1" r:id="rId868" name="Button 8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2" r:id="rId869" name="Button 8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3" r:id="rId870" name="Button 8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4" r:id="rId871" name="Button 8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5" r:id="rId872" name="Button 8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6" r:id="rId873" name="Button 8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7" r:id="rId874" name="Button 8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8" r:id="rId875" name="Button 8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9" r:id="rId876" name="Button 8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0" r:id="rId877" name="Button 8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1" r:id="rId878" name="Button 8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2" r:id="rId879" name="Button 8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3" r:id="rId880" name="Button 8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4" r:id="rId881" name="Button 8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5" r:id="rId882" name="Button 8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6" r:id="rId883" name="Button 8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7" r:id="rId884" name="Button 8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8" r:id="rId885" name="Button 8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9" r:id="rId886" name="Button 8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0" r:id="rId887" name="Button 8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1" r:id="rId888" name="Button 8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2" r:id="rId889" name="Button 8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3" r:id="rId890" name="Button 8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4" r:id="rId891" name="Button 8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5" r:id="rId892" name="Button 8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6" r:id="rId893" name="Button 8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7" r:id="rId894" name="Button 8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8" r:id="rId895" name="Button 8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9" r:id="rId896" name="Button 8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0" r:id="rId897" name="Button 8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1" r:id="rId898" name="Button 8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2" r:id="rId899" name="Button 8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3" r:id="rId900" name="Button 8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4" r:id="rId901" name="Button 8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5" r:id="rId902" name="Button 8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6" r:id="rId903" name="Button 9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7" r:id="rId904" name="Button 9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8" r:id="rId905" name="Button 9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9" r:id="rId906" name="Button 9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0" r:id="rId907" name="Button 9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1" r:id="rId908" name="Button 9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2" r:id="rId909" name="Button 9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3" r:id="rId910" name="Button 9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4" r:id="rId911" name="Button 9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5" r:id="rId912" name="Button 9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6" r:id="rId913" name="Button 9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7" r:id="rId914" name="Button 9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8" r:id="rId915" name="Button 9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9" r:id="rId916" name="Button 9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0" r:id="rId917" name="Button 9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1" r:id="rId918" name="Button 9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2" r:id="rId919" name="Button 9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3" r:id="rId920" name="Button 9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4" r:id="rId921" name="Button 9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5" r:id="rId922" name="Button 9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6" r:id="rId923" name="Button 9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7" r:id="rId924" name="Button 9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8" r:id="rId925" name="Button 9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9" r:id="rId926" name="Button 9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0" r:id="rId927" name="Button 9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1" r:id="rId928" name="Button 9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2" r:id="rId929" name="Button 9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3" r:id="rId930" name="Button 9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4" r:id="rId931" name="Button 9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5" r:id="rId932" name="Button 9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6" r:id="rId933" name="Button 9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7" r:id="rId934" name="Button 9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8" r:id="rId935" name="Button 9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9" r:id="rId936" name="Button 9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0" r:id="rId937" name="Button 9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1" r:id="rId938" name="Button 9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2" r:id="rId939" name="Button 9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3" r:id="rId940" name="Button 9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4" r:id="rId941" name="Button 9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5" r:id="rId942" name="Button 9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6" r:id="rId943" name="Button 9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7" r:id="rId944" name="Button 9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8" r:id="rId945" name="Button 9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9" r:id="rId946" name="Button 9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0" r:id="rId947" name="Button 9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1" r:id="rId948" name="Button 9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2" r:id="rId949" name="Button 9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3" r:id="rId950" name="Button 9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4" r:id="rId951" name="Button 9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5" r:id="rId952" name="Button 9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6" r:id="rId953" name="Button 9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7" r:id="rId954" name="Button 9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8" r:id="rId955" name="Button 9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9" r:id="rId956" name="Button 9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0" r:id="rId957" name="Button 9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1" r:id="rId958" name="Button 9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2" r:id="rId959" name="Button 9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3" r:id="rId960" name="Button 9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4" r:id="rId961" name="Button 9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5" r:id="rId962" name="Button 9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6" r:id="rId963" name="Button 9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7" r:id="rId964" name="Button 9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8" r:id="rId965" name="Button 9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9" r:id="rId966" name="Button 9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0" r:id="rId967" name="Button 9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1" r:id="rId968" name="Button 9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2" r:id="rId969" name="Button 9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3" r:id="rId970" name="Button 9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4" r:id="rId971" name="Button 9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5" r:id="rId972" name="Button 9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6" r:id="rId973" name="Button 9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7" r:id="rId974" name="Button 9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8" r:id="rId975" name="Button 9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9" r:id="rId976" name="Button 9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0" r:id="rId977" name="Button 9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1" r:id="rId978" name="Button 9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2" r:id="rId979" name="Button 9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3" r:id="rId980" name="Button 9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4" r:id="rId981" name="Button 9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5" r:id="rId982" name="Button 9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6" r:id="rId983" name="Button 9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7" r:id="rId984" name="Button 9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8" r:id="rId985" name="Button 9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9" r:id="rId986" name="Button 9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0" r:id="rId987" name="Button 9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1" r:id="rId988" name="Button 9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2" r:id="rId989" name="Button 9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3" r:id="rId990" name="Button 9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4" r:id="rId991" name="Button 9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5" r:id="rId992" name="Button 9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6" r:id="rId993" name="Button 9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7" r:id="rId994" name="Button 9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8" r:id="rId995" name="Button 9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9" r:id="rId996" name="Button 9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0" r:id="rId997" name="Button 9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1" r:id="rId998" name="Button 9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2" r:id="rId999" name="Button 9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3" r:id="rId1000" name="Button 9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4" r:id="rId1001" name="Button 9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5" r:id="rId1002" name="Button 9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6" r:id="rId1003" name="Button 10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7" r:id="rId1004" name="Button 10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8" r:id="rId1005" name="Button 10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9" r:id="rId1006" name="Button 10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0" r:id="rId1007" name="Button 10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1" r:id="rId1008" name="Button 10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2" r:id="rId1009" name="Button 10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3" r:id="rId1010" name="Button 10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4" r:id="rId1011" name="Button 10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5" r:id="rId1012" name="Button 10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6" r:id="rId1013" name="Button 10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7" r:id="rId1014" name="Button 10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8" r:id="rId1015" name="Button 10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9" r:id="rId1016" name="Button 10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0" r:id="rId1017" name="Button 10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1" r:id="rId1018" name="Button 10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2" r:id="rId1019" name="Button 10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3" r:id="rId1020" name="Button 10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4" r:id="rId1021" name="Button 10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5" r:id="rId1022" name="Button 10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6" r:id="rId1023" name="Button 10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7" r:id="rId1024" name="Button 10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8" r:id="rId1025" name="Button 10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9" r:id="rId1026" name="Button 10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0" r:id="rId1027" name="Button 10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1" r:id="rId1028" name="Button 10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2" r:id="rId1029" name="Button 10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3" r:id="rId1030" name="Button 10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4" r:id="rId1031" name="Button 10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5" r:id="rId1032" name="Button 10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6" r:id="rId1033" name="Button 10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7" r:id="rId1034" name="Button 10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8" r:id="rId1035" name="Button 10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9" r:id="rId1036" name="Button 10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0" r:id="rId1037" name="Button 10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1" r:id="rId1038" name="Button 10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2" r:id="rId1039" name="Button 10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3" r:id="rId1040" name="Button 10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4" r:id="rId1041" name="Button 10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5" r:id="rId1042" name="Button 10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6" r:id="rId1043" name="Button 10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7" r:id="rId1044" name="Button 10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8" r:id="rId1045" name="Button 10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9" r:id="rId1046" name="Button 10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0" r:id="rId1047" name="Button 10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1" r:id="rId1048" name="Button 10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2" r:id="rId1049" name="Button 10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3" r:id="rId1050" name="Button 10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4" r:id="rId1051" name="Button 10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5" r:id="rId1052" name="Button 10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6" r:id="rId1053" name="Button 10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7" r:id="rId1054" name="Button 10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8" r:id="rId1055" name="Button 10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9" r:id="rId1056" name="Button 10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0" r:id="rId1057" name="Button 10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1" r:id="rId1058" name="Button 10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2" r:id="rId1059" name="Button 10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3" r:id="rId1060" name="Button 10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4" r:id="rId1061" name="Button 10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5" r:id="rId1062" name="Button 10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6" r:id="rId1063" name="Button 10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7" r:id="rId1064" name="Button 10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8" r:id="rId1065" name="Button 10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9" r:id="rId1066" name="Button 10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0" r:id="rId1067" name="Button 10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1" r:id="rId1068" name="Button 10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2" r:id="rId1069" name="Button 10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3" r:id="rId1070" name="Button 10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4" r:id="rId1071" name="Button 10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5" r:id="rId1072" name="Button 10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6" r:id="rId1073" name="Button 10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7" r:id="rId1074" name="Button 10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8" r:id="rId1075" name="Button 10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9" r:id="rId1076" name="Button 10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0" r:id="rId1077" name="Button 10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1" r:id="rId1078" name="Button 10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2" r:id="rId1079" name="Button 10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3" r:id="rId1080" name="Button 10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4" r:id="rId1081" name="Button 10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5" r:id="rId1082" name="Button 10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6" r:id="rId1083" name="Button 10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7" r:id="rId1084" name="Button 10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8" r:id="rId1085" name="Button 10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9" r:id="rId1086" name="Button 10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0" r:id="rId1087" name="Button 10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1" r:id="rId1088" name="Button 10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2" r:id="rId1089" name="Button 10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3" r:id="rId1090" name="Button 10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4" r:id="rId1091" name="Button 10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5" r:id="rId1092" name="Button 10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6" r:id="rId1093" name="Button 10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7" r:id="rId1094" name="Button 10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8" r:id="rId1095" name="Button 10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9" r:id="rId1096" name="Button 10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0" r:id="rId1097" name="Button 10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1" r:id="rId1098" name="Button 10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2" r:id="rId1099" name="Button 10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3" r:id="rId1100" name="Button 10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4" r:id="rId1101" name="Button 10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5" r:id="rId1102" name="Button 10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6" r:id="rId1103" name="Button 11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7" r:id="rId1104" name="Button 11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8" r:id="rId1105" name="Button 11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9" r:id="rId1106" name="Button 11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0" r:id="rId1107" name="Button 11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1" r:id="rId1108" name="Button 11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2" r:id="rId1109" name="Button 11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3" r:id="rId1110" name="Button 11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4" r:id="rId1111" name="Button 11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5" r:id="rId1112" name="Button 11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6" r:id="rId1113" name="Button 11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7" r:id="rId1114" name="Button 11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8" r:id="rId1115" name="Button 11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9" r:id="rId1116" name="Button 11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0" r:id="rId1117" name="Button 11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1" r:id="rId1118" name="Button 11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2" r:id="rId1119" name="Button 11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3" r:id="rId1120" name="Button 11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4" r:id="rId1121" name="Button 11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5" r:id="rId1122" name="Button 11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6" r:id="rId1123" name="Button 11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7" r:id="rId1124" name="Button 11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8" r:id="rId1125" name="Button 11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9" r:id="rId1126" name="Button 11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0" r:id="rId1127" name="Button 11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1" r:id="rId1128" name="Button 11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2" r:id="rId1129" name="Button 11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3" r:id="rId1130" name="Button 11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4" r:id="rId1131" name="Button 11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5" r:id="rId1132" name="Button 11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6" r:id="rId1133" name="Button 11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7" r:id="rId1134" name="Button 11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8" r:id="rId1135" name="Button 11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9" r:id="rId1136" name="Button 11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0" r:id="rId1137" name="Button 11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1" r:id="rId1138" name="Button 11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2" r:id="rId1139" name="Button 11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3" r:id="rId1140" name="Button 11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4" r:id="rId1141" name="Button 11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5" r:id="rId1142" name="Button 11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6" r:id="rId1143" name="Button 11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7" r:id="rId1144" name="Button 11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8" r:id="rId1145" name="Button 11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9" r:id="rId1146" name="Button 11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0" r:id="rId1147" name="Button 11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1" r:id="rId1148" name="Button 11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2" r:id="rId1149" name="Button 11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3" r:id="rId1150" name="Button 11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4" r:id="rId1151" name="Button 11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5" r:id="rId1152" name="Button 11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6" r:id="rId1153" name="Button 11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7" r:id="rId1154" name="Button 11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8" r:id="rId1155" name="Button 11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9" r:id="rId1156" name="Button 11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0" r:id="rId1157" name="Button 11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1" r:id="rId1158" name="Button 11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2" r:id="rId1159" name="Button 11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3" r:id="rId1160" name="Button 11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4" r:id="rId1161" name="Button 11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5" r:id="rId1162" name="Button 11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6" r:id="rId1163" name="Button 11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7" r:id="rId1164" name="Button 11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8" r:id="rId1165" name="Button 11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9" r:id="rId1166" name="Button 11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0" r:id="rId1167" name="Button 11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1" r:id="rId1168" name="Button 11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2" r:id="rId1169" name="Button 11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3" r:id="rId1170" name="Button 11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4" r:id="rId1171" name="Button 11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5" r:id="rId1172" name="Button 11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6" r:id="rId1173" name="Button 11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7" r:id="rId1174" name="Button 11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8" r:id="rId1175" name="Button 11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9" r:id="rId1176" name="Button 11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0" r:id="rId1177" name="Button 11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1" r:id="rId1178" name="Button 11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2" r:id="rId1179" name="Button 11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3" r:id="rId1180" name="Button 11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4" r:id="rId1181" name="Button 11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5" r:id="rId1182" name="Button 11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6" r:id="rId1183" name="Button 11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7" r:id="rId1184" name="Button 11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8" r:id="rId1185" name="Button 11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9" r:id="rId1186" name="Button 11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0" r:id="rId1187" name="Button 11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1" r:id="rId1188" name="Button 11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2" r:id="rId1189" name="Button 11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3" r:id="rId1190" name="Button 11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4" r:id="rId1191" name="Button 11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5" r:id="rId1192" name="Button 11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6" r:id="rId1193" name="Button 11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7" r:id="rId1194" name="Button 11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8" r:id="rId1195" name="Button 11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9" r:id="rId1196" name="Button 11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0" r:id="rId1197" name="Button 11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1" r:id="rId1198" name="Button 11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2" r:id="rId1199" name="Button 11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3" r:id="rId1200" name="Button 11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4" r:id="rId1201" name="Button 11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5" r:id="rId1202" name="Button 11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6" r:id="rId1203" name="Button 12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7" r:id="rId1204" name="Button 12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8" r:id="rId1205" name="Button 12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9" r:id="rId1206" name="Button 12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0" r:id="rId1207" name="Button 12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1" r:id="rId1208" name="Button 12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2" r:id="rId1209" name="Button 12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3" r:id="rId1210" name="Button 12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4" r:id="rId1211" name="Button 12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5" r:id="rId1212" name="Button 12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6" r:id="rId1213" name="Button 12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7" r:id="rId1214" name="Button 12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8" r:id="rId1215" name="Button 12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9" r:id="rId1216" name="Button 12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0" r:id="rId1217" name="Button 12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1" r:id="rId1218" name="Button 12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2" r:id="rId1219" name="Button 12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3" r:id="rId1220" name="Button 12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4" r:id="rId1221" name="Button 12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5" r:id="rId1222" name="Button 12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6" r:id="rId1223" name="Button 12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7" r:id="rId1224" name="Button 12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8" r:id="rId1225" name="Button 12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9" r:id="rId1226" name="Button 12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0" r:id="rId1227" name="Button 12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1" r:id="rId1228" name="Button 12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2" r:id="rId1229" name="Button 12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3" r:id="rId1230" name="Button 12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4" r:id="rId1231" name="Button 12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5" r:id="rId1232" name="Button 12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6" r:id="rId1233" name="Button 12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7" r:id="rId1234" name="Button 12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8" r:id="rId1235" name="Button 12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9" r:id="rId1236" name="Button 12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0" r:id="rId1237" name="Button 12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1" r:id="rId1238" name="Button 12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2" r:id="rId1239" name="Button 12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3" r:id="rId1240" name="Button 12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4" r:id="rId1241" name="Button 12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5" r:id="rId1242" name="Button 12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6" r:id="rId1243" name="Button 12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7" r:id="rId1244" name="Button 12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8" r:id="rId1245" name="Button 12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9" r:id="rId1246" name="Button 12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0" r:id="rId1247" name="Button 12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1" r:id="rId1248" name="Button 12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2" r:id="rId1249" name="Button 12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3" r:id="rId1250" name="Button 12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4" r:id="rId1251" name="Button 12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5" r:id="rId1252" name="Button 12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6" r:id="rId1253" name="Button 12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7" r:id="rId1254" name="Button 12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8" r:id="rId1255" name="Button 12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9" r:id="rId1256" name="Button 12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0" r:id="rId1257" name="Button 12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1" r:id="rId1258" name="Button 12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2" r:id="rId1259" name="Button 12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3" r:id="rId1260" name="Button 12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4" r:id="rId1261" name="Button 12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5" r:id="rId1262" name="Button 12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6" r:id="rId1263" name="Button 12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7" r:id="rId1264" name="Button 12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8" r:id="rId1265" name="Button 12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9" r:id="rId1266" name="Button 12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0" r:id="rId1267" name="Button 12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1" r:id="rId1268" name="Button 12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2" r:id="rId1269" name="Button 12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3" r:id="rId1270" name="Button 12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4" r:id="rId1271" name="Button 12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5" r:id="rId1272" name="Button 12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6" r:id="rId1273" name="Button 12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7" r:id="rId1274" name="Button 12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8" r:id="rId1275" name="Button 12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9" r:id="rId1276" name="Button 12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0" r:id="rId1277" name="Button 12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1" r:id="rId1278" name="Button 12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2" r:id="rId1279" name="Button 12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3" r:id="rId1280" name="Button 12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4" r:id="rId1281" name="Button 12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5" r:id="rId1282" name="Button 12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6" r:id="rId1283" name="Button 12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7" r:id="rId1284" name="Button 12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8" r:id="rId1285" name="Button 12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9" r:id="rId1286" name="Button 12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0" r:id="rId1287" name="Button 12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1" r:id="rId1288" name="Button 12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2" r:id="rId1289" name="Button 12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3" r:id="rId1290" name="Button 12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4" r:id="rId1291" name="Button 12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5" r:id="rId1292" name="Button 12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6" r:id="rId1293" name="Button 12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7" r:id="rId1294" name="Button 12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8" r:id="rId1295" name="Button 12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9" r:id="rId1296" name="Button 12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0" r:id="rId1297" name="Button 12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1" r:id="rId1298" name="Button 12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2" r:id="rId1299" name="Button 12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3" r:id="rId1300" name="Button 12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4" r:id="rId1301" name="Button 12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5" r:id="rId1302" name="Button 12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6" r:id="rId1303" name="Button 13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7" r:id="rId1304" name="Button 13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8" r:id="rId1305" name="Button 13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9" r:id="rId1306" name="Button 13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0" r:id="rId1307" name="Button 13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1" r:id="rId1308" name="Button 13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2" r:id="rId1309" name="Button 13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3" r:id="rId1310" name="Button 13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4" r:id="rId1311" name="Button 13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5" r:id="rId1312" name="Button 13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6" r:id="rId1313" name="Button 13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7" r:id="rId1314" name="Button 13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8" r:id="rId1315" name="Button 13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9" r:id="rId1316" name="Button 13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0" r:id="rId1317" name="Button 13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1" r:id="rId1318" name="Button 13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2" r:id="rId1319" name="Button 13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3" r:id="rId1320" name="Button 13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4" r:id="rId1321" name="Button 13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5" r:id="rId1322" name="Button 13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6" r:id="rId1323" name="Button 13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7" r:id="rId1324" name="Button 13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8" r:id="rId1325" name="Button 13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9" r:id="rId1326" name="Button 13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0" r:id="rId1327" name="Button 13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1" r:id="rId1328" name="Button 13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2" r:id="rId1329" name="Button 13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3" r:id="rId1330" name="Button 13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4" r:id="rId1331" name="Button 13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5" r:id="rId1332" name="Button 13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6" r:id="rId1333" name="Button 13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7" r:id="rId1334" name="Button 13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8" r:id="rId1335" name="Button 13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9" r:id="rId1336" name="Button 13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0" r:id="rId1337" name="Button 13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1" r:id="rId1338" name="Button 13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2" r:id="rId1339" name="Button 13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3" r:id="rId1340" name="Button 13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4" r:id="rId1341" name="Button 13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5" r:id="rId1342" name="Button 13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6" r:id="rId1343" name="Button 13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7" r:id="rId1344" name="Button 13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8" r:id="rId1345" name="Button 13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9" r:id="rId1346" name="Button 13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0" r:id="rId1347" name="Button 13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1" r:id="rId1348" name="Button 13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2" r:id="rId1349" name="Button 13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3" r:id="rId1350" name="Button 13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4" r:id="rId1351" name="Button 13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5" r:id="rId1352" name="Button 13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6" r:id="rId1353" name="Button 13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7" r:id="rId1354" name="Button 13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8" r:id="rId1355" name="Button 13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9" r:id="rId1356" name="Button 13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0" r:id="rId1357" name="Button 13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1" r:id="rId1358" name="Button 13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2" r:id="rId1359" name="Button 13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3" r:id="rId1360" name="Button 13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4" r:id="rId1361" name="Button 13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5" r:id="rId1362" name="Button 13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6" r:id="rId1363" name="Button 13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7" r:id="rId1364" name="Button 13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8" r:id="rId1365" name="Button 13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9" r:id="rId1366" name="Button 13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700" r:id="rId1367" name="Button 13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imeMode="off" allowBlank="1" showInputMessage="1" showErrorMessage="1">
          <xm:sqref>NJR852622:NJR852623 QKG328542 QUC328542 RDY328542 RNU328542 RXQ328542 SHM328542 SRI328542 TBE328542 TLA328542 TUW328542 UES328542 UOO328542 UYK328542 VIG328542 VSC328542 WBY328542 WLU328542 WVQ328542 I394082 JE394078 TA394078 ACW394078 AMS394078 AWO394078 BGK394078 BQG394078 CAC394078 CJY394078 CTU394078 DDQ394078 DNM394078 DXI394078 EHE394078 ERA394078 FAW394078 FKS394078 FUO394078 GEK394078 GOG394078 GYC394078 HHY394078 HRU394078 IBQ394078 ILM394078 IVI394078 JFE394078 JPA394078 JYW394078 KIS394078 KSO394078 LCK394078 LMG394078 LWC394078 MFY394078 MPU394078 MZQ394078 NJM394078 NTI394078 ODE394078 ONA394078 OWW394078 PGS394078 PQO394078 NTN852622:NTN852623 IW65546:IW65548 SS65546:SS65548 ACO65546:ACO65548 AMK65546:AMK65548 AWG65546:AWG65548 BGC65546:BGC65548 BPY65546:BPY65548 BZU65546:BZU65548 CJQ65546:CJQ65548 CTM65546:CTM65548 DDI65546:DDI65548 DNE65546:DNE65548 DXA65546:DXA65548 EGW65546:EGW65548 EQS65546:EQS65548 FAO65546:FAO65548 FKK65546:FKK65548 FUG65546:FUG65548 GEC65546:GEC65548 GNY65546:GNY65548 GXU65546:GXU65548 HHQ65546:HHQ65548 HRM65546:HRM65548 IBI65546:IBI65548 ILE65546:ILE65548 IVA65546:IVA65548 JEW65546:JEW65548 JOS65546:JOS65548 JYO65546:JYO65548 KIK65546:KIK65548 KSG65546:KSG65548 LCC65546:LCC65548 LLY65546:LLY65548 LVU65546:LVU65548 MFQ65546:MFQ65548 MPM65546:MPM65548 MZI65546:MZI65548 NJE65546:NJE65548 NTA65546:NTA65548 OCW65546:OCW65548 OMS65546:OMS65548 OWO65546:OWO65548 PGK65546:PGK65548 PQG65546:PQG65548 QAC65546:QAC65548 QJY65546:QJY65548 QTU65546:QTU65548 RDQ65546:RDQ65548 RNM65546:RNM65548 RXI65546:RXI65548 SHE65546:SHE65548 SRA65546:SRA65548 TAW65546:TAW65548 TKS65546:TKS65548 TUO65546:TUO65548 UEK65546:UEK65548 UOG65546:UOG65548 UYC65546:UYC65548 VHY65546:VHY65548 VRU65546:VRU65548 WBQ65546:WBQ65548 WLM65546:WLM65548 WVI65546:WVI65548 ODJ852622:ODJ852623 IW131082:IW131084 SS131082:SS131084 ACO131082:ACO131084 AMK131082:AMK131084 AWG131082:AWG131084 BGC131082:BGC131084 BPY131082:BPY131084 BZU131082:BZU131084 CJQ131082:CJQ131084 CTM131082:CTM131084 DDI131082:DDI131084 DNE131082:DNE131084 DXA131082:DXA131084 EGW131082:EGW131084 EQS131082:EQS131084 FAO131082:FAO131084 FKK131082:FKK131084 FUG131082:FUG131084 GEC131082:GEC131084 GNY131082:GNY131084 GXU131082:GXU131084 HHQ131082:HHQ131084 HRM131082:HRM131084 IBI131082:IBI131084 ILE131082:ILE131084 IVA131082:IVA131084 JEW131082:JEW131084 JOS131082:JOS131084 JYO131082:JYO131084 KIK131082:KIK131084 KSG131082:KSG131084 LCC131082:LCC131084 LLY131082:LLY131084 LVU131082:LVU131084 MFQ131082:MFQ131084 MPM131082:MPM131084 MZI131082:MZI131084 NJE131082:NJE131084 NTA131082:NTA131084 OCW131082:OCW131084 OMS131082:OMS131084 OWO131082:OWO131084 PGK131082:PGK131084 PQG131082:PQG131084 QAC131082:QAC131084 QJY131082:QJY131084 QTU131082:QTU131084 RDQ131082:RDQ131084 RNM131082:RNM131084 RXI131082:RXI131084 SHE131082:SHE131084 SRA131082:SRA131084 TAW131082:TAW131084 TKS131082:TKS131084 TUO131082:TUO131084 UEK131082:UEK131084 UOG131082:UOG131084 UYC131082:UYC131084 VHY131082:VHY131084 VRU131082:VRU131084 WBQ131082:WBQ131084 WLM131082:WLM131084 WVI131082:WVI131084 ONF852622:ONF852623 IW196618:IW196620 SS196618:SS196620 ACO196618:ACO196620 AMK196618:AMK196620 AWG196618:AWG196620 BGC196618:BGC196620 BPY196618:BPY196620 BZU196618:BZU196620 CJQ196618:CJQ196620 CTM196618:CTM196620 DDI196618:DDI196620 DNE196618:DNE196620 DXA196618:DXA196620 EGW196618:EGW196620 EQS196618:EQS196620 FAO196618:FAO196620 FKK196618:FKK196620 FUG196618:FUG196620 GEC196618:GEC196620 GNY196618:GNY196620 GXU196618:GXU196620 HHQ196618:HHQ196620 HRM196618:HRM196620 IBI196618:IBI196620 ILE196618:ILE196620 IVA196618:IVA196620 JEW196618:JEW196620 JOS196618:JOS196620 JYO196618:JYO196620 KIK196618:KIK196620 KSG196618:KSG196620 LCC196618:LCC196620 LLY196618:LLY196620 LVU196618:LVU196620 MFQ196618:MFQ196620 MPM196618:MPM196620 MZI196618:MZI196620 NJE196618:NJE196620 NTA196618:NTA196620 OCW196618:OCW196620 OMS196618:OMS196620 OWO196618:OWO196620 PGK196618:PGK196620 PQG196618:PQG196620 QAC196618:QAC196620 QJY196618:QJY196620 QTU196618:QTU196620 RDQ196618:RDQ196620 RNM196618:RNM196620 RXI196618:RXI196620 SHE196618:SHE196620 SRA196618:SRA196620 TAW196618:TAW196620 TKS196618:TKS196620 TUO196618:TUO196620 UEK196618:UEK196620 UOG196618:UOG196620 UYC196618:UYC196620 VHY196618:VHY196620 VRU196618:VRU196620 WBQ196618:WBQ196620 WLM196618:WLM196620 WVI196618:WVI196620 OXB852622:OXB852623 IW262154:IW262156 SS262154:SS262156 ACO262154:ACO262156 AMK262154:AMK262156 AWG262154:AWG262156 BGC262154:BGC262156 BPY262154:BPY262156 BZU262154:BZU262156 CJQ262154:CJQ262156 CTM262154:CTM262156 DDI262154:DDI262156 DNE262154:DNE262156 DXA262154:DXA262156 EGW262154:EGW262156 EQS262154:EQS262156 FAO262154:FAO262156 FKK262154:FKK262156 FUG262154:FUG262156 GEC262154:GEC262156 GNY262154:GNY262156 GXU262154:GXU262156 HHQ262154:HHQ262156 HRM262154:HRM262156 IBI262154:IBI262156 ILE262154:ILE262156 IVA262154:IVA262156 JEW262154:JEW262156 JOS262154:JOS262156 JYO262154:JYO262156 KIK262154:KIK262156 KSG262154:KSG262156 LCC262154:LCC262156 LLY262154:LLY262156 LVU262154:LVU262156 MFQ262154:MFQ262156 MPM262154:MPM262156 MZI262154:MZI262156 NJE262154:NJE262156 NTA262154:NTA262156 OCW262154:OCW262156 OMS262154:OMS262156 OWO262154:OWO262156 PGK262154:PGK262156 PQG262154:PQG262156 QAC262154:QAC262156 QJY262154:QJY262156 QTU262154:QTU262156 RDQ262154:RDQ262156 RNM262154:RNM262156 RXI262154:RXI262156 SHE262154:SHE262156 SRA262154:SRA262156 TAW262154:TAW262156 TKS262154:TKS262156 TUO262154:TUO262156 UEK262154:UEK262156 UOG262154:UOG262156 UYC262154:UYC262156 VHY262154:VHY262156 VRU262154:VRU262156 WBQ262154:WBQ262156 WLM262154:WLM262156 WVI262154:WVI262156 PGX852622:PGX852623 IW327690:IW327692 SS327690:SS327692 ACO327690:ACO327692 AMK327690:AMK327692 AWG327690:AWG327692 BGC327690:BGC327692 BPY327690:BPY327692 BZU327690:BZU327692 CJQ327690:CJQ327692 CTM327690:CTM327692 DDI327690:DDI327692 DNE327690:DNE327692 DXA327690:DXA327692 EGW327690:EGW327692 EQS327690:EQS327692 FAO327690:FAO327692 FKK327690:FKK327692 FUG327690:FUG327692 GEC327690:GEC327692 GNY327690:GNY327692 GXU327690:GXU327692 HHQ327690:HHQ327692 HRM327690:HRM327692 IBI327690:IBI327692 ILE327690:ILE327692 IVA327690:IVA327692 JEW327690:JEW327692 JOS327690:JOS327692 JYO327690:JYO327692 KIK327690:KIK327692 KSG327690:KSG327692 LCC327690:LCC327692 LLY327690:LLY327692 LVU327690:LVU327692 MFQ327690:MFQ327692 MPM327690:MPM327692 MZI327690:MZI327692 NJE327690:NJE327692 NTA327690:NTA327692 OCW327690:OCW327692 OMS327690:OMS327692 OWO327690:OWO327692 PGK327690:PGK327692 PQG327690:PQG327692 QAC327690:QAC327692 QJY327690:QJY327692 QTU327690:QTU327692 RDQ327690:RDQ327692 RNM327690:RNM327692 RXI327690:RXI327692 SHE327690:SHE327692 SRA327690:SRA327692 TAW327690:TAW327692 TKS327690:TKS327692 TUO327690:TUO327692 UEK327690:UEK327692 UOG327690:UOG327692 UYC327690:UYC327692 VHY327690:VHY327692 VRU327690:VRU327692 WBQ327690:WBQ327692 WLM327690:WLM327692 WVI327690:WVI327692 PQT852622:PQT852623 IW393226:IW393228 SS393226:SS393228 ACO393226:ACO393228 AMK393226:AMK393228 AWG393226:AWG393228 BGC393226:BGC393228 BPY393226:BPY393228 BZU393226:BZU393228 CJQ393226:CJQ393228 CTM393226:CTM393228 DDI393226:DDI393228 DNE393226:DNE393228 DXA393226:DXA393228 EGW393226:EGW393228 EQS393226:EQS393228 FAO393226:FAO393228 FKK393226:FKK393228 FUG393226:FUG393228 GEC393226:GEC393228 GNY393226:GNY393228 GXU393226:GXU393228 HHQ393226:HHQ393228 HRM393226:HRM393228 IBI393226:IBI393228 ILE393226:ILE393228 IVA393226:IVA393228 JEW393226:JEW393228 JOS393226:JOS393228 JYO393226:JYO393228 KIK393226:KIK393228 KSG393226:KSG393228 LCC393226:LCC393228 LLY393226:LLY393228 LVU393226:LVU393228 MFQ393226:MFQ393228 MPM393226:MPM393228 MZI393226:MZI393228 NJE393226:NJE393228 NTA393226:NTA393228 OCW393226:OCW393228 OMS393226:OMS393228 OWO393226:OWO393228 PGK393226:PGK393228 PQG393226:PQG393228 QAC393226:QAC393228 QJY393226:QJY393228 QTU393226:QTU393228 RDQ393226:RDQ393228 RNM393226:RNM393228 RXI393226:RXI393228 SHE393226:SHE393228 SRA393226:SRA393228 TAW393226:TAW393228 TKS393226:TKS393228 TUO393226:TUO393228 UEK393226:UEK393228 UOG393226:UOG393228 UYC393226:UYC393228 VHY393226:VHY393228 VRU393226:VRU393228 WBQ393226:WBQ393228 WLM393226:WLM393228 WVI393226:WVI393228 QAP852622:QAP852623 IW458762:IW458764 SS458762:SS458764 ACO458762:ACO458764 AMK458762:AMK458764 AWG458762:AWG458764 BGC458762:BGC458764 BPY458762:BPY458764 BZU458762:BZU458764 CJQ458762:CJQ458764 CTM458762:CTM458764 DDI458762:DDI458764 DNE458762:DNE458764 DXA458762:DXA458764 EGW458762:EGW458764 EQS458762:EQS458764 FAO458762:FAO458764 FKK458762:FKK458764 FUG458762:FUG458764 GEC458762:GEC458764 GNY458762:GNY458764 GXU458762:GXU458764 HHQ458762:HHQ458764 HRM458762:HRM458764 IBI458762:IBI458764 ILE458762:ILE458764 IVA458762:IVA458764 JEW458762:JEW458764 JOS458762:JOS458764 JYO458762:JYO458764 KIK458762:KIK458764 KSG458762:KSG458764 LCC458762:LCC458764 LLY458762:LLY458764 LVU458762:LVU458764 MFQ458762:MFQ458764 MPM458762:MPM458764 MZI458762:MZI458764 NJE458762:NJE458764 NTA458762:NTA458764 OCW458762:OCW458764 OMS458762:OMS458764 OWO458762:OWO458764 PGK458762:PGK458764 PQG458762:PQG458764 QAC458762:QAC458764 QJY458762:QJY458764 QTU458762:QTU458764 RDQ458762:RDQ458764 RNM458762:RNM458764 RXI458762:RXI458764 SHE458762:SHE458764 SRA458762:SRA458764 TAW458762:TAW458764 TKS458762:TKS458764 TUO458762:TUO458764 UEK458762:UEK458764 UOG458762:UOG458764 UYC458762:UYC458764 VHY458762:VHY458764 VRU458762:VRU458764 WBQ458762:WBQ458764 WLM458762:WLM458764 WVI458762:WVI458764 QKL852622:QKL852623 IW524298:IW524300 SS524298:SS524300 ACO524298:ACO524300 AMK524298:AMK524300 AWG524298:AWG524300 BGC524298:BGC524300 BPY524298:BPY524300 BZU524298:BZU524300 CJQ524298:CJQ524300 CTM524298:CTM524300 DDI524298:DDI524300 DNE524298:DNE524300 DXA524298:DXA524300 EGW524298:EGW524300 EQS524298:EQS524300 FAO524298:FAO524300 FKK524298:FKK524300 FUG524298:FUG524300 GEC524298:GEC524300 GNY524298:GNY524300 GXU524298:GXU524300 HHQ524298:HHQ524300 HRM524298:HRM524300 IBI524298:IBI524300 ILE524298:ILE524300 IVA524298:IVA524300 JEW524298:JEW524300 JOS524298:JOS524300 JYO524298:JYO524300 KIK524298:KIK524300 KSG524298:KSG524300 LCC524298:LCC524300 LLY524298:LLY524300 LVU524298:LVU524300 MFQ524298:MFQ524300 MPM524298:MPM524300 MZI524298:MZI524300 NJE524298:NJE524300 NTA524298:NTA524300 OCW524298:OCW524300 OMS524298:OMS524300 OWO524298:OWO524300 PGK524298:PGK524300 PQG524298:PQG524300 QAC524298:QAC524300 QJY524298:QJY524300 QTU524298:QTU524300 RDQ524298:RDQ524300 RNM524298:RNM524300 RXI524298:RXI524300 SHE524298:SHE524300 SRA524298:SRA524300 TAW524298:TAW524300 TKS524298:TKS524300 TUO524298:TUO524300 UEK524298:UEK524300 UOG524298:UOG524300 UYC524298:UYC524300 VHY524298:VHY524300 VRU524298:VRU524300 WBQ524298:WBQ524300 WLM524298:WLM524300 WVI524298:WVI524300 QUH852622:QUH852623 IW589834:IW589836 SS589834:SS589836 ACO589834:ACO589836 AMK589834:AMK589836 AWG589834:AWG589836 BGC589834:BGC589836 BPY589834:BPY589836 BZU589834:BZU589836 CJQ589834:CJQ589836 CTM589834:CTM589836 DDI589834:DDI589836 DNE589834:DNE589836 DXA589834:DXA589836 EGW589834:EGW589836 EQS589834:EQS589836 FAO589834:FAO589836 FKK589834:FKK589836 FUG589834:FUG589836 GEC589834:GEC589836 GNY589834:GNY589836 GXU589834:GXU589836 HHQ589834:HHQ589836 HRM589834:HRM589836 IBI589834:IBI589836 ILE589834:ILE589836 IVA589834:IVA589836 JEW589834:JEW589836 JOS589834:JOS589836 JYO589834:JYO589836 KIK589834:KIK589836 KSG589834:KSG589836 LCC589834:LCC589836 LLY589834:LLY589836 LVU589834:LVU589836 MFQ589834:MFQ589836 MPM589834:MPM589836 MZI589834:MZI589836 NJE589834:NJE589836 NTA589834:NTA589836 OCW589834:OCW589836 OMS589834:OMS589836 OWO589834:OWO589836 PGK589834:PGK589836 PQG589834:PQG589836 QAC589834:QAC589836 QJY589834:QJY589836 QTU589834:QTU589836 RDQ589834:RDQ589836 RNM589834:RNM589836 RXI589834:RXI589836 SHE589834:SHE589836 SRA589834:SRA589836 TAW589834:TAW589836 TKS589834:TKS589836 TUO589834:TUO589836 UEK589834:UEK589836 UOG589834:UOG589836 UYC589834:UYC589836 VHY589834:VHY589836 VRU589834:VRU589836 WBQ589834:WBQ589836 WLM589834:WLM589836 WVI589834:WVI589836 RED852622:RED852623 IW655370:IW655372 SS655370:SS655372 ACO655370:ACO655372 AMK655370:AMK655372 AWG655370:AWG655372 BGC655370:BGC655372 BPY655370:BPY655372 BZU655370:BZU655372 CJQ655370:CJQ655372 CTM655370:CTM655372 DDI655370:DDI655372 DNE655370:DNE655372 DXA655370:DXA655372 EGW655370:EGW655372 EQS655370:EQS655372 FAO655370:FAO655372 FKK655370:FKK655372 FUG655370:FUG655372 GEC655370:GEC655372 GNY655370:GNY655372 GXU655370:GXU655372 HHQ655370:HHQ655372 HRM655370:HRM655372 IBI655370:IBI655372 ILE655370:ILE655372 IVA655370:IVA655372 JEW655370:JEW655372 JOS655370:JOS655372 JYO655370:JYO655372 KIK655370:KIK655372 KSG655370:KSG655372 LCC655370:LCC655372 LLY655370:LLY655372 LVU655370:LVU655372 MFQ655370:MFQ655372 MPM655370:MPM655372 MZI655370:MZI655372 NJE655370:NJE655372 NTA655370:NTA655372 OCW655370:OCW655372 OMS655370:OMS655372 OWO655370:OWO655372 PGK655370:PGK655372 PQG655370:PQG655372 QAC655370:QAC655372 QJY655370:QJY655372 QTU655370:QTU655372 RDQ655370:RDQ655372 RNM655370:RNM655372 RXI655370:RXI655372 SHE655370:SHE655372 SRA655370:SRA655372 TAW655370:TAW655372 TKS655370:TKS655372 TUO655370:TUO655372 UEK655370:UEK655372 UOG655370:UOG655372 UYC655370:UYC655372 VHY655370:VHY655372 VRU655370:VRU655372 WBQ655370:WBQ655372 WLM655370:WLM655372 WVI655370:WVI655372 RNZ852622:RNZ852623 IW720906:IW720908 SS720906:SS720908 ACO720906:ACO720908 AMK720906:AMK720908 AWG720906:AWG720908 BGC720906:BGC720908 BPY720906:BPY720908 BZU720906:BZU720908 CJQ720906:CJQ720908 CTM720906:CTM720908 DDI720906:DDI720908 DNE720906:DNE720908 DXA720906:DXA720908 EGW720906:EGW720908 EQS720906:EQS720908 FAO720906:FAO720908 FKK720906:FKK720908 FUG720906:FUG720908 GEC720906:GEC720908 GNY720906:GNY720908 GXU720906:GXU720908 HHQ720906:HHQ720908 HRM720906:HRM720908 IBI720906:IBI720908 ILE720906:ILE720908 IVA720906:IVA720908 JEW720906:JEW720908 JOS720906:JOS720908 JYO720906:JYO720908 KIK720906:KIK720908 KSG720906:KSG720908 LCC720906:LCC720908 LLY720906:LLY720908 LVU720906:LVU720908 MFQ720906:MFQ720908 MPM720906:MPM720908 MZI720906:MZI720908 NJE720906:NJE720908 NTA720906:NTA720908 OCW720906:OCW720908 OMS720906:OMS720908 OWO720906:OWO720908 PGK720906:PGK720908 PQG720906:PQG720908 QAC720906:QAC720908 QJY720906:QJY720908 QTU720906:QTU720908 RDQ720906:RDQ720908 RNM720906:RNM720908 RXI720906:RXI720908 SHE720906:SHE720908 SRA720906:SRA720908 TAW720906:TAW720908 TKS720906:TKS720908 TUO720906:TUO720908 UEK720906:UEK720908 UOG720906:UOG720908 UYC720906:UYC720908 VHY720906:VHY720908 VRU720906:VRU720908 WBQ720906:WBQ720908 WLM720906:WLM720908 WVI720906:WVI720908 RXV852622:RXV852623 IW786442:IW786444 SS786442:SS786444 ACO786442:ACO786444 AMK786442:AMK786444 AWG786442:AWG786444 BGC786442:BGC786444 BPY786442:BPY786444 BZU786442:BZU786444 CJQ786442:CJQ786444 CTM786442:CTM786444 DDI786442:DDI786444 DNE786442:DNE786444 DXA786442:DXA786444 EGW786442:EGW786444 EQS786442:EQS786444 FAO786442:FAO786444 FKK786442:FKK786444 FUG786442:FUG786444 GEC786442:GEC786444 GNY786442:GNY786444 GXU786442:GXU786444 HHQ786442:HHQ786444 HRM786442:HRM786444 IBI786442:IBI786444 ILE786442:ILE786444 IVA786442:IVA786444 JEW786442:JEW786444 JOS786442:JOS786444 JYO786442:JYO786444 KIK786442:KIK786444 KSG786442:KSG786444 LCC786442:LCC786444 LLY786442:LLY786444 LVU786442:LVU786444 MFQ786442:MFQ786444 MPM786442:MPM786444 MZI786442:MZI786444 NJE786442:NJE786444 NTA786442:NTA786444 OCW786442:OCW786444 OMS786442:OMS786444 OWO786442:OWO786444 PGK786442:PGK786444 PQG786442:PQG786444 QAC786442:QAC786444 QJY786442:QJY786444 QTU786442:QTU786444 RDQ786442:RDQ786444 RNM786442:RNM786444 RXI786442:RXI786444 SHE786442:SHE786444 SRA786442:SRA786444 TAW786442:TAW786444 TKS786442:TKS786444 TUO786442:TUO786444 UEK786442:UEK786444 UOG786442:UOG786444 UYC786442:UYC786444 VHY786442:VHY786444 VRU786442:VRU786444 WBQ786442:WBQ786444 WLM786442:WLM786444 WVI786442:WVI786444 SHR852622:SHR852623 IW851978:IW851980 SS851978:SS851980 ACO851978:ACO851980 AMK851978:AMK851980 AWG851978:AWG851980 BGC851978:BGC851980 BPY851978:BPY851980 BZU851978:BZU851980 CJQ851978:CJQ851980 CTM851978:CTM851980 DDI851978:DDI851980 DNE851978:DNE851980 DXA851978:DXA851980 EGW851978:EGW851980 EQS851978:EQS851980 FAO851978:FAO851980 FKK851978:FKK851980 FUG851978:FUG851980 GEC851978:GEC851980 GNY851978:GNY851980 GXU851978:GXU851980 HHQ851978:HHQ851980 HRM851978:HRM851980 IBI851978:IBI851980 ILE851978:ILE851980 IVA851978:IVA851980 JEW851978:JEW851980 JOS851978:JOS851980 JYO851978:JYO851980 KIK851978:KIK851980 KSG851978:KSG851980 LCC851978:LCC851980 LLY851978:LLY851980 LVU851978:LVU851980 MFQ851978:MFQ851980 MPM851978:MPM851980 MZI851978:MZI851980 NJE851978:NJE851980 NTA851978:NTA851980 OCW851978:OCW851980 OMS851978:OMS851980 OWO851978:OWO851980 PGK851978:PGK851980 PQG851978:PQG851980 QAC851978:QAC851980 QJY851978:QJY851980 QTU851978:QTU851980 RDQ851978:RDQ851980 RNM851978:RNM851980 RXI851978:RXI851980 SHE851978:SHE851980 SRA851978:SRA851980 TAW851978:TAW851980 TKS851978:TKS851980 TUO851978:TUO851980 UEK851978:UEK851980 UOG851978:UOG851980 UYC851978:UYC851980 VHY851978:VHY851980 VRU851978:VRU851980 WBQ851978:WBQ851980 WLM851978:WLM851980 WVI851978:WVI851980 SRN852622:SRN852623 IW917514:IW917516 SS917514:SS917516 ACO917514:ACO917516 AMK917514:AMK917516 AWG917514:AWG917516 BGC917514:BGC917516 BPY917514:BPY917516 BZU917514:BZU917516 CJQ917514:CJQ917516 CTM917514:CTM917516 DDI917514:DDI917516 DNE917514:DNE917516 DXA917514:DXA917516 EGW917514:EGW917516 EQS917514:EQS917516 FAO917514:FAO917516 FKK917514:FKK917516 FUG917514:FUG917516 GEC917514:GEC917516 GNY917514:GNY917516 GXU917514:GXU917516 HHQ917514:HHQ917516 HRM917514:HRM917516 IBI917514:IBI917516 ILE917514:ILE917516 IVA917514:IVA917516 JEW917514:JEW917516 JOS917514:JOS917516 JYO917514:JYO917516 KIK917514:KIK917516 KSG917514:KSG917516 LCC917514:LCC917516 LLY917514:LLY917516 LVU917514:LVU917516 MFQ917514:MFQ917516 MPM917514:MPM917516 MZI917514:MZI917516 NJE917514:NJE917516 NTA917514:NTA917516 OCW917514:OCW917516 OMS917514:OMS917516 OWO917514:OWO917516 PGK917514:PGK917516 PQG917514:PQG917516 QAC917514:QAC917516 QJY917514:QJY917516 QTU917514:QTU917516 RDQ917514:RDQ917516 RNM917514:RNM917516 RXI917514:RXI917516 SHE917514:SHE917516 SRA917514:SRA917516 TAW917514:TAW917516 TKS917514:TKS917516 TUO917514:TUO917516 UEK917514:UEK917516 UOG917514:UOG917516 UYC917514:UYC917516 VHY917514:VHY917516 VRU917514:VRU917516 WBQ917514:WBQ917516 WLM917514:WLM917516 WVI917514:WVI917516 TBJ852622:TBJ852623 IW983050:IW983052 SS983050:SS983052 ACO983050:ACO983052 AMK983050:AMK983052 AWG983050:AWG983052 BGC983050:BGC983052 BPY983050:BPY983052 BZU983050:BZU983052 CJQ983050:CJQ983052 CTM983050:CTM983052 DDI983050:DDI983052 DNE983050:DNE983052 DXA983050:DXA983052 EGW983050:EGW983052 EQS983050:EQS983052 FAO983050:FAO983052 FKK983050:FKK983052 FUG983050:FUG983052 GEC983050:GEC983052 GNY983050:GNY983052 GXU983050:GXU983052 HHQ983050:HHQ983052 HRM983050:HRM983052 IBI983050:IBI983052 ILE983050:ILE983052 IVA983050:IVA983052 JEW983050:JEW983052 JOS983050:JOS983052 JYO983050:JYO983052 KIK983050:KIK983052 KSG983050:KSG983052 LCC983050:LCC983052 LLY983050:LLY983052 LVU983050:LVU983052 MFQ983050:MFQ983052 MPM983050:MPM983052 MZI983050:MZI983052 NJE983050:NJE983052 NTA983050:NTA983052 OCW983050:OCW983052 OMS983050:OMS983052 OWO983050:OWO983052 PGK983050:PGK983052 PQG983050:PQG983052 QAC983050:QAC983052 QJY983050:QJY983052 QTU983050:QTU983052 RDQ983050:RDQ983052 RNM983050:RNM983052 RXI983050:RXI983052 SHE983050:SHE983052 SRA983050:SRA983052 TAW983050:TAW983052 TKS983050:TKS983052 TUO983050:TUO983052 UEK983050:UEK983052 UOG983050:UOG983052 UYC983050:UYC983052 VHY983050:VHY983052 VRU983050:VRU983052 WBQ983050:WBQ983052 WLM983050:WLM983052 WVI983050:WVI983052 QAK394078 QKG394078 QUC394078 RDY394078 RNU394078 RXQ394078 SHM394078 SRI394078 TBE394078 TLA394078 TUW394078 UES394078 UOO394078 UYK394078 VIG394078 VSC394078 WBY394078 WLU394078 WVQ394078 I459618 JE459614 TA459614 ACW459614 AMS459614 AWO459614 BGK459614 BQG459614 CAC459614 CJY459614 CTU459614 DDQ459614 DNM459614 DXI459614 EHE459614 ERA459614 FAW459614 FKS459614 FUO459614 GEK459614 GOG459614 GYC459614 HHY459614 HRU459614 IBQ459614 ILM459614 IVI459614 JFE459614 JPA459614 JYW459614 KIS459614 KSO459614 LCK459614 LMG459614 LWC459614 MFY459614 MPU459614 MZQ459614 NJM459614 NTI459614 ODE459614 ONA459614 OWW459614 PGS459614 PQO459614 M65937:M65938 JI65933:JI65934 TE65933:TE65934 ADA65933:ADA65934 AMW65933:AMW65934 AWS65933:AWS65934 BGO65933:BGO65934 BQK65933:BQK65934 CAG65933:CAG65934 CKC65933:CKC65934 CTY65933:CTY65934 DDU65933:DDU65934 DNQ65933:DNQ65934 DXM65933:DXM65934 EHI65933:EHI65934 ERE65933:ERE65934 FBA65933:FBA65934 FKW65933:FKW65934 FUS65933:FUS65934 GEO65933:GEO65934 GOK65933:GOK65934 GYG65933:GYG65934 HIC65933:HIC65934 HRY65933:HRY65934 IBU65933:IBU65934 ILQ65933:ILQ65934 IVM65933:IVM65934 JFI65933:JFI65934 JPE65933:JPE65934 JZA65933:JZA65934 KIW65933:KIW65934 KSS65933:KSS65934 LCO65933:LCO65934 LMK65933:LMK65934 LWG65933:LWG65934 MGC65933:MGC65934 MPY65933:MPY65934 MZU65933:MZU65934 NJQ65933:NJQ65934 NTM65933:NTM65934 ODI65933:ODI65934 ONE65933:ONE65934 OXA65933:OXA65934 PGW65933:PGW65934 PQS65933:PQS65934 QAO65933:QAO65934 QKK65933:QKK65934 QUG65933:QUG65934 REC65933:REC65934 RNY65933:RNY65934 RXU65933:RXU65934 SHQ65933:SHQ65934 SRM65933:SRM65934 TBI65933:TBI65934 TLE65933:TLE65934 TVA65933:TVA65934 UEW65933:UEW65934 UOS65933:UOS65934 UYO65933:UYO65934 VIK65933:VIK65934 VSG65933:VSG65934 WCC65933:WCC65934 WLY65933:WLY65934 WVU65933:WVU65934 M131473:M131474 JI131469:JI131470 TE131469:TE131470 ADA131469:ADA131470 AMW131469:AMW131470 AWS131469:AWS131470 BGO131469:BGO131470 BQK131469:BQK131470 CAG131469:CAG131470 CKC131469:CKC131470 CTY131469:CTY131470 DDU131469:DDU131470 DNQ131469:DNQ131470 DXM131469:DXM131470 EHI131469:EHI131470 ERE131469:ERE131470 FBA131469:FBA131470 FKW131469:FKW131470 FUS131469:FUS131470 GEO131469:GEO131470 GOK131469:GOK131470 GYG131469:GYG131470 HIC131469:HIC131470 HRY131469:HRY131470 IBU131469:IBU131470 ILQ131469:ILQ131470 IVM131469:IVM131470 JFI131469:JFI131470 JPE131469:JPE131470 JZA131469:JZA131470 KIW131469:KIW131470 KSS131469:KSS131470 LCO131469:LCO131470 LMK131469:LMK131470 LWG131469:LWG131470 MGC131469:MGC131470 MPY131469:MPY131470 MZU131469:MZU131470 NJQ131469:NJQ131470 NTM131469:NTM131470 ODI131469:ODI131470 ONE131469:ONE131470 OXA131469:OXA131470 PGW131469:PGW131470 PQS131469:PQS131470 QAO131469:QAO131470 QKK131469:QKK131470 QUG131469:QUG131470 REC131469:REC131470 RNY131469:RNY131470 RXU131469:RXU131470 SHQ131469:SHQ131470 SRM131469:SRM131470 TBI131469:TBI131470 TLE131469:TLE131470 TVA131469:TVA131470 UEW131469:UEW131470 UOS131469:UOS131470 UYO131469:UYO131470 VIK131469:VIK131470 VSG131469:VSG131470 WCC131469:WCC131470 WLY131469:WLY131470 WVU131469:WVU131470 M197009:M197010 JI197005:JI197006 TE197005:TE197006 ADA197005:ADA197006 AMW197005:AMW197006 AWS197005:AWS197006 BGO197005:BGO197006 BQK197005:BQK197006 CAG197005:CAG197006 CKC197005:CKC197006 CTY197005:CTY197006 DDU197005:DDU197006 DNQ197005:DNQ197006 DXM197005:DXM197006 EHI197005:EHI197006 ERE197005:ERE197006 FBA197005:FBA197006 FKW197005:FKW197006 FUS197005:FUS197006 GEO197005:GEO197006 GOK197005:GOK197006 GYG197005:GYG197006 HIC197005:HIC197006 HRY197005:HRY197006 IBU197005:IBU197006 ILQ197005:ILQ197006 IVM197005:IVM197006 JFI197005:JFI197006 JPE197005:JPE197006 JZA197005:JZA197006 KIW197005:KIW197006 KSS197005:KSS197006 LCO197005:LCO197006 LMK197005:LMK197006 LWG197005:LWG197006 MGC197005:MGC197006 MPY197005:MPY197006 MZU197005:MZU197006 NJQ197005:NJQ197006 NTM197005:NTM197006 ODI197005:ODI197006 ONE197005:ONE197006 OXA197005:OXA197006 PGW197005:PGW197006 PQS197005:PQS197006 QAO197005:QAO197006 QKK197005:QKK197006 QUG197005:QUG197006 REC197005:REC197006 RNY197005:RNY197006 RXU197005:RXU197006 SHQ197005:SHQ197006 SRM197005:SRM197006 TBI197005:TBI197006 TLE197005:TLE197006 TVA197005:TVA197006 UEW197005:UEW197006 UOS197005:UOS197006 UYO197005:UYO197006 VIK197005:VIK197006 VSG197005:VSG197006 WCC197005:WCC197006 WLY197005:WLY197006 WVU197005:WVU197006 M262545:M262546 JI262541:JI262542 TE262541:TE262542 ADA262541:ADA262542 AMW262541:AMW262542 AWS262541:AWS262542 BGO262541:BGO262542 BQK262541:BQK262542 CAG262541:CAG262542 CKC262541:CKC262542 CTY262541:CTY262542 DDU262541:DDU262542 DNQ262541:DNQ262542 DXM262541:DXM262542 EHI262541:EHI262542 ERE262541:ERE262542 FBA262541:FBA262542 FKW262541:FKW262542 FUS262541:FUS262542 GEO262541:GEO262542 GOK262541:GOK262542 GYG262541:GYG262542 HIC262541:HIC262542 HRY262541:HRY262542 IBU262541:IBU262542 ILQ262541:ILQ262542 IVM262541:IVM262542 JFI262541:JFI262542 JPE262541:JPE262542 JZA262541:JZA262542 KIW262541:KIW262542 KSS262541:KSS262542 LCO262541:LCO262542 LMK262541:LMK262542 LWG262541:LWG262542 MGC262541:MGC262542 MPY262541:MPY262542 MZU262541:MZU262542 NJQ262541:NJQ262542 NTM262541:NTM262542 ODI262541:ODI262542 ONE262541:ONE262542 OXA262541:OXA262542 PGW262541:PGW262542 PQS262541:PQS262542 QAO262541:QAO262542 QKK262541:QKK262542 QUG262541:QUG262542 REC262541:REC262542 RNY262541:RNY262542 RXU262541:RXU262542 SHQ262541:SHQ262542 SRM262541:SRM262542 TBI262541:TBI262542 TLE262541:TLE262542 TVA262541:TVA262542 UEW262541:UEW262542 UOS262541:UOS262542 UYO262541:UYO262542 VIK262541:VIK262542 VSG262541:VSG262542 WCC262541:WCC262542 WLY262541:WLY262542 WVU262541:WVU262542 M328081:M328082 JI328077:JI328078 TE328077:TE328078 ADA328077:ADA328078 AMW328077:AMW328078 AWS328077:AWS328078 BGO328077:BGO328078 BQK328077:BQK328078 CAG328077:CAG328078 CKC328077:CKC328078 CTY328077:CTY328078 DDU328077:DDU328078 DNQ328077:DNQ328078 DXM328077:DXM328078 EHI328077:EHI328078 ERE328077:ERE328078 FBA328077:FBA328078 FKW328077:FKW328078 FUS328077:FUS328078 GEO328077:GEO328078 GOK328077:GOK328078 GYG328077:GYG328078 HIC328077:HIC328078 HRY328077:HRY328078 IBU328077:IBU328078 ILQ328077:ILQ328078 IVM328077:IVM328078 JFI328077:JFI328078 JPE328077:JPE328078 JZA328077:JZA328078 KIW328077:KIW328078 KSS328077:KSS328078 LCO328077:LCO328078 LMK328077:LMK328078 LWG328077:LWG328078 MGC328077:MGC328078 MPY328077:MPY328078 MZU328077:MZU328078 NJQ328077:NJQ328078 NTM328077:NTM328078 ODI328077:ODI328078 ONE328077:ONE328078 OXA328077:OXA328078 PGW328077:PGW328078 PQS328077:PQS328078 QAO328077:QAO328078 QKK328077:QKK328078 QUG328077:QUG328078 REC328077:REC328078 RNY328077:RNY328078 RXU328077:RXU328078 SHQ328077:SHQ328078 SRM328077:SRM328078 TBI328077:TBI328078 TLE328077:TLE328078 TVA328077:TVA328078 UEW328077:UEW328078 UOS328077:UOS328078 UYO328077:UYO328078 VIK328077:VIK328078 VSG328077:VSG328078 WCC328077:WCC328078 WLY328077:WLY328078 WVU328077:WVU328078 M393617:M393618 JI393613:JI393614 TE393613:TE393614 ADA393613:ADA393614 AMW393613:AMW393614 AWS393613:AWS393614 BGO393613:BGO393614 BQK393613:BQK393614 CAG393613:CAG393614 CKC393613:CKC393614 CTY393613:CTY393614 DDU393613:DDU393614 DNQ393613:DNQ393614 DXM393613:DXM393614 EHI393613:EHI393614 ERE393613:ERE393614 FBA393613:FBA393614 FKW393613:FKW393614 FUS393613:FUS393614 GEO393613:GEO393614 GOK393613:GOK393614 GYG393613:GYG393614 HIC393613:HIC393614 HRY393613:HRY393614 IBU393613:IBU393614 ILQ393613:ILQ393614 IVM393613:IVM393614 JFI393613:JFI393614 JPE393613:JPE393614 JZA393613:JZA393614 KIW393613:KIW393614 KSS393613:KSS393614 LCO393613:LCO393614 LMK393613:LMK393614 LWG393613:LWG393614 MGC393613:MGC393614 MPY393613:MPY393614 MZU393613:MZU393614 NJQ393613:NJQ393614 NTM393613:NTM393614 ODI393613:ODI393614 ONE393613:ONE393614 OXA393613:OXA393614 PGW393613:PGW393614 PQS393613:PQS393614 QAO393613:QAO393614 QKK393613:QKK393614 QUG393613:QUG393614 REC393613:REC393614 RNY393613:RNY393614 RXU393613:RXU393614 SHQ393613:SHQ393614 SRM393613:SRM393614 TBI393613:TBI393614 TLE393613:TLE393614 TVA393613:TVA393614 UEW393613:UEW393614 UOS393613:UOS393614 UYO393613:UYO393614 VIK393613:VIK393614 VSG393613:VSG393614 WCC393613:WCC393614 WLY393613:WLY393614 WVU393613:WVU393614 M459153:M459154 JI459149:JI459150 TE459149:TE459150 ADA459149:ADA459150 AMW459149:AMW459150 AWS459149:AWS459150 BGO459149:BGO459150 BQK459149:BQK459150 CAG459149:CAG459150 CKC459149:CKC459150 CTY459149:CTY459150 DDU459149:DDU459150 DNQ459149:DNQ459150 DXM459149:DXM459150 EHI459149:EHI459150 ERE459149:ERE459150 FBA459149:FBA459150 FKW459149:FKW459150 FUS459149:FUS459150 GEO459149:GEO459150 GOK459149:GOK459150 GYG459149:GYG459150 HIC459149:HIC459150 HRY459149:HRY459150 IBU459149:IBU459150 ILQ459149:ILQ459150 IVM459149:IVM459150 JFI459149:JFI459150 JPE459149:JPE459150 JZA459149:JZA459150 KIW459149:KIW459150 KSS459149:KSS459150 LCO459149:LCO459150 LMK459149:LMK459150 LWG459149:LWG459150 MGC459149:MGC459150 MPY459149:MPY459150 MZU459149:MZU459150 NJQ459149:NJQ459150 NTM459149:NTM459150 ODI459149:ODI459150 ONE459149:ONE459150 OXA459149:OXA459150 PGW459149:PGW459150 PQS459149:PQS459150 QAO459149:QAO459150 QKK459149:QKK459150 QUG459149:QUG459150 REC459149:REC459150 RNY459149:RNY459150 RXU459149:RXU459150 SHQ459149:SHQ459150 SRM459149:SRM459150 TBI459149:TBI459150 TLE459149:TLE459150 TVA459149:TVA459150 UEW459149:UEW459150 UOS459149:UOS459150 UYO459149:UYO459150 VIK459149:VIK459150 VSG459149:VSG459150 WCC459149:WCC459150 WLY459149:WLY459150 WVU459149:WVU459150 M524689:M524690 JI524685:JI524686 TE524685:TE524686 ADA524685:ADA524686 AMW524685:AMW524686 AWS524685:AWS524686 BGO524685:BGO524686 BQK524685:BQK524686 CAG524685:CAG524686 CKC524685:CKC524686 CTY524685:CTY524686 DDU524685:DDU524686 DNQ524685:DNQ524686 DXM524685:DXM524686 EHI524685:EHI524686 ERE524685:ERE524686 FBA524685:FBA524686 FKW524685:FKW524686 FUS524685:FUS524686 GEO524685:GEO524686 GOK524685:GOK524686 GYG524685:GYG524686 HIC524685:HIC524686 HRY524685:HRY524686 IBU524685:IBU524686 ILQ524685:ILQ524686 IVM524685:IVM524686 JFI524685:JFI524686 JPE524685:JPE524686 JZA524685:JZA524686 KIW524685:KIW524686 KSS524685:KSS524686 LCO524685:LCO524686 LMK524685:LMK524686 LWG524685:LWG524686 MGC524685:MGC524686 MPY524685:MPY524686 MZU524685:MZU524686 NJQ524685:NJQ524686 NTM524685:NTM524686 ODI524685:ODI524686 ONE524685:ONE524686 OXA524685:OXA524686 PGW524685:PGW524686 PQS524685:PQS524686 QAO524685:QAO524686 QKK524685:QKK524686 QUG524685:QUG524686 REC524685:REC524686 RNY524685:RNY524686 RXU524685:RXU524686 SHQ524685:SHQ524686 SRM524685:SRM524686 TBI524685:TBI524686 TLE524685:TLE524686 TVA524685:TVA524686 UEW524685:UEW524686 UOS524685:UOS524686 UYO524685:UYO524686 VIK524685:VIK524686 VSG524685:VSG524686 WCC524685:WCC524686 WLY524685:WLY524686 WVU524685:WVU524686 M590225:M590226 JI590221:JI590222 TE590221:TE590222 ADA590221:ADA590222 AMW590221:AMW590222 AWS590221:AWS590222 BGO590221:BGO590222 BQK590221:BQK590222 CAG590221:CAG590222 CKC590221:CKC590222 CTY590221:CTY590222 DDU590221:DDU590222 DNQ590221:DNQ590222 DXM590221:DXM590222 EHI590221:EHI590222 ERE590221:ERE590222 FBA590221:FBA590222 FKW590221:FKW590222 FUS590221:FUS590222 GEO590221:GEO590222 GOK590221:GOK590222 GYG590221:GYG590222 HIC590221:HIC590222 HRY590221:HRY590222 IBU590221:IBU590222 ILQ590221:ILQ590222 IVM590221:IVM590222 JFI590221:JFI590222 JPE590221:JPE590222 JZA590221:JZA590222 KIW590221:KIW590222 KSS590221:KSS590222 LCO590221:LCO590222 LMK590221:LMK590222 LWG590221:LWG590222 MGC590221:MGC590222 MPY590221:MPY590222 MZU590221:MZU590222 NJQ590221:NJQ590222 NTM590221:NTM590222 ODI590221:ODI590222 ONE590221:ONE590222 OXA590221:OXA590222 PGW590221:PGW590222 PQS590221:PQS590222 QAO590221:QAO590222 QKK590221:QKK590222 QUG590221:QUG590222 REC590221:REC590222 RNY590221:RNY590222 RXU590221:RXU590222 SHQ590221:SHQ590222 SRM590221:SRM590222 TBI590221:TBI590222 TLE590221:TLE590222 TVA590221:TVA590222 UEW590221:UEW590222 UOS590221:UOS590222 UYO590221:UYO590222 VIK590221:VIK590222 VSG590221:VSG590222 WCC590221:WCC590222 WLY590221:WLY590222 WVU590221:WVU590222 M655761:M655762 JI655757:JI655758 TE655757:TE655758 ADA655757:ADA655758 AMW655757:AMW655758 AWS655757:AWS655758 BGO655757:BGO655758 BQK655757:BQK655758 CAG655757:CAG655758 CKC655757:CKC655758 CTY655757:CTY655758 DDU655757:DDU655758 DNQ655757:DNQ655758 DXM655757:DXM655758 EHI655757:EHI655758 ERE655757:ERE655758 FBA655757:FBA655758 FKW655757:FKW655758 FUS655757:FUS655758 GEO655757:GEO655758 GOK655757:GOK655758 GYG655757:GYG655758 HIC655757:HIC655758 HRY655757:HRY655758 IBU655757:IBU655758 ILQ655757:ILQ655758 IVM655757:IVM655758 JFI655757:JFI655758 JPE655757:JPE655758 JZA655757:JZA655758 KIW655757:KIW655758 KSS655757:KSS655758 LCO655757:LCO655758 LMK655757:LMK655758 LWG655757:LWG655758 MGC655757:MGC655758 MPY655757:MPY655758 MZU655757:MZU655758 NJQ655757:NJQ655758 NTM655757:NTM655758 ODI655757:ODI655758 ONE655757:ONE655758 OXA655757:OXA655758 PGW655757:PGW655758 PQS655757:PQS655758 QAO655757:QAO655758 QKK655757:QKK655758 QUG655757:QUG655758 REC655757:REC655758 RNY655757:RNY655758 RXU655757:RXU655758 SHQ655757:SHQ655758 SRM655757:SRM655758 TBI655757:TBI655758 TLE655757:TLE655758 TVA655757:TVA655758 UEW655757:UEW655758 UOS655757:UOS655758 UYO655757:UYO655758 VIK655757:VIK655758 VSG655757:VSG655758 WCC655757:WCC655758 WLY655757:WLY655758 WVU655757:WVU655758 M721297:M721298 JI721293:JI721294 TE721293:TE721294 ADA721293:ADA721294 AMW721293:AMW721294 AWS721293:AWS721294 BGO721293:BGO721294 BQK721293:BQK721294 CAG721293:CAG721294 CKC721293:CKC721294 CTY721293:CTY721294 DDU721293:DDU721294 DNQ721293:DNQ721294 DXM721293:DXM721294 EHI721293:EHI721294 ERE721293:ERE721294 FBA721293:FBA721294 FKW721293:FKW721294 FUS721293:FUS721294 GEO721293:GEO721294 GOK721293:GOK721294 GYG721293:GYG721294 HIC721293:HIC721294 HRY721293:HRY721294 IBU721293:IBU721294 ILQ721293:ILQ721294 IVM721293:IVM721294 JFI721293:JFI721294 JPE721293:JPE721294 JZA721293:JZA721294 KIW721293:KIW721294 KSS721293:KSS721294 LCO721293:LCO721294 LMK721293:LMK721294 LWG721293:LWG721294 MGC721293:MGC721294 MPY721293:MPY721294 MZU721293:MZU721294 NJQ721293:NJQ721294 NTM721293:NTM721294 ODI721293:ODI721294 ONE721293:ONE721294 OXA721293:OXA721294 PGW721293:PGW721294 PQS721293:PQS721294 QAO721293:QAO721294 QKK721293:QKK721294 QUG721293:QUG721294 REC721293:REC721294 RNY721293:RNY721294 RXU721293:RXU721294 SHQ721293:SHQ721294 SRM721293:SRM721294 TBI721293:TBI721294 TLE721293:TLE721294 TVA721293:TVA721294 UEW721293:UEW721294 UOS721293:UOS721294 UYO721293:UYO721294 VIK721293:VIK721294 VSG721293:VSG721294 WCC721293:WCC721294 WLY721293:WLY721294 WVU721293:WVU721294 M786833:M786834 JI786829:JI786830 TE786829:TE786830 ADA786829:ADA786830 AMW786829:AMW786830 AWS786829:AWS786830 BGO786829:BGO786830 BQK786829:BQK786830 CAG786829:CAG786830 CKC786829:CKC786830 CTY786829:CTY786830 DDU786829:DDU786830 DNQ786829:DNQ786830 DXM786829:DXM786830 EHI786829:EHI786830 ERE786829:ERE786830 FBA786829:FBA786830 FKW786829:FKW786830 FUS786829:FUS786830 GEO786829:GEO786830 GOK786829:GOK786830 GYG786829:GYG786830 HIC786829:HIC786830 HRY786829:HRY786830 IBU786829:IBU786830 ILQ786829:ILQ786830 IVM786829:IVM786830 JFI786829:JFI786830 JPE786829:JPE786830 JZA786829:JZA786830 KIW786829:KIW786830 KSS786829:KSS786830 LCO786829:LCO786830 LMK786829:LMK786830 LWG786829:LWG786830 MGC786829:MGC786830 MPY786829:MPY786830 MZU786829:MZU786830 NJQ786829:NJQ786830 NTM786829:NTM786830 ODI786829:ODI786830 ONE786829:ONE786830 OXA786829:OXA786830 PGW786829:PGW786830 PQS786829:PQS786830 QAO786829:QAO786830 QKK786829:QKK786830 QUG786829:QUG786830 REC786829:REC786830 RNY786829:RNY786830 RXU786829:RXU786830 SHQ786829:SHQ786830 SRM786829:SRM786830 TBI786829:TBI786830 TLE786829:TLE786830 TVA786829:TVA786830 UEW786829:UEW786830 UOS786829:UOS786830 UYO786829:UYO786830 VIK786829:VIK786830 VSG786829:VSG786830 WCC786829:WCC786830 WLY786829:WLY786830 WVU786829:WVU786830 M852369:M852370 JI852365:JI852366 TE852365:TE852366 ADA852365:ADA852366 AMW852365:AMW852366 AWS852365:AWS852366 BGO852365:BGO852366 BQK852365:BQK852366 CAG852365:CAG852366 CKC852365:CKC852366 CTY852365:CTY852366 DDU852365:DDU852366 DNQ852365:DNQ852366 DXM852365:DXM852366 EHI852365:EHI852366 ERE852365:ERE852366 FBA852365:FBA852366 FKW852365:FKW852366 FUS852365:FUS852366 GEO852365:GEO852366 GOK852365:GOK852366 GYG852365:GYG852366 HIC852365:HIC852366 HRY852365:HRY852366 IBU852365:IBU852366 ILQ852365:ILQ852366 IVM852365:IVM852366 JFI852365:JFI852366 JPE852365:JPE852366 JZA852365:JZA852366 KIW852365:KIW852366 KSS852365:KSS852366 LCO852365:LCO852366 LMK852365:LMK852366 LWG852365:LWG852366 MGC852365:MGC852366 MPY852365:MPY852366 MZU852365:MZU852366 NJQ852365:NJQ852366 NTM852365:NTM852366 ODI852365:ODI852366 ONE852365:ONE852366 OXA852365:OXA852366 PGW852365:PGW852366 PQS852365:PQS852366 QAO852365:QAO852366 QKK852365:QKK852366 QUG852365:QUG852366 REC852365:REC852366 RNY852365:RNY852366 RXU852365:RXU852366 SHQ852365:SHQ852366 SRM852365:SRM852366 TBI852365:TBI852366 TLE852365:TLE852366 TVA852365:TVA852366 UEW852365:UEW852366 UOS852365:UOS852366 UYO852365:UYO852366 VIK852365:VIK852366 VSG852365:VSG852366 WCC852365:WCC852366 WLY852365:WLY852366 WVU852365:WVU852366 M917905:M917906 JI917901:JI917902 TE917901:TE917902 ADA917901:ADA917902 AMW917901:AMW917902 AWS917901:AWS917902 BGO917901:BGO917902 BQK917901:BQK917902 CAG917901:CAG917902 CKC917901:CKC917902 CTY917901:CTY917902 DDU917901:DDU917902 DNQ917901:DNQ917902 DXM917901:DXM917902 EHI917901:EHI917902 ERE917901:ERE917902 FBA917901:FBA917902 FKW917901:FKW917902 FUS917901:FUS917902 GEO917901:GEO917902 GOK917901:GOK917902 GYG917901:GYG917902 HIC917901:HIC917902 HRY917901:HRY917902 IBU917901:IBU917902 ILQ917901:ILQ917902 IVM917901:IVM917902 JFI917901:JFI917902 JPE917901:JPE917902 JZA917901:JZA917902 KIW917901:KIW917902 KSS917901:KSS917902 LCO917901:LCO917902 LMK917901:LMK917902 LWG917901:LWG917902 MGC917901:MGC917902 MPY917901:MPY917902 MZU917901:MZU917902 NJQ917901:NJQ917902 NTM917901:NTM917902 ODI917901:ODI917902 ONE917901:ONE917902 OXA917901:OXA917902 PGW917901:PGW917902 PQS917901:PQS917902 QAO917901:QAO917902 QKK917901:QKK917902 QUG917901:QUG917902 REC917901:REC917902 RNY917901:RNY917902 RXU917901:RXU917902 SHQ917901:SHQ917902 SRM917901:SRM917902 TBI917901:TBI917902 TLE917901:TLE917902 TVA917901:TVA917902 UEW917901:UEW917902 UOS917901:UOS917902 UYO917901:UYO917902 VIK917901:VIK917902 VSG917901:VSG917902 WCC917901:WCC917902 WLY917901:WLY917902 WVU917901:WVU917902 M983441:M983442 JI983437:JI983438 TE983437:TE983438 ADA983437:ADA983438 AMW983437:AMW983438 AWS983437:AWS983438 BGO983437:BGO983438 BQK983437:BQK983438 CAG983437:CAG983438 CKC983437:CKC983438 CTY983437:CTY983438 DDU983437:DDU983438 DNQ983437:DNQ983438 DXM983437:DXM983438 EHI983437:EHI983438 ERE983437:ERE983438 FBA983437:FBA983438 FKW983437:FKW983438 FUS983437:FUS983438 GEO983437:GEO983438 GOK983437:GOK983438 GYG983437:GYG983438 HIC983437:HIC983438 HRY983437:HRY983438 IBU983437:IBU983438 ILQ983437:ILQ983438 IVM983437:IVM983438 JFI983437:JFI983438 JPE983437:JPE983438 JZA983437:JZA983438 KIW983437:KIW983438 KSS983437:KSS983438 LCO983437:LCO983438 LMK983437:LMK983438 LWG983437:LWG983438 MGC983437:MGC983438 MPY983437:MPY983438 MZU983437:MZU983438 NJQ983437:NJQ983438 NTM983437:NTM983438 ODI983437:ODI983438 ONE983437:ONE983438 OXA983437:OXA983438 PGW983437:PGW983438 PQS983437:PQS983438 QAO983437:QAO983438 QKK983437:QKK983438 QUG983437:QUG983438 REC983437:REC983438 RNY983437:RNY983438 RXU983437:RXU983438 SHQ983437:SHQ983438 SRM983437:SRM983438 TBI983437:TBI983438 TLE983437:TLE983438 TVA983437:TVA983438 UEW983437:UEW983438 UOS983437:UOS983438 UYO983437:UYO983438 VIK983437:VIK983438 VSG983437:VSG983438 WCC983437:WCC983438 WLY983437:WLY983438 WVU983437:WVU983438 QAK459614 QKG459614 QUC459614 RDY459614 RNU459614 RXQ459614 SHM459614 SRI459614 TBE459614 TLA459614 TUW459614 UES459614 UOO459614 UYK459614 VIG459614 VSC459614 WBY459614 WLU459614 WVQ459614 I525154 JE525150 TA525150 ACW525150 AMS525150 AWO525150 BGK525150 BQG525150 CAC525150 CJY525150 CTU525150 DDQ525150 DNM525150 DXI525150 EHE525150 ERA525150 FAW525150 FKS525150 FUO525150 GEK525150 GOG525150 GYC525150 HHY525150 HRU525150 IBQ525150 ILM525150 IVI525150 JFE525150 JPA525150 JYW525150 KIS525150 KSO525150 LCK525150 LMG525150 LWC525150 MFY525150 MPU525150 MZQ525150 NJM525150 NTI525150 ODE525150 ONA525150 OWW525150 PGS525150 PQO525150 H66177:I66177 JD66173:JE66173 SZ66173:TA66173 ACV66173:ACW66173 AMR66173:AMS66173 AWN66173:AWO66173 BGJ66173:BGK66173 BQF66173:BQG66173 CAB66173:CAC66173 CJX66173:CJY66173 CTT66173:CTU66173 DDP66173:DDQ66173 DNL66173:DNM66173 DXH66173:DXI66173 EHD66173:EHE66173 EQZ66173:ERA66173 FAV66173:FAW66173 FKR66173:FKS66173 FUN66173:FUO66173 GEJ66173:GEK66173 GOF66173:GOG66173 GYB66173:GYC66173 HHX66173:HHY66173 HRT66173:HRU66173 IBP66173:IBQ66173 ILL66173:ILM66173 IVH66173:IVI66173 JFD66173:JFE66173 JOZ66173:JPA66173 JYV66173:JYW66173 KIR66173:KIS66173 KSN66173:KSO66173 LCJ66173:LCK66173 LMF66173:LMG66173 LWB66173:LWC66173 MFX66173:MFY66173 MPT66173:MPU66173 MZP66173:MZQ66173 NJL66173:NJM66173 NTH66173:NTI66173 ODD66173:ODE66173 OMZ66173:ONA66173 OWV66173:OWW66173 PGR66173:PGS66173 PQN66173:PQO66173 QAJ66173:QAK66173 QKF66173:QKG66173 QUB66173:QUC66173 RDX66173:RDY66173 RNT66173:RNU66173 RXP66173:RXQ66173 SHL66173:SHM66173 SRH66173:SRI66173 TBD66173:TBE66173 TKZ66173:TLA66173 TUV66173:TUW66173 UER66173:UES66173 UON66173:UOO66173 UYJ66173:UYK66173 VIF66173:VIG66173 VSB66173:VSC66173 WBX66173:WBY66173 WLT66173:WLU66173 WVP66173:WVQ66173 H131713:I131713 JD131709:JE131709 SZ131709:TA131709 ACV131709:ACW131709 AMR131709:AMS131709 AWN131709:AWO131709 BGJ131709:BGK131709 BQF131709:BQG131709 CAB131709:CAC131709 CJX131709:CJY131709 CTT131709:CTU131709 DDP131709:DDQ131709 DNL131709:DNM131709 DXH131709:DXI131709 EHD131709:EHE131709 EQZ131709:ERA131709 FAV131709:FAW131709 FKR131709:FKS131709 FUN131709:FUO131709 GEJ131709:GEK131709 GOF131709:GOG131709 GYB131709:GYC131709 HHX131709:HHY131709 HRT131709:HRU131709 IBP131709:IBQ131709 ILL131709:ILM131709 IVH131709:IVI131709 JFD131709:JFE131709 JOZ131709:JPA131709 JYV131709:JYW131709 KIR131709:KIS131709 KSN131709:KSO131709 LCJ131709:LCK131709 LMF131709:LMG131709 LWB131709:LWC131709 MFX131709:MFY131709 MPT131709:MPU131709 MZP131709:MZQ131709 NJL131709:NJM131709 NTH131709:NTI131709 ODD131709:ODE131709 OMZ131709:ONA131709 OWV131709:OWW131709 PGR131709:PGS131709 PQN131709:PQO131709 QAJ131709:QAK131709 QKF131709:QKG131709 QUB131709:QUC131709 RDX131709:RDY131709 RNT131709:RNU131709 RXP131709:RXQ131709 SHL131709:SHM131709 SRH131709:SRI131709 TBD131709:TBE131709 TKZ131709:TLA131709 TUV131709:TUW131709 UER131709:UES131709 UON131709:UOO131709 UYJ131709:UYK131709 VIF131709:VIG131709 VSB131709:VSC131709 WBX131709:WBY131709 WLT131709:WLU131709 WVP131709:WVQ131709 H197249:I197249 JD197245:JE197245 SZ197245:TA197245 ACV197245:ACW197245 AMR197245:AMS197245 AWN197245:AWO197245 BGJ197245:BGK197245 BQF197245:BQG197245 CAB197245:CAC197245 CJX197245:CJY197245 CTT197245:CTU197245 DDP197245:DDQ197245 DNL197245:DNM197245 DXH197245:DXI197245 EHD197245:EHE197245 EQZ197245:ERA197245 FAV197245:FAW197245 FKR197245:FKS197245 FUN197245:FUO197245 GEJ197245:GEK197245 GOF197245:GOG197245 GYB197245:GYC197245 HHX197245:HHY197245 HRT197245:HRU197245 IBP197245:IBQ197245 ILL197245:ILM197245 IVH197245:IVI197245 JFD197245:JFE197245 JOZ197245:JPA197245 JYV197245:JYW197245 KIR197245:KIS197245 KSN197245:KSO197245 LCJ197245:LCK197245 LMF197245:LMG197245 LWB197245:LWC197245 MFX197245:MFY197245 MPT197245:MPU197245 MZP197245:MZQ197245 NJL197245:NJM197245 NTH197245:NTI197245 ODD197245:ODE197245 OMZ197245:ONA197245 OWV197245:OWW197245 PGR197245:PGS197245 PQN197245:PQO197245 QAJ197245:QAK197245 QKF197245:QKG197245 QUB197245:QUC197245 RDX197245:RDY197245 RNT197245:RNU197245 RXP197245:RXQ197245 SHL197245:SHM197245 SRH197245:SRI197245 TBD197245:TBE197245 TKZ197245:TLA197245 TUV197245:TUW197245 UER197245:UES197245 UON197245:UOO197245 UYJ197245:UYK197245 VIF197245:VIG197245 VSB197245:VSC197245 WBX197245:WBY197245 WLT197245:WLU197245 WVP197245:WVQ197245 H262785:I262785 JD262781:JE262781 SZ262781:TA262781 ACV262781:ACW262781 AMR262781:AMS262781 AWN262781:AWO262781 BGJ262781:BGK262781 BQF262781:BQG262781 CAB262781:CAC262781 CJX262781:CJY262781 CTT262781:CTU262781 DDP262781:DDQ262781 DNL262781:DNM262781 DXH262781:DXI262781 EHD262781:EHE262781 EQZ262781:ERA262781 FAV262781:FAW262781 FKR262781:FKS262781 FUN262781:FUO262781 GEJ262781:GEK262781 GOF262781:GOG262781 GYB262781:GYC262781 HHX262781:HHY262781 HRT262781:HRU262781 IBP262781:IBQ262781 ILL262781:ILM262781 IVH262781:IVI262781 JFD262781:JFE262781 JOZ262781:JPA262781 JYV262781:JYW262781 KIR262781:KIS262781 KSN262781:KSO262781 LCJ262781:LCK262781 LMF262781:LMG262781 LWB262781:LWC262781 MFX262781:MFY262781 MPT262781:MPU262781 MZP262781:MZQ262781 NJL262781:NJM262781 NTH262781:NTI262781 ODD262781:ODE262781 OMZ262781:ONA262781 OWV262781:OWW262781 PGR262781:PGS262781 PQN262781:PQO262781 QAJ262781:QAK262781 QKF262781:QKG262781 QUB262781:QUC262781 RDX262781:RDY262781 RNT262781:RNU262781 RXP262781:RXQ262781 SHL262781:SHM262781 SRH262781:SRI262781 TBD262781:TBE262781 TKZ262781:TLA262781 TUV262781:TUW262781 UER262781:UES262781 UON262781:UOO262781 UYJ262781:UYK262781 VIF262781:VIG262781 VSB262781:VSC262781 WBX262781:WBY262781 WLT262781:WLU262781 WVP262781:WVQ262781 H328321:I328321 JD328317:JE328317 SZ328317:TA328317 ACV328317:ACW328317 AMR328317:AMS328317 AWN328317:AWO328317 BGJ328317:BGK328317 BQF328317:BQG328317 CAB328317:CAC328317 CJX328317:CJY328317 CTT328317:CTU328317 DDP328317:DDQ328317 DNL328317:DNM328317 DXH328317:DXI328317 EHD328317:EHE328317 EQZ328317:ERA328317 FAV328317:FAW328317 FKR328317:FKS328317 FUN328317:FUO328317 GEJ328317:GEK328317 GOF328317:GOG328317 GYB328317:GYC328317 HHX328317:HHY328317 HRT328317:HRU328317 IBP328317:IBQ328317 ILL328317:ILM328317 IVH328317:IVI328317 JFD328317:JFE328317 JOZ328317:JPA328317 JYV328317:JYW328317 KIR328317:KIS328317 KSN328317:KSO328317 LCJ328317:LCK328317 LMF328317:LMG328317 LWB328317:LWC328317 MFX328317:MFY328317 MPT328317:MPU328317 MZP328317:MZQ328317 NJL328317:NJM328317 NTH328317:NTI328317 ODD328317:ODE328317 OMZ328317:ONA328317 OWV328317:OWW328317 PGR328317:PGS328317 PQN328317:PQO328317 QAJ328317:QAK328317 QKF328317:QKG328317 QUB328317:QUC328317 RDX328317:RDY328317 RNT328317:RNU328317 RXP328317:RXQ328317 SHL328317:SHM328317 SRH328317:SRI328317 TBD328317:TBE328317 TKZ328317:TLA328317 TUV328317:TUW328317 UER328317:UES328317 UON328317:UOO328317 UYJ328317:UYK328317 VIF328317:VIG328317 VSB328317:VSC328317 WBX328317:WBY328317 WLT328317:WLU328317 WVP328317:WVQ328317 H393857:I393857 JD393853:JE393853 SZ393853:TA393853 ACV393853:ACW393853 AMR393853:AMS393853 AWN393853:AWO393853 BGJ393853:BGK393853 BQF393853:BQG393853 CAB393853:CAC393853 CJX393853:CJY393853 CTT393853:CTU393853 DDP393853:DDQ393853 DNL393853:DNM393853 DXH393853:DXI393853 EHD393853:EHE393853 EQZ393853:ERA393853 FAV393853:FAW393853 FKR393853:FKS393853 FUN393853:FUO393853 GEJ393853:GEK393853 GOF393853:GOG393853 GYB393853:GYC393853 HHX393853:HHY393853 HRT393853:HRU393853 IBP393853:IBQ393853 ILL393853:ILM393853 IVH393853:IVI393853 JFD393853:JFE393853 JOZ393853:JPA393853 JYV393853:JYW393853 KIR393853:KIS393853 KSN393853:KSO393853 LCJ393853:LCK393853 LMF393853:LMG393853 LWB393853:LWC393853 MFX393853:MFY393853 MPT393853:MPU393853 MZP393853:MZQ393853 NJL393853:NJM393853 NTH393853:NTI393853 ODD393853:ODE393853 OMZ393853:ONA393853 OWV393853:OWW393853 PGR393853:PGS393853 PQN393853:PQO393853 QAJ393853:QAK393853 QKF393853:QKG393853 QUB393853:QUC393853 RDX393853:RDY393853 RNT393853:RNU393853 RXP393853:RXQ393853 SHL393853:SHM393853 SRH393853:SRI393853 TBD393853:TBE393853 TKZ393853:TLA393853 TUV393853:TUW393853 UER393853:UES393853 UON393853:UOO393853 UYJ393853:UYK393853 VIF393853:VIG393853 VSB393853:VSC393853 WBX393853:WBY393853 WLT393853:WLU393853 WVP393853:WVQ393853 H459393:I459393 JD459389:JE459389 SZ459389:TA459389 ACV459389:ACW459389 AMR459389:AMS459389 AWN459389:AWO459389 BGJ459389:BGK459389 BQF459389:BQG459389 CAB459389:CAC459389 CJX459389:CJY459389 CTT459389:CTU459389 DDP459389:DDQ459389 DNL459389:DNM459389 DXH459389:DXI459389 EHD459389:EHE459389 EQZ459389:ERA459389 FAV459389:FAW459389 FKR459389:FKS459389 FUN459389:FUO459389 GEJ459389:GEK459389 GOF459389:GOG459389 GYB459389:GYC459389 HHX459389:HHY459389 HRT459389:HRU459389 IBP459389:IBQ459389 ILL459389:ILM459389 IVH459389:IVI459389 JFD459389:JFE459389 JOZ459389:JPA459389 JYV459389:JYW459389 KIR459389:KIS459389 KSN459389:KSO459389 LCJ459389:LCK459389 LMF459389:LMG459389 LWB459389:LWC459389 MFX459389:MFY459389 MPT459389:MPU459389 MZP459389:MZQ459389 NJL459389:NJM459389 NTH459389:NTI459389 ODD459389:ODE459389 OMZ459389:ONA459389 OWV459389:OWW459389 PGR459389:PGS459389 PQN459389:PQO459389 QAJ459389:QAK459389 QKF459389:QKG459389 QUB459389:QUC459389 RDX459389:RDY459389 RNT459389:RNU459389 RXP459389:RXQ459389 SHL459389:SHM459389 SRH459389:SRI459389 TBD459389:TBE459389 TKZ459389:TLA459389 TUV459389:TUW459389 UER459389:UES459389 UON459389:UOO459389 UYJ459389:UYK459389 VIF459389:VIG459389 VSB459389:VSC459389 WBX459389:WBY459389 WLT459389:WLU459389 WVP459389:WVQ459389 H524929:I524929 JD524925:JE524925 SZ524925:TA524925 ACV524925:ACW524925 AMR524925:AMS524925 AWN524925:AWO524925 BGJ524925:BGK524925 BQF524925:BQG524925 CAB524925:CAC524925 CJX524925:CJY524925 CTT524925:CTU524925 DDP524925:DDQ524925 DNL524925:DNM524925 DXH524925:DXI524925 EHD524925:EHE524925 EQZ524925:ERA524925 FAV524925:FAW524925 FKR524925:FKS524925 FUN524925:FUO524925 GEJ524925:GEK524925 GOF524925:GOG524925 GYB524925:GYC524925 HHX524925:HHY524925 HRT524925:HRU524925 IBP524925:IBQ524925 ILL524925:ILM524925 IVH524925:IVI524925 JFD524925:JFE524925 JOZ524925:JPA524925 JYV524925:JYW524925 KIR524925:KIS524925 KSN524925:KSO524925 LCJ524925:LCK524925 LMF524925:LMG524925 LWB524925:LWC524925 MFX524925:MFY524925 MPT524925:MPU524925 MZP524925:MZQ524925 NJL524925:NJM524925 NTH524925:NTI524925 ODD524925:ODE524925 OMZ524925:ONA524925 OWV524925:OWW524925 PGR524925:PGS524925 PQN524925:PQO524925 QAJ524925:QAK524925 QKF524925:QKG524925 QUB524925:QUC524925 RDX524925:RDY524925 RNT524925:RNU524925 RXP524925:RXQ524925 SHL524925:SHM524925 SRH524925:SRI524925 TBD524925:TBE524925 TKZ524925:TLA524925 TUV524925:TUW524925 UER524925:UES524925 UON524925:UOO524925 UYJ524925:UYK524925 VIF524925:VIG524925 VSB524925:VSC524925 WBX524925:WBY524925 WLT524925:WLU524925 WVP524925:WVQ524925 H590465:I590465 JD590461:JE590461 SZ590461:TA590461 ACV590461:ACW590461 AMR590461:AMS590461 AWN590461:AWO590461 BGJ590461:BGK590461 BQF590461:BQG590461 CAB590461:CAC590461 CJX590461:CJY590461 CTT590461:CTU590461 DDP590461:DDQ590461 DNL590461:DNM590461 DXH590461:DXI590461 EHD590461:EHE590461 EQZ590461:ERA590461 FAV590461:FAW590461 FKR590461:FKS590461 FUN590461:FUO590461 GEJ590461:GEK590461 GOF590461:GOG590461 GYB590461:GYC590461 HHX590461:HHY590461 HRT590461:HRU590461 IBP590461:IBQ590461 ILL590461:ILM590461 IVH590461:IVI590461 JFD590461:JFE590461 JOZ590461:JPA590461 JYV590461:JYW590461 KIR590461:KIS590461 KSN590461:KSO590461 LCJ590461:LCK590461 LMF590461:LMG590461 LWB590461:LWC590461 MFX590461:MFY590461 MPT590461:MPU590461 MZP590461:MZQ590461 NJL590461:NJM590461 NTH590461:NTI590461 ODD590461:ODE590461 OMZ590461:ONA590461 OWV590461:OWW590461 PGR590461:PGS590461 PQN590461:PQO590461 QAJ590461:QAK590461 QKF590461:QKG590461 QUB590461:QUC590461 RDX590461:RDY590461 RNT590461:RNU590461 RXP590461:RXQ590461 SHL590461:SHM590461 SRH590461:SRI590461 TBD590461:TBE590461 TKZ590461:TLA590461 TUV590461:TUW590461 UER590461:UES590461 UON590461:UOO590461 UYJ590461:UYK590461 VIF590461:VIG590461 VSB590461:VSC590461 WBX590461:WBY590461 WLT590461:WLU590461 WVP590461:WVQ590461 H656001:I656001 JD655997:JE655997 SZ655997:TA655997 ACV655997:ACW655997 AMR655997:AMS655997 AWN655997:AWO655997 BGJ655997:BGK655997 BQF655997:BQG655997 CAB655997:CAC655997 CJX655997:CJY655997 CTT655997:CTU655997 DDP655997:DDQ655997 DNL655997:DNM655997 DXH655997:DXI655997 EHD655997:EHE655997 EQZ655997:ERA655997 FAV655997:FAW655997 FKR655997:FKS655997 FUN655997:FUO655997 GEJ655997:GEK655997 GOF655997:GOG655997 GYB655997:GYC655997 HHX655997:HHY655997 HRT655997:HRU655997 IBP655997:IBQ655997 ILL655997:ILM655997 IVH655997:IVI655997 JFD655997:JFE655997 JOZ655997:JPA655997 JYV655997:JYW655997 KIR655997:KIS655997 KSN655997:KSO655997 LCJ655997:LCK655997 LMF655997:LMG655997 LWB655997:LWC655997 MFX655997:MFY655997 MPT655997:MPU655997 MZP655997:MZQ655997 NJL655997:NJM655997 NTH655997:NTI655997 ODD655997:ODE655997 OMZ655997:ONA655997 OWV655997:OWW655997 PGR655997:PGS655997 PQN655997:PQO655997 QAJ655997:QAK655997 QKF655997:QKG655997 QUB655997:QUC655997 RDX655997:RDY655997 RNT655997:RNU655997 RXP655997:RXQ655997 SHL655997:SHM655997 SRH655997:SRI655997 TBD655997:TBE655997 TKZ655997:TLA655997 TUV655997:TUW655997 UER655997:UES655997 UON655997:UOO655997 UYJ655997:UYK655997 VIF655997:VIG655997 VSB655997:VSC655997 WBX655997:WBY655997 WLT655997:WLU655997 WVP655997:WVQ655997 H721537:I721537 JD721533:JE721533 SZ721533:TA721533 ACV721533:ACW721533 AMR721533:AMS721533 AWN721533:AWO721533 BGJ721533:BGK721533 BQF721533:BQG721533 CAB721533:CAC721533 CJX721533:CJY721533 CTT721533:CTU721533 DDP721533:DDQ721533 DNL721533:DNM721533 DXH721533:DXI721533 EHD721533:EHE721533 EQZ721533:ERA721533 FAV721533:FAW721533 FKR721533:FKS721533 FUN721533:FUO721533 GEJ721533:GEK721533 GOF721533:GOG721533 GYB721533:GYC721533 HHX721533:HHY721533 HRT721533:HRU721533 IBP721533:IBQ721533 ILL721533:ILM721533 IVH721533:IVI721533 JFD721533:JFE721533 JOZ721533:JPA721533 JYV721533:JYW721533 KIR721533:KIS721533 KSN721533:KSO721533 LCJ721533:LCK721533 LMF721533:LMG721533 LWB721533:LWC721533 MFX721533:MFY721533 MPT721533:MPU721533 MZP721533:MZQ721533 NJL721533:NJM721533 NTH721533:NTI721533 ODD721533:ODE721533 OMZ721533:ONA721533 OWV721533:OWW721533 PGR721533:PGS721533 PQN721533:PQO721533 QAJ721533:QAK721533 QKF721533:QKG721533 QUB721533:QUC721533 RDX721533:RDY721533 RNT721533:RNU721533 RXP721533:RXQ721533 SHL721533:SHM721533 SRH721533:SRI721533 TBD721533:TBE721533 TKZ721533:TLA721533 TUV721533:TUW721533 UER721533:UES721533 UON721533:UOO721533 UYJ721533:UYK721533 VIF721533:VIG721533 VSB721533:VSC721533 WBX721533:WBY721533 WLT721533:WLU721533 WVP721533:WVQ721533 H787073:I787073 JD787069:JE787069 SZ787069:TA787069 ACV787069:ACW787069 AMR787069:AMS787069 AWN787069:AWO787069 BGJ787069:BGK787069 BQF787069:BQG787069 CAB787069:CAC787069 CJX787069:CJY787069 CTT787069:CTU787069 DDP787069:DDQ787069 DNL787069:DNM787069 DXH787069:DXI787069 EHD787069:EHE787069 EQZ787069:ERA787069 FAV787069:FAW787069 FKR787069:FKS787069 FUN787069:FUO787069 GEJ787069:GEK787069 GOF787069:GOG787069 GYB787069:GYC787069 HHX787069:HHY787069 HRT787069:HRU787069 IBP787069:IBQ787069 ILL787069:ILM787069 IVH787069:IVI787069 JFD787069:JFE787069 JOZ787069:JPA787069 JYV787069:JYW787069 KIR787069:KIS787069 KSN787069:KSO787069 LCJ787069:LCK787069 LMF787069:LMG787069 LWB787069:LWC787069 MFX787069:MFY787069 MPT787069:MPU787069 MZP787069:MZQ787069 NJL787069:NJM787069 NTH787069:NTI787069 ODD787069:ODE787069 OMZ787069:ONA787069 OWV787069:OWW787069 PGR787069:PGS787069 PQN787069:PQO787069 QAJ787069:QAK787069 QKF787069:QKG787069 QUB787069:QUC787069 RDX787069:RDY787069 RNT787069:RNU787069 RXP787069:RXQ787069 SHL787069:SHM787069 SRH787069:SRI787069 TBD787069:TBE787069 TKZ787069:TLA787069 TUV787069:TUW787069 UER787069:UES787069 UON787069:UOO787069 UYJ787069:UYK787069 VIF787069:VIG787069 VSB787069:VSC787069 WBX787069:WBY787069 WLT787069:WLU787069 WVP787069:WVQ787069 H852609:I852609 JD852605:JE852605 SZ852605:TA852605 ACV852605:ACW852605 AMR852605:AMS852605 AWN852605:AWO852605 BGJ852605:BGK852605 BQF852605:BQG852605 CAB852605:CAC852605 CJX852605:CJY852605 CTT852605:CTU852605 DDP852605:DDQ852605 DNL852605:DNM852605 DXH852605:DXI852605 EHD852605:EHE852605 EQZ852605:ERA852605 FAV852605:FAW852605 FKR852605:FKS852605 FUN852605:FUO852605 GEJ852605:GEK852605 GOF852605:GOG852605 GYB852605:GYC852605 HHX852605:HHY852605 HRT852605:HRU852605 IBP852605:IBQ852605 ILL852605:ILM852605 IVH852605:IVI852605 JFD852605:JFE852605 JOZ852605:JPA852605 JYV852605:JYW852605 KIR852605:KIS852605 KSN852605:KSO852605 LCJ852605:LCK852605 LMF852605:LMG852605 LWB852605:LWC852605 MFX852605:MFY852605 MPT852605:MPU852605 MZP852605:MZQ852605 NJL852605:NJM852605 NTH852605:NTI852605 ODD852605:ODE852605 OMZ852605:ONA852605 OWV852605:OWW852605 PGR852605:PGS852605 PQN852605:PQO852605 QAJ852605:QAK852605 QKF852605:QKG852605 QUB852605:QUC852605 RDX852605:RDY852605 RNT852605:RNU852605 RXP852605:RXQ852605 SHL852605:SHM852605 SRH852605:SRI852605 TBD852605:TBE852605 TKZ852605:TLA852605 TUV852605:TUW852605 UER852605:UES852605 UON852605:UOO852605 UYJ852605:UYK852605 VIF852605:VIG852605 VSB852605:VSC852605 WBX852605:WBY852605 WLT852605:WLU852605 WVP852605:WVQ852605 H918145:I918145 JD918141:JE918141 SZ918141:TA918141 ACV918141:ACW918141 AMR918141:AMS918141 AWN918141:AWO918141 BGJ918141:BGK918141 BQF918141:BQG918141 CAB918141:CAC918141 CJX918141:CJY918141 CTT918141:CTU918141 DDP918141:DDQ918141 DNL918141:DNM918141 DXH918141:DXI918141 EHD918141:EHE918141 EQZ918141:ERA918141 FAV918141:FAW918141 FKR918141:FKS918141 FUN918141:FUO918141 GEJ918141:GEK918141 GOF918141:GOG918141 GYB918141:GYC918141 HHX918141:HHY918141 HRT918141:HRU918141 IBP918141:IBQ918141 ILL918141:ILM918141 IVH918141:IVI918141 JFD918141:JFE918141 JOZ918141:JPA918141 JYV918141:JYW918141 KIR918141:KIS918141 KSN918141:KSO918141 LCJ918141:LCK918141 LMF918141:LMG918141 LWB918141:LWC918141 MFX918141:MFY918141 MPT918141:MPU918141 MZP918141:MZQ918141 NJL918141:NJM918141 NTH918141:NTI918141 ODD918141:ODE918141 OMZ918141:ONA918141 OWV918141:OWW918141 PGR918141:PGS918141 PQN918141:PQO918141 QAJ918141:QAK918141 QKF918141:QKG918141 QUB918141:QUC918141 RDX918141:RDY918141 RNT918141:RNU918141 RXP918141:RXQ918141 SHL918141:SHM918141 SRH918141:SRI918141 TBD918141:TBE918141 TKZ918141:TLA918141 TUV918141:TUW918141 UER918141:UES918141 UON918141:UOO918141 UYJ918141:UYK918141 VIF918141:VIG918141 VSB918141:VSC918141 WBX918141:WBY918141 WLT918141:WLU918141 WVP918141:WVQ918141 H983681:I983681 JD983677:JE983677 SZ983677:TA983677 ACV983677:ACW983677 AMR983677:AMS983677 AWN983677:AWO983677 BGJ983677:BGK983677 BQF983677:BQG983677 CAB983677:CAC983677 CJX983677:CJY983677 CTT983677:CTU983677 DDP983677:DDQ983677 DNL983677:DNM983677 DXH983677:DXI983677 EHD983677:EHE983677 EQZ983677:ERA983677 FAV983677:FAW983677 FKR983677:FKS983677 FUN983677:FUO983677 GEJ983677:GEK983677 GOF983677:GOG983677 GYB983677:GYC983677 HHX983677:HHY983677 HRT983677:HRU983677 IBP983677:IBQ983677 ILL983677:ILM983677 IVH983677:IVI983677 JFD983677:JFE983677 JOZ983677:JPA983677 JYV983677:JYW983677 KIR983677:KIS983677 KSN983677:KSO983677 LCJ983677:LCK983677 LMF983677:LMG983677 LWB983677:LWC983677 MFX983677:MFY983677 MPT983677:MPU983677 MZP983677:MZQ983677 NJL983677:NJM983677 NTH983677:NTI983677 ODD983677:ODE983677 OMZ983677:ONA983677 OWV983677:OWW983677 PGR983677:PGS983677 PQN983677:PQO983677 QAJ983677:QAK983677 QKF983677:QKG983677 QUB983677:QUC983677 RDX983677:RDY983677 RNT983677:RNU983677 RXP983677:RXQ983677 SHL983677:SHM983677 SRH983677:SRI983677 TBD983677:TBE983677 TKZ983677:TLA983677 TUV983677:TUW983677 UER983677:UES983677 UON983677:UOO983677 UYJ983677:UYK983677 VIF983677:VIG983677 VSB983677:VSC983677 WBX983677:WBY983677 WLT983677:WLU983677 WVP983677:WVQ983677 QAK525150 QKG525150 QUC525150 RDY525150 RNU525150 RXQ525150 SHM525150 SRI525150 TBE525150 TLA525150 TUW525150 UES525150 UOO525150 UYK525150 VIG525150 VSC525150 WBY525150 WLU525150 WVQ525150 I590690 JE590686 TA590686 ACW590686 AMS590686 AWO590686 BGK590686 BQG590686 CAC590686 CJY590686 CTU590686 DDQ590686 DNM590686 DXI590686 EHE590686 ERA590686 FAW590686 FKS590686 FUO590686 GEK590686 GOG590686 GYC590686 HHY590686 HRU590686 IBQ590686 ILM590686 IVI590686 JFE590686 JPA590686 JYW590686 KIS590686 KSO590686 LCK590686 LMG590686 LWC590686 MFY590686 MPU590686 MZQ590686 NJM590686 NTI590686 ODE590686 ONA590686 OWW590686 PGS590686 PQO590686 H66173:J66174 JD66169:JF66170 SZ66169:TB66170 ACV66169:ACX66170 AMR66169:AMT66170 AWN66169:AWP66170 BGJ66169:BGL66170 BQF66169:BQH66170 CAB66169:CAD66170 CJX66169:CJZ66170 CTT66169:CTV66170 DDP66169:DDR66170 DNL66169:DNN66170 DXH66169:DXJ66170 EHD66169:EHF66170 EQZ66169:ERB66170 FAV66169:FAX66170 FKR66169:FKT66170 FUN66169:FUP66170 GEJ66169:GEL66170 GOF66169:GOH66170 GYB66169:GYD66170 HHX66169:HHZ66170 HRT66169:HRV66170 IBP66169:IBR66170 ILL66169:ILN66170 IVH66169:IVJ66170 JFD66169:JFF66170 JOZ66169:JPB66170 JYV66169:JYX66170 KIR66169:KIT66170 KSN66169:KSP66170 LCJ66169:LCL66170 LMF66169:LMH66170 LWB66169:LWD66170 MFX66169:MFZ66170 MPT66169:MPV66170 MZP66169:MZR66170 NJL66169:NJN66170 NTH66169:NTJ66170 ODD66169:ODF66170 OMZ66169:ONB66170 OWV66169:OWX66170 PGR66169:PGT66170 PQN66169:PQP66170 QAJ66169:QAL66170 QKF66169:QKH66170 QUB66169:QUD66170 RDX66169:RDZ66170 RNT66169:RNV66170 RXP66169:RXR66170 SHL66169:SHN66170 SRH66169:SRJ66170 TBD66169:TBF66170 TKZ66169:TLB66170 TUV66169:TUX66170 UER66169:UET66170 UON66169:UOP66170 UYJ66169:UYL66170 VIF66169:VIH66170 VSB66169:VSD66170 WBX66169:WBZ66170 WLT66169:WLV66170 WVP66169:WVR66170 H131709:J131710 JD131705:JF131706 SZ131705:TB131706 ACV131705:ACX131706 AMR131705:AMT131706 AWN131705:AWP131706 BGJ131705:BGL131706 BQF131705:BQH131706 CAB131705:CAD131706 CJX131705:CJZ131706 CTT131705:CTV131706 DDP131705:DDR131706 DNL131705:DNN131706 DXH131705:DXJ131706 EHD131705:EHF131706 EQZ131705:ERB131706 FAV131705:FAX131706 FKR131705:FKT131706 FUN131705:FUP131706 GEJ131705:GEL131706 GOF131705:GOH131706 GYB131705:GYD131706 HHX131705:HHZ131706 HRT131705:HRV131706 IBP131705:IBR131706 ILL131705:ILN131706 IVH131705:IVJ131706 JFD131705:JFF131706 JOZ131705:JPB131706 JYV131705:JYX131706 KIR131705:KIT131706 KSN131705:KSP131706 LCJ131705:LCL131706 LMF131705:LMH131706 LWB131705:LWD131706 MFX131705:MFZ131706 MPT131705:MPV131706 MZP131705:MZR131706 NJL131705:NJN131706 NTH131705:NTJ131706 ODD131705:ODF131706 OMZ131705:ONB131706 OWV131705:OWX131706 PGR131705:PGT131706 PQN131705:PQP131706 QAJ131705:QAL131706 QKF131705:QKH131706 QUB131705:QUD131706 RDX131705:RDZ131706 RNT131705:RNV131706 RXP131705:RXR131706 SHL131705:SHN131706 SRH131705:SRJ131706 TBD131705:TBF131706 TKZ131705:TLB131706 TUV131705:TUX131706 UER131705:UET131706 UON131705:UOP131706 UYJ131705:UYL131706 VIF131705:VIH131706 VSB131705:VSD131706 WBX131705:WBZ131706 WLT131705:WLV131706 WVP131705:WVR131706 H197245:J197246 JD197241:JF197242 SZ197241:TB197242 ACV197241:ACX197242 AMR197241:AMT197242 AWN197241:AWP197242 BGJ197241:BGL197242 BQF197241:BQH197242 CAB197241:CAD197242 CJX197241:CJZ197242 CTT197241:CTV197242 DDP197241:DDR197242 DNL197241:DNN197242 DXH197241:DXJ197242 EHD197241:EHF197242 EQZ197241:ERB197242 FAV197241:FAX197242 FKR197241:FKT197242 FUN197241:FUP197242 GEJ197241:GEL197242 GOF197241:GOH197242 GYB197241:GYD197242 HHX197241:HHZ197242 HRT197241:HRV197242 IBP197241:IBR197242 ILL197241:ILN197242 IVH197241:IVJ197242 JFD197241:JFF197242 JOZ197241:JPB197242 JYV197241:JYX197242 KIR197241:KIT197242 KSN197241:KSP197242 LCJ197241:LCL197242 LMF197241:LMH197242 LWB197241:LWD197242 MFX197241:MFZ197242 MPT197241:MPV197242 MZP197241:MZR197242 NJL197241:NJN197242 NTH197241:NTJ197242 ODD197241:ODF197242 OMZ197241:ONB197242 OWV197241:OWX197242 PGR197241:PGT197242 PQN197241:PQP197242 QAJ197241:QAL197242 QKF197241:QKH197242 QUB197241:QUD197242 RDX197241:RDZ197242 RNT197241:RNV197242 RXP197241:RXR197242 SHL197241:SHN197242 SRH197241:SRJ197242 TBD197241:TBF197242 TKZ197241:TLB197242 TUV197241:TUX197242 UER197241:UET197242 UON197241:UOP197242 UYJ197241:UYL197242 VIF197241:VIH197242 VSB197241:VSD197242 WBX197241:WBZ197242 WLT197241:WLV197242 WVP197241:WVR197242 H262781:J262782 JD262777:JF262778 SZ262777:TB262778 ACV262777:ACX262778 AMR262777:AMT262778 AWN262777:AWP262778 BGJ262777:BGL262778 BQF262777:BQH262778 CAB262777:CAD262778 CJX262777:CJZ262778 CTT262777:CTV262778 DDP262777:DDR262778 DNL262777:DNN262778 DXH262777:DXJ262778 EHD262777:EHF262778 EQZ262777:ERB262778 FAV262777:FAX262778 FKR262777:FKT262778 FUN262777:FUP262778 GEJ262777:GEL262778 GOF262777:GOH262778 GYB262777:GYD262778 HHX262777:HHZ262778 HRT262777:HRV262778 IBP262777:IBR262778 ILL262777:ILN262778 IVH262777:IVJ262778 JFD262777:JFF262778 JOZ262777:JPB262778 JYV262777:JYX262778 KIR262777:KIT262778 KSN262777:KSP262778 LCJ262777:LCL262778 LMF262777:LMH262778 LWB262777:LWD262778 MFX262777:MFZ262778 MPT262777:MPV262778 MZP262777:MZR262778 NJL262777:NJN262778 NTH262777:NTJ262778 ODD262777:ODF262778 OMZ262777:ONB262778 OWV262777:OWX262778 PGR262777:PGT262778 PQN262777:PQP262778 QAJ262777:QAL262778 QKF262777:QKH262778 QUB262777:QUD262778 RDX262777:RDZ262778 RNT262777:RNV262778 RXP262777:RXR262778 SHL262777:SHN262778 SRH262777:SRJ262778 TBD262777:TBF262778 TKZ262777:TLB262778 TUV262777:TUX262778 UER262777:UET262778 UON262777:UOP262778 UYJ262777:UYL262778 VIF262777:VIH262778 VSB262777:VSD262778 WBX262777:WBZ262778 WLT262777:WLV262778 WVP262777:WVR262778 H328317:J328318 JD328313:JF328314 SZ328313:TB328314 ACV328313:ACX328314 AMR328313:AMT328314 AWN328313:AWP328314 BGJ328313:BGL328314 BQF328313:BQH328314 CAB328313:CAD328314 CJX328313:CJZ328314 CTT328313:CTV328314 DDP328313:DDR328314 DNL328313:DNN328314 DXH328313:DXJ328314 EHD328313:EHF328314 EQZ328313:ERB328314 FAV328313:FAX328314 FKR328313:FKT328314 FUN328313:FUP328314 GEJ328313:GEL328314 GOF328313:GOH328314 GYB328313:GYD328314 HHX328313:HHZ328314 HRT328313:HRV328314 IBP328313:IBR328314 ILL328313:ILN328314 IVH328313:IVJ328314 JFD328313:JFF328314 JOZ328313:JPB328314 JYV328313:JYX328314 KIR328313:KIT328314 KSN328313:KSP328314 LCJ328313:LCL328314 LMF328313:LMH328314 LWB328313:LWD328314 MFX328313:MFZ328314 MPT328313:MPV328314 MZP328313:MZR328314 NJL328313:NJN328314 NTH328313:NTJ328314 ODD328313:ODF328314 OMZ328313:ONB328314 OWV328313:OWX328314 PGR328313:PGT328314 PQN328313:PQP328314 QAJ328313:QAL328314 QKF328313:QKH328314 QUB328313:QUD328314 RDX328313:RDZ328314 RNT328313:RNV328314 RXP328313:RXR328314 SHL328313:SHN328314 SRH328313:SRJ328314 TBD328313:TBF328314 TKZ328313:TLB328314 TUV328313:TUX328314 UER328313:UET328314 UON328313:UOP328314 UYJ328313:UYL328314 VIF328313:VIH328314 VSB328313:VSD328314 WBX328313:WBZ328314 WLT328313:WLV328314 WVP328313:WVR328314 H393853:J393854 JD393849:JF393850 SZ393849:TB393850 ACV393849:ACX393850 AMR393849:AMT393850 AWN393849:AWP393850 BGJ393849:BGL393850 BQF393849:BQH393850 CAB393849:CAD393850 CJX393849:CJZ393850 CTT393849:CTV393850 DDP393849:DDR393850 DNL393849:DNN393850 DXH393849:DXJ393850 EHD393849:EHF393850 EQZ393849:ERB393850 FAV393849:FAX393850 FKR393849:FKT393850 FUN393849:FUP393850 GEJ393849:GEL393850 GOF393849:GOH393850 GYB393849:GYD393850 HHX393849:HHZ393850 HRT393849:HRV393850 IBP393849:IBR393850 ILL393849:ILN393850 IVH393849:IVJ393850 JFD393849:JFF393850 JOZ393849:JPB393850 JYV393849:JYX393850 KIR393849:KIT393850 KSN393849:KSP393850 LCJ393849:LCL393850 LMF393849:LMH393850 LWB393849:LWD393850 MFX393849:MFZ393850 MPT393849:MPV393850 MZP393849:MZR393850 NJL393849:NJN393850 NTH393849:NTJ393850 ODD393849:ODF393850 OMZ393849:ONB393850 OWV393849:OWX393850 PGR393849:PGT393850 PQN393849:PQP393850 QAJ393849:QAL393850 QKF393849:QKH393850 QUB393849:QUD393850 RDX393849:RDZ393850 RNT393849:RNV393850 RXP393849:RXR393850 SHL393849:SHN393850 SRH393849:SRJ393850 TBD393849:TBF393850 TKZ393849:TLB393850 TUV393849:TUX393850 UER393849:UET393850 UON393849:UOP393850 UYJ393849:UYL393850 VIF393849:VIH393850 VSB393849:VSD393850 WBX393849:WBZ393850 WLT393849:WLV393850 WVP393849:WVR393850 H459389:J459390 JD459385:JF459386 SZ459385:TB459386 ACV459385:ACX459386 AMR459385:AMT459386 AWN459385:AWP459386 BGJ459385:BGL459386 BQF459385:BQH459386 CAB459385:CAD459386 CJX459385:CJZ459386 CTT459385:CTV459386 DDP459385:DDR459386 DNL459385:DNN459386 DXH459385:DXJ459386 EHD459385:EHF459386 EQZ459385:ERB459386 FAV459385:FAX459386 FKR459385:FKT459386 FUN459385:FUP459386 GEJ459385:GEL459386 GOF459385:GOH459386 GYB459385:GYD459386 HHX459385:HHZ459386 HRT459385:HRV459386 IBP459385:IBR459386 ILL459385:ILN459386 IVH459385:IVJ459386 JFD459385:JFF459386 JOZ459385:JPB459386 JYV459385:JYX459386 KIR459385:KIT459386 KSN459385:KSP459386 LCJ459385:LCL459386 LMF459385:LMH459386 LWB459385:LWD459386 MFX459385:MFZ459386 MPT459385:MPV459386 MZP459385:MZR459386 NJL459385:NJN459386 NTH459385:NTJ459386 ODD459385:ODF459386 OMZ459385:ONB459386 OWV459385:OWX459386 PGR459385:PGT459386 PQN459385:PQP459386 QAJ459385:QAL459386 QKF459385:QKH459386 QUB459385:QUD459386 RDX459385:RDZ459386 RNT459385:RNV459386 RXP459385:RXR459386 SHL459385:SHN459386 SRH459385:SRJ459386 TBD459385:TBF459386 TKZ459385:TLB459386 TUV459385:TUX459386 UER459385:UET459386 UON459385:UOP459386 UYJ459385:UYL459386 VIF459385:VIH459386 VSB459385:VSD459386 WBX459385:WBZ459386 WLT459385:WLV459386 WVP459385:WVR459386 H524925:J524926 JD524921:JF524922 SZ524921:TB524922 ACV524921:ACX524922 AMR524921:AMT524922 AWN524921:AWP524922 BGJ524921:BGL524922 BQF524921:BQH524922 CAB524921:CAD524922 CJX524921:CJZ524922 CTT524921:CTV524922 DDP524921:DDR524922 DNL524921:DNN524922 DXH524921:DXJ524922 EHD524921:EHF524922 EQZ524921:ERB524922 FAV524921:FAX524922 FKR524921:FKT524922 FUN524921:FUP524922 GEJ524921:GEL524922 GOF524921:GOH524922 GYB524921:GYD524922 HHX524921:HHZ524922 HRT524921:HRV524922 IBP524921:IBR524922 ILL524921:ILN524922 IVH524921:IVJ524922 JFD524921:JFF524922 JOZ524921:JPB524922 JYV524921:JYX524922 KIR524921:KIT524922 KSN524921:KSP524922 LCJ524921:LCL524922 LMF524921:LMH524922 LWB524921:LWD524922 MFX524921:MFZ524922 MPT524921:MPV524922 MZP524921:MZR524922 NJL524921:NJN524922 NTH524921:NTJ524922 ODD524921:ODF524922 OMZ524921:ONB524922 OWV524921:OWX524922 PGR524921:PGT524922 PQN524921:PQP524922 QAJ524921:QAL524922 QKF524921:QKH524922 QUB524921:QUD524922 RDX524921:RDZ524922 RNT524921:RNV524922 RXP524921:RXR524922 SHL524921:SHN524922 SRH524921:SRJ524922 TBD524921:TBF524922 TKZ524921:TLB524922 TUV524921:TUX524922 UER524921:UET524922 UON524921:UOP524922 UYJ524921:UYL524922 VIF524921:VIH524922 VSB524921:VSD524922 WBX524921:WBZ524922 WLT524921:WLV524922 WVP524921:WVR524922 H590461:J590462 JD590457:JF590458 SZ590457:TB590458 ACV590457:ACX590458 AMR590457:AMT590458 AWN590457:AWP590458 BGJ590457:BGL590458 BQF590457:BQH590458 CAB590457:CAD590458 CJX590457:CJZ590458 CTT590457:CTV590458 DDP590457:DDR590458 DNL590457:DNN590458 DXH590457:DXJ590458 EHD590457:EHF590458 EQZ590457:ERB590458 FAV590457:FAX590458 FKR590457:FKT590458 FUN590457:FUP590458 GEJ590457:GEL590458 GOF590457:GOH590458 GYB590457:GYD590458 HHX590457:HHZ590458 HRT590457:HRV590458 IBP590457:IBR590458 ILL590457:ILN590458 IVH590457:IVJ590458 JFD590457:JFF590458 JOZ590457:JPB590458 JYV590457:JYX590458 KIR590457:KIT590458 KSN590457:KSP590458 LCJ590457:LCL590458 LMF590457:LMH590458 LWB590457:LWD590458 MFX590457:MFZ590458 MPT590457:MPV590458 MZP590457:MZR590458 NJL590457:NJN590458 NTH590457:NTJ590458 ODD590457:ODF590458 OMZ590457:ONB590458 OWV590457:OWX590458 PGR590457:PGT590458 PQN590457:PQP590458 QAJ590457:QAL590458 QKF590457:QKH590458 QUB590457:QUD590458 RDX590457:RDZ590458 RNT590457:RNV590458 RXP590457:RXR590458 SHL590457:SHN590458 SRH590457:SRJ590458 TBD590457:TBF590458 TKZ590457:TLB590458 TUV590457:TUX590458 UER590457:UET590458 UON590457:UOP590458 UYJ590457:UYL590458 VIF590457:VIH590458 VSB590457:VSD590458 WBX590457:WBZ590458 WLT590457:WLV590458 WVP590457:WVR590458 H655997:J655998 JD655993:JF655994 SZ655993:TB655994 ACV655993:ACX655994 AMR655993:AMT655994 AWN655993:AWP655994 BGJ655993:BGL655994 BQF655993:BQH655994 CAB655993:CAD655994 CJX655993:CJZ655994 CTT655993:CTV655994 DDP655993:DDR655994 DNL655993:DNN655994 DXH655993:DXJ655994 EHD655993:EHF655994 EQZ655993:ERB655994 FAV655993:FAX655994 FKR655993:FKT655994 FUN655993:FUP655994 GEJ655993:GEL655994 GOF655993:GOH655994 GYB655993:GYD655994 HHX655993:HHZ655994 HRT655993:HRV655994 IBP655993:IBR655994 ILL655993:ILN655994 IVH655993:IVJ655994 JFD655993:JFF655994 JOZ655993:JPB655994 JYV655993:JYX655994 KIR655993:KIT655994 KSN655993:KSP655994 LCJ655993:LCL655994 LMF655993:LMH655994 LWB655993:LWD655994 MFX655993:MFZ655994 MPT655993:MPV655994 MZP655993:MZR655994 NJL655993:NJN655994 NTH655993:NTJ655994 ODD655993:ODF655994 OMZ655993:ONB655994 OWV655993:OWX655994 PGR655993:PGT655994 PQN655993:PQP655994 QAJ655993:QAL655994 QKF655993:QKH655994 QUB655993:QUD655994 RDX655993:RDZ655994 RNT655993:RNV655994 RXP655993:RXR655994 SHL655993:SHN655994 SRH655993:SRJ655994 TBD655993:TBF655994 TKZ655993:TLB655994 TUV655993:TUX655994 UER655993:UET655994 UON655993:UOP655994 UYJ655993:UYL655994 VIF655993:VIH655994 VSB655993:VSD655994 WBX655993:WBZ655994 WLT655993:WLV655994 WVP655993:WVR655994 H721533:J721534 JD721529:JF721530 SZ721529:TB721530 ACV721529:ACX721530 AMR721529:AMT721530 AWN721529:AWP721530 BGJ721529:BGL721530 BQF721529:BQH721530 CAB721529:CAD721530 CJX721529:CJZ721530 CTT721529:CTV721530 DDP721529:DDR721530 DNL721529:DNN721530 DXH721529:DXJ721530 EHD721529:EHF721530 EQZ721529:ERB721530 FAV721529:FAX721530 FKR721529:FKT721530 FUN721529:FUP721530 GEJ721529:GEL721530 GOF721529:GOH721530 GYB721529:GYD721530 HHX721529:HHZ721530 HRT721529:HRV721530 IBP721529:IBR721530 ILL721529:ILN721530 IVH721529:IVJ721530 JFD721529:JFF721530 JOZ721529:JPB721530 JYV721529:JYX721530 KIR721529:KIT721530 KSN721529:KSP721530 LCJ721529:LCL721530 LMF721529:LMH721530 LWB721529:LWD721530 MFX721529:MFZ721530 MPT721529:MPV721530 MZP721529:MZR721530 NJL721529:NJN721530 NTH721529:NTJ721530 ODD721529:ODF721530 OMZ721529:ONB721530 OWV721529:OWX721530 PGR721529:PGT721530 PQN721529:PQP721530 QAJ721529:QAL721530 QKF721529:QKH721530 QUB721529:QUD721530 RDX721529:RDZ721530 RNT721529:RNV721530 RXP721529:RXR721530 SHL721529:SHN721530 SRH721529:SRJ721530 TBD721529:TBF721530 TKZ721529:TLB721530 TUV721529:TUX721530 UER721529:UET721530 UON721529:UOP721530 UYJ721529:UYL721530 VIF721529:VIH721530 VSB721529:VSD721530 WBX721529:WBZ721530 WLT721529:WLV721530 WVP721529:WVR721530 H787069:J787070 JD787065:JF787066 SZ787065:TB787066 ACV787065:ACX787066 AMR787065:AMT787066 AWN787065:AWP787066 BGJ787065:BGL787066 BQF787065:BQH787066 CAB787065:CAD787066 CJX787065:CJZ787066 CTT787065:CTV787066 DDP787065:DDR787066 DNL787065:DNN787066 DXH787065:DXJ787066 EHD787065:EHF787066 EQZ787065:ERB787066 FAV787065:FAX787066 FKR787065:FKT787066 FUN787065:FUP787066 GEJ787065:GEL787066 GOF787065:GOH787066 GYB787065:GYD787066 HHX787065:HHZ787066 HRT787065:HRV787066 IBP787065:IBR787066 ILL787065:ILN787066 IVH787065:IVJ787066 JFD787065:JFF787066 JOZ787065:JPB787066 JYV787065:JYX787066 KIR787065:KIT787066 KSN787065:KSP787066 LCJ787065:LCL787066 LMF787065:LMH787066 LWB787065:LWD787066 MFX787065:MFZ787066 MPT787065:MPV787066 MZP787065:MZR787066 NJL787065:NJN787066 NTH787065:NTJ787066 ODD787065:ODF787066 OMZ787065:ONB787066 OWV787065:OWX787066 PGR787065:PGT787066 PQN787065:PQP787066 QAJ787065:QAL787066 QKF787065:QKH787066 QUB787065:QUD787066 RDX787065:RDZ787066 RNT787065:RNV787066 RXP787065:RXR787066 SHL787065:SHN787066 SRH787065:SRJ787066 TBD787065:TBF787066 TKZ787065:TLB787066 TUV787065:TUX787066 UER787065:UET787066 UON787065:UOP787066 UYJ787065:UYL787066 VIF787065:VIH787066 VSB787065:VSD787066 WBX787065:WBZ787066 WLT787065:WLV787066 WVP787065:WVR787066 H852605:J852606 JD852601:JF852602 SZ852601:TB852602 ACV852601:ACX852602 AMR852601:AMT852602 AWN852601:AWP852602 BGJ852601:BGL852602 BQF852601:BQH852602 CAB852601:CAD852602 CJX852601:CJZ852602 CTT852601:CTV852602 DDP852601:DDR852602 DNL852601:DNN852602 DXH852601:DXJ852602 EHD852601:EHF852602 EQZ852601:ERB852602 FAV852601:FAX852602 FKR852601:FKT852602 FUN852601:FUP852602 GEJ852601:GEL852602 GOF852601:GOH852602 GYB852601:GYD852602 HHX852601:HHZ852602 HRT852601:HRV852602 IBP852601:IBR852602 ILL852601:ILN852602 IVH852601:IVJ852602 JFD852601:JFF852602 JOZ852601:JPB852602 JYV852601:JYX852602 KIR852601:KIT852602 KSN852601:KSP852602 LCJ852601:LCL852602 LMF852601:LMH852602 LWB852601:LWD852602 MFX852601:MFZ852602 MPT852601:MPV852602 MZP852601:MZR852602 NJL852601:NJN852602 NTH852601:NTJ852602 ODD852601:ODF852602 OMZ852601:ONB852602 OWV852601:OWX852602 PGR852601:PGT852602 PQN852601:PQP852602 QAJ852601:QAL852602 QKF852601:QKH852602 QUB852601:QUD852602 RDX852601:RDZ852602 RNT852601:RNV852602 RXP852601:RXR852602 SHL852601:SHN852602 SRH852601:SRJ852602 TBD852601:TBF852602 TKZ852601:TLB852602 TUV852601:TUX852602 UER852601:UET852602 UON852601:UOP852602 UYJ852601:UYL852602 VIF852601:VIH852602 VSB852601:VSD852602 WBX852601:WBZ852602 WLT852601:WLV852602 WVP852601:WVR852602 H918141:J918142 JD918137:JF918138 SZ918137:TB918138 ACV918137:ACX918138 AMR918137:AMT918138 AWN918137:AWP918138 BGJ918137:BGL918138 BQF918137:BQH918138 CAB918137:CAD918138 CJX918137:CJZ918138 CTT918137:CTV918138 DDP918137:DDR918138 DNL918137:DNN918138 DXH918137:DXJ918138 EHD918137:EHF918138 EQZ918137:ERB918138 FAV918137:FAX918138 FKR918137:FKT918138 FUN918137:FUP918138 GEJ918137:GEL918138 GOF918137:GOH918138 GYB918137:GYD918138 HHX918137:HHZ918138 HRT918137:HRV918138 IBP918137:IBR918138 ILL918137:ILN918138 IVH918137:IVJ918138 JFD918137:JFF918138 JOZ918137:JPB918138 JYV918137:JYX918138 KIR918137:KIT918138 KSN918137:KSP918138 LCJ918137:LCL918138 LMF918137:LMH918138 LWB918137:LWD918138 MFX918137:MFZ918138 MPT918137:MPV918138 MZP918137:MZR918138 NJL918137:NJN918138 NTH918137:NTJ918138 ODD918137:ODF918138 OMZ918137:ONB918138 OWV918137:OWX918138 PGR918137:PGT918138 PQN918137:PQP918138 QAJ918137:QAL918138 QKF918137:QKH918138 QUB918137:QUD918138 RDX918137:RDZ918138 RNT918137:RNV918138 RXP918137:RXR918138 SHL918137:SHN918138 SRH918137:SRJ918138 TBD918137:TBF918138 TKZ918137:TLB918138 TUV918137:TUX918138 UER918137:UET918138 UON918137:UOP918138 UYJ918137:UYL918138 VIF918137:VIH918138 VSB918137:VSD918138 WBX918137:WBZ918138 WLT918137:WLV918138 WVP918137:WVR918138 H983677:J983678 JD983673:JF983674 SZ983673:TB983674 ACV983673:ACX983674 AMR983673:AMT983674 AWN983673:AWP983674 BGJ983673:BGL983674 BQF983673:BQH983674 CAB983673:CAD983674 CJX983673:CJZ983674 CTT983673:CTV983674 DDP983673:DDR983674 DNL983673:DNN983674 DXH983673:DXJ983674 EHD983673:EHF983674 EQZ983673:ERB983674 FAV983673:FAX983674 FKR983673:FKT983674 FUN983673:FUP983674 GEJ983673:GEL983674 GOF983673:GOH983674 GYB983673:GYD983674 HHX983673:HHZ983674 HRT983673:HRV983674 IBP983673:IBR983674 ILL983673:ILN983674 IVH983673:IVJ983674 JFD983673:JFF983674 JOZ983673:JPB983674 JYV983673:JYX983674 KIR983673:KIT983674 KSN983673:KSP983674 LCJ983673:LCL983674 LMF983673:LMH983674 LWB983673:LWD983674 MFX983673:MFZ983674 MPT983673:MPV983674 MZP983673:MZR983674 NJL983673:NJN983674 NTH983673:NTJ983674 ODD983673:ODF983674 OMZ983673:ONB983674 OWV983673:OWX983674 PGR983673:PGT983674 PQN983673:PQP983674 QAJ983673:QAL983674 QKF983673:QKH983674 QUB983673:QUD983674 RDX983673:RDZ983674 RNT983673:RNV983674 RXP983673:RXR983674 SHL983673:SHN983674 SRH983673:SRJ983674 TBD983673:TBF983674 TKZ983673:TLB983674 TUV983673:TUX983674 UER983673:UET983674 UON983673:UOP983674 UYJ983673:UYL983674 VIF983673:VIH983674 VSB983673:VSD983674 WBX983673:WBZ983674 WLT983673:WLV983674 WVP983673:WVR983674 QAK590686 QKG590686 QUC590686 RDY590686 RNU590686 RXQ590686 SHM590686 SRI590686 TBE590686 TLA590686 TUW590686 UES590686 UOO590686 UYK590686 VIG590686 VSC590686 WBY590686 WLU590686 WVQ590686 I656226 JE656222 TA656222 ACW656222 AMS656222 AWO656222 BGK656222 BQG656222 CAC656222 CJY656222 CTU656222 DDQ656222 DNM656222 DXI656222 EHE656222 ERA656222 FAW656222 FKS656222 FUO656222 GEK656222 GOG656222 GYC656222 HHY656222 HRU656222 IBQ656222 ILM656222 IVI656222 JFE656222 JPA656222 JYW656222 KIS656222 KSO656222 LCK656222 LMG656222 LWC656222 MFY656222 MPU656222 MZQ656222 NJM656222 NTI656222 ODE656222 ONA656222 OWW656222 PGS656222 PQO656222 M65896:M65897 JI65892:JI65893 TE65892:TE65893 ADA65892:ADA65893 AMW65892:AMW65893 AWS65892:AWS65893 BGO65892:BGO65893 BQK65892:BQK65893 CAG65892:CAG65893 CKC65892:CKC65893 CTY65892:CTY65893 DDU65892:DDU65893 DNQ65892:DNQ65893 DXM65892:DXM65893 EHI65892:EHI65893 ERE65892:ERE65893 FBA65892:FBA65893 FKW65892:FKW65893 FUS65892:FUS65893 GEO65892:GEO65893 GOK65892:GOK65893 GYG65892:GYG65893 HIC65892:HIC65893 HRY65892:HRY65893 IBU65892:IBU65893 ILQ65892:ILQ65893 IVM65892:IVM65893 JFI65892:JFI65893 JPE65892:JPE65893 JZA65892:JZA65893 KIW65892:KIW65893 KSS65892:KSS65893 LCO65892:LCO65893 LMK65892:LMK65893 LWG65892:LWG65893 MGC65892:MGC65893 MPY65892:MPY65893 MZU65892:MZU65893 NJQ65892:NJQ65893 NTM65892:NTM65893 ODI65892:ODI65893 ONE65892:ONE65893 OXA65892:OXA65893 PGW65892:PGW65893 PQS65892:PQS65893 QAO65892:QAO65893 QKK65892:QKK65893 QUG65892:QUG65893 REC65892:REC65893 RNY65892:RNY65893 RXU65892:RXU65893 SHQ65892:SHQ65893 SRM65892:SRM65893 TBI65892:TBI65893 TLE65892:TLE65893 TVA65892:TVA65893 UEW65892:UEW65893 UOS65892:UOS65893 UYO65892:UYO65893 VIK65892:VIK65893 VSG65892:VSG65893 WCC65892:WCC65893 WLY65892:WLY65893 WVU65892:WVU65893 M131432:M131433 JI131428:JI131429 TE131428:TE131429 ADA131428:ADA131429 AMW131428:AMW131429 AWS131428:AWS131429 BGO131428:BGO131429 BQK131428:BQK131429 CAG131428:CAG131429 CKC131428:CKC131429 CTY131428:CTY131429 DDU131428:DDU131429 DNQ131428:DNQ131429 DXM131428:DXM131429 EHI131428:EHI131429 ERE131428:ERE131429 FBA131428:FBA131429 FKW131428:FKW131429 FUS131428:FUS131429 GEO131428:GEO131429 GOK131428:GOK131429 GYG131428:GYG131429 HIC131428:HIC131429 HRY131428:HRY131429 IBU131428:IBU131429 ILQ131428:ILQ131429 IVM131428:IVM131429 JFI131428:JFI131429 JPE131428:JPE131429 JZA131428:JZA131429 KIW131428:KIW131429 KSS131428:KSS131429 LCO131428:LCO131429 LMK131428:LMK131429 LWG131428:LWG131429 MGC131428:MGC131429 MPY131428:MPY131429 MZU131428:MZU131429 NJQ131428:NJQ131429 NTM131428:NTM131429 ODI131428:ODI131429 ONE131428:ONE131429 OXA131428:OXA131429 PGW131428:PGW131429 PQS131428:PQS131429 QAO131428:QAO131429 QKK131428:QKK131429 QUG131428:QUG131429 REC131428:REC131429 RNY131428:RNY131429 RXU131428:RXU131429 SHQ131428:SHQ131429 SRM131428:SRM131429 TBI131428:TBI131429 TLE131428:TLE131429 TVA131428:TVA131429 UEW131428:UEW131429 UOS131428:UOS131429 UYO131428:UYO131429 VIK131428:VIK131429 VSG131428:VSG131429 WCC131428:WCC131429 WLY131428:WLY131429 WVU131428:WVU131429 M196968:M196969 JI196964:JI196965 TE196964:TE196965 ADA196964:ADA196965 AMW196964:AMW196965 AWS196964:AWS196965 BGO196964:BGO196965 BQK196964:BQK196965 CAG196964:CAG196965 CKC196964:CKC196965 CTY196964:CTY196965 DDU196964:DDU196965 DNQ196964:DNQ196965 DXM196964:DXM196965 EHI196964:EHI196965 ERE196964:ERE196965 FBA196964:FBA196965 FKW196964:FKW196965 FUS196964:FUS196965 GEO196964:GEO196965 GOK196964:GOK196965 GYG196964:GYG196965 HIC196964:HIC196965 HRY196964:HRY196965 IBU196964:IBU196965 ILQ196964:ILQ196965 IVM196964:IVM196965 JFI196964:JFI196965 JPE196964:JPE196965 JZA196964:JZA196965 KIW196964:KIW196965 KSS196964:KSS196965 LCO196964:LCO196965 LMK196964:LMK196965 LWG196964:LWG196965 MGC196964:MGC196965 MPY196964:MPY196965 MZU196964:MZU196965 NJQ196964:NJQ196965 NTM196964:NTM196965 ODI196964:ODI196965 ONE196964:ONE196965 OXA196964:OXA196965 PGW196964:PGW196965 PQS196964:PQS196965 QAO196964:QAO196965 QKK196964:QKK196965 QUG196964:QUG196965 REC196964:REC196965 RNY196964:RNY196965 RXU196964:RXU196965 SHQ196964:SHQ196965 SRM196964:SRM196965 TBI196964:TBI196965 TLE196964:TLE196965 TVA196964:TVA196965 UEW196964:UEW196965 UOS196964:UOS196965 UYO196964:UYO196965 VIK196964:VIK196965 VSG196964:VSG196965 WCC196964:WCC196965 WLY196964:WLY196965 WVU196964:WVU196965 M262504:M262505 JI262500:JI262501 TE262500:TE262501 ADA262500:ADA262501 AMW262500:AMW262501 AWS262500:AWS262501 BGO262500:BGO262501 BQK262500:BQK262501 CAG262500:CAG262501 CKC262500:CKC262501 CTY262500:CTY262501 DDU262500:DDU262501 DNQ262500:DNQ262501 DXM262500:DXM262501 EHI262500:EHI262501 ERE262500:ERE262501 FBA262500:FBA262501 FKW262500:FKW262501 FUS262500:FUS262501 GEO262500:GEO262501 GOK262500:GOK262501 GYG262500:GYG262501 HIC262500:HIC262501 HRY262500:HRY262501 IBU262500:IBU262501 ILQ262500:ILQ262501 IVM262500:IVM262501 JFI262500:JFI262501 JPE262500:JPE262501 JZA262500:JZA262501 KIW262500:KIW262501 KSS262500:KSS262501 LCO262500:LCO262501 LMK262500:LMK262501 LWG262500:LWG262501 MGC262500:MGC262501 MPY262500:MPY262501 MZU262500:MZU262501 NJQ262500:NJQ262501 NTM262500:NTM262501 ODI262500:ODI262501 ONE262500:ONE262501 OXA262500:OXA262501 PGW262500:PGW262501 PQS262500:PQS262501 QAO262500:QAO262501 QKK262500:QKK262501 QUG262500:QUG262501 REC262500:REC262501 RNY262500:RNY262501 RXU262500:RXU262501 SHQ262500:SHQ262501 SRM262500:SRM262501 TBI262500:TBI262501 TLE262500:TLE262501 TVA262500:TVA262501 UEW262500:UEW262501 UOS262500:UOS262501 UYO262500:UYO262501 VIK262500:VIK262501 VSG262500:VSG262501 WCC262500:WCC262501 WLY262500:WLY262501 WVU262500:WVU262501 M328040:M328041 JI328036:JI328037 TE328036:TE328037 ADA328036:ADA328037 AMW328036:AMW328037 AWS328036:AWS328037 BGO328036:BGO328037 BQK328036:BQK328037 CAG328036:CAG328037 CKC328036:CKC328037 CTY328036:CTY328037 DDU328036:DDU328037 DNQ328036:DNQ328037 DXM328036:DXM328037 EHI328036:EHI328037 ERE328036:ERE328037 FBA328036:FBA328037 FKW328036:FKW328037 FUS328036:FUS328037 GEO328036:GEO328037 GOK328036:GOK328037 GYG328036:GYG328037 HIC328036:HIC328037 HRY328036:HRY328037 IBU328036:IBU328037 ILQ328036:ILQ328037 IVM328036:IVM328037 JFI328036:JFI328037 JPE328036:JPE328037 JZA328036:JZA328037 KIW328036:KIW328037 KSS328036:KSS328037 LCO328036:LCO328037 LMK328036:LMK328037 LWG328036:LWG328037 MGC328036:MGC328037 MPY328036:MPY328037 MZU328036:MZU328037 NJQ328036:NJQ328037 NTM328036:NTM328037 ODI328036:ODI328037 ONE328036:ONE328037 OXA328036:OXA328037 PGW328036:PGW328037 PQS328036:PQS328037 QAO328036:QAO328037 QKK328036:QKK328037 QUG328036:QUG328037 REC328036:REC328037 RNY328036:RNY328037 RXU328036:RXU328037 SHQ328036:SHQ328037 SRM328036:SRM328037 TBI328036:TBI328037 TLE328036:TLE328037 TVA328036:TVA328037 UEW328036:UEW328037 UOS328036:UOS328037 UYO328036:UYO328037 VIK328036:VIK328037 VSG328036:VSG328037 WCC328036:WCC328037 WLY328036:WLY328037 WVU328036:WVU328037 M393576:M393577 JI393572:JI393573 TE393572:TE393573 ADA393572:ADA393573 AMW393572:AMW393573 AWS393572:AWS393573 BGO393572:BGO393573 BQK393572:BQK393573 CAG393572:CAG393573 CKC393572:CKC393573 CTY393572:CTY393573 DDU393572:DDU393573 DNQ393572:DNQ393573 DXM393572:DXM393573 EHI393572:EHI393573 ERE393572:ERE393573 FBA393572:FBA393573 FKW393572:FKW393573 FUS393572:FUS393573 GEO393572:GEO393573 GOK393572:GOK393573 GYG393572:GYG393573 HIC393572:HIC393573 HRY393572:HRY393573 IBU393572:IBU393573 ILQ393572:ILQ393573 IVM393572:IVM393573 JFI393572:JFI393573 JPE393572:JPE393573 JZA393572:JZA393573 KIW393572:KIW393573 KSS393572:KSS393573 LCO393572:LCO393573 LMK393572:LMK393573 LWG393572:LWG393573 MGC393572:MGC393573 MPY393572:MPY393573 MZU393572:MZU393573 NJQ393572:NJQ393573 NTM393572:NTM393573 ODI393572:ODI393573 ONE393572:ONE393573 OXA393572:OXA393573 PGW393572:PGW393573 PQS393572:PQS393573 QAO393572:QAO393573 QKK393572:QKK393573 QUG393572:QUG393573 REC393572:REC393573 RNY393572:RNY393573 RXU393572:RXU393573 SHQ393572:SHQ393573 SRM393572:SRM393573 TBI393572:TBI393573 TLE393572:TLE393573 TVA393572:TVA393573 UEW393572:UEW393573 UOS393572:UOS393573 UYO393572:UYO393573 VIK393572:VIK393573 VSG393572:VSG393573 WCC393572:WCC393573 WLY393572:WLY393573 WVU393572:WVU393573 M459112:M459113 JI459108:JI459109 TE459108:TE459109 ADA459108:ADA459109 AMW459108:AMW459109 AWS459108:AWS459109 BGO459108:BGO459109 BQK459108:BQK459109 CAG459108:CAG459109 CKC459108:CKC459109 CTY459108:CTY459109 DDU459108:DDU459109 DNQ459108:DNQ459109 DXM459108:DXM459109 EHI459108:EHI459109 ERE459108:ERE459109 FBA459108:FBA459109 FKW459108:FKW459109 FUS459108:FUS459109 GEO459108:GEO459109 GOK459108:GOK459109 GYG459108:GYG459109 HIC459108:HIC459109 HRY459108:HRY459109 IBU459108:IBU459109 ILQ459108:ILQ459109 IVM459108:IVM459109 JFI459108:JFI459109 JPE459108:JPE459109 JZA459108:JZA459109 KIW459108:KIW459109 KSS459108:KSS459109 LCO459108:LCO459109 LMK459108:LMK459109 LWG459108:LWG459109 MGC459108:MGC459109 MPY459108:MPY459109 MZU459108:MZU459109 NJQ459108:NJQ459109 NTM459108:NTM459109 ODI459108:ODI459109 ONE459108:ONE459109 OXA459108:OXA459109 PGW459108:PGW459109 PQS459108:PQS459109 QAO459108:QAO459109 QKK459108:QKK459109 QUG459108:QUG459109 REC459108:REC459109 RNY459108:RNY459109 RXU459108:RXU459109 SHQ459108:SHQ459109 SRM459108:SRM459109 TBI459108:TBI459109 TLE459108:TLE459109 TVA459108:TVA459109 UEW459108:UEW459109 UOS459108:UOS459109 UYO459108:UYO459109 VIK459108:VIK459109 VSG459108:VSG459109 WCC459108:WCC459109 WLY459108:WLY459109 WVU459108:WVU459109 M524648:M524649 JI524644:JI524645 TE524644:TE524645 ADA524644:ADA524645 AMW524644:AMW524645 AWS524644:AWS524645 BGO524644:BGO524645 BQK524644:BQK524645 CAG524644:CAG524645 CKC524644:CKC524645 CTY524644:CTY524645 DDU524644:DDU524645 DNQ524644:DNQ524645 DXM524644:DXM524645 EHI524644:EHI524645 ERE524644:ERE524645 FBA524644:FBA524645 FKW524644:FKW524645 FUS524644:FUS524645 GEO524644:GEO524645 GOK524644:GOK524645 GYG524644:GYG524645 HIC524644:HIC524645 HRY524644:HRY524645 IBU524644:IBU524645 ILQ524644:ILQ524645 IVM524644:IVM524645 JFI524644:JFI524645 JPE524644:JPE524645 JZA524644:JZA524645 KIW524644:KIW524645 KSS524644:KSS524645 LCO524644:LCO524645 LMK524644:LMK524645 LWG524644:LWG524645 MGC524644:MGC524645 MPY524644:MPY524645 MZU524644:MZU524645 NJQ524644:NJQ524645 NTM524644:NTM524645 ODI524644:ODI524645 ONE524644:ONE524645 OXA524644:OXA524645 PGW524644:PGW524645 PQS524644:PQS524645 QAO524644:QAO524645 QKK524644:QKK524645 QUG524644:QUG524645 REC524644:REC524645 RNY524644:RNY524645 RXU524644:RXU524645 SHQ524644:SHQ524645 SRM524644:SRM524645 TBI524644:TBI524645 TLE524644:TLE524645 TVA524644:TVA524645 UEW524644:UEW524645 UOS524644:UOS524645 UYO524644:UYO524645 VIK524644:VIK524645 VSG524644:VSG524645 WCC524644:WCC524645 WLY524644:WLY524645 WVU524644:WVU524645 M590184:M590185 JI590180:JI590181 TE590180:TE590181 ADA590180:ADA590181 AMW590180:AMW590181 AWS590180:AWS590181 BGO590180:BGO590181 BQK590180:BQK590181 CAG590180:CAG590181 CKC590180:CKC590181 CTY590180:CTY590181 DDU590180:DDU590181 DNQ590180:DNQ590181 DXM590180:DXM590181 EHI590180:EHI590181 ERE590180:ERE590181 FBA590180:FBA590181 FKW590180:FKW590181 FUS590180:FUS590181 GEO590180:GEO590181 GOK590180:GOK590181 GYG590180:GYG590181 HIC590180:HIC590181 HRY590180:HRY590181 IBU590180:IBU590181 ILQ590180:ILQ590181 IVM590180:IVM590181 JFI590180:JFI590181 JPE590180:JPE590181 JZA590180:JZA590181 KIW590180:KIW590181 KSS590180:KSS590181 LCO590180:LCO590181 LMK590180:LMK590181 LWG590180:LWG590181 MGC590180:MGC590181 MPY590180:MPY590181 MZU590180:MZU590181 NJQ590180:NJQ590181 NTM590180:NTM590181 ODI590180:ODI590181 ONE590180:ONE590181 OXA590180:OXA590181 PGW590180:PGW590181 PQS590180:PQS590181 QAO590180:QAO590181 QKK590180:QKK590181 QUG590180:QUG590181 REC590180:REC590181 RNY590180:RNY590181 RXU590180:RXU590181 SHQ590180:SHQ590181 SRM590180:SRM590181 TBI590180:TBI590181 TLE590180:TLE590181 TVA590180:TVA590181 UEW590180:UEW590181 UOS590180:UOS590181 UYO590180:UYO590181 VIK590180:VIK590181 VSG590180:VSG590181 WCC590180:WCC590181 WLY590180:WLY590181 WVU590180:WVU590181 M655720:M655721 JI655716:JI655717 TE655716:TE655717 ADA655716:ADA655717 AMW655716:AMW655717 AWS655716:AWS655717 BGO655716:BGO655717 BQK655716:BQK655717 CAG655716:CAG655717 CKC655716:CKC655717 CTY655716:CTY655717 DDU655716:DDU655717 DNQ655716:DNQ655717 DXM655716:DXM655717 EHI655716:EHI655717 ERE655716:ERE655717 FBA655716:FBA655717 FKW655716:FKW655717 FUS655716:FUS655717 GEO655716:GEO655717 GOK655716:GOK655717 GYG655716:GYG655717 HIC655716:HIC655717 HRY655716:HRY655717 IBU655716:IBU655717 ILQ655716:ILQ655717 IVM655716:IVM655717 JFI655716:JFI655717 JPE655716:JPE655717 JZA655716:JZA655717 KIW655716:KIW655717 KSS655716:KSS655717 LCO655716:LCO655717 LMK655716:LMK655717 LWG655716:LWG655717 MGC655716:MGC655717 MPY655716:MPY655717 MZU655716:MZU655717 NJQ655716:NJQ655717 NTM655716:NTM655717 ODI655716:ODI655717 ONE655716:ONE655717 OXA655716:OXA655717 PGW655716:PGW655717 PQS655716:PQS655717 QAO655716:QAO655717 QKK655716:QKK655717 QUG655716:QUG655717 REC655716:REC655717 RNY655716:RNY655717 RXU655716:RXU655717 SHQ655716:SHQ655717 SRM655716:SRM655717 TBI655716:TBI655717 TLE655716:TLE655717 TVA655716:TVA655717 UEW655716:UEW655717 UOS655716:UOS655717 UYO655716:UYO655717 VIK655716:VIK655717 VSG655716:VSG655717 WCC655716:WCC655717 WLY655716:WLY655717 WVU655716:WVU655717 M721256:M721257 JI721252:JI721253 TE721252:TE721253 ADA721252:ADA721253 AMW721252:AMW721253 AWS721252:AWS721253 BGO721252:BGO721253 BQK721252:BQK721253 CAG721252:CAG721253 CKC721252:CKC721253 CTY721252:CTY721253 DDU721252:DDU721253 DNQ721252:DNQ721253 DXM721252:DXM721253 EHI721252:EHI721253 ERE721252:ERE721253 FBA721252:FBA721253 FKW721252:FKW721253 FUS721252:FUS721253 GEO721252:GEO721253 GOK721252:GOK721253 GYG721252:GYG721253 HIC721252:HIC721253 HRY721252:HRY721253 IBU721252:IBU721253 ILQ721252:ILQ721253 IVM721252:IVM721253 JFI721252:JFI721253 JPE721252:JPE721253 JZA721252:JZA721253 KIW721252:KIW721253 KSS721252:KSS721253 LCO721252:LCO721253 LMK721252:LMK721253 LWG721252:LWG721253 MGC721252:MGC721253 MPY721252:MPY721253 MZU721252:MZU721253 NJQ721252:NJQ721253 NTM721252:NTM721253 ODI721252:ODI721253 ONE721252:ONE721253 OXA721252:OXA721253 PGW721252:PGW721253 PQS721252:PQS721253 QAO721252:QAO721253 QKK721252:QKK721253 QUG721252:QUG721253 REC721252:REC721253 RNY721252:RNY721253 RXU721252:RXU721253 SHQ721252:SHQ721253 SRM721252:SRM721253 TBI721252:TBI721253 TLE721252:TLE721253 TVA721252:TVA721253 UEW721252:UEW721253 UOS721252:UOS721253 UYO721252:UYO721253 VIK721252:VIK721253 VSG721252:VSG721253 WCC721252:WCC721253 WLY721252:WLY721253 WVU721252:WVU721253 M786792:M786793 JI786788:JI786789 TE786788:TE786789 ADA786788:ADA786789 AMW786788:AMW786789 AWS786788:AWS786789 BGO786788:BGO786789 BQK786788:BQK786789 CAG786788:CAG786789 CKC786788:CKC786789 CTY786788:CTY786789 DDU786788:DDU786789 DNQ786788:DNQ786789 DXM786788:DXM786789 EHI786788:EHI786789 ERE786788:ERE786789 FBA786788:FBA786789 FKW786788:FKW786789 FUS786788:FUS786789 GEO786788:GEO786789 GOK786788:GOK786789 GYG786788:GYG786789 HIC786788:HIC786789 HRY786788:HRY786789 IBU786788:IBU786789 ILQ786788:ILQ786789 IVM786788:IVM786789 JFI786788:JFI786789 JPE786788:JPE786789 JZA786788:JZA786789 KIW786788:KIW786789 KSS786788:KSS786789 LCO786788:LCO786789 LMK786788:LMK786789 LWG786788:LWG786789 MGC786788:MGC786789 MPY786788:MPY786789 MZU786788:MZU786789 NJQ786788:NJQ786789 NTM786788:NTM786789 ODI786788:ODI786789 ONE786788:ONE786789 OXA786788:OXA786789 PGW786788:PGW786789 PQS786788:PQS786789 QAO786788:QAO786789 QKK786788:QKK786789 QUG786788:QUG786789 REC786788:REC786789 RNY786788:RNY786789 RXU786788:RXU786789 SHQ786788:SHQ786789 SRM786788:SRM786789 TBI786788:TBI786789 TLE786788:TLE786789 TVA786788:TVA786789 UEW786788:UEW786789 UOS786788:UOS786789 UYO786788:UYO786789 VIK786788:VIK786789 VSG786788:VSG786789 WCC786788:WCC786789 WLY786788:WLY786789 WVU786788:WVU786789 M852328:M852329 JI852324:JI852325 TE852324:TE852325 ADA852324:ADA852325 AMW852324:AMW852325 AWS852324:AWS852325 BGO852324:BGO852325 BQK852324:BQK852325 CAG852324:CAG852325 CKC852324:CKC852325 CTY852324:CTY852325 DDU852324:DDU852325 DNQ852324:DNQ852325 DXM852324:DXM852325 EHI852324:EHI852325 ERE852324:ERE852325 FBA852324:FBA852325 FKW852324:FKW852325 FUS852324:FUS852325 GEO852324:GEO852325 GOK852324:GOK852325 GYG852324:GYG852325 HIC852324:HIC852325 HRY852324:HRY852325 IBU852324:IBU852325 ILQ852324:ILQ852325 IVM852324:IVM852325 JFI852324:JFI852325 JPE852324:JPE852325 JZA852324:JZA852325 KIW852324:KIW852325 KSS852324:KSS852325 LCO852324:LCO852325 LMK852324:LMK852325 LWG852324:LWG852325 MGC852324:MGC852325 MPY852324:MPY852325 MZU852324:MZU852325 NJQ852324:NJQ852325 NTM852324:NTM852325 ODI852324:ODI852325 ONE852324:ONE852325 OXA852324:OXA852325 PGW852324:PGW852325 PQS852324:PQS852325 QAO852324:QAO852325 QKK852324:QKK852325 QUG852324:QUG852325 REC852324:REC852325 RNY852324:RNY852325 RXU852324:RXU852325 SHQ852324:SHQ852325 SRM852324:SRM852325 TBI852324:TBI852325 TLE852324:TLE852325 TVA852324:TVA852325 UEW852324:UEW852325 UOS852324:UOS852325 UYO852324:UYO852325 VIK852324:VIK852325 VSG852324:VSG852325 WCC852324:WCC852325 WLY852324:WLY852325 WVU852324:WVU852325 M917864:M917865 JI917860:JI917861 TE917860:TE917861 ADA917860:ADA917861 AMW917860:AMW917861 AWS917860:AWS917861 BGO917860:BGO917861 BQK917860:BQK917861 CAG917860:CAG917861 CKC917860:CKC917861 CTY917860:CTY917861 DDU917860:DDU917861 DNQ917860:DNQ917861 DXM917860:DXM917861 EHI917860:EHI917861 ERE917860:ERE917861 FBA917860:FBA917861 FKW917860:FKW917861 FUS917860:FUS917861 GEO917860:GEO917861 GOK917860:GOK917861 GYG917860:GYG917861 HIC917860:HIC917861 HRY917860:HRY917861 IBU917860:IBU917861 ILQ917860:ILQ917861 IVM917860:IVM917861 JFI917860:JFI917861 JPE917860:JPE917861 JZA917860:JZA917861 KIW917860:KIW917861 KSS917860:KSS917861 LCO917860:LCO917861 LMK917860:LMK917861 LWG917860:LWG917861 MGC917860:MGC917861 MPY917860:MPY917861 MZU917860:MZU917861 NJQ917860:NJQ917861 NTM917860:NTM917861 ODI917860:ODI917861 ONE917860:ONE917861 OXA917860:OXA917861 PGW917860:PGW917861 PQS917860:PQS917861 QAO917860:QAO917861 QKK917860:QKK917861 QUG917860:QUG917861 REC917860:REC917861 RNY917860:RNY917861 RXU917860:RXU917861 SHQ917860:SHQ917861 SRM917860:SRM917861 TBI917860:TBI917861 TLE917860:TLE917861 TVA917860:TVA917861 UEW917860:UEW917861 UOS917860:UOS917861 UYO917860:UYO917861 VIK917860:VIK917861 VSG917860:VSG917861 WCC917860:WCC917861 WLY917860:WLY917861 WVU917860:WVU917861 M983400:M983401 JI983396:JI983397 TE983396:TE983397 ADA983396:ADA983397 AMW983396:AMW983397 AWS983396:AWS983397 BGO983396:BGO983397 BQK983396:BQK983397 CAG983396:CAG983397 CKC983396:CKC983397 CTY983396:CTY983397 DDU983396:DDU983397 DNQ983396:DNQ983397 DXM983396:DXM983397 EHI983396:EHI983397 ERE983396:ERE983397 FBA983396:FBA983397 FKW983396:FKW983397 FUS983396:FUS983397 GEO983396:GEO983397 GOK983396:GOK983397 GYG983396:GYG983397 HIC983396:HIC983397 HRY983396:HRY983397 IBU983396:IBU983397 ILQ983396:ILQ983397 IVM983396:IVM983397 JFI983396:JFI983397 JPE983396:JPE983397 JZA983396:JZA983397 KIW983396:KIW983397 KSS983396:KSS983397 LCO983396:LCO983397 LMK983396:LMK983397 LWG983396:LWG983397 MGC983396:MGC983397 MPY983396:MPY983397 MZU983396:MZU983397 NJQ983396:NJQ983397 NTM983396:NTM983397 ODI983396:ODI983397 ONE983396:ONE983397 OXA983396:OXA983397 PGW983396:PGW983397 PQS983396:PQS983397 QAO983396:QAO983397 QKK983396:QKK983397 QUG983396:QUG983397 REC983396:REC983397 RNY983396:RNY983397 RXU983396:RXU983397 SHQ983396:SHQ983397 SRM983396:SRM983397 TBI983396:TBI983397 TLE983396:TLE983397 TVA983396:TVA983397 UEW983396:UEW983397 UOS983396:UOS983397 UYO983396:UYO983397 VIK983396:VIK983397 VSG983396:VSG983397 WCC983396:WCC983397 WLY983396:WLY983397 WVU983396:WVU983397 QAK656222 QKG656222 QUC656222 RDY656222 RNU656222 RXQ656222 SHM656222 SRI656222 TBE656222 TLA656222 TUW656222 UES656222 UOO656222 UYK656222 VIG656222 VSC656222 WBY656222 WLU656222 WVQ656222 I721762 JE721758 TA721758 ACW721758 AMS721758 AWO721758 BGK721758 BQG721758 CAC721758 CJY721758 CTU721758 DDQ721758 DNM721758 DXI721758 EHE721758 ERA721758 FAW721758 FKS721758 FUO721758 GEK721758 GOG721758 GYC721758 HHY721758 HRU721758 IBQ721758 ILM721758 IVI721758 JFE721758 JPA721758 JYW721758 KIS721758 KSO721758 LCK721758 LMG721758 LWC721758 MFY721758 MPU721758 MZQ721758 NJM721758 NTI721758 ODE721758 ONA721758 OWW721758 PGS721758 PQO721758 M65902 JI65898 TE65898 ADA65898 AMW65898 AWS65898 BGO65898 BQK65898 CAG65898 CKC65898 CTY65898 DDU65898 DNQ65898 DXM65898 EHI65898 ERE65898 FBA65898 FKW65898 FUS65898 GEO65898 GOK65898 GYG65898 HIC65898 HRY65898 IBU65898 ILQ65898 IVM65898 JFI65898 JPE65898 JZA65898 KIW65898 KSS65898 LCO65898 LMK65898 LWG65898 MGC65898 MPY65898 MZU65898 NJQ65898 NTM65898 ODI65898 ONE65898 OXA65898 PGW65898 PQS65898 QAO65898 QKK65898 QUG65898 REC65898 RNY65898 RXU65898 SHQ65898 SRM65898 TBI65898 TLE65898 TVA65898 UEW65898 UOS65898 UYO65898 VIK65898 VSG65898 WCC65898 WLY65898 WVU65898 M131438 JI131434 TE131434 ADA131434 AMW131434 AWS131434 BGO131434 BQK131434 CAG131434 CKC131434 CTY131434 DDU131434 DNQ131434 DXM131434 EHI131434 ERE131434 FBA131434 FKW131434 FUS131434 GEO131434 GOK131434 GYG131434 HIC131434 HRY131434 IBU131434 ILQ131434 IVM131434 JFI131434 JPE131434 JZA131434 KIW131434 KSS131434 LCO131434 LMK131434 LWG131434 MGC131434 MPY131434 MZU131434 NJQ131434 NTM131434 ODI131434 ONE131434 OXA131434 PGW131434 PQS131434 QAO131434 QKK131434 QUG131434 REC131434 RNY131434 RXU131434 SHQ131434 SRM131434 TBI131434 TLE131434 TVA131434 UEW131434 UOS131434 UYO131434 VIK131434 VSG131434 WCC131434 WLY131434 WVU131434 M196974 JI196970 TE196970 ADA196970 AMW196970 AWS196970 BGO196970 BQK196970 CAG196970 CKC196970 CTY196970 DDU196970 DNQ196970 DXM196970 EHI196970 ERE196970 FBA196970 FKW196970 FUS196970 GEO196970 GOK196970 GYG196970 HIC196970 HRY196970 IBU196970 ILQ196970 IVM196970 JFI196970 JPE196970 JZA196970 KIW196970 KSS196970 LCO196970 LMK196970 LWG196970 MGC196970 MPY196970 MZU196970 NJQ196970 NTM196970 ODI196970 ONE196970 OXA196970 PGW196970 PQS196970 QAO196970 QKK196970 QUG196970 REC196970 RNY196970 RXU196970 SHQ196970 SRM196970 TBI196970 TLE196970 TVA196970 UEW196970 UOS196970 UYO196970 VIK196970 VSG196970 WCC196970 WLY196970 WVU196970 M262510 JI262506 TE262506 ADA262506 AMW262506 AWS262506 BGO262506 BQK262506 CAG262506 CKC262506 CTY262506 DDU262506 DNQ262506 DXM262506 EHI262506 ERE262506 FBA262506 FKW262506 FUS262506 GEO262506 GOK262506 GYG262506 HIC262506 HRY262506 IBU262506 ILQ262506 IVM262506 JFI262506 JPE262506 JZA262506 KIW262506 KSS262506 LCO262506 LMK262506 LWG262506 MGC262506 MPY262506 MZU262506 NJQ262506 NTM262506 ODI262506 ONE262506 OXA262506 PGW262506 PQS262506 QAO262506 QKK262506 QUG262506 REC262506 RNY262506 RXU262506 SHQ262506 SRM262506 TBI262506 TLE262506 TVA262506 UEW262506 UOS262506 UYO262506 VIK262506 VSG262506 WCC262506 WLY262506 WVU262506 M328046 JI328042 TE328042 ADA328042 AMW328042 AWS328042 BGO328042 BQK328042 CAG328042 CKC328042 CTY328042 DDU328042 DNQ328042 DXM328042 EHI328042 ERE328042 FBA328042 FKW328042 FUS328042 GEO328042 GOK328042 GYG328042 HIC328042 HRY328042 IBU328042 ILQ328042 IVM328042 JFI328042 JPE328042 JZA328042 KIW328042 KSS328042 LCO328042 LMK328042 LWG328042 MGC328042 MPY328042 MZU328042 NJQ328042 NTM328042 ODI328042 ONE328042 OXA328042 PGW328042 PQS328042 QAO328042 QKK328042 QUG328042 REC328042 RNY328042 RXU328042 SHQ328042 SRM328042 TBI328042 TLE328042 TVA328042 UEW328042 UOS328042 UYO328042 VIK328042 VSG328042 WCC328042 WLY328042 WVU328042 M393582 JI393578 TE393578 ADA393578 AMW393578 AWS393578 BGO393578 BQK393578 CAG393578 CKC393578 CTY393578 DDU393578 DNQ393578 DXM393578 EHI393578 ERE393578 FBA393578 FKW393578 FUS393578 GEO393578 GOK393578 GYG393578 HIC393578 HRY393578 IBU393578 ILQ393578 IVM393578 JFI393578 JPE393578 JZA393578 KIW393578 KSS393578 LCO393578 LMK393578 LWG393578 MGC393578 MPY393578 MZU393578 NJQ393578 NTM393578 ODI393578 ONE393578 OXA393578 PGW393578 PQS393578 QAO393578 QKK393578 QUG393578 REC393578 RNY393578 RXU393578 SHQ393578 SRM393578 TBI393578 TLE393578 TVA393578 UEW393578 UOS393578 UYO393578 VIK393578 VSG393578 WCC393578 WLY393578 WVU393578 M459118 JI459114 TE459114 ADA459114 AMW459114 AWS459114 BGO459114 BQK459114 CAG459114 CKC459114 CTY459114 DDU459114 DNQ459114 DXM459114 EHI459114 ERE459114 FBA459114 FKW459114 FUS459114 GEO459114 GOK459114 GYG459114 HIC459114 HRY459114 IBU459114 ILQ459114 IVM459114 JFI459114 JPE459114 JZA459114 KIW459114 KSS459114 LCO459114 LMK459114 LWG459114 MGC459114 MPY459114 MZU459114 NJQ459114 NTM459114 ODI459114 ONE459114 OXA459114 PGW459114 PQS459114 QAO459114 QKK459114 QUG459114 REC459114 RNY459114 RXU459114 SHQ459114 SRM459114 TBI459114 TLE459114 TVA459114 UEW459114 UOS459114 UYO459114 VIK459114 VSG459114 WCC459114 WLY459114 WVU459114 M524654 JI524650 TE524650 ADA524650 AMW524650 AWS524650 BGO524650 BQK524650 CAG524650 CKC524650 CTY524650 DDU524650 DNQ524650 DXM524650 EHI524650 ERE524650 FBA524650 FKW524650 FUS524650 GEO524650 GOK524650 GYG524650 HIC524650 HRY524650 IBU524650 ILQ524650 IVM524650 JFI524650 JPE524650 JZA524650 KIW524650 KSS524650 LCO524650 LMK524650 LWG524650 MGC524650 MPY524650 MZU524650 NJQ524650 NTM524650 ODI524650 ONE524650 OXA524650 PGW524650 PQS524650 QAO524650 QKK524650 QUG524650 REC524650 RNY524650 RXU524650 SHQ524650 SRM524650 TBI524650 TLE524650 TVA524650 UEW524650 UOS524650 UYO524650 VIK524650 VSG524650 WCC524650 WLY524650 WVU524650 M590190 JI590186 TE590186 ADA590186 AMW590186 AWS590186 BGO590186 BQK590186 CAG590186 CKC590186 CTY590186 DDU590186 DNQ590186 DXM590186 EHI590186 ERE590186 FBA590186 FKW590186 FUS590186 GEO590186 GOK590186 GYG590186 HIC590186 HRY590186 IBU590186 ILQ590186 IVM590186 JFI590186 JPE590186 JZA590186 KIW590186 KSS590186 LCO590186 LMK590186 LWG590186 MGC590186 MPY590186 MZU590186 NJQ590186 NTM590186 ODI590186 ONE590186 OXA590186 PGW590186 PQS590186 QAO590186 QKK590186 QUG590186 REC590186 RNY590186 RXU590186 SHQ590186 SRM590186 TBI590186 TLE590186 TVA590186 UEW590186 UOS590186 UYO590186 VIK590186 VSG590186 WCC590186 WLY590186 WVU590186 M655726 JI655722 TE655722 ADA655722 AMW655722 AWS655722 BGO655722 BQK655722 CAG655722 CKC655722 CTY655722 DDU655722 DNQ655722 DXM655722 EHI655722 ERE655722 FBA655722 FKW655722 FUS655722 GEO655722 GOK655722 GYG655722 HIC655722 HRY655722 IBU655722 ILQ655722 IVM655722 JFI655722 JPE655722 JZA655722 KIW655722 KSS655722 LCO655722 LMK655722 LWG655722 MGC655722 MPY655722 MZU655722 NJQ655722 NTM655722 ODI655722 ONE655722 OXA655722 PGW655722 PQS655722 QAO655722 QKK655722 QUG655722 REC655722 RNY655722 RXU655722 SHQ655722 SRM655722 TBI655722 TLE655722 TVA655722 UEW655722 UOS655722 UYO655722 VIK655722 VSG655722 WCC655722 WLY655722 WVU655722 M721262 JI721258 TE721258 ADA721258 AMW721258 AWS721258 BGO721258 BQK721258 CAG721258 CKC721258 CTY721258 DDU721258 DNQ721258 DXM721258 EHI721258 ERE721258 FBA721258 FKW721258 FUS721258 GEO721258 GOK721258 GYG721258 HIC721258 HRY721258 IBU721258 ILQ721258 IVM721258 JFI721258 JPE721258 JZA721258 KIW721258 KSS721258 LCO721258 LMK721258 LWG721258 MGC721258 MPY721258 MZU721258 NJQ721258 NTM721258 ODI721258 ONE721258 OXA721258 PGW721258 PQS721258 QAO721258 QKK721258 QUG721258 REC721258 RNY721258 RXU721258 SHQ721258 SRM721258 TBI721258 TLE721258 TVA721258 UEW721258 UOS721258 UYO721258 VIK721258 VSG721258 WCC721258 WLY721258 WVU721258 M786798 JI786794 TE786794 ADA786794 AMW786794 AWS786794 BGO786794 BQK786794 CAG786794 CKC786794 CTY786794 DDU786794 DNQ786794 DXM786794 EHI786794 ERE786794 FBA786794 FKW786794 FUS786794 GEO786794 GOK786794 GYG786794 HIC786794 HRY786794 IBU786794 ILQ786794 IVM786794 JFI786794 JPE786794 JZA786794 KIW786794 KSS786794 LCO786794 LMK786794 LWG786794 MGC786794 MPY786794 MZU786794 NJQ786794 NTM786794 ODI786794 ONE786794 OXA786794 PGW786794 PQS786794 QAO786794 QKK786794 QUG786794 REC786794 RNY786794 RXU786794 SHQ786794 SRM786794 TBI786794 TLE786794 TVA786794 UEW786794 UOS786794 UYO786794 VIK786794 VSG786794 WCC786794 WLY786794 WVU786794 M852334 JI852330 TE852330 ADA852330 AMW852330 AWS852330 BGO852330 BQK852330 CAG852330 CKC852330 CTY852330 DDU852330 DNQ852330 DXM852330 EHI852330 ERE852330 FBA852330 FKW852330 FUS852330 GEO852330 GOK852330 GYG852330 HIC852330 HRY852330 IBU852330 ILQ852330 IVM852330 JFI852330 JPE852330 JZA852330 KIW852330 KSS852330 LCO852330 LMK852330 LWG852330 MGC852330 MPY852330 MZU852330 NJQ852330 NTM852330 ODI852330 ONE852330 OXA852330 PGW852330 PQS852330 QAO852330 QKK852330 QUG852330 REC852330 RNY852330 RXU852330 SHQ852330 SRM852330 TBI852330 TLE852330 TVA852330 UEW852330 UOS852330 UYO852330 VIK852330 VSG852330 WCC852330 WLY852330 WVU852330 M917870 JI917866 TE917866 ADA917866 AMW917866 AWS917866 BGO917866 BQK917866 CAG917866 CKC917866 CTY917866 DDU917866 DNQ917866 DXM917866 EHI917866 ERE917866 FBA917866 FKW917866 FUS917866 GEO917866 GOK917866 GYG917866 HIC917866 HRY917866 IBU917866 ILQ917866 IVM917866 JFI917866 JPE917866 JZA917866 KIW917866 KSS917866 LCO917866 LMK917866 LWG917866 MGC917866 MPY917866 MZU917866 NJQ917866 NTM917866 ODI917866 ONE917866 OXA917866 PGW917866 PQS917866 QAO917866 QKK917866 QUG917866 REC917866 RNY917866 RXU917866 SHQ917866 SRM917866 TBI917866 TLE917866 TVA917866 UEW917866 UOS917866 UYO917866 VIK917866 VSG917866 WCC917866 WLY917866 WVU917866 M983406 JI983402 TE983402 ADA983402 AMW983402 AWS983402 BGO983402 BQK983402 CAG983402 CKC983402 CTY983402 DDU983402 DNQ983402 DXM983402 EHI983402 ERE983402 FBA983402 FKW983402 FUS983402 GEO983402 GOK983402 GYG983402 HIC983402 HRY983402 IBU983402 ILQ983402 IVM983402 JFI983402 JPE983402 JZA983402 KIW983402 KSS983402 LCO983402 LMK983402 LWG983402 MGC983402 MPY983402 MZU983402 NJQ983402 NTM983402 ODI983402 ONE983402 OXA983402 PGW983402 PQS983402 QAO983402 QKK983402 QUG983402 REC983402 RNY983402 RXU983402 SHQ983402 SRM983402 TBI983402 TLE983402 TVA983402 UEW983402 UOS983402 UYO983402 VIK983402 VSG983402 WCC983402 WLY983402 WVU983402 QAK721758 QKG721758 QUC721758 RDY721758 RNU721758 RXQ721758 SHM721758 SRI721758 TBE721758 TLA721758 TUW721758 UES721758 UOO721758 UYK721758 VIG721758 VSC721758 WBY721758 WLU721758 WVQ721758 I787298 JE787294 TA787294 ACW787294 AMS787294 AWO787294 BGK787294 BQG787294 CAC787294 CJY787294 CTU787294 DDQ787294 DNM787294 DXI787294 EHE787294 ERA787294 FAW787294 FKS787294 FUO787294 GEK787294 GOG787294 GYC787294 HHY787294 HRU787294 IBQ787294 ILM787294 IVI787294 JFE787294 JPA787294 JYW787294 KIS787294 KSO787294 LCK787294 LMG787294 LWC787294 MFY787294 MPU787294 MZQ787294 NJM787294 NTI787294 ODE787294 ONA787294 OWW787294 PGS787294 PQO787294 M66150:M66151 JI66146:JI66147 TE66146:TE66147 ADA66146:ADA66147 AMW66146:AMW66147 AWS66146:AWS66147 BGO66146:BGO66147 BQK66146:BQK66147 CAG66146:CAG66147 CKC66146:CKC66147 CTY66146:CTY66147 DDU66146:DDU66147 DNQ66146:DNQ66147 DXM66146:DXM66147 EHI66146:EHI66147 ERE66146:ERE66147 FBA66146:FBA66147 FKW66146:FKW66147 FUS66146:FUS66147 GEO66146:GEO66147 GOK66146:GOK66147 GYG66146:GYG66147 HIC66146:HIC66147 HRY66146:HRY66147 IBU66146:IBU66147 ILQ66146:ILQ66147 IVM66146:IVM66147 JFI66146:JFI66147 JPE66146:JPE66147 JZA66146:JZA66147 KIW66146:KIW66147 KSS66146:KSS66147 LCO66146:LCO66147 LMK66146:LMK66147 LWG66146:LWG66147 MGC66146:MGC66147 MPY66146:MPY66147 MZU66146:MZU66147 NJQ66146:NJQ66147 NTM66146:NTM66147 ODI66146:ODI66147 ONE66146:ONE66147 OXA66146:OXA66147 PGW66146:PGW66147 PQS66146:PQS66147 QAO66146:QAO66147 QKK66146:QKK66147 QUG66146:QUG66147 REC66146:REC66147 RNY66146:RNY66147 RXU66146:RXU66147 SHQ66146:SHQ66147 SRM66146:SRM66147 TBI66146:TBI66147 TLE66146:TLE66147 TVA66146:TVA66147 UEW66146:UEW66147 UOS66146:UOS66147 UYO66146:UYO66147 VIK66146:VIK66147 VSG66146:VSG66147 WCC66146:WCC66147 WLY66146:WLY66147 WVU66146:WVU66147 M131686:M131687 JI131682:JI131683 TE131682:TE131683 ADA131682:ADA131683 AMW131682:AMW131683 AWS131682:AWS131683 BGO131682:BGO131683 BQK131682:BQK131683 CAG131682:CAG131683 CKC131682:CKC131683 CTY131682:CTY131683 DDU131682:DDU131683 DNQ131682:DNQ131683 DXM131682:DXM131683 EHI131682:EHI131683 ERE131682:ERE131683 FBA131682:FBA131683 FKW131682:FKW131683 FUS131682:FUS131683 GEO131682:GEO131683 GOK131682:GOK131683 GYG131682:GYG131683 HIC131682:HIC131683 HRY131682:HRY131683 IBU131682:IBU131683 ILQ131682:ILQ131683 IVM131682:IVM131683 JFI131682:JFI131683 JPE131682:JPE131683 JZA131682:JZA131683 KIW131682:KIW131683 KSS131682:KSS131683 LCO131682:LCO131683 LMK131682:LMK131683 LWG131682:LWG131683 MGC131682:MGC131683 MPY131682:MPY131683 MZU131682:MZU131683 NJQ131682:NJQ131683 NTM131682:NTM131683 ODI131682:ODI131683 ONE131682:ONE131683 OXA131682:OXA131683 PGW131682:PGW131683 PQS131682:PQS131683 QAO131682:QAO131683 QKK131682:QKK131683 QUG131682:QUG131683 REC131682:REC131683 RNY131682:RNY131683 RXU131682:RXU131683 SHQ131682:SHQ131683 SRM131682:SRM131683 TBI131682:TBI131683 TLE131682:TLE131683 TVA131682:TVA131683 UEW131682:UEW131683 UOS131682:UOS131683 UYO131682:UYO131683 VIK131682:VIK131683 VSG131682:VSG131683 WCC131682:WCC131683 WLY131682:WLY131683 WVU131682:WVU131683 M197222:M197223 JI197218:JI197219 TE197218:TE197219 ADA197218:ADA197219 AMW197218:AMW197219 AWS197218:AWS197219 BGO197218:BGO197219 BQK197218:BQK197219 CAG197218:CAG197219 CKC197218:CKC197219 CTY197218:CTY197219 DDU197218:DDU197219 DNQ197218:DNQ197219 DXM197218:DXM197219 EHI197218:EHI197219 ERE197218:ERE197219 FBA197218:FBA197219 FKW197218:FKW197219 FUS197218:FUS197219 GEO197218:GEO197219 GOK197218:GOK197219 GYG197218:GYG197219 HIC197218:HIC197219 HRY197218:HRY197219 IBU197218:IBU197219 ILQ197218:ILQ197219 IVM197218:IVM197219 JFI197218:JFI197219 JPE197218:JPE197219 JZA197218:JZA197219 KIW197218:KIW197219 KSS197218:KSS197219 LCO197218:LCO197219 LMK197218:LMK197219 LWG197218:LWG197219 MGC197218:MGC197219 MPY197218:MPY197219 MZU197218:MZU197219 NJQ197218:NJQ197219 NTM197218:NTM197219 ODI197218:ODI197219 ONE197218:ONE197219 OXA197218:OXA197219 PGW197218:PGW197219 PQS197218:PQS197219 QAO197218:QAO197219 QKK197218:QKK197219 QUG197218:QUG197219 REC197218:REC197219 RNY197218:RNY197219 RXU197218:RXU197219 SHQ197218:SHQ197219 SRM197218:SRM197219 TBI197218:TBI197219 TLE197218:TLE197219 TVA197218:TVA197219 UEW197218:UEW197219 UOS197218:UOS197219 UYO197218:UYO197219 VIK197218:VIK197219 VSG197218:VSG197219 WCC197218:WCC197219 WLY197218:WLY197219 WVU197218:WVU197219 M262758:M262759 JI262754:JI262755 TE262754:TE262755 ADA262754:ADA262755 AMW262754:AMW262755 AWS262754:AWS262755 BGO262754:BGO262755 BQK262754:BQK262755 CAG262754:CAG262755 CKC262754:CKC262755 CTY262754:CTY262755 DDU262754:DDU262755 DNQ262754:DNQ262755 DXM262754:DXM262755 EHI262754:EHI262755 ERE262754:ERE262755 FBA262754:FBA262755 FKW262754:FKW262755 FUS262754:FUS262755 GEO262754:GEO262755 GOK262754:GOK262755 GYG262754:GYG262755 HIC262754:HIC262755 HRY262754:HRY262755 IBU262754:IBU262755 ILQ262754:ILQ262755 IVM262754:IVM262755 JFI262754:JFI262755 JPE262754:JPE262755 JZA262754:JZA262755 KIW262754:KIW262755 KSS262754:KSS262755 LCO262754:LCO262755 LMK262754:LMK262755 LWG262754:LWG262755 MGC262754:MGC262755 MPY262754:MPY262755 MZU262754:MZU262755 NJQ262754:NJQ262755 NTM262754:NTM262755 ODI262754:ODI262755 ONE262754:ONE262755 OXA262754:OXA262755 PGW262754:PGW262755 PQS262754:PQS262755 QAO262754:QAO262755 QKK262754:QKK262755 QUG262754:QUG262755 REC262754:REC262755 RNY262754:RNY262755 RXU262754:RXU262755 SHQ262754:SHQ262755 SRM262754:SRM262755 TBI262754:TBI262755 TLE262754:TLE262755 TVA262754:TVA262755 UEW262754:UEW262755 UOS262754:UOS262755 UYO262754:UYO262755 VIK262754:VIK262755 VSG262754:VSG262755 WCC262754:WCC262755 WLY262754:WLY262755 WVU262754:WVU262755 M328294:M328295 JI328290:JI328291 TE328290:TE328291 ADA328290:ADA328291 AMW328290:AMW328291 AWS328290:AWS328291 BGO328290:BGO328291 BQK328290:BQK328291 CAG328290:CAG328291 CKC328290:CKC328291 CTY328290:CTY328291 DDU328290:DDU328291 DNQ328290:DNQ328291 DXM328290:DXM328291 EHI328290:EHI328291 ERE328290:ERE328291 FBA328290:FBA328291 FKW328290:FKW328291 FUS328290:FUS328291 GEO328290:GEO328291 GOK328290:GOK328291 GYG328290:GYG328291 HIC328290:HIC328291 HRY328290:HRY328291 IBU328290:IBU328291 ILQ328290:ILQ328291 IVM328290:IVM328291 JFI328290:JFI328291 JPE328290:JPE328291 JZA328290:JZA328291 KIW328290:KIW328291 KSS328290:KSS328291 LCO328290:LCO328291 LMK328290:LMK328291 LWG328290:LWG328291 MGC328290:MGC328291 MPY328290:MPY328291 MZU328290:MZU328291 NJQ328290:NJQ328291 NTM328290:NTM328291 ODI328290:ODI328291 ONE328290:ONE328291 OXA328290:OXA328291 PGW328290:PGW328291 PQS328290:PQS328291 QAO328290:QAO328291 QKK328290:QKK328291 QUG328290:QUG328291 REC328290:REC328291 RNY328290:RNY328291 RXU328290:RXU328291 SHQ328290:SHQ328291 SRM328290:SRM328291 TBI328290:TBI328291 TLE328290:TLE328291 TVA328290:TVA328291 UEW328290:UEW328291 UOS328290:UOS328291 UYO328290:UYO328291 VIK328290:VIK328291 VSG328290:VSG328291 WCC328290:WCC328291 WLY328290:WLY328291 WVU328290:WVU328291 M393830:M393831 JI393826:JI393827 TE393826:TE393827 ADA393826:ADA393827 AMW393826:AMW393827 AWS393826:AWS393827 BGO393826:BGO393827 BQK393826:BQK393827 CAG393826:CAG393827 CKC393826:CKC393827 CTY393826:CTY393827 DDU393826:DDU393827 DNQ393826:DNQ393827 DXM393826:DXM393827 EHI393826:EHI393827 ERE393826:ERE393827 FBA393826:FBA393827 FKW393826:FKW393827 FUS393826:FUS393827 GEO393826:GEO393827 GOK393826:GOK393827 GYG393826:GYG393827 HIC393826:HIC393827 HRY393826:HRY393827 IBU393826:IBU393827 ILQ393826:ILQ393827 IVM393826:IVM393827 JFI393826:JFI393827 JPE393826:JPE393827 JZA393826:JZA393827 KIW393826:KIW393827 KSS393826:KSS393827 LCO393826:LCO393827 LMK393826:LMK393827 LWG393826:LWG393827 MGC393826:MGC393827 MPY393826:MPY393827 MZU393826:MZU393827 NJQ393826:NJQ393827 NTM393826:NTM393827 ODI393826:ODI393827 ONE393826:ONE393827 OXA393826:OXA393827 PGW393826:PGW393827 PQS393826:PQS393827 QAO393826:QAO393827 QKK393826:QKK393827 QUG393826:QUG393827 REC393826:REC393827 RNY393826:RNY393827 RXU393826:RXU393827 SHQ393826:SHQ393827 SRM393826:SRM393827 TBI393826:TBI393827 TLE393826:TLE393827 TVA393826:TVA393827 UEW393826:UEW393827 UOS393826:UOS393827 UYO393826:UYO393827 VIK393826:VIK393827 VSG393826:VSG393827 WCC393826:WCC393827 WLY393826:WLY393827 WVU393826:WVU393827 M459366:M459367 JI459362:JI459363 TE459362:TE459363 ADA459362:ADA459363 AMW459362:AMW459363 AWS459362:AWS459363 BGO459362:BGO459363 BQK459362:BQK459363 CAG459362:CAG459363 CKC459362:CKC459363 CTY459362:CTY459363 DDU459362:DDU459363 DNQ459362:DNQ459363 DXM459362:DXM459363 EHI459362:EHI459363 ERE459362:ERE459363 FBA459362:FBA459363 FKW459362:FKW459363 FUS459362:FUS459363 GEO459362:GEO459363 GOK459362:GOK459363 GYG459362:GYG459363 HIC459362:HIC459363 HRY459362:HRY459363 IBU459362:IBU459363 ILQ459362:ILQ459363 IVM459362:IVM459363 JFI459362:JFI459363 JPE459362:JPE459363 JZA459362:JZA459363 KIW459362:KIW459363 KSS459362:KSS459363 LCO459362:LCO459363 LMK459362:LMK459363 LWG459362:LWG459363 MGC459362:MGC459363 MPY459362:MPY459363 MZU459362:MZU459363 NJQ459362:NJQ459363 NTM459362:NTM459363 ODI459362:ODI459363 ONE459362:ONE459363 OXA459362:OXA459363 PGW459362:PGW459363 PQS459362:PQS459363 QAO459362:QAO459363 QKK459362:QKK459363 QUG459362:QUG459363 REC459362:REC459363 RNY459362:RNY459363 RXU459362:RXU459363 SHQ459362:SHQ459363 SRM459362:SRM459363 TBI459362:TBI459363 TLE459362:TLE459363 TVA459362:TVA459363 UEW459362:UEW459363 UOS459362:UOS459363 UYO459362:UYO459363 VIK459362:VIK459363 VSG459362:VSG459363 WCC459362:WCC459363 WLY459362:WLY459363 WVU459362:WVU459363 M524902:M524903 JI524898:JI524899 TE524898:TE524899 ADA524898:ADA524899 AMW524898:AMW524899 AWS524898:AWS524899 BGO524898:BGO524899 BQK524898:BQK524899 CAG524898:CAG524899 CKC524898:CKC524899 CTY524898:CTY524899 DDU524898:DDU524899 DNQ524898:DNQ524899 DXM524898:DXM524899 EHI524898:EHI524899 ERE524898:ERE524899 FBA524898:FBA524899 FKW524898:FKW524899 FUS524898:FUS524899 GEO524898:GEO524899 GOK524898:GOK524899 GYG524898:GYG524899 HIC524898:HIC524899 HRY524898:HRY524899 IBU524898:IBU524899 ILQ524898:ILQ524899 IVM524898:IVM524899 JFI524898:JFI524899 JPE524898:JPE524899 JZA524898:JZA524899 KIW524898:KIW524899 KSS524898:KSS524899 LCO524898:LCO524899 LMK524898:LMK524899 LWG524898:LWG524899 MGC524898:MGC524899 MPY524898:MPY524899 MZU524898:MZU524899 NJQ524898:NJQ524899 NTM524898:NTM524899 ODI524898:ODI524899 ONE524898:ONE524899 OXA524898:OXA524899 PGW524898:PGW524899 PQS524898:PQS524899 QAO524898:QAO524899 QKK524898:QKK524899 QUG524898:QUG524899 REC524898:REC524899 RNY524898:RNY524899 RXU524898:RXU524899 SHQ524898:SHQ524899 SRM524898:SRM524899 TBI524898:TBI524899 TLE524898:TLE524899 TVA524898:TVA524899 UEW524898:UEW524899 UOS524898:UOS524899 UYO524898:UYO524899 VIK524898:VIK524899 VSG524898:VSG524899 WCC524898:WCC524899 WLY524898:WLY524899 WVU524898:WVU524899 M590438:M590439 JI590434:JI590435 TE590434:TE590435 ADA590434:ADA590435 AMW590434:AMW590435 AWS590434:AWS590435 BGO590434:BGO590435 BQK590434:BQK590435 CAG590434:CAG590435 CKC590434:CKC590435 CTY590434:CTY590435 DDU590434:DDU590435 DNQ590434:DNQ590435 DXM590434:DXM590435 EHI590434:EHI590435 ERE590434:ERE590435 FBA590434:FBA590435 FKW590434:FKW590435 FUS590434:FUS590435 GEO590434:GEO590435 GOK590434:GOK590435 GYG590434:GYG590435 HIC590434:HIC590435 HRY590434:HRY590435 IBU590434:IBU590435 ILQ590434:ILQ590435 IVM590434:IVM590435 JFI590434:JFI590435 JPE590434:JPE590435 JZA590434:JZA590435 KIW590434:KIW590435 KSS590434:KSS590435 LCO590434:LCO590435 LMK590434:LMK590435 LWG590434:LWG590435 MGC590434:MGC590435 MPY590434:MPY590435 MZU590434:MZU590435 NJQ590434:NJQ590435 NTM590434:NTM590435 ODI590434:ODI590435 ONE590434:ONE590435 OXA590434:OXA590435 PGW590434:PGW590435 PQS590434:PQS590435 QAO590434:QAO590435 QKK590434:QKK590435 QUG590434:QUG590435 REC590434:REC590435 RNY590434:RNY590435 RXU590434:RXU590435 SHQ590434:SHQ590435 SRM590434:SRM590435 TBI590434:TBI590435 TLE590434:TLE590435 TVA590434:TVA590435 UEW590434:UEW590435 UOS590434:UOS590435 UYO590434:UYO590435 VIK590434:VIK590435 VSG590434:VSG590435 WCC590434:WCC590435 WLY590434:WLY590435 WVU590434:WVU590435 M655974:M655975 JI655970:JI655971 TE655970:TE655971 ADA655970:ADA655971 AMW655970:AMW655971 AWS655970:AWS655971 BGO655970:BGO655971 BQK655970:BQK655971 CAG655970:CAG655971 CKC655970:CKC655971 CTY655970:CTY655971 DDU655970:DDU655971 DNQ655970:DNQ655971 DXM655970:DXM655971 EHI655970:EHI655971 ERE655970:ERE655971 FBA655970:FBA655971 FKW655970:FKW655971 FUS655970:FUS655971 GEO655970:GEO655971 GOK655970:GOK655971 GYG655970:GYG655971 HIC655970:HIC655971 HRY655970:HRY655971 IBU655970:IBU655971 ILQ655970:ILQ655971 IVM655970:IVM655971 JFI655970:JFI655971 JPE655970:JPE655971 JZA655970:JZA655971 KIW655970:KIW655971 KSS655970:KSS655971 LCO655970:LCO655971 LMK655970:LMK655971 LWG655970:LWG655971 MGC655970:MGC655971 MPY655970:MPY655971 MZU655970:MZU655971 NJQ655970:NJQ655971 NTM655970:NTM655971 ODI655970:ODI655971 ONE655970:ONE655971 OXA655970:OXA655971 PGW655970:PGW655971 PQS655970:PQS655971 QAO655970:QAO655971 QKK655970:QKK655971 QUG655970:QUG655971 REC655970:REC655971 RNY655970:RNY655971 RXU655970:RXU655971 SHQ655970:SHQ655971 SRM655970:SRM655971 TBI655970:TBI655971 TLE655970:TLE655971 TVA655970:TVA655971 UEW655970:UEW655971 UOS655970:UOS655971 UYO655970:UYO655971 VIK655970:VIK655971 VSG655970:VSG655971 WCC655970:WCC655971 WLY655970:WLY655971 WVU655970:WVU655971 M721510:M721511 JI721506:JI721507 TE721506:TE721507 ADA721506:ADA721507 AMW721506:AMW721507 AWS721506:AWS721507 BGO721506:BGO721507 BQK721506:BQK721507 CAG721506:CAG721507 CKC721506:CKC721507 CTY721506:CTY721507 DDU721506:DDU721507 DNQ721506:DNQ721507 DXM721506:DXM721507 EHI721506:EHI721507 ERE721506:ERE721507 FBA721506:FBA721507 FKW721506:FKW721507 FUS721506:FUS721507 GEO721506:GEO721507 GOK721506:GOK721507 GYG721506:GYG721507 HIC721506:HIC721507 HRY721506:HRY721507 IBU721506:IBU721507 ILQ721506:ILQ721507 IVM721506:IVM721507 JFI721506:JFI721507 JPE721506:JPE721507 JZA721506:JZA721507 KIW721506:KIW721507 KSS721506:KSS721507 LCO721506:LCO721507 LMK721506:LMK721507 LWG721506:LWG721507 MGC721506:MGC721507 MPY721506:MPY721507 MZU721506:MZU721507 NJQ721506:NJQ721507 NTM721506:NTM721507 ODI721506:ODI721507 ONE721506:ONE721507 OXA721506:OXA721507 PGW721506:PGW721507 PQS721506:PQS721507 QAO721506:QAO721507 QKK721506:QKK721507 QUG721506:QUG721507 REC721506:REC721507 RNY721506:RNY721507 RXU721506:RXU721507 SHQ721506:SHQ721507 SRM721506:SRM721507 TBI721506:TBI721507 TLE721506:TLE721507 TVA721506:TVA721507 UEW721506:UEW721507 UOS721506:UOS721507 UYO721506:UYO721507 VIK721506:VIK721507 VSG721506:VSG721507 WCC721506:WCC721507 WLY721506:WLY721507 WVU721506:WVU721507 M787046:M787047 JI787042:JI787043 TE787042:TE787043 ADA787042:ADA787043 AMW787042:AMW787043 AWS787042:AWS787043 BGO787042:BGO787043 BQK787042:BQK787043 CAG787042:CAG787043 CKC787042:CKC787043 CTY787042:CTY787043 DDU787042:DDU787043 DNQ787042:DNQ787043 DXM787042:DXM787043 EHI787042:EHI787043 ERE787042:ERE787043 FBA787042:FBA787043 FKW787042:FKW787043 FUS787042:FUS787043 GEO787042:GEO787043 GOK787042:GOK787043 GYG787042:GYG787043 HIC787042:HIC787043 HRY787042:HRY787043 IBU787042:IBU787043 ILQ787042:ILQ787043 IVM787042:IVM787043 JFI787042:JFI787043 JPE787042:JPE787043 JZA787042:JZA787043 KIW787042:KIW787043 KSS787042:KSS787043 LCO787042:LCO787043 LMK787042:LMK787043 LWG787042:LWG787043 MGC787042:MGC787043 MPY787042:MPY787043 MZU787042:MZU787043 NJQ787042:NJQ787043 NTM787042:NTM787043 ODI787042:ODI787043 ONE787042:ONE787043 OXA787042:OXA787043 PGW787042:PGW787043 PQS787042:PQS787043 QAO787042:QAO787043 QKK787042:QKK787043 QUG787042:QUG787043 REC787042:REC787043 RNY787042:RNY787043 RXU787042:RXU787043 SHQ787042:SHQ787043 SRM787042:SRM787043 TBI787042:TBI787043 TLE787042:TLE787043 TVA787042:TVA787043 UEW787042:UEW787043 UOS787042:UOS787043 UYO787042:UYO787043 VIK787042:VIK787043 VSG787042:VSG787043 WCC787042:WCC787043 WLY787042:WLY787043 WVU787042:WVU787043 M852582:M852583 JI852578:JI852579 TE852578:TE852579 ADA852578:ADA852579 AMW852578:AMW852579 AWS852578:AWS852579 BGO852578:BGO852579 BQK852578:BQK852579 CAG852578:CAG852579 CKC852578:CKC852579 CTY852578:CTY852579 DDU852578:DDU852579 DNQ852578:DNQ852579 DXM852578:DXM852579 EHI852578:EHI852579 ERE852578:ERE852579 FBA852578:FBA852579 FKW852578:FKW852579 FUS852578:FUS852579 GEO852578:GEO852579 GOK852578:GOK852579 GYG852578:GYG852579 HIC852578:HIC852579 HRY852578:HRY852579 IBU852578:IBU852579 ILQ852578:ILQ852579 IVM852578:IVM852579 JFI852578:JFI852579 JPE852578:JPE852579 JZA852578:JZA852579 KIW852578:KIW852579 KSS852578:KSS852579 LCO852578:LCO852579 LMK852578:LMK852579 LWG852578:LWG852579 MGC852578:MGC852579 MPY852578:MPY852579 MZU852578:MZU852579 NJQ852578:NJQ852579 NTM852578:NTM852579 ODI852578:ODI852579 ONE852578:ONE852579 OXA852578:OXA852579 PGW852578:PGW852579 PQS852578:PQS852579 QAO852578:QAO852579 QKK852578:QKK852579 QUG852578:QUG852579 REC852578:REC852579 RNY852578:RNY852579 RXU852578:RXU852579 SHQ852578:SHQ852579 SRM852578:SRM852579 TBI852578:TBI852579 TLE852578:TLE852579 TVA852578:TVA852579 UEW852578:UEW852579 UOS852578:UOS852579 UYO852578:UYO852579 VIK852578:VIK852579 VSG852578:VSG852579 WCC852578:WCC852579 WLY852578:WLY852579 WVU852578:WVU852579 M918118:M918119 JI918114:JI918115 TE918114:TE918115 ADA918114:ADA918115 AMW918114:AMW918115 AWS918114:AWS918115 BGO918114:BGO918115 BQK918114:BQK918115 CAG918114:CAG918115 CKC918114:CKC918115 CTY918114:CTY918115 DDU918114:DDU918115 DNQ918114:DNQ918115 DXM918114:DXM918115 EHI918114:EHI918115 ERE918114:ERE918115 FBA918114:FBA918115 FKW918114:FKW918115 FUS918114:FUS918115 GEO918114:GEO918115 GOK918114:GOK918115 GYG918114:GYG918115 HIC918114:HIC918115 HRY918114:HRY918115 IBU918114:IBU918115 ILQ918114:ILQ918115 IVM918114:IVM918115 JFI918114:JFI918115 JPE918114:JPE918115 JZA918114:JZA918115 KIW918114:KIW918115 KSS918114:KSS918115 LCO918114:LCO918115 LMK918114:LMK918115 LWG918114:LWG918115 MGC918114:MGC918115 MPY918114:MPY918115 MZU918114:MZU918115 NJQ918114:NJQ918115 NTM918114:NTM918115 ODI918114:ODI918115 ONE918114:ONE918115 OXA918114:OXA918115 PGW918114:PGW918115 PQS918114:PQS918115 QAO918114:QAO918115 QKK918114:QKK918115 QUG918114:QUG918115 REC918114:REC918115 RNY918114:RNY918115 RXU918114:RXU918115 SHQ918114:SHQ918115 SRM918114:SRM918115 TBI918114:TBI918115 TLE918114:TLE918115 TVA918114:TVA918115 UEW918114:UEW918115 UOS918114:UOS918115 UYO918114:UYO918115 VIK918114:VIK918115 VSG918114:VSG918115 WCC918114:WCC918115 WLY918114:WLY918115 WVU918114:WVU918115 M983654:M983655 JI983650:JI983651 TE983650:TE983651 ADA983650:ADA983651 AMW983650:AMW983651 AWS983650:AWS983651 BGO983650:BGO983651 BQK983650:BQK983651 CAG983650:CAG983651 CKC983650:CKC983651 CTY983650:CTY983651 DDU983650:DDU983651 DNQ983650:DNQ983651 DXM983650:DXM983651 EHI983650:EHI983651 ERE983650:ERE983651 FBA983650:FBA983651 FKW983650:FKW983651 FUS983650:FUS983651 GEO983650:GEO983651 GOK983650:GOK983651 GYG983650:GYG983651 HIC983650:HIC983651 HRY983650:HRY983651 IBU983650:IBU983651 ILQ983650:ILQ983651 IVM983650:IVM983651 JFI983650:JFI983651 JPE983650:JPE983651 JZA983650:JZA983651 KIW983650:KIW983651 KSS983650:KSS983651 LCO983650:LCO983651 LMK983650:LMK983651 LWG983650:LWG983651 MGC983650:MGC983651 MPY983650:MPY983651 MZU983650:MZU983651 NJQ983650:NJQ983651 NTM983650:NTM983651 ODI983650:ODI983651 ONE983650:ONE983651 OXA983650:OXA983651 PGW983650:PGW983651 PQS983650:PQS983651 QAO983650:QAO983651 QKK983650:QKK983651 QUG983650:QUG983651 REC983650:REC983651 RNY983650:RNY983651 RXU983650:RXU983651 SHQ983650:SHQ983651 SRM983650:SRM983651 TBI983650:TBI983651 TLE983650:TLE983651 TVA983650:TVA983651 UEW983650:UEW983651 UOS983650:UOS983651 UYO983650:UYO983651 VIK983650:VIK983651 VSG983650:VSG983651 WCC983650:WCC983651 WLY983650:WLY983651 WVU983650:WVU983651 QAK787294 N66157 JJ66153 TF66153 ADB66153 AMX66153 AWT66153 BGP66153 BQL66153 CAH66153 CKD66153 CTZ66153 DDV66153 DNR66153 DXN66153 EHJ66153 ERF66153 FBB66153 FKX66153 FUT66153 GEP66153 GOL66153 GYH66153 HID66153 HRZ66153 IBV66153 ILR66153 IVN66153 JFJ66153 JPF66153 JZB66153 KIX66153 KST66153 LCP66153 LML66153 LWH66153 MGD66153 MPZ66153 MZV66153 NJR66153 NTN66153 ODJ66153 ONF66153 OXB66153 PGX66153 PQT66153 QAP66153 QKL66153 QUH66153 RED66153 RNZ66153 RXV66153 SHR66153 SRN66153 TBJ66153 TLF66153 TVB66153 UEX66153 UOT66153 UYP66153 VIL66153 VSH66153 WCD66153 WLZ66153 WVV66153 N131693 JJ131689 TF131689 ADB131689 AMX131689 AWT131689 BGP131689 BQL131689 CAH131689 CKD131689 CTZ131689 DDV131689 DNR131689 DXN131689 EHJ131689 ERF131689 FBB131689 FKX131689 FUT131689 GEP131689 GOL131689 GYH131689 HID131689 HRZ131689 IBV131689 ILR131689 IVN131689 JFJ131689 JPF131689 JZB131689 KIX131689 KST131689 LCP131689 LML131689 LWH131689 MGD131689 MPZ131689 MZV131689 NJR131689 NTN131689 ODJ131689 ONF131689 OXB131689 PGX131689 PQT131689 QAP131689 QKL131689 QUH131689 RED131689 RNZ131689 RXV131689 SHR131689 SRN131689 TBJ131689 TLF131689 TVB131689 UEX131689 UOT131689 UYP131689 VIL131689 VSH131689 WCD131689 WLZ131689 WVV131689 N197229 JJ197225 TF197225 ADB197225 AMX197225 AWT197225 BGP197225 BQL197225 CAH197225 CKD197225 CTZ197225 DDV197225 DNR197225 DXN197225 EHJ197225 ERF197225 FBB197225 FKX197225 FUT197225 GEP197225 GOL197225 GYH197225 HID197225 HRZ197225 IBV197225 ILR197225 IVN197225 JFJ197225 JPF197225 JZB197225 KIX197225 KST197225 LCP197225 LML197225 LWH197225 MGD197225 MPZ197225 MZV197225 NJR197225 NTN197225 ODJ197225 ONF197225 OXB197225 PGX197225 PQT197225 QAP197225 QKL197225 QUH197225 RED197225 RNZ197225 RXV197225 SHR197225 SRN197225 TBJ197225 TLF197225 TVB197225 UEX197225 UOT197225 UYP197225 VIL197225 VSH197225 WCD197225 WLZ197225 WVV197225 N262765 JJ262761 TF262761 ADB262761 AMX262761 AWT262761 BGP262761 BQL262761 CAH262761 CKD262761 CTZ262761 DDV262761 DNR262761 DXN262761 EHJ262761 ERF262761 FBB262761 FKX262761 FUT262761 GEP262761 GOL262761 GYH262761 HID262761 HRZ262761 IBV262761 ILR262761 IVN262761 JFJ262761 JPF262761 JZB262761 KIX262761 KST262761 LCP262761 LML262761 LWH262761 MGD262761 MPZ262761 MZV262761 NJR262761 NTN262761 ODJ262761 ONF262761 OXB262761 PGX262761 PQT262761 QAP262761 QKL262761 QUH262761 RED262761 RNZ262761 RXV262761 SHR262761 SRN262761 TBJ262761 TLF262761 TVB262761 UEX262761 UOT262761 UYP262761 VIL262761 VSH262761 WCD262761 WLZ262761 WVV262761 N328301 JJ328297 TF328297 ADB328297 AMX328297 AWT328297 BGP328297 BQL328297 CAH328297 CKD328297 CTZ328297 DDV328297 DNR328297 DXN328297 EHJ328297 ERF328297 FBB328297 FKX328297 FUT328297 GEP328297 GOL328297 GYH328297 HID328297 HRZ328297 IBV328297 ILR328297 IVN328297 JFJ328297 JPF328297 JZB328297 KIX328297 KST328297 LCP328297 LML328297 LWH328297 MGD328297 MPZ328297 MZV328297 NJR328297 NTN328297 ODJ328297 ONF328297 OXB328297 PGX328297 PQT328297 QAP328297 QKL328297 QUH328297 RED328297 RNZ328297 RXV328297 SHR328297 SRN328297 TBJ328297 TLF328297 TVB328297 UEX328297 UOT328297 UYP328297 VIL328297 VSH328297 WCD328297 WLZ328297 WVV328297 N393837 JJ393833 TF393833 ADB393833 AMX393833 AWT393833 BGP393833 BQL393833 CAH393833 CKD393833 CTZ393833 DDV393833 DNR393833 DXN393833 EHJ393833 ERF393833 FBB393833 FKX393833 FUT393833 GEP393833 GOL393833 GYH393833 HID393833 HRZ393833 IBV393833 ILR393833 IVN393833 JFJ393833 JPF393833 JZB393833 KIX393833 KST393833 LCP393833 LML393833 LWH393833 MGD393833 MPZ393833 MZV393833 NJR393833 NTN393833 ODJ393833 ONF393833 OXB393833 PGX393833 PQT393833 QAP393833 QKL393833 QUH393833 RED393833 RNZ393833 RXV393833 SHR393833 SRN393833 TBJ393833 TLF393833 TVB393833 UEX393833 UOT393833 UYP393833 VIL393833 VSH393833 WCD393833 WLZ393833 WVV393833 N459373 JJ459369 TF459369 ADB459369 AMX459369 AWT459369 BGP459369 BQL459369 CAH459369 CKD459369 CTZ459369 DDV459369 DNR459369 DXN459369 EHJ459369 ERF459369 FBB459369 FKX459369 FUT459369 GEP459369 GOL459369 GYH459369 HID459369 HRZ459369 IBV459369 ILR459369 IVN459369 JFJ459369 JPF459369 JZB459369 KIX459369 KST459369 LCP459369 LML459369 LWH459369 MGD459369 MPZ459369 MZV459369 NJR459369 NTN459369 ODJ459369 ONF459369 OXB459369 PGX459369 PQT459369 QAP459369 QKL459369 QUH459369 RED459369 RNZ459369 RXV459369 SHR459369 SRN459369 TBJ459369 TLF459369 TVB459369 UEX459369 UOT459369 UYP459369 VIL459369 VSH459369 WCD459369 WLZ459369 WVV459369 N524909 JJ524905 TF524905 ADB524905 AMX524905 AWT524905 BGP524905 BQL524905 CAH524905 CKD524905 CTZ524905 DDV524905 DNR524905 DXN524905 EHJ524905 ERF524905 FBB524905 FKX524905 FUT524905 GEP524905 GOL524905 GYH524905 HID524905 HRZ524905 IBV524905 ILR524905 IVN524905 JFJ524905 JPF524905 JZB524905 KIX524905 KST524905 LCP524905 LML524905 LWH524905 MGD524905 MPZ524905 MZV524905 NJR524905 NTN524905 ODJ524905 ONF524905 OXB524905 PGX524905 PQT524905 QAP524905 QKL524905 QUH524905 RED524905 RNZ524905 RXV524905 SHR524905 SRN524905 TBJ524905 TLF524905 TVB524905 UEX524905 UOT524905 UYP524905 VIL524905 VSH524905 WCD524905 WLZ524905 WVV524905 N590445 JJ590441 TF590441 ADB590441 AMX590441 AWT590441 BGP590441 BQL590441 CAH590441 CKD590441 CTZ590441 DDV590441 DNR590441 DXN590441 EHJ590441 ERF590441 FBB590441 FKX590441 FUT590441 GEP590441 GOL590441 GYH590441 HID590441 HRZ590441 IBV590441 ILR590441 IVN590441 JFJ590441 JPF590441 JZB590441 KIX590441 KST590441 LCP590441 LML590441 LWH590441 MGD590441 MPZ590441 MZV590441 NJR590441 NTN590441 ODJ590441 ONF590441 OXB590441 PGX590441 PQT590441 QAP590441 QKL590441 QUH590441 RED590441 RNZ590441 RXV590441 SHR590441 SRN590441 TBJ590441 TLF590441 TVB590441 UEX590441 UOT590441 UYP590441 VIL590441 VSH590441 WCD590441 WLZ590441 WVV590441 N655981 JJ655977 TF655977 ADB655977 AMX655977 AWT655977 BGP655977 BQL655977 CAH655977 CKD655977 CTZ655977 DDV655977 DNR655977 DXN655977 EHJ655977 ERF655977 FBB655977 FKX655977 FUT655977 GEP655977 GOL655977 GYH655977 HID655977 HRZ655977 IBV655977 ILR655977 IVN655977 JFJ655977 JPF655977 JZB655977 KIX655977 KST655977 LCP655977 LML655977 LWH655977 MGD655977 MPZ655977 MZV655977 NJR655977 NTN655977 ODJ655977 ONF655977 OXB655977 PGX655977 PQT655977 QAP655977 QKL655977 QUH655977 RED655977 RNZ655977 RXV655977 SHR655977 SRN655977 TBJ655977 TLF655977 TVB655977 UEX655977 UOT655977 UYP655977 VIL655977 VSH655977 WCD655977 WLZ655977 WVV655977 N721517 JJ721513 TF721513 ADB721513 AMX721513 AWT721513 BGP721513 BQL721513 CAH721513 CKD721513 CTZ721513 DDV721513 DNR721513 DXN721513 EHJ721513 ERF721513 FBB721513 FKX721513 FUT721513 GEP721513 GOL721513 GYH721513 HID721513 HRZ721513 IBV721513 ILR721513 IVN721513 JFJ721513 JPF721513 JZB721513 KIX721513 KST721513 LCP721513 LML721513 LWH721513 MGD721513 MPZ721513 MZV721513 NJR721513 NTN721513 ODJ721513 ONF721513 OXB721513 PGX721513 PQT721513 QAP721513 QKL721513 QUH721513 RED721513 RNZ721513 RXV721513 SHR721513 SRN721513 TBJ721513 TLF721513 TVB721513 UEX721513 UOT721513 UYP721513 VIL721513 VSH721513 WCD721513 WLZ721513 WVV721513 N787053 JJ787049 TF787049 ADB787049 AMX787049 AWT787049 BGP787049 BQL787049 CAH787049 CKD787049 CTZ787049 DDV787049 DNR787049 DXN787049 EHJ787049 ERF787049 FBB787049 FKX787049 FUT787049 GEP787049 GOL787049 GYH787049 HID787049 HRZ787049 IBV787049 ILR787049 IVN787049 JFJ787049 JPF787049 JZB787049 KIX787049 KST787049 LCP787049 LML787049 LWH787049 MGD787049 MPZ787049 MZV787049 NJR787049 NTN787049 ODJ787049 ONF787049 OXB787049 PGX787049 PQT787049 QAP787049 QKL787049 QUH787049 RED787049 RNZ787049 RXV787049 SHR787049 SRN787049 TBJ787049 TLF787049 TVB787049 UEX787049 UOT787049 UYP787049 VIL787049 VSH787049 WCD787049 WLZ787049 WVV787049 N852589 JJ852585 TF852585 ADB852585 AMX852585 AWT852585 BGP852585 BQL852585 CAH852585 CKD852585 CTZ852585 DDV852585 DNR852585 DXN852585 EHJ852585 ERF852585 FBB852585 FKX852585 FUT852585 GEP852585 GOL852585 GYH852585 HID852585 HRZ852585 IBV852585 ILR852585 IVN852585 JFJ852585 JPF852585 JZB852585 KIX852585 KST852585 LCP852585 LML852585 LWH852585 MGD852585 MPZ852585 MZV852585 NJR852585 NTN852585 ODJ852585 ONF852585 OXB852585 PGX852585 PQT852585 QAP852585 QKL852585 QUH852585 RED852585 RNZ852585 RXV852585 SHR852585 SRN852585 TBJ852585 TLF852585 TVB852585 UEX852585 UOT852585 UYP852585 VIL852585 VSH852585 WCD852585 WLZ852585 WVV852585 N918125 JJ918121 TF918121 ADB918121 AMX918121 AWT918121 BGP918121 BQL918121 CAH918121 CKD918121 CTZ918121 DDV918121 DNR918121 DXN918121 EHJ918121 ERF918121 FBB918121 FKX918121 FUT918121 GEP918121 GOL918121 GYH918121 HID918121 HRZ918121 IBV918121 ILR918121 IVN918121 JFJ918121 JPF918121 JZB918121 KIX918121 KST918121 LCP918121 LML918121 LWH918121 MGD918121 MPZ918121 MZV918121 NJR918121 NTN918121 ODJ918121 ONF918121 OXB918121 PGX918121 PQT918121 QAP918121 QKL918121 QUH918121 RED918121 RNZ918121 RXV918121 SHR918121 SRN918121 TBJ918121 TLF918121 TVB918121 UEX918121 UOT918121 UYP918121 VIL918121 VSH918121 WCD918121 WLZ918121 WVV918121 N983661 JJ983657 TF983657 ADB983657 AMX983657 AWT983657 BGP983657 BQL983657 CAH983657 CKD983657 CTZ983657 DDV983657 DNR983657 DXN983657 EHJ983657 ERF983657 FBB983657 FKX983657 FUT983657 GEP983657 GOL983657 GYH983657 HID983657 HRZ983657 IBV983657 ILR983657 IVN983657 JFJ983657 JPF983657 JZB983657 KIX983657 KST983657 LCP983657 LML983657 LWH983657 MGD983657 MPZ983657 MZV983657 NJR983657 NTN983657 ODJ983657 ONF983657 OXB983657 PGX983657 PQT983657 QAP983657 QKL983657 QUH983657 RED983657 RNZ983657 RXV983657 SHR983657 SRN983657 TBJ983657 TLF983657 TVB983657 UEX983657 UOT983657 UYP983657 VIL983657 VSH983657 WCD983657 WLZ983657 WVV983657 QKG787294 QUC787294 RDY787294 RNU787294 RXQ787294 SHM787294 SRI787294 TBE787294 TLA787294 TUW787294 UES787294 UOO787294 UYK787294 VIG787294 VSC787294 WBY787294 WLU787294 WVQ787294 I852834 JE852830 TA852830 ACW852830 AMS852830 AWO852830 BGK852830 BQG852830 CAC852830 CJY852830 CTU852830 DDQ852830 DNM852830 DXI852830 EHE852830 ERA852830 FAW852830 FKS852830 FUO852830 GEK852830 GOG852830 GYC852830 HHY852830 HRU852830 IBQ852830 ILM852830 IVI852830 JFE852830 JPA852830 JYW852830 KIS852830 KSO852830 LCK852830 LMG852830 LWC852830 MFY852830 MPU852830 MZQ852830 NJM852830 NTI852830 ODE852830 ONA852830 OWW852830 PGS852830 PQO852830 QAK852830 M66177 JI66173 TE66173 ADA66173 AMW66173 AWS66173 BGO66173 BQK66173 CAG66173 CKC66173 CTY66173 DDU66173 DNQ66173 DXM66173 EHI66173 ERE66173 FBA66173 FKW66173 FUS66173 GEO66173 GOK66173 GYG66173 HIC66173 HRY66173 IBU66173 ILQ66173 IVM66173 JFI66173 JPE66173 JZA66173 KIW66173 KSS66173 LCO66173 LMK66173 LWG66173 MGC66173 MPY66173 MZU66173 NJQ66173 NTM66173 ODI66173 ONE66173 OXA66173 PGW66173 PQS66173 QAO66173 QKK66173 QUG66173 REC66173 RNY66173 RXU66173 SHQ66173 SRM66173 TBI66173 TLE66173 TVA66173 UEW66173 UOS66173 UYO66173 VIK66173 VSG66173 WCC66173 WLY66173 WVU66173 M131713 JI131709 TE131709 ADA131709 AMW131709 AWS131709 BGO131709 BQK131709 CAG131709 CKC131709 CTY131709 DDU131709 DNQ131709 DXM131709 EHI131709 ERE131709 FBA131709 FKW131709 FUS131709 GEO131709 GOK131709 GYG131709 HIC131709 HRY131709 IBU131709 ILQ131709 IVM131709 JFI131709 JPE131709 JZA131709 KIW131709 KSS131709 LCO131709 LMK131709 LWG131709 MGC131709 MPY131709 MZU131709 NJQ131709 NTM131709 ODI131709 ONE131709 OXA131709 PGW131709 PQS131709 QAO131709 QKK131709 QUG131709 REC131709 RNY131709 RXU131709 SHQ131709 SRM131709 TBI131709 TLE131709 TVA131709 UEW131709 UOS131709 UYO131709 VIK131709 VSG131709 WCC131709 WLY131709 WVU131709 M197249 JI197245 TE197245 ADA197245 AMW197245 AWS197245 BGO197245 BQK197245 CAG197245 CKC197245 CTY197245 DDU197245 DNQ197245 DXM197245 EHI197245 ERE197245 FBA197245 FKW197245 FUS197245 GEO197245 GOK197245 GYG197245 HIC197245 HRY197245 IBU197245 ILQ197245 IVM197245 JFI197245 JPE197245 JZA197245 KIW197245 KSS197245 LCO197245 LMK197245 LWG197245 MGC197245 MPY197245 MZU197245 NJQ197245 NTM197245 ODI197245 ONE197245 OXA197245 PGW197245 PQS197245 QAO197245 QKK197245 QUG197245 REC197245 RNY197245 RXU197245 SHQ197245 SRM197245 TBI197245 TLE197245 TVA197245 UEW197245 UOS197245 UYO197245 VIK197245 VSG197245 WCC197245 WLY197245 WVU197245 M262785 JI262781 TE262781 ADA262781 AMW262781 AWS262781 BGO262781 BQK262781 CAG262781 CKC262781 CTY262781 DDU262781 DNQ262781 DXM262781 EHI262781 ERE262781 FBA262781 FKW262781 FUS262781 GEO262781 GOK262781 GYG262781 HIC262781 HRY262781 IBU262781 ILQ262781 IVM262781 JFI262781 JPE262781 JZA262781 KIW262781 KSS262781 LCO262781 LMK262781 LWG262781 MGC262781 MPY262781 MZU262781 NJQ262781 NTM262781 ODI262781 ONE262781 OXA262781 PGW262781 PQS262781 QAO262781 QKK262781 QUG262781 REC262781 RNY262781 RXU262781 SHQ262781 SRM262781 TBI262781 TLE262781 TVA262781 UEW262781 UOS262781 UYO262781 VIK262781 VSG262781 WCC262781 WLY262781 WVU262781 M328321 JI328317 TE328317 ADA328317 AMW328317 AWS328317 BGO328317 BQK328317 CAG328317 CKC328317 CTY328317 DDU328317 DNQ328317 DXM328317 EHI328317 ERE328317 FBA328317 FKW328317 FUS328317 GEO328317 GOK328317 GYG328317 HIC328317 HRY328317 IBU328317 ILQ328317 IVM328317 JFI328317 JPE328317 JZA328317 KIW328317 KSS328317 LCO328317 LMK328317 LWG328317 MGC328317 MPY328317 MZU328317 NJQ328317 NTM328317 ODI328317 ONE328317 OXA328317 PGW328317 PQS328317 QAO328317 QKK328317 QUG328317 REC328317 RNY328317 RXU328317 SHQ328317 SRM328317 TBI328317 TLE328317 TVA328317 UEW328317 UOS328317 UYO328317 VIK328317 VSG328317 WCC328317 WLY328317 WVU328317 M393857 JI393853 TE393853 ADA393853 AMW393853 AWS393853 BGO393853 BQK393853 CAG393853 CKC393853 CTY393853 DDU393853 DNQ393853 DXM393853 EHI393853 ERE393853 FBA393853 FKW393853 FUS393853 GEO393853 GOK393853 GYG393853 HIC393853 HRY393853 IBU393853 ILQ393853 IVM393853 JFI393853 JPE393853 JZA393853 KIW393853 KSS393853 LCO393853 LMK393853 LWG393853 MGC393853 MPY393853 MZU393853 NJQ393853 NTM393853 ODI393853 ONE393853 OXA393853 PGW393853 PQS393853 QAO393853 QKK393853 QUG393853 REC393853 RNY393853 RXU393853 SHQ393853 SRM393853 TBI393853 TLE393853 TVA393853 UEW393853 UOS393853 UYO393853 VIK393853 VSG393853 WCC393853 WLY393853 WVU393853 M459393 JI459389 TE459389 ADA459389 AMW459389 AWS459389 BGO459389 BQK459389 CAG459389 CKC459389 CTY459389 DDU459389 DNQ459389 DXM459389 EHI459389 ERE459389 FBA459389 FKW459389 FUS459389 GEO459389 GOK459389 GYG459389 HIC459389 HRY459389 IBU459389 ILQ459389 IVM459389 JFI459389 JPE459389 JZA459389 KIW459389 KSS459389 LCO459389 LMK459389 LWG459389 MGC459389 MPY459389 MZU459389 NJQ459389 NTM459389 ODI459389 ONE459389 OXA459389 PGW459389 PQS459389 QAO459389 QKK459389 QUG459389 REC459389 RNY459389 RXU459389 SHQ459389 SRM459389 TBI459389 TLE459389 TVA459389 UEW459389 UOS459389 UYO459389 VIK459389 VSG459389 WCC459389 WLY459389 WVU459389 M524929 JI524925 TE524925 ADA524925 AMW524925 AWS524925 BGO524925 BQK524925 CAG524925 CKC524925 CTY524925 DDU524925 DNQ524925 DXM524925 EHI524925 ERE524925 FBA524925 FKW524925 FUS524925 GEO524925 GOK524925 GYG524925 HIC524925 HRY524925 IBU524925 ILQ524925 IVM524925 JFI524925 JPE524925 JZA524925 KIW524925 KSS524925 LCO524925 LMK524925 LWG524925 MGC524925 MPY524925 MZU524925 NJQ524925 NTM524925 ODI524925 ONE524925 OXA524925 PGW524925 PQS524925 QAO524925 QKK524925 QUG524925 REC524925 RNY524925 RXU524925 SHQ524925 SRM524925 TBI524925 TLE524925 TVA524925 UEW524925 UOS524925 UYO524925 VIK524925 VSG524925 WCC524925 WLY524925 WVU524925 M590465 JI590461 TE590461 ADA590461 AMW590461 AWS590461 BGO590461 BQK590461 CAG590461 CKC590461 CTY590461 DDU590461 DNQ590461 DXM590461 EHI590461 ERE590461 FBA590461 FKW590461 FUS590461 GEO590461 GOK590461 GYG590461 HIC590461 HRY590461 IBU590461 ILQ590461 IVM590461 JFI590461 JPE590461 JZA590461 KIW590461 KSS590461 LCO590461 LMK590461 LWG590461 MGC590461 MPY590461 MZU590461 NJQ590461 NTM590461 ODI590461 ONE590461 OXA590461 PGW590461 PQS590461 QAO590461 QKK590461 QUG590461 REC590461 RNY590461 RXU590461 SHQ590461 SRM590461 TBI590461 TLE590461 TVA590461 UEW590461 UOS590461 UYO590461 VIK590461 VSG590461 WCC590461 WLY590461 WVU590461 M656001 JI655997 TE655997 ADA655997 AMW655997 AWS655997 BGO655997 BQK655997 CAG655997 CKC655997 CTY655997 DDU655997 DNQ655997 DXM655997 EHI655997 ERE655997 FBA655997 FKW655997 FUS655997 GEO655997 GOK655997 GYG655997 HIC655997 HRY655997 IBU655997 ILQ655997 IVM655997 JFI655997 JPE655997 JZA655997 KIW655997 KSS655997 LCO655997 LMK655997 LWG655997 MGC655997 MPY655997 MZU655997 NJQ655997 NTM655997 ODI655997 ONE655997 OXA655997 PGW655997 PQS655997 QAO655997 QKK655997 QUG655997 REC655997 RNY655997 RXU655997 SHQ655997 SRM655997 TBI655997 TLE655997 TVA655997 UEW655997 UOS655997 UYO655997 VIK655997 VSG655997 WCC655997 WLY655997 WVU655997 M721537 JI721533 TE721533 ADA721533 AMW721533 AWS721533 BGO721533 BQK721533 CAG721533 CKC721533 CTY721533 DDU721533 DNQ721533 DXM721533 EHI721533 ERE721533 FBA721533 FKW721533 FUS721533 GEO721533 GOK721533 GYG721533 HIC721533 HRY721533 IBU721533 ILQ721533 IVM721533 JFI721533 JPE721533 JZA721533 KIW721533 KSS721533 LCO721533 LMK721533 LWG721533 MGC721533 MPY721533 MZU721533 NJQ721533 NTM721533 ODI721533 ONE721533 OXA721533 PGW721533 PQS721533 QAO721533 QKK721533 QUG721533 REC721533 RNY721533 RXU721533 SHQ721533 SRM721533 TBI721533 TLE721533 TVA721533 UEW721533 UOS721533 UYO721533 VIK721533 VSG721533 WCC721533 WLY721533 WVU721533 M787073 JI787069 TE787069 ADA787069 AMW787069 AWS787069 BGO787069 BQK787069 CAG787069 CKC787069 CTY787069 DDU787069 DNQ787069 DXM787069 EHI787069 ERE787069 FBA787069 FKW787069 FUS787069 GEO787069 GOK787069 GYG787069 HIC787069 HRY787069 IBU787069 ILQ787069 IVM787069 JFI787069 JPE787069 JZA787069 KIW787069 KSS787069 LCO787069 LMK787069 LWG787069 MGC787069 MPY787069 MZU787069 NJQ787069 NTM787069 ODI787069 ONE787069 OXA787069 PGW787069 PQS787069 QAO787069 QKK787069 QUG787069 REC787069 RNY787069 RXU787069 SHQ787069 SRM787069 TBI787069 TLE787069 TVA787069 UEW787069 UOS787069 UYO787069 VIK787069 VSG787069 WCC787069 WLY787069 WVU787069 M852609 JI852605 TE852605 ADA852605 AMW852605 AWS852605 BGO852605 BQK852605 CAG852605 CKC852605 CTY852605 DDU852605 DNQ852605 DXM852605 EHI852605 ERE852605 FBA852605 FKW852605 FUS852605 GEO852605 GOK852605 GYG852605 HIC852605 HRY852605 IBU852605 ILQ852605 IVM852605 JFI852605 JPE852605 JZA852605 KIW852605 KSS852605 LCO852605 LMK852605 LWG852605 MGC852605 MPY852605 MZU852605 NJQ852605 NTM852605 ODI852605 ONE852605 OXA852605 PGW852605 PQS852605 QAO852605 QKK852605 QUG852605 REC852605 RNY852605 RXU852605 SHQ852605 SRM852605 TBI852605 TLE852605 TVA852605 UEW852605 UOS852605 UYO852605 VIK852605 VSG852605 WCC852605 WLY852605 WVU852605 M918145 JI918141 TE918141 ADA918141 AMW918141 AWS918141 BGO918141 BQK918141 CAG918141 CKC918141 CTY918141 DDU918141 DNQ918141 DXM918141 EHI918141 ERE918141 FBA918141 FKW918141 FUS918141 GEO918141 GOK918141 GYG918141 HIC918141 HRY918141 IBU918141 ILQ918141 IVM918141 JFI918141 JPE918141 JZA918141 KIW918141 KSS918141 LCO918141 LMK918141 LWG918141 MGC918141 MPY918141 MZU918141 NJQ918141 NTM918141 ODI918141 ONE918141 OXA918141 PGW918141 PQS918141 QAO918141 QKK918141 QUG918141 REC918141 RNY918141 RXU918141 SHQ918141 SRM918141 TBI918141 TLE918141 TVA918141 UEW918141 UOS918141 UYO918141 VIK918141 VSG918141 WCC918141 WLY918141 WVU918141 M983681 JI983677 TE983677 ADA983677 AMW983677 AWS983677 BGO983677 BQK983677 CAG983677 CKC983677 CTY983677 DDU983677 DNQ983677 DXM983677 EHI983677 ERE983677 FBA983677 FKW983677 FUS983677 GEO983677 GOK983677 GYG983677 HIC983677 HRY983677 IBU983677 ILQ983677 IVM983677 JFI983677 JPE983677 JZA983677 KIW983677 KSS983677 LCO983677 LMK983677 LWG983677 MGC983677 MPY983677 MZU983677 NJQ983677 NTM983677 ODI983677 ONE983677 OXA983677 PGW983677 PQS983677 QAO983677 QKK983677 QUG983677 REC983677 RNY983677 RXU983677 SHQ983677 SRM983677 TBI983677 TLE983677 TVA983677 UEW983677 UOS983677 UYO983677 VIK983677 VSG983677 WCC983677 WLY983677 WVU983677 M66276:M66280 JI66272:JI66276 TE66272:TE66276 ADA66272:ADA66276 AMW66272:AMW66276 AWS66272:AWS66276 BGO66272:BGO66276 BQK66272:BQK66276 CAG66272:CAG66276 CKC66272:CKC66276 CTY66272:CTY66276 DDU66272:DDU66276 DNQ66272:DNQ66276 DXM66272:DXM66276 EHI66272:EHI66276 ERE66272:ERE66276 FBA66272:FBA66276 FKW66272:FKW66276 FUS66272:FUS66276 GEO66272:GEO66276 GOK66272:GOK66276 GYG66272:GYG66276 HIC66272:HIC66276 HRY66272:HRY66276 IBU66272:IBU66276 ILQ66272:ILQ66276 IVM66272:IVM66276 JFI66272:JFI66276 JPE66272:JPE66276 JZA66272:JZA66276 KIW66272:KIW66276 KSS66272:KSS66276 LCO66272:LCO66276 LMK66272:LMK66276 LWG66272:LWG66276 MGC66272:MGC66276 MPY66272:MPY66276 MZU66272:MZU66276 NJQ66272:NJQ66276 NTM66272:NTM66276 ODI66272:ODI66276 ONE66272:ONE66276 OXA66272:OXA66276 PGW66272:PGW66276 PQS66272:PQS66276 QAO66272:QAO66276 QKK66272:QKK66276 QUG66272:QUG66276 REC66272:REC66276 RNY66272:RNY66276 RXU66272:RXU66276 SHQ66272:SHQ66276 SRM66272:SRM66276 TBI66272:TBI66276 TLE66272:TLE66276 TVA66272:TVA66276 UEW66272:UEW66276 UOS66272:UOS66276 UYO66272:UYO66276 VIK66272:VIK66276 VSG66272:VSG66276 WCC66272:WCC66276 WLY66272:WLY66276 WVU66272:WVU66276 M131812:M131816 JI131808:JI131812 TE131808:TE131812 ADA131808:ADA131812 AMW131808:AMW131812 AWS131808:AWS131812 BGO131808:BGO131812 BQK131808:BQK131812 CAG131808:CAG131812 CKC131808:CKC131812 CTY131808:CTY131812 DDU131808:DDU131812 DNQ131808:DNQ131812 DXM131808:DXM131812 EHI131808:EHI131812 ERE131808:ERE131812 FBA131808:FBA131812 FKW131808:FKW131812 FUS131808:FUS131812 GEO131808:GEO131812 GOK131808:GOK131812 GYG131808:GYG131812 HIC131808:HIC131812 HRY131808:HRY131812 IBU131808:IBU131812 ILQ131808:ILQ131812 IVM131808:IVM131812 JFI131808:JFI131812 JPE131808:JPE131812 JZA131808:JZA131812 KIW131808:KIW131812 KSS131808:KSS131812 LCO131808:LCO131812 LMK131808:LMK131812 LWG131808:LWG131812 MGC131808:MGC131812 MPY131808:MPY131812 MZU131808:MZU131812 NJQ131808:NJQ131812 NTM131808:NTM131812 ODI131808:ODI131812 ONE131808:ONE131812 OXA131808:OXA131812 PGW131808:PGW131812 PQS131808:PQS131812 QAO131808:QAO131812 QKK131808:QKK131812 QUG131808:QUG131812 REC131808:REC131812 RNY131808:RNY131812 RXU131808:RXU131812 SHQ131808:SHQ131812 SRM131808:SRM131812 TBI131808:TBI131812 TLE131808:TLE131812 TVA131808:TVA131812 UEW131808:UEW131812 UOS131808:UOS131812 UYO131808:UYO131812 VIK131808:VIK131812 VSG131808:VSG131812 WCC131808:WCC131812 WLY131808:WLY131812 WVU131808:WVU131812 M197348:M197352 JI197344:JI197348 TE197344:TE197348 ADA197344:ADA197348 AMW197344:AMW197348 AWS197344:AWS197348 BGO197344:BGO197348 BQK197344:BQK197348 CAG197344:CAG197348 CKC197344:CKC197348 CTY197344:CTY197348 DDU197344:DDU197348 DNQ197344:DNQ197348 DXM197344:DXM197348 EHI197344:EHI197348 ERE197344:ERE197348 FBA197344:FBA197348 FKW197344:FKW197348 FUS197344:FUS197348 GEO197344:GEO197348 GOK197344:GOK197348 GYG197344:GYG197348 HIC197344:HIC197348 HRY197344:HRY197348 IBU197344:IBU197348 ILQ197344:ILQ197348 IVM197344:IVM197348 JFI197344:JFI197348 JPE197344:JPE197348 JZA197344:JZA197348 KIW197344:KIW197348 KSS197344:KSS197348 LCO197344:LCO197348 LMK197344:LMK197348 LWG197344:LWG197348 MGC197344:MGC197348 MPY197344:MPY197348 MZU197344:MZU197348 NJQ197344:NJQ197348 NTM197344:NTM197348 ODI197344:ODI197348 ONE197344:ONE197348 OXA197344:OXA197348 PGW197344:PGW197348 PQS197344:PQS197348 QAO197344:QAO197348 QKK197344:QKK197348 QUG197344:QUG197348 REC197344:REC197348 RNY197344:RNY197348 RXU197344:RXU197348 SHQ197344:SHQ197348 SRM197344:SRM197348 TBI197344:TBI197348 TLE197344:TLE197348 TVA197344:TVA197348 UEW197344:UEW197348 UOS197344:UOS197348 UYO197344:UYO197348 VIK197344:VIK197348 VSG197344:VSG197348 WCC197344:WCC197348 WLY197344:WLY197348 WVU197344:WVU197348 M262884:M262888 JI262880:JI262884 TE262880:TE262884 ADA262880:ADA262884 AMW262880:AMW262884 AWS262880:AWS262884 BGO262880:BGO262884 BQK262880:BQK262884 CAG262880:CAG262884 CKC262880:CKC262884 CTY262880:CTY262884 DDU262880:DDU262884 DNQ262880:DNQ262884 DXM262880:DXM262884 EHI262880:EHI262884 ERE262880:ERE262884 FBA262880:FBA262884 FKW262880:FKW262884 FUS262880:FUS262884 GEO262880:GEO262884 GOK262880:GOK262884 GYG262880:GYG262884 HIC262880:HIC262884 HRY262880:HRY262884 IBU262880:IBU262884 ILQ262880:ILQ262884 IVM262880:IVM262884 JFI262880:JFI262884 JPE262880:JPE262884 JZA262880:JZA262884 KIW262880:KIW262884 KSS262880:KSS262884 LCO262880:LCO262884 LMK262880:LMK262884 LWG262880:LWG262884 MGC262880:MGC262884 MPY262880:MPY262884 MZU262880:MZU262884 NJQ262880:NJQ262884 NTM262880:NTM262884 ODI262880:ODI262884 ONE262880:ONE262884 OXA262880:OXA262884 PGW262880:PGW262884 PQS262880:PQS262884 QAO262880:QAO262884 QKK262880:QKK262884 QUG262880:QUG262884 REC262880:REC262884 RNY262880:RNY262884 RXU262880:RXU262884 SHQ262880:SHQ262884 SRM262880:SRM262884 TBI262880:TBI262884 TLE262880:TLE262884 TVA262880:TVA262884 UEW262880:UEW262884 UOS262880:UOS262884 UYO262880:UYO262884 VIK262880:VIK262884 VSG262880:VSG262884 WCC262880:WCC262884 WLY262880:WLY262884 WVU262880:WVU262884 M328420:M328424 JI328416:JI328420 TE328416:TE328420 ADA328416:ADA328420 AMW328416:AMW328420 AWS328416:AWS328420 BGO328416:BGO328420 BQK328416:BQK328420 CAG328416:CAG328420 CKC328416:CKC328420 CTY328416:CTY328420 DDU328416:DDU328420 DNQ328416:DNQ328420 DXM328416:DXM328420 EHI328416:EHI328420 ERE328416:ERE328420 FBA328416:FBA328420 FKW328416:FKW328420 FUS328416:FUS328420 GEO328416:GEO328420 GOK328416:GOK328420 GYG328416:GYG328420 HIC328416:HIC328420 HRY328416:HRY328420 IBU328416:IBU328420 ILQ328416:ILQ328420 IVM328416:IVM328420 JFI328416:JFI328420 JPE328416:JPE328420 JZA328416:JZA328420 KIW328416:KIW328420 KSS328416:KSS328420 LCO328416:LCO328420 LMK328416:LMK328420 LWG328416:LWG328420 MGC328416:MGC328420 MPY328416:MPY328420 MZU328416:MZU328420 NJQ328416:NJQ328420 NTM328416:NTM328420 ODI328416:ODI328420 ONE328416:ONE328420 OXA328416:OXA328420 PGW328416:PGW328420 PQS328416:PQS328420 QAO328416:QAO328420 QKK328416:QKK328420 QUG328416:QUG328420 REC328416:REC328420 RNY328416:RNY328420 RXU328416:RXU328420 SHQ328416:SHQ328420 SRM328416:SRM328420 TBI328416:TBI328420 TLE328416:TLE328420 TVA328416:TVA328420 UEW328416:UEW328420 UOS328416:UOS328420 UYO328416:UYO328420 VIK328416:VIK328420 VSG328416:VSG328420 WCC328416:WCC328420 WLY328416:WLY328420 WVU328416:WVU328420 M393956:M393960 JI393952:JI393956 TE393952:TE393956 ADA393952:ADA393956 AMW393952:AMW393956 AWS393952:AWS393956 BGO393952:BGO393956 BQK393952:BQK393956 CAG393952:CAG393956 CKC393952:CKC393956 CTY393952:CTY393956 DDU393952:DDU393956 DNQ393952:DNQ393956 DXM393952:DXM393956 EHI393952:EHI393956 ERE393952:ERE393956 FBA393952:FBA393956 FKW393952:FKW393956 FUS393952:FUS393956 GEO393952:GEO393956 GOK393952:GOK393956 GYG393952:GYG393956 HIC393952:HIC393956 HRY393952:HRY393956 IBU393952:IBU393956 ILQ393952:ILQ393956 IVM393952:IVM393956 JFI393952:JFI393956 JPE393952:JPE393956 JZA393952:JZA393956 KIW393952:KIW393956 KSS393952:KSS393956 LCO393952:LCO393956 LMK393952:LMK393956 LWG393952:LWG393956 MGC393952:MGC393956 MPY393952:MPY393956 MZU393952:MZU393956 NJQ393952:NJQ393956 NTM393952:NTM393956 ODI393952:ODI393956 ONE393952:ONE393956 OXA393952:OXA393956 PGW393952:PGW393956 PQS393952:PQS393956 QAO393952:QAO393956 QKK393952:QKK393956 QUG393952:QUG393956 REC393952:REC393956 RNY393952:RNY393956 RXU393952:RXU393956 SHQ393952:SHQ393956 SRM393952:SRM393956 TBI393952:TBI393956 TLE393952:TLE393956 TVA393952:TVA393956 UEW393952:UEW393956 UOS393952:UOS393956 UYO393952:UYO393956 VIK393952:VIK393956 VSG393952:VSG393956 WCC393952:WCC393956 WLY393952:WLY393956 WVU393952:WVU393956 M459492:M459496 JI459488:JI459492 TE459488:TE459492 ADA459488:ADA459492 AMW459488:AMW459492 AWS459488:AWS459492 BGO459488:BGO459492 BQK459488:BQK459492 CAG459488:CAG459492 CKC459488:CKC459492 CTY459488:CTY459492 DDU459488:DDU459492 DNQ459488:DNQ459492 DXM459488:DXM459492 EHI459488:EHI459492 ERE459488:ERE459492 FBA459488:FBA459492 FKW459488:FKW459492 FUS459488:FUS459492 GEO459488:GEO459492 GOK459488:GOK459492 GYG459488:GYG459492 HIC459488:HIC459492 HRY459488:HRY459492 IBU459488:IBU459492 ILQ459488:ILQ459492 IVM459488:IVM459492 JFI459488:JFI459492 JPE459488:JPE459492 JZA459488:JZA459492 KIW459488:KIW459492 KSS459488:KSS459492 LCO459488:LCO459492 LMK459488:LMK459492 LWG459488:LWG459492 MGC459488:MGC459492 MPY459488:MPY459492 MZU459488:MZU459492 NJQ459488:NJQ459492 NTM459488:NTM459492 ODI459488:ODI459492 ONE459488:ONE459492 OXA459488:OXA459492 PGW459488:PGW459492 PQS459488:PQS459492 QAO459488:QAO459492 QKK459488:QKK459492 QUG459488:QUG459492 REC459488:REC459492 RNY459488:RNY459492 RXU459488:RXU459492 SHQ459488:SHQ459492 SRM459488:SRM459492 TBI459488:TBI459492 TLE459488:TLE459492 TVA459488:TVA459492 UEW459488:UEW459492 UOS459488:UOS459492 UYO459488:UYO459492 VIK459488:VIK459492 VSG459488:VSG459492 WCC459488:WCC459492 WLY459488:WLY459492 WVU459488:WVU459492 M525028:M525032 JI525024:JI525028 TE525024:TE525028 ADA525024:ADA525028 AMW525024:AMW525028 AWS525024:AWS525028 BGO525024:BGO525028 BQK525024:BQK525028 CAG525024:CAG525028 CKC525024:CKC525028 CTY525024:CTY525028 DDU525024:DDU525028 DNQ525024:DNQ525028 DXM525024:DXM525028 EHI525024:EHI525028 ERE525024:ERE525028 FBA525024:FBA525028 FKW525024:FKW525028 FUS525024:FUS525028 GEO525024:GEO525028 GOK525024:GOK525028 GYG525024:GYG525028 HIC525024:HIC525028 HRY525024:HRY525028 IBU525024:IBU525028 ILQ525024:ILQ525028 IVM525024:IVM525028 JFI525024:JFI525028 JPE525024:JPE525028 JZA525024:JZA525028 KIW525024:KIW525028 KSS525024:KSS525028 LCO525024:LCO525028 LMK525024:LMK525028 LWG525024:LWG525028 MGC525024:MGC525028 MPY525024:MPY525028 MZU525024:MZU525028 NJQ525024:NJQ525028 NTM525024:NTM525028 ODI525024:ODI525028 ONE525024:ONE525028 OXA525024:OXA525028 PGW525024:PGW525028 PQS525024:PQS525028 QAO525024:QAO525028 QKK525024:QKK525028 QUG525024:QUG525028 REC525024:REC525028 RNY525024:RNY525028 RXU525024:RXU525028 SHQ525024:SHQ525028 SRM525024:SRM525028 TBI525024:TBI525028 TLE525024:TLE525028 TVA525024:TVA525028 UEW525024:UEW525028 UOS525024:UOS525028 UYO525024:UYO525028 VIK525024:VIK525028 VSG525024:VSG525028 WCC525024:WCC525028 WLY525024:WLY525028 WVU525024:WVU525028 M590564:M590568 JI590560:JI590564 TE590560:TE590564 ADA590560:ADA590564 AMW590560:AMW590564 AWS590560:AWS590564 BGO590560:BGO590564 BQK590560:BQK590564 CAG590560:CAG590564 CKC590560:CKC590564 CTY590560:CTY590564 DDU590560:DDU590564 DNQ590560:DNQ590564 DXM590560:DXM590564 EHI590560:EHI590564 ERE590560:ERE590564 FBA590560:FBA590564 FKW590560:FKW590564 FUS590560:FUS590564 GEO590560:GEO590564 GOK590560:GOK590564 GYG590560:GYG590564 HIC590560:HIC590564 HRY590560:HRY590564 IBU590560:IBU590564 ILQ590560:ILQ590564 IVM590560:IVM590564 JFI590560:JFI590564 JPE590560:JPE590564 JZA590560:JZA590564 KIW590560:KIW590564 KSS590560:KSS590564 LCO590560:LCO590564 LMK590560:LMK590564 LWG590560:LWG590564 MGC590560:MGC590564 MPY590560:MPY590564 MZU590560:MZU590564 NJQ590560:NJQ590564 NTM590560:NTM590564 ODI590560:ODI590564 ONE590560:ONE590564 OXA590560:OXA590564 PGW590560:PGW590564 PQS590560:PQS590564 QAO590560:QAO590564 QKK590560:QKK590564 QUG590560:QUG590564 REC590560:REC590564 RNY590560:RNY590564 RXU590560:RXU590564 SHQ590560:SHQ590564 SRM590560:SRM590564 TBI590560:TBI590564 TLE590560:TLE590564 TVA590560:TVA590564 UEW590560:UEW590564 UOS590560:UOS590564 UYO590560:UYO590564 VIK590560:VIK590564 VSG590560:VSG590564 WCC590560:WCC590564 WLY590560:WLY590564 WVU590560:WVU590564 M656100:M656104 JI656096:JI656100 TE656096:TE656100 ADA656096:ADA656100 AMW656096:AMW656100 AWS656096:AWS656100 BGO656096:BGO656100 BQK656096:BQK656100 CAG656096:CAG656100 CKC656096:CKC656100 CTY656096:CTY656100 DDU656096:DDU656100 DNQ656096:DNQ656100 DXM656096:DXM656100 EHI656096:EHI656100 ERE656096:ERE656100 FBA656096:FBA656100 FKW656096:FKW656100 FUS656096:FUS656100 GEO656096:GEO656100 GOK656096:GOK656100 GYG656096:GYG656100 HIC656096:HIC656100 HRY656096:HRY656100 IBU656096:IBU656100 ILQ656096:ILQ656100 IVM656096:IVM656100 JFI656096:JFI656100 JPE656096:JPE656100 JZA656096:JZA656100 KIW656096:KIW656100 KSS656096:KSS656100 LCO656096:LCO656100 LMK656096:LMK656100 LWG656096:LWG656100 MGC656096:MGC656100 MPY656096:MPY656100 MZU656096:MZU656100 NJQ656096:NJQ656100 NTM656096:NTM656100 ODI656096:ODI656100 ONE656096:ONE656100 OXA656096:OXA656100 PGW656096:PGW656100 PQS656096:PQS656100 QAO656096:QAO656100 QKK656096:QKK656100 QUG656096:QUG656100 REC656096:REC656100 RNY656096:RNY656100 RXU656096:RXU656100 SHQ656096:SHQ656100 SRM656096:SRM656100 TBI656096:TBI656100 TLE656096:TLE656100 TVA656096:TVA656100 UEW656096:UEW656100 UOS656096:UOS656100 UYO656096:UYO656100 VIK656096:VIK656100 VSG656096:VSG656100 WCC656096:WCC656100 WLY656096:WLY656100 WVU656096:WVU656100 M721636:M721640 JI721632:JI721636 TE721632:TE721636 ADA721632:ADA721636 AMW721632:AMW721636 AWS721632:AWS721636 BGO721632:BGO721636 BQK721632:BQK721636 CAG721632:CAG721636 CKC721632:CKC721636 CTY721632:CTY721636 DDU721632:DDU721636 DNQ721632:DNQ721636 DXM721632:DXM721636 EHI721632:EHI721636 ERE721632:ERE721636 FBA721632:FBA721636 FKW721632:FKW721636 FUS721632:FUS721636 GEO721632:GEO721636 GOK721632:GOK721636 GYG721632:GYG721636 HIC721632:HIC721636 HRY721632:HRY721636 IBU721632:IBU721636 ILQ721632:ILQ721636 IVM721632:IVM721636 JFI721632:JFI721636 JPE721632:JPE721636 JZA721632:JZA721636 KIW721632:KIW721636 KSS721632:KSS721636 LCO721632:LCO721636 LMK721632:LMK721636 LWG721632:LWG721636 MGC721632:MGC721636 MPY721632:MPY721636 MZU721632:MZU721636 NJQ721632:NJQ721636 NTM721632:NTM721636 ODI721632:ODI721636 ONE721632:ONE721636 OXA721632:OXA721636 PGW721632:PGW721636 PQS721632:PQS721636 QAO721632:QAO721636 QKK721632:QKK721636 QUG721632:QUG721636 REC721632:REC721636 RNY721632:RNY721636 RXU721632:RXU721636 SHQ721632:SHQ721636 SRM721632:SRM721636 TBI721632:TBI721636 TLE721632:TLE721636 TVA721632:TVA721636 UEW721632:UEW721636 UOS721632:UOS721636 UYO721632:UYO721636 VIK721632:VIK721636 VSG721632:VSG721636 WCC721632:WCC721636 WLY721632:WLY721636 WVU721632:WVU721636 M787172:M787176 JI787168:JI787172 TE787168:TE787172 ADA787168:ADA787172 AMW787168:AMW787172 AWS787168:AWS787172 BGO787168:BGO787172 BQK787168:BQK787172 CAG787168:CAG787172 CKC787168:CKC787172 CTY787168:CTY787172 DDU787168:DDU787172 DNQ787168:DNQ787172 DXM787168:DXM787172 EHI787168:EHI787172 ERE787168:ERE787172 FBA787168:FBA787172 FKW787168:FKW787172 FUS787168:FUS787172 GEO787168:GEO787172 GOK787168:GOK787172 GYG787168:GYG787172 HIC787168:HIC787172 HRY787168:HRY787172 IBU787168:IBU787172 ILQ787168:ILQ787172 IVM787168:IVM787172 JFI787168:JFI787172 JPE787168:JPE787172 JZA787168:JZA787172 KIW787168:KIW787172 KSS787168:KSS787172 LCO787168:LCO787172 LMK787168:LMK787172 LWG787168:LWG787172 MGC787168:MGC787172 MPY787168:MPY787172 MZU787168:MZU787172 NJQ787168:NJQ787172 NTM787168:NTM787172 ODI787168:ODI787172 ONE787168:ONE787172 OXA787168:OXA787172 PGW787168:PGW787172 PQS787168:PQS787172 QAO787168:QAO787172 QKK787168:QKK787172 QUG787168:QUG787172 REC787168:REC787172 RNY787168:RNY787172 RXU787168:RXU787172 SHQ787168:SHQ787172 SRM787168:SRM787172 TBI787168:TBI787172 TLE787168:TLE787172 TVA787168:TVA787172 UEW787168:UEW787172 UOS787168:UOS787172 UYO787168:UYO787172 VIK787168:VIK787172 VSG787168:VSG787172 WCC787168:WCC787172 WLY787168:WLY787172 WVU787168:WVU787172 M852708:M852712 JI852704:JI852708 TE852704:TE852708 ADA852704:ADA852708 AMW852704:AMW852708 AWS852704:AWS852708 BGO852704:BGO852708 BQK852704:BQK852708 CAG852704:CAG852708 CKC852704:CKC852708 CTY852704:CTY852708 DDU852704:DDU852708 DNQ852704:DNQ852708 DXM852704:DXM852708 EHI852704:EHI852708 ERE852704:ERE852708 FBA852704:FBA852708 FKW852704:FKW852708 FUS852704:FUS852708 GEO852704:GEO852708 GOK852704:GOK852708 GYG852704:GYG852708 HIC852704:HIC852708 HRY852704:HRY852708 IBU852704:IBU852708 ILQ852704:ILQ852708 IVM852704:IVM852708 JFI852704:JFI852708 JPE852704:JPE852708 JZA852704:JZA852708 KIW852704:KIW852708 KSS852704:KSS852708 LCO852704:LCO852708 LMK852704:LMK852708 LWG852704:LWG852708 MGC852704:MGC852708 MPY852704:MPY852708 MZU852704:MZU852708 NJQ852704:NJQ852708 NTM852704:NTM852708 ODI852704:ODI852708 ONE852704:ONE852708 OXA852704:OXA852708 PGW852704:PGW852708 PQS852704:PQS852708 QAO852704:QAO852708 QKK852704:QKK852708 QUG852704:QUG852708 REC852704:REC852708 RNY852704:RNY852708 RXU852704:RXU852708 SHQ852704:SHQ852708 SRM852704:SRM852708 TBI852704:TBI852708 TLE852704:TLE852708 TVA852704:TVA852708 UEW852704:UEW852708 UOS852704:UOS852708 UYO852704:UYO852708 VIK852704:VIK852708 VSG852704:VSG852708 WCC852704:WCC852708 WLY852704:WLY852708 WVU852704:WVU852708 M918244:M918248 JI918240:JI918244 TE918240:TE918244 ADA918240:ADA918244 AMW918240:AMW918244 AWS918240:AWS918244 BGO918240:BGO918244 BQK918240:BQK918244 CAG918240:CAG918244 CKC918240:CKC918244 CTY918240:CTY918244 DDU918240:DDU918244 DNQ918240:DNQ918244 DXM918240:DXM918244 EHI918240:EHI918244 ERE918240:ERE918244 FBA918240:FBA918244 FKW918240:FKW918244 FUS918240:FUS918244 GEO918240:GEO918244 GOK918240:GOK918244 GYG918240:GYG918244 HIC918240:HIC918244 HRY918240:HRY918244 IBU918240:IBU918244 ILQ918240:ILQ918244 IVM918240:IVM918244 JFI918240:JFI918244 JPE918240:JPE918244 JZA918240:JZA918244 KIW918240:KIW918244 KSS918240:KSS918244 LCO918240:LCO918244 LMK918240:LMK918244 LWG918240:LWG918244 MGC918240:MGC918244 MPY918240:MPY918244 MZU918240:MZU918244 NJQ918240:NJQ918244 NTM918240:NTM918244 ODI918240:ODI918244 ONE918240:ONE918244 OXA918240:OXA918244 PGW918240:PGW918244 PQS918240:PQS918244 QAO918240:QAO918244 QKK918240:QKK918244 QUG918240:QUG918244 REC918240:REC918244 RNY918240:RNY918244 RXU918240:RXU918244 SHQ918240:SHQ918244 SRM918240:SRM918244 TBI918240:TBI918244 TLE918240:TLE918244 TVA918240:TVA918244 UEW918240:UEW918244 UOS918240:UOS918244 UYO918240:UYO918244 VIK918240:VIK918244 VSG918240:VSG918244 WCC918240:WCC918244 WLY918240:WLY918244 WVU918240:WVU918244 M983780:M983784 JI983776:JI983780 TE983776:TE983780 ADA983776:ADA983780 AMW983776:AMW983780 AWS983776:AWS983780 BGO983776:BGO983780 BQK983776:BQK983780 CAG983776:CAG983780 CKC983776:CKC983780 CTY983776:CTY983780 DDU983776:DDU983780 DNQ983776:DNQ983780 DXM983776:DXM983780 EHI983776:EHI983780 ERE983776:ERE983780 FBA983776:FBA983780 FKW983776:FKW983780 FUS983776:FUS983780 GEO983776:GEO983780 GOK983776:GOK983780 GYG983776:GYG983780 HIC983776:HIC983780 HRY983776:HRY983780 IBU983776:IBU983780 ILQ983776:ILQ983780 IVM983776:IVM983780 JFI983776:JFI983780 JPE983776:JPE983780 JZA983776:JZA983780 KIW983776:KIW983780 KSS983776:KSS983780 LCO983776:LCO983780 LMK983776:LMK983780 LWG983776:LWG983780 MGC983776:MGC983780 MPY983776:MPY983780 MZU983776:MZU983780 NJQ983776:NJQ983780 NTM983776:NTM983780 ODI983776:ODI983780 ONE983776:ONE983780 OXA983776:OXA983780 PGW983776:PGW983780 PQS983776:PQS983780 QAO983776:QAO983780 QKK983776:QKK983780 QUG983776:QUG983780 REC983776:REC983780 RNY983776:RNY983780 RXU983776:RXU983780 SHQ983776:SHQ983780 SRM983776:SRM983780 TBI983776:TBI983780 TLE983776:TLE983780 TVA983776:TVA983780 UEW983776:UEW983780 UOS983776:UOS983780 UYO983776:UYO983780 VIK983776:VIK983780 VSG983776:VSG983780 WCC983776:WCC983780 WLY983776:WLY983780 WVU983776:WVU983780 M65963:M65965 JI65959:JI65961 TE65959:TE65961 ADA65959:ADA65961 AMW65959:AMW65961 AWS65959:AWS65961 BGO65959:BGO65961 BQK65959:BQK65961 CAG65959:CAG65961 CKC65959:CKC65961 CTY65959:CTY65961 DDU65959:DDU65961 DNQ65959:DNQ65961 DXM65959:DXM65961 EHI65959:EHI65961 ERE65959:ERE65961 FBA65959:FBA65961 FKW65959:FKW65961 FUS65959:FUS65961 GEO65959:GEO65961 GOK65959:GOK65961 GYG65959:GYG65961 HIC65959:HIC65961 HRY65959:HRY65961 IBU65959:IBU65961 ILQ65959:ILQ65961 IVM65959:IVM65961 JFI65959:JFI65961 JPE65959:JPE65961 JZA65959:JZA65961 KIW65959:KIW65961 KSS65959:KSS65961 LCO65959:LCO65961 LMK65959:LMK65961 LWG65959:LWG65961 MGC65959:MGC65961 MPY65959:MPY65961 MZU65959:MZU65961 NJQ65959:NJQ65961 NTM65959:NTM65961 ODI65959:ODI65961 ONE65959:ONE65961 OXA65959:OXA65961 PGW65959:PGW65961 PQS65959:PQS65961 QAO65959:QAO65961 QKK65959:QKK65961 QUG65959:QUG65961 REC65959:REC65961 RNY65959:RNY65961 RXU65959:RXU65961 SHQ65959:SHQ65961 SRM65959:SRM65961 TBI65959:TBI65961 TLE65959:TLE65961 TVA65959:TVA65961 UEW65959:UEW65961 UOS65959:UOS65961 UYO65959:UYO65961 VIK65959:VIK65961 VSG65959:VSG65961 WCC65959:WCC65961 WLY65959:WLY65961 WVU65959:WVU65961 M131499:M131501 JI131495:JI131497 TE131495:TE131497 ADA131495:ADA131497 AMW131495:AMW131497 AWS131495:AWS131497 BGO131495:BGO131497 BQK131495:BQK131497 CAG131495:CAG131497 CKC131495:CKC131497 CTY131495:CTY131497 DDU131495:DDU131497 DNQ131495:DNQ131497 DXM131495:DXM131497 EHI131495:EHI131497 ERE131495:ERE131497 FBA131495:FBA131497 FKW131495:FKW131497 FUS131495:FUS131497 GEO131495:GEO131497 GOK131495:GOK131497 GYG131495:GYG131497 HIC131495:HIC131497 HRY131495:HRY131497 IBU131495:IBU131497 ILQ131495:ILQ131497 IVM131495:IVM131497 JFI131495:JFI131497 JPE131495:JPE131497 JZA131495:JZA131497 KIW131495:KIW131497 KSS131495:KSS131497 LCO131495:LCO131497 LMK131495:LMK131497 LWG131495:LWG131497 MGC131495:MGC131497 MPY131495:MPY131497 MZU131495:MZU131497 NJQ131495:NJQ131497 NTM131495:NTM131497 ODI131495:ODI131497 ONE131495:ONE131497 OXA131495:OXA131497 PGW131495:PGW131497 PQS131495:PQS131497 QAO131495:QAO131497 QKK131495:QKK131497 QUG131495:QUG131497 REC131495:REC131497 RNY131495:RNY131497 RXU131495:RXU131497 SHQ131495:SHQ131497 SRM131495:SRM131497 TBI131495:TBI131497 TLE131495:TLE131497 TVA131495:TVA131497 UEW131495:UEW131497 UOS131495:UOS131497 UYO131495:UYO131497 VIK131495:VIK131497 VSG131495:VSG131497 WCC131495:WCC131497 WLY131495:WLY131497 WVU131495:WVU131497 M197035:M197037 JI197031:JI197033 TE197031:TE197033 ADA197031:ADA197033 AMW197031:AMW197033 AWS197031:AWS197033 BGO197031:BGO197033 BQK197031:BQK197033 CAG197031:CAG197033 CKC197031:CKC197033 CTY197031:CTY197033 DDU197031:DDU197033 DNQ197031:DNQ197033 DXM197031:DXM197033 EHI197031:EHI197033 ERE197031:ERE197033 FBA197031:FBA197033 FKW197031:FKW197033 FUS197031:FUS197033 GEO197031:GEO197033 GOK197031:GOK197033 GYG197031:GYG197033 HIC197031:HIC197033 HRY197031:HRY197033 IBU197031:IBU197033 ILQ197031:ILQ197033 IVM197031:IVM197033 JFI197031:JFI197033 JPE197031:JPE197033 JZA197031:JZA197033 KIW197031:KIW197033 KSS197031:KSS197033 LCO197031:LCO197033 LMK197031:LMK197033 LWG197031:LWG197033 MGC197031:MGC197033 MPY197031:MPY197033 MZU197031:MZU197033 NJQ197031:NJQ197033 NTM197031:NTM197033 ODI197031:ODI197033 ONE197031:ONE197033 OXA197031:OXA197033 PGW197031:PGW197033 PQS197031:PQS197033 QAO197031:QAO197033 QKK197031:QKK197033 QUG197031:QUG197033 REC197031:REC197033 RNY197031:RNY197033 RXU197031:RXU197033 SHQ197031:SHQ197033 SRM197031:SRM197033 TBI197031:TBI197033 TLE197031:TLE197033 TVA197031:TVA197033 UEW197031:UEW197033 UOS197031:UOS197033 UYO197031:UYO197033 VIK197031:VIK197033 VSG197031:VSG197033 WCC197031:WCC197033 WLY197031:WLY197033 WVU197031:WVU197033 M262571:M262573 JI262567:JI262569 TE262567:TE262569 ADA262567:ADA262569 AMW262567:AMW262569 AWS262567:AWS262569 BGO262567:BGO262569 BQK262567:BQK262569 CAG262567:CAG262569 CKC262567:CKC262569 CTY262567:CTY262569 DDU262567:DDU262569 DNQ262567:DNQ262569 DXM262567:DXM262569 EHI262567:EHI262569 ERE262567:ERE262569 FBA262567:FBA262569 FKW262567:FKW262569 FUS262567:FUS262569 GEO262567:GEO262569 GOK262567:GOK262569 GYG262567:GYG262569 HIC262567:HIC262569 HRY262567:HRY262569 IBU262567:IBU262569 ILQ262567:ILQ262569 IVM262567:IVM262569 JFI262567:JFI262569 JPE262567:JPE262569 JZA262567:JZA262569 KIW262567:KIW262569 KSS262567:KSS262569 LCO262567:LCO262569 LMK262567:LMK262569 LWG262567:LWG262569 MGC262567:MGC262569 MPY262567:MPY262569 MZU262567:MZU262569 NJQ262567:NJQ262569 NTM262567:NTM262569 ODI262567:ODI262569 ONE262567:ONE262569 OXA262567:OXA262569 PGW262567:PGW262569 PQS262567:PQS262569 QAO262567:QAO262569 QKK262567:QKK262569 QUG262567:QUG262569 REC262567:REC262569 RNY262567:RNY262569 RXU262567:RXU262569 SHQ262567:SHQ262569 SRM262567:SRM262569 TBI262567:TBI262569 TLE262567:TLE262569 TVA262567:TVA262569 UEW262567:UEW262569 UOS262567:UOS262569 UYO262567:UYO262569 VIK262567:VIK262569 VSG262567:VSG262569 WCC262567:WCC262569 WLY262567:WLY262569 WVU262567:WVU262569 M328107:M328109 JI328103:JI328105 TE328103:TE328105 ADA328103:ADA328105 AMW328103:AMW328105 AWS328103:AWS328105 BGO328103:BGO328105 BQK328103:BQK328105 CAG328103:CAG328105 CKC328103:CKC328105 CTY328103:CTY328105 DDU328103:DDU328105 DNQ328103:DNQ328105 DXM328103:DXM328105 EHI328103:EHI328105 ERE328103:ERE328105 FBA328103:FBA328105 FKW328103:FKW328105 FUS328103:FUS328105 GEO328103:GEO328105 GOK328103:GOK328105 GYG328103:GYG328105 HIC328103:HIC328105 HRY328103:HRY328105 IBU328103:IBU328105 ILQ328103:ILQ328105 IVM328103:IVM328105 JFI328103:JFI328105 JPE328103:JPE328105 JZA328103:JZA328105 KIW328103:KIW328105 KSS328103:KSS328105 LCO328103:LCO328105 LMK328103:LMK328105 LWG328103:LWG328105 MGC328103:MGC328105 MPY328103:MPY328105 MZU328103:MZU328105 NJQ328103:NJQ328105 NTM328103:NTM328105 ODI328103:ODI328105 ONE328103:ONE328105 OXA328103:OXA328105 PGW328103:PGW328105 PQS328103:PQS328105 QAO328103:QAO328105 QKK328103:QKK328105 QUG328103:QUG328105 REC328103:REC328105 RNY328103:RNY328105 RXU328103:RXU328105 SHQ328103:SHQ328105 SRM328103:SRM328105 TBI328103:TBI328105 TLE328103:TLE328105 TVA328103:TVA328105 UEW328103:UEW328105 UOS328103:UOS328105 UYO328103:UYO328105 VIK328103:VIK328105 VSG328103:VSG328105 WCC328103:WCC328105 WLY328103:WLY328105 WVU328103:WVU328105 M393643:M393645 JI393639:JI393641 TE393639:TE393641 ADA393639:ADA393641 AMW393639:AMW393641 AWS393639:AWS393641 BGO393639:BGO393641 BQK393639:BQK393641 CAG393639:CAG393641 CKC393639:CKC393641 CTY393639:CTY393641 DDU393639:DDU393641 DNQ393639:DNQ393641 DXM393639:DXM393641 EHI393639:EHI393641 ERE393639:ERE393641 FBA393639:FBA393641 FKW393639:FKW393641 FUS393639:FUS393641 GEO393639:GEO393641 GOK393639:GOK393641 GYG393639:GYG393641 HIC393639:HIC393641 HRY393639:HRY393641 IBU393639:IBU393641 ILQ393639:ILQ393641 IVM393639:IVM393641 JFI393639:JFI393641 JPE393639:JPE393641 JZA393639:JZA393641 KIW393639:KIW393641 KSS393639:KSS393641 LCO393639:LCO393641 LMK393639:LMK393641 LWG393639:LWG393641 MGC393639:MGC393641 MPY393639:MPY393641 MZU393639:MZU393641 NJQ393639:NJQ393641 NTM393639:NTM393641 ODI393639:ODI393641 ONE393639:ONE393641 OXA393639:OXA393641 PGW393639:PGW393641 PQS393639:PQS393641 QAO393639:QAO393641 QKK393639:QKK393641 QUG393639:QUG393641 REC393639:REC393641 RNY393639:RNY393641 RXU393639:RXU393641 SHQ393639:SHQ393641 SRM393639:SRM393641 TBI393639:TBI393641 TLE393639:TLE393641 TVA393639:TVA393641 UEW393639:UEW393641 UOS393639:UOS393641 UYO393639:UYO393641 VIK393639:VIK393641 VSG393639:VSG393641 WCC393639:WCC393641 WLY393639:WLY393641 WVU393639:WVU393641 M459179:M459181 JI459175:JI459177 TE459175:TE459177 ADA459175:ADA459177 AMW459175:AMW459177 AWS459175:AWS459177 BGO459175:BGO459177 BQK459175:BQK459177 CAG459175:CAG459177 CKC459175:CKC459177 CTY459175:CTY459177 DDU459175:DDU459177 DNQ459175:DNQ459177 DXM459175:DXM459177 EHI459175:EHI459177 ERE459175:ERE459177 FBA459175:FBA459177 FKW459175:FKW459177 FUS459175:FUS459177 GEO459175:GEO459177 GOK459175:GOK459177 GYG459175:GYG459177 HIC459175:HIC459177 HRY459175:HRY459177 IBU459175:IBU459177 ILQ459175:ILQ459177 IVM459175:IVM459177 JFI459175:JFI459177 JPE459175:JPE459177 JZA459175:JZA459177 KIW459175:KIW459177 KSS459175:KSS459177 LCO459175:LCO459177 LMK459175:LMK459177 LWG459175:LWG459177 MGC459175:MGC459177 MPY459175:MPY459177 MZU459175:MZU459177 NJQ459175:NJQ459177 NTM459175:NTM459177 ODI459175:ODI459177 ONE459175:ONE459177 OXA459175:OXA459177 PGW459175:PGW459177 PQS459175:PQS459177 QAO459175:QAO459177 QKK459175:QKK459177 QUG459175:QUG459177 REC459175:REC459177 RNY459175:RNY459177 RXU459175:RXU459177 SHQ459175:SHQ459177 SRM459175:SRM459177 TBI459175:TBI459177 TLE459175:TLE459177 TVA459175:TVA459177 UEW459175:UEW459177 UOS459175:UOS459177 UYO459175:UYO459177 VIK459175:VIK459177 VSG459175:VSG459177 WCC459175:WCC459177 WLY459175:WLY459177 WVU459175:WVU459177 M524715:M524717 JI524711:JI524713 TE524711:TE524713 ADA524711:ADA524713 AMW524711:AMW524713 AWS524711:AWS524713 BGO524711:BGO524713 BQK524711:BQK524713 CAG524711:CAG524713 CKC524711:CKC524713 CTY524711:CTY524713 DDU524711:DDU524713 DNQ524711:DNQ524713 DXM524711:DXM524713 EHI524711:EHI524713 ERE524711:ERE524713 FBA524711:FBA524713 FKW524711:FKW524713 FUS524711:FUS524713 GEO524711:GEO524713 GOK524711:GOK524713 GYG524711:GYG524713 HIC524711:HIC524713 HRY524711:HRY524713 IBU524711:IBU524713 ILQ524711:ILQ524713 IVM524711:IVM524713 JFI524711:JFI524713 JPE524711:JPE524713 JZA524711:JZA524713 KIW524711:KIW524713 KSS524711:KSS524713 LCO524711:LCO524713 LMK524711:LMK524713 LWG524711:LWG524713 MGC524711:MGC524713 MPY524711:MPY524713 MZU524711:MZU524713 NJQ524711:NJQ524713 NTM524711:NTM524713 ODI524711:ODI524713 ONE524711:ONE524713 OXA524711:OXA524713 PGW524711:PGW524713 PQS524711:PQS524713 QAO524711:QAO524713 QKK524711:QKK524713 QUG524711:QUG524713 REC524711:REC524713 RNY524711:RNY524713 RXU524711:RXU524713 SHQ524711:SHQ524713 SRM524711:SRM524713 TBI524711:TBI524713 TLE524711:TLE524713 TVA524711:TVA524713 UEW524711:UEW524713 UOS524711:UOS524713 UYO524711:UYO524713 VIK524711:VIK524713 VSG524711:VSG524713 WCC524711:WCC524713 WLY524711:WLY524713 WVU524711:WVU524713 M590251:M590253 JI590247:JI590249 TE590247:TE590249 ADA590247:ADA590249 AMW590247:AMW590249 AWS590247:AWS590249 BGO590247:BGO590249 BQK590247:BQK590249 CAG590247:CAG590249 CKC590247:CKC590249 CTY590247:CTY590249 DDU590247:DDU590249 DNQ590247:DNQ590249 DXM590247:DXM590249 EHI590247:EHI590249 ERE590247:ERE590249 FBA590247:FBA590249 FKW590247:FKW590249 FUS590247:FUS590249 GEO590247:GEO590249 GOK590247:GOK590249 GYG590247:GYG590249 HIC590247:HIC590249 HRY590247:HRY590249 IBU590247:IBU590249 ILQ590247:ILQ590249 IVM590247:IVM590249 JFI590247:JFI590249 JPE590247:JPE590249 JZA590247:JZA590249 KIW590247:KIW590249 KSS590247:KSS590249 LCO590247:LCO590249 LMK590247:LMK590249 LWG590247:LWG590249 MGC590247:MGC590249 MPY590247:MPY590249 MZU590247:MZU590249 NJQ590247:NJQ590249 NTM590247:NTM590249 ODI590247:ODI590249 ONE590247:ONE590249 OXA590247:OXA590249 PGW590247:PGW590249 PQS590247:PQS590249 QAO590247:QAO590249 QKK590247:QKK590249 QUG590247:QUG590249 REC590247:REC590249 RNY590247:RNY590249 RXU590247:RXU590249 SHQ590247:SHQ590249 SRM590247:SRM590249 TBI590247:TBI590249 TLE590247:TLE590249 TVA590247:TVA590249 UEW590247:UEW590249 UOS590247:UOS590249 UYO590247:UYO590249 VIK590247:VIK590249 VSG590247:VSG590249 WCC590247:WCC590249 WLY590247:WLY590249 WVU590247:WVU590249 M655787:M655789 JI655783:JI655785 TE655783:TE655785 ADA655783:ADA655785 AMW655783:AMW655785 AWS655783:AWS655785 BGO655783:BGO655785 BQK655783:BQK655785 CAG655783:CAG655785 CKC655783:CKC655785 CTY655783:CTY655785 DDU655783:DDU655785 DNQ655783:DNQ655785 DXM655783:DXM655785 EHI655783:EHI655785 ERE655783:ERE655785 FBA655783:FBA655785 FKW655783:FKW655785 FUS655783:FUS655785 GEO655783:GEO655785 GOK655783:GOK655785 GYG655783:GYG655785 HIC655783:HIC655785 HRY655783:HRY655785 IBU655783:IBU655785 ILQ655783:ILQ655785 IVM655783:IVM655785 JFI655783:JFI655785 JPE655783:JPE655785 JZA655783:JZA655785 KIW655783:KIW655785 KSS655783:KSS655785 LCO655783:LCO655785 LMK655783:LMK655785 LWG655783:LWG655785 MGC655783:MGC655785 MPY655783:MPY655785 MZU655783:MZU655785 NJQ655783:NJQ655785 NTM655783:NTM655785 ODI655783:ODI655785 ONE655783:ONE655785 OXA655783:OXA655785 PGW655783:PGW655785 PQS655783:PQS655785 QAO655783:QAO655785 QKK655783:QKK655785 QUG655783:QUG655785 REC655783:REC655785 RNY655783:RNY655785 RXU655783:RXU655785 SHQ655783:SHQ655785 SRM655783:SRM655785 TBI655783:TBI655785 TLE655783:TLE655785 TVA655783:TVA655785 UEW655783:UEW655785 UOS655783:UOS655785 UYO655783:UYO655785 VIK655783:VIK655785 VSG655783:VSG655785 WCC655783:WCC655785 WLY655783:WLY655785 WVU655783:WVU655785 M721323:M721325 JI721319:JI721321 TE721319:TE721321 ADA721319:ADA721321 AMW721319:AMW721321 AWS721319:AWS721321 BGO721319:BGO721321 BQK721319:BQK721321 CAG721319:CAG721321 CKC721319:CKC721321 CTY721319:CTY721321 DDU721319:DDU721321 DNQ721319:DNQ721321 DXM721319:DXM721321 EHI721319:EHI721321 ERE721319:ERE721321 FBA721319:FBA721321 FKW721319:FKW721321 FUS721319:FUS721321 GEO721319:GEO721321 GOK721319:GOK721321 GYG721319:GYG721321 HIC721319:HIC721321 HRY721319:HRY721321 IBU721319:IBU721321 ILQ721319:ILQ721321 IVM721319:IVM721321 JFI721319:JFI721321 JPE721319:JPE721321 JZA721319:JZA721321 KIW721319:KIW721321 KSS721319:KSS721321 LCO721319:LCO721321 LMK721319:LMK721321 LWG721319:LWG721321 MGC721319:MGC721321 MPY721319:MPY721321 MZU721319:MZU721321 NJQ721319:NJQ721321 NTM721319:NTM721321 ODI721319:ODI721321 ONE721319:ONE721321 OXA721319:OXA721321 PGW721319:PGW721321 PQS721319:PQS721321 QAO721319:QAO721321 QKK721319:QKK721321 QUG721319:QUG721321 REC721319:REC721321 RNY721319:RNY721321 RXU721319:RXU721321 SHQ721319:SHQ721321 SRM721319:SRM721321 TBI721319:TBI721321 TLE721319:TLE721321 TVA721319:TVA721321 UEW721319:UEW721321 UOS721319:UOS721321 UYO721319:UYO721321 VIK721319:VIK721321 VSG721319:VSG721321 WCC721319:WCC721321 WLY721319:WLY721321 WVU721319:WVU721321 M786859:M786861 JI786855:JI786857 TE786855:TE786857 ADA786855:ADA786857 AMW786855:AMW786857 AWS786855:AWS786857 BGO786855:BGO786857 BQK786855:BQK786857 CAG786855:CAG786857 CKC786855:CKC786857 CTY786855:CTY786857 DDU786855:DDU786857 DNQ786855:DNQ786857 DXM786855:DXM786857 EHI786855:EHI786857 ERE786855:ERE786857 FBA786855:FBA786857 FKW786855:FKW786857 FUS786855:FUS786857 GEO786855:GEO786857 GOK786855:GOK786857 GYG786855:GYG786857 HIC786855:HIC786857 HRY786855:HRY786857 IBU786855:IBU786857 ILQ786855:ILQ786857 IVM786855:IVM786857 JFI786855:JFI786857 JPE786855:JPE786857 JZA786855:JZA786857 KIW786855:KIW786857 KSS786855:KSS786857 LCO786855:LCO786857 LMK786855:LMK786857 LWG786855:LWG786857 MGC786855:MGC786857 MPY786855:MPY786857 MZU786855:MZU786857 NJQ786855:NJQ786857 NTM786855:NTM786857 ODI786855:ODI786857 ONE786855:ONE786857 OXA786855:OXA786857 PGW786855:PGW786857 PQS786855:PQS786857 QAO786855:QAO786857 QKK786855:QKK786857 QUG786855:QUG786857 REC786855:REC786857 RNY786855:RNY786857 RXU786855:RXU786857 SHQ786855:SHQ786857 SRM786855:SRM786857 TBI786855:TBI786857 TLE786855:TLE786857 TVA786855:TVA786857 UEW786855:UEW786857 UOS786855:UOS786857 UYO786855:UYO786857 VIK786855:VIK786857 VSG786855:VSG786857 WCC786855:WCC786857 WLY786855:WLY786857 WVU786855:WVU786857 M852395:M852397 JI852391:JI852393 TE852391:TE852393 ADA852391:ADA852393 AMW852391:AMW852393 AWS852391:AWS852393 BGO852391:BGO852393 BQK852391:BQK852393 CAG852391:CAG852393 CKC852391:CKC852393 CTY852391:CTY852393 DDU852391:DDU852393 DNQ852391:DNQ852393 DXM852391:DXM852393 EHI852391:EHI852393 ERE852391:ERE852393 FBA852391:FBA852393 FKW852391:FKW852393 FUS852391:FUS852393 GEO852391:GEO852393 GOK852391:GOK852393 GYG852391:GYG852393 HIC852391:HIC852393 HRY852391:HRY852393 IBU852391:IBU852393 ILQ852391:ILQ852393 IVM852391:IVM852393 JFI852391:JFI852393 JPE852391:JPE852393 JZA852391:JZA852393 KIW852391:KIW852393 KSS852391:KSS852393 LCO852391:LCO852393 LMK852391:LMK852393 LWG852391:LWG852393 MGC852391:MGC852393 MPY852391:MPY852393 MZU852391:MZU852393 NJQ852391:NJQ852393 NTM852391:NTM852393 ODI852391:ODI852393 ONE852391:ONE852393 OXA852391:OXA852393 PGW852391:PGW852393 PQS852391:PQS852393 QAO852391:QAO852393 QKK852391:QKK852393 QUG852391:QUG852393 REC852391:REC852393 RNY852391:RNY852393 RXU852391:RXU852393 SHQ852391:SHQ852393 SRM852391:SRM852393 TBI852391:TBI852393 TLE852391:TLE852393 TVA852391:TVA852393 UEW852391:UEW852393 UOS852391:UOS852393 UYO852391:UYO852393 VIK852391:VIK852393 VSG852391:VSG852393 WCC852391:WCC852393 WLY852391:WLY852393 WVU852391:WVU852393 M917931:M917933 JI917927:JI917929 TE917927:TE917929 ADA917927:ADA917929 AMW917927:AMW917929 AWS917927:AWS917929 BGO917927:BGO917929 BQK917927:BQK917929 CAG917927:CAG917929 CKC917927:CKC917929 CTY917927:CTY917929 DDU917927:DDU917929 DNQ917927:DNQ917929 DXM917927:DXM917929 EHI917927:EHI917929 ERE917927:ERE917929 FBA917927:FBA917929 FKW917927:FKW917929 FUS917927:FUS917929 GEO917927:GEO917929 GOK917927:GOK917929 GYG917927:GYG917929 HIC917927:HIC917929 HRY917927:HRY917929 IBU917927:IBU917929 ILQ917927:ILQ917929 IVM917927:IVM917929 JFI917927:JFI917929 JPE917927:JPE917929 JZA917927:JZA917929 KIW917927:KIW917929 KSS917927:KSS917929 LCO917927:LCO917929 LMK917927:LMK917929 LWG917927:LWG917929 MGC917927:MGC917929 MPY917927:MPY917929 MZU917927:MZU917929 NJQ917927:NJQ917929 NTM917927:NTM917929 ODI917927:ODI917929 ONE917927:ONE917929 OXA917927:OXA917929 PGW917927:PGW917929 PQS917927:PQS917929 QAO917927:QAO917929 QKK917927:QKK917929 QUG917927:QUG917929 REC917927:REC917929 RNY917927:RNY917929 RXU917927:RXU917929 SHQ917927:SHQ917929 SRM917927:SRM917929 TBI917927:TBI917929 TLE917927:TLE917929 TVA917927:TVA917929 UEW917927:UEW917929 UOS917927:UOS917929 UYO917927:UYO917929 VIK917927:VIK917929 VSG917927:VSG917929 WCC917927:WCC917929 WLY917927:WLY917929 WVU917927:WVU917929 M983467:M983469 JI983463:JI983465 TE983463:TE983465 ADA983463:ADA983465 AMW983463:AMW983465 AWS983463:AWS983465 BGO983463:BGO983465 BQK983463:BQK983465 CAG983463:CAG983465 CKC983463:CKC983465 CTY983463:CTY983465 DDU983463:DDU983465 DNQ983463:DNQ983465 DXM983463:DXM983465 EHI983463:EHI983465 ERE983463:ERE983465 FBA983463:FBA983465 FKW983463:FKW983465 FUS983463:FUS983465 GEO983463:GEO983465 GOK983463:GOK983465 GYG983463:GYG983465 HIC983463:HIC983465 HRY983463:HRY983465 IBU983463:IBU983465 ILQ983463:ILQ983465 IVM983463:IVM983465 JFI983463:JFI983465 JPE983463:JPE983465 JZA983463:JZA983465 KIW983463:KIW983465 KSS983463:KSS983465 LCO983463:LCO983465 LMK983463:LMK983465 LWG983463:LWG983465 MGC983463:MGC983465 MPY983463:MPY983465 MZU983463:MZU983465 NJQ983463:NJQ983465 NTM983463:NTM983465 ODI983463:ODI983465 ONE983463:ONE983465 OXA983463:OXA983465 PGW983463:PGW983465 PQS983463:PQS983465 QAO983463:QAO983465 QKK983463:QKK983465 QUG983463:QUG983465 REC983463:REC983465 RNY983463:RNY983465 RXU983463:RXU983465 SHQ983463:SHQ983465 SRM983463:SRM983465 TBI983463:TBI983465 TLE983463:TLE983465 TVA983463:TVA983465 UEW983463:UEW983465 UOS983463:UOS983465 UYO983463:UYO983465 VIK983463:VIK983465 VSG983463:VSG983465 WCC983463:WCC983465 WLY983463:WLY983465 WVU983463:WVU983465 QKG852830 QUC852830 RDY852830 RNU852830 RXQ852830 SHM852830 SRI852830 TBE852830 TLA852830 TUW852830 UES852830 UOO852830 UYK852830 VIG852830 VSC852830 WBY852830 WLU852830 WVQ852830 I918370 JE918366 TA918366 ACW918366 AMS918366 AWO918366 BGK918366 BQG918366 CAC918366 CJY918366 CTU918366 DDQ918366 DNM918366 DXI918366 EHE918366 ERA918366 FAW918366 FKS918366 FUO918366 GEK918366 GOG918366 GYC918366 HHY918366 HRU918366 IBQ918366 ILM918366 IVI918366 JFE918366 JPA918366 JYW918366 KIS918366 KSO918366 LCK918366 LMG918366 LWC918366 MFY918366 MPU918366 MZQ918366 NJM918366 NTI918366 ODE918366 ONA918366 OWW918366 PGS918366 PQO918366 QAK918366 F65786 JB65782 SX65782 ACT65782 AMP65782 AWL65782 BGH65782 BQD65782 BZZ65782 CJV65782 CTR65782 DDN65782 DNJ65782 DXF65782 EHB65782 EQX65782 FAT65782 FKP65782 FUL65782 GEH65782 GOD65782 GXZ65782 HHV65782 HRR65782 IBN65782 ILJ65782 IVF65782 JFB65782 JOX65782 JYT65782 KIP65782 KSL65782 LCH65782 LMD65782 LVZ65782 MFV65782 MPR65782 MZN65782 NJJ65782 NTF65782 ODB65782 OMX65782 OWT65782 PGP65782 PQL65782 QAH65782 QKD65782 QTZ65782 RDV65782 RNR65782 RXN65782 SHJ65782 SRF65782 TBB65782 TKX65782 TUT65782 UEP65782 UOL65782 UYH65782 VID65782 VRZ65782 WBV65782 WLR65782 WVN65782 F131322 JB131318 SX131318 ACT131318 AMP131318 AWL131318 BGH131318 BQD131318 BZZ131318 CJV131318 CTR131318 DDN131318 DNJ131318 DXF131318 EHB131318 EQX131318 FAT131318 FKP131318 FUL131318 GEH131318 GOD131318 GXZ131318 HHV131318 HRR131318 IBN131318 ILJ131318 IVF131318 JFB131318 JOX131318 JYT131318 KIP131318 KSL131318 LCH131318 LMD131318 LVZ131318 MFV131318 MPR131318 MZN131318 NJJ131318 NTF131318 ODB131318 OMX131318 OWT131318 PGP131318 PQL131318 QAH131318 QKD131318 QTZ131318 RDV131318 RNR131318 RXN131318 SHJ131318 SRF131318 TBB131318 TKX131318 TUT131318 UEP131318 UOL131318 UYH131318 VID131318 VRZ131318 WBV131318 WLR131318 WVN131318 F196858 JB196854 SX196854 ACT196854 AMP196854 AWL196854 BGH196854 BQD196854 BZZ196854 CJV196854 CTR196854 DDN196854 DNJ196854 DXF196854 EHB196854 EQX196854 FAT196854 FKP196854 FUL196854 GEH196854 GOD196854 GXZ196854 HHV196854 HRR196854 IBN196854 ILJ196854 IVF196854 JFB196854 JOX196854 JYT196854 KIP196854 KSL196854 LCH196854 LMD196854 LVZ196854 MFV196854 MPR196854 MZN196854 NJJ196854 NTF196854 ODB196854 OMX196854 OWT196854 PGP196854 PQL196854 QAH196854 QKD196854 QTZ196854 RDV196854 RNR196854 RXN196854 SHJ196854 SRF196854 TBB196854 TKX196854 TUT196854 UEP196854 UOL196854 UYH196854 VID196854 VRZ196854 WBV196854 WLR196854 WVN196854 F262394 JB262390 SX262390 ACT262390 AMP262390 AWL262390 BGH262390 BQD262390 BZZ262390 CJV262390 CTR262390 DDN262390 DNJ262390 DXF262390 EHB262390 EQX262390 FAT262390 FKP262390 FUL262390 GEH262390 GOD262390 GXZ262390 HHV262390 HRR262390 IBN262390 ILJ262390 IVF262390 JFB262390 JOX262390 JYT262390 KIP262390 KSL262390 LCH262390 LMD262390 LVZ262390 MFV262390 MPR262390 MZN262390 NJJ262390 NTF262390 ODB262390 OMX262390 OWT262390 PGP262390 PQL262390 QAH262390 QKD262390 QTZ262390 RDV262390 RNR262390 RXN262390 SHJ262390 SRF262390 TBB262390 TKX262390 TUT262390 UEP262390 UOL262390 UYH262390 VID262390 VRZ262390 WBV262390 WLR262390 WVN262390 F327930 JB327926 SX327926 ACT327926 AMP327926 AWL327926 BGH327926 BQD327926 BZZ327926 CJV327926 CTR327926 DDN327926 DNJ327926 DXF327926 EHB327926 EQX327926 FAT327926 FKP327926 FUL327926 GEH327926 GOD327926 GXZ327926 HHV327926 HRR327926 IBN327926 ILJ327926 IVF327926 JFB327926 JOX327926 JYT327926 KIP327926 KSL327926 LCH327926 LMD327926 LVZ327926 MFV327926 MPR327926 MZN327926 NJJ327926 NTF327926 ODB327926 OMX327926 OWT327926 PGP327926 PQL327926 QAH327926 QKD327926 QTZ327926 RDV327926 RNR327926 RXN327926 SHJ327926 SRF327926 TBB327926 TKX327926 TUT327926 UEP327926 UOL327926 UYH327926 VID327926 VRZ327926 WBV327926 WLR327926 WVN327926 F393466 JB393462 SX393462 ACT393462 AMP393462 AWL393462 BGH393462 BQD393462 BZZ393462 CJV393462 CTR393462 DDN393462 DNJ393462 DXF393462 EHB393462 EQX393462 FAT393462 FKP393462 FUL393462 GEH393462 GOD393462 GXZ393462 HHV393462 HRR393462 IBN393462 ILJ393462 IVF393462 JFB393462 JOX393462 JYT393462 KIP393462 KSL393462 LCH393462 LMD393462 LVZ393462 MFV393462 MPR393462 MZN393462 NJJ393462 NTF393462 ODB393462 OMX393462 OWT393462 PGP393462 PQL393462 QAH393462 QKD393462 QTZ393462 RDV393462 RNR393462 RXN393462 SHJ393462 SRF393462 TBB393462 TKX393462 TUT393462 UEP393462 UOL393462 UYH393462 VID393462 VRZ393462 WBV393462 WLR393462 WVN393462 F459002 JB458998 SX458998 ACT458998 AMP458998 AWL458998 BGH458998 BQD458998 BZZ458998 CJV458998 CTR458998 DDN458998 DNJ458998 DXF458998 EHB458998 EQX458998 FAT458998 FKP458998 FUL458998 GEH458998 GOD458998 GXZ458998 HHV458998 HRR458998 IBN458998 ILJ458998 IVF458998 JFB458998 JOX458998 JYT458998 KIP458998 KSL458998 LCH458998 LMD458998 LVZ458998 MFV458998 MPR458998 MZN458998 NJJ458998 NTF458998 ODB458998 OMX458998 OWT458998 PGP458998 PQL458998 QAH458998 QKD458998 QTZ458998 RDV458998 RNR458998 RXN458998 SHJ458998 SRF458998 TBB458998 TKX458998 TUT458998 UEP458998 UOL458998 UYH458998 VID458998 VRZ458998 WBV458998 WLR458998 WVN458998 F524538 JB524534 SX524534 ACT524534 AMP524534 AWL524534 BGH524534 BQD524534 BZZ524534 CJV524534 CTR524534 DDN524534 DNJ524534 DXF524534 EHB524534 EQX524534 FAT524534 FKP524534 FUL524534 GEH524534 GOD524534 GXZ524534 HHV524534 HRR524534 IBN524534 ILJ524534 IVF524534 JFB524534 JOX524534 JYT524534 KIP524534 KSL524534 LCH524534 LMD524534 LVZ524534 MFV524534 MPR524534 MZN524534 NJJ524534 NTF524534 ODB524534 OMX524534 OWT524534 PGP524534 PQL524534 QAH524534 QKD524534 QTZ524534 RDV524534 RNR524534 RXN524534 SHJ524534 SRF524534 TBB524534 TKX524534 TUT524534 UEP524534 UOL524534 UYH524534 VID524534 VRZ524534 WBV524534 WLR524534 WVN524534 F590074 JB590070 SX590070 ACT590070 AMP590070 AWL590070 BGH590070 BQD590070 BZZ590070 CJV590070 CTR590070 DDN590070 DNJ590070 DXF590070 EHB590070 EQX590070 FAT590070 FKP590070 FUL590070 GEH590070 GOD590070 GXZ590070 HHV590070 HRR590070 IBN590070 ILJ590070 IVF590070 JFB590070 JOX590070 JYT590070 KIP590070 KSL590070 LCH590070 LMD590070 LVZ590070 MFV590070 MPR590070 MZN590070 NJJ590070 NTF590070 ODB590070 OMX590070 OWT590070 PGP590070 PQL590070 QAH590070 QKD590070 QTZ590070 RDV590070 RNR590070 RXN590070 SHJ590070 SRF590070 TBB590070 TKX590070 TUT590070 UEP590070 UOL590070 UYH590070 VID590070 VRZ590070 WBV590070 WLR590070 WVN590070 F655610 JB655606 SX655606 ACT655606 AMP655606 AWL655606 BGH655606 BQD655606 BZZ655606 CJV655606 CTR655606 DDN655606 DNJ655606 DXF655606 EHB655606 EQX655606 FAT655606 FKP655606 FUL655606 GEH655606 GOD655606 GXZ655606 HHV655606 HRR655606 IBN655606 ILJ655606 IVF655606 JFB655606 JOX655606 JYT655606 KIP655606 KSL655606 LCH655606 LMD655606 LVZ655606 MFV655606 MPR655606 MZN655606 NJJ655606 NTF655606 ODB655606 OMX655606 OWT655606 PGP655606 PQL655606 QAH655606 QKD655606 QTZ655606 RDV655606 RNR655606 RXN655606 SHJ655606 SRF655606 TBB655606 TKX655606 TUT655606 UEP655606 UOL655606 UYH655606 VID655606 VRZ655606 WBV655606 WLR655606 WVN655606 F721146 JB721142 SX721142 ACT721142 AMP721142 AWL721142 BGH721142 BQD721142 BZZ721142 CJV721142 CTR721142 DDN721142 DNJ721142 DXF721142 EHB721142 EQX721142 FAT721142 FKP721142 FUL721142 GEH721142 GOD721142 GXZ721142 HHV721142 HRR721142 IBN721142 ILJ721142 IVF721142 JFB721142 JOX721142 JYT721142 KIP721142 KSL721142 LCH721142 LMD721142 LVZ721142 MFV721142 MPR721142 MZN721142 NJJ721142 NTF721142 ODB721142 OMX721142 OWT721142 PGP721142 PQL721142 QAH721142 QKD721142 QTZ721142 RDV721142 RNR721142 RXN721142 SHJ721142 SRF721142 TBB721142 TKX721142 TUT721142 UEP721142 UOL721142 UYH721142 VID721142 VRZ721142 WBV721142 WLR721142 WVN721142 F786682 JB786678 SX786678 ACT786678 AMP786678 AWL786678 BGH786678 BQD786678 BZZ786678 CJV786678 CTR786678 DDN786678 DNJ786678 DXF786678 EHB786678 EQX786678 FAT786678 FKP786678 FUL786678 GEH786678 GOD786678 GXZ786678 HHV786678 HRR786678 IBN786678 ILJ786678 IVF786678 JFB786678 JOX786678 JYT786678 KIP786678 KSL786678 LCH786678 LMD786678 LVZ786678 MFV786678 MPR786678 MZN786678 NJJ786678 NTF786678 ODB786678 OMX786678 OWT786678 PGP786678 PQL786678 QAH786678 QKD786678 QTZ786678 RDV786678 RNR786678 RXN786678 SHJ786678 SRF786678 TBB786678 TKX786678 TUT786678 UEP786678 UOL786678 UYH786678 VID786678 VRZ786678 WBV786678 WLR786678 WVN786678 F852218 JB852214 SX852214 ACT852214 AMP852214 AWL852214 BGH852214 BQD852214 BZZ852214 CJV852214 CTR852214 DDN852214 DNJ852214 DXF852214 EHB852214 EQX852214 FAT852214 FKP852214 FUL852214 GEH852214 GOD852214 GXZ852214 HHV852214 HRR852214 IBN852214 ILJ852214 IVF852214 JFB852214 JOX852214 JYT852214 KIP852214 KSL852214 LCH852214 LMD852214 LVZ852214 MFV852214 MPR852214 MZN852214 NJJ852214 NTF852214 ODB852214 OMX852214 OWT852214 PGP852214 PQL852214 QAH852214 QKD852214 QTZ852214 RDV852214 RNR852214 RXN852214 SHJ852214 SRF852214 TBB852214 TKX852214 TUT852214 UEP852214 UOL852214 UYH852214 VID852214 VRZ852214 WBV852214 WLR852214 WVN852214 F917754 JB917750 SX917750 ACT917750 AMP917750 AWL917750 BGH917750 BQD917750 BZZ917750 CJV917750 CTR917750 DDN917750 DNJ917750 DXF917750 EHB917750 EQX917750 FAT917750 FKP917750 FUL917750 GEH917750 GOD917750 GXZ917750 HHV917750 HRR917750 IBN917750 ILJ917750 IVF917750 JFB917750 JOX917750 JYT917750 KIP917750 KSL917750 LCH917750 LMD917750 LVZ917750 MFV917750 MPR917750 MZN917750 NJJ917750 NTF917750 ODB917750 OMX917750 OWT917750 PGP917750 PQL917750 QAH917750 QKD917750 QTZ917750 RDV917750 RNR917750 RXN917750 SHJ917750 SRF917750 TBB917750 TKX917750 TUT917750 UEP917750 UOL917750 UYH917750 VID917750 VRZ917750 WBV917750 WLR917750 WVN917750 F983290 JB983286 SX983286 ACT983286 AMP983286 AWL983286 BGH983286 BQD983286 BZZ983286 CJV983286 CTR983286 DDN983286 DNJ983286 DXF983286 EHB983286 EQX983286 FAT983286 FKP983286 FUL983286 GEH983286 GOD983286 GXZ983286 HHV983286 HRR983286 IBN983286 ILJ983286 IVF983286 JFB983286 JOX983286 JYT983286 KIP983286 KSL983286 LCH983286 LMD983286 LVZ983286 MFV983286 MPR983286 MZN983286 NJJ983286 NTF983286 ODB983286 OMX983286 OWT983286 PGP983286 PQL983286 QAH983286 QKD983286 QTZ983286 RDV983286 RNR983286 RXN983286 SHJ983286 SRF983286 TBB983286 TKX983286 TUT983286 UEP983286 UOL983286 UYH983286 VID983286 VRZ983286 WBV983286 WLR983286 WVN983286 TLF852622:TLF852623 QKG918366 QUC918366 RDY918366 RNU918366 RXQ918366 SHM918366 SRI918366 TBE918366 TLA918366 TUW918366 UES918366 UOO918366 UYK918366 VIG918366 VSC918366 WBY918366 WLU918366 WVQ918366 I983906 JE983902 TA983902 ACW983902 AMS983902 AWO983902 BGK983902 BQG983902 CAC983902 CJY983902 CTU983902 DDQ983902 DNM983902 DXI983902 EHE983902 ERA983902 FAW983902 FKS983902 FUO983902 GEK983902 GOG983902 GYC983902 HHY983902 HRU983902 IBQ983902 ILM983902 IVI983902 JFE983902 JPA983902 JYW983902 KIS983902 KSO983902 LCK983902 LMG983902 LWC983902 MFY983902 MPU983902 MZQ983902 NJM983902 NTI983902 ODE983902 ONA983902 OWW983902 PGS983902 PQO983902 TVB852622:TVB852623 IW65586 SS65586 ACO65586 AMK65586 AWG65586 BGC65586 BPY65586 BZU65586 CJQ65586 CTM65586 DDI65586 DNE65586 DXA65586 EGW65586 EQS65586 FAO65586 FKK65586 FUG65586 GEC65586 GNY65586 GXU65586 HHQ65586 HRM65586 IBI65586 ILE65586 IVA65586 JEW65586 JOS65586 JYO65586 KIK65586 KSG65586 LCC65586 LLY65586 LVU65586 MFQ65586 MPM65586 MZI65586 NJE65586 NTA65586 OCW65586 OMS65586 OWO65586 PGK65586 PQG65586 QAC65586 QJY65586 QTU65586 RDQ65586 RNM65586 RXI65586 SHE65586 SRA65586 TAW65586 TKS65586 TUO65586 UEK65586 UOG65586 UYC65586 VHY65586 VRU65586 WBQ65586 WLM65586 WVI65586 UEX852622:UEX852623 IW131122 SS131122 ACO131122 AMK131122 AWG131122 BGC131122 BPY131122 BZU131122 CJQ131122 CTM131122 DDI131122 DNE131122 DXA131122 EGW131122 EQS131122 FAO131122 FKK131122 FUG131122 GEC131122 GNY131122 GXU131122 HHQ131122 HRM131122 IBI131122 ILE131122 IVA131122 JEW131122 JOS131122 JYO131122 KIK131122 KSG131122 LCC131122 LLY131122 LVU131122 MFQ131122 MPM131122 MZI131122 NJE131122 NTA131122 OCW131122 OMS131122 OWO131122 PGK131122 PQG131122 QAC131122 QJY131122 QTU131122 RDQ131122 RNM131122 RXI131122 SHE131122 SRA131122 TAW131122 TKS131122 TUO131122 UEK131122 UOG131122 UYC131122 VHY131122 VRU131122 WBQ131122 WLM131122 WVI131122 UOT852622:UOT852623 IW196658 SS196658 ACO196658 AMK196658 AWG196658 BGC196658 BPY196658 BZU196658 CJQ196658 CTM196658 DDI196658 DNE196658 DXA196658 EGW196658 EQS196658 FAO196658 FKK196658 FUG196658 GEC196658 GNY196658 GXU196658 HHQ196658 HRM196658 IBI196658 ILE196658 IVA196658 JEW196658 JOS196658 JYO196658 KIK196658 KSG196658 LCC196658 LLY196658 LVU196658 MFQ196658 MPM196658 MZI196658 NJE196658 NTA196658 OCW196658 OMS196658 OWO196658 PGK196658 PQG196658 QAC196658 QJY196658 QTU196658 RDQ196658 RNM196658 RXI196658 SHE196658 SRA196658 TAW196658 TKS196658 TUO196658 UEK196658 UOG196658 UYC196658 VHY196658 VRU196658 WBQ196658 WLM196658 WVI196658 UYP852622:UYP852623 IW262194 SS262194 ACO262194 AMK262194 AWG262194 BGC262194 BPY262194 BZU262194 CJQ262194 CTM262194 DDI262194 DNE262194 DXA262194 EGW262194 EQS262194 FAO262194 FKK262194 FUG262194 GEC262194 GNY262194 GXU262194 HHQ262194 HRM262194 IBI262194 ILE262194 IVA262194 JEW262194 JOS262194 JYO262194 KIK262194 KSG262194 LCC262194 LLY262194 LVU262194 MFQ262194 MPM262194 MZI262194 NJE262194 NTA262194 OCW262194 OMS262194 OWO262194 PGK262194 PQG262194 QAC262194 QJY262194 QTU262194 RDQ262194 RNM262194 RXI262194 SHE262194 SRA262194 TAW262194 TKS262194 TUO262194 UEK262194 UOG262194 UYC262194 VHY262194 VRU262194 WBQ262194 WLM262194 WVI262194 VIL852622:VIL852623 IW327730 SS327730 ACO327730 AMK327730 AWG327730 BGC327730 BPY327730 BZU327730 CJQ327730 CTM327730 DDI327730 DNE327730 DXA327730 EGW327730 EQS327730 FAO327730 FKK327730 FUG327730 GEC327730 GNY327730 GXU327730 HHQ327730 HRM327730 IBI327730 ILE327730 IVA327730 JEW327730 JOS327730 JYO327730 KIK327730 KSG327730 LCC327730 LLY327730 LVU327730 MFQ327730 MPM327730 MZI327730 NJE327730 NTA327730 OCW327730 OMS327730 OWO327730 PGK327730 PQG327730 QAC327730 QJY327730 QTU327730 RDQ327730 RNM327730 RXI327730 SHE327730 SRA327730 TAW327730 TKS327730 TUO327730 UEK327730 UOG327730 UYC327730 VHY327730 VRU327730 WBQ327730 WLM327730 WVI327730 VSH852622:VSH852623 IW393266 SS393266 ACO393266 AMK393266 AWG393266 BGC393266 BPY393266 BZU393266 CJQ393266 CTM393266 DDI393266 DNE393266 DXA393266 EGW393266 EQS393266 FAO393266 FKK393266 FUG393266 GEC393266 GNY393266 GXU393266 HHQ393266 HRM393266 IBI393266 ILE393266 IVA393266 JEW393266 JOS393266 JYO393266 KIK393266 KSG393266 LCC393266 LLY393266 LVU393266 MFQ393266 MPM393266 MZI393266 NJE393266 NTA393266 OCW393266 OMS393266 OWO393266 PGK393266 PQG393266 QAC393266 QJY393266 QTU393266 RDQ393266 RNM393266 RXI393266 SHE393266 SRA393266 TAW393266 TKS393266 TUO393266 UEK393266 UOG393266 UYC393266 VHY393266 VRU393266 WBQ393266 WLM393266 WVI393266 WCD852622:WCD852623 IW458802 SS458802 ACO458802 AMK458802 AWG458802 BGC458802 BPY458802 BZU458802 CJQ458802 CTM458802 DDI458802 DNE458802 DXA458802 EGW458802 EQS458802 FAO458802 FKK458802 FUG458802 GEC458802 GNY458802 GXU458802 HHQ458802 HRM458802 IBI458802 ILE458802 IVA458802 JEW458802 JOS458802 JYO458802 KIK458802 KSG458802 LCC458802 LLY458802 LVU458802 MFQ458802 MPM458802 MZI458802 NJE458802 NTA458802 OCW458802 OMS458802 OWO458802 PGK458802 PQG458802 QAC458802 QJY458802 QTU458802 RDQ458802 RNM458802 RXI458802 SHE458802 SRA458802 TAW458802 TKS458802 TUO458802 UEK458802 UOG458802 UYC458802 VHY458802 VRU458802 WBQ458802 WLM458802 WVI458802 WLZ852622:WLZ852623 IW524338 SS524338 ACO524338 AMK524338 AWG524338 BGC524338 BPY524338 BZU524338 CJQ524338 CTM524338 DDI524338 DNE524338 DXA524338 EGW524338 EQS524338 FAO524338 FKK524338 FUG524338 GEC524338 GNY524338 GXU524338 HHQ524338 HRM524338 IBI524338 ILE524338 IVA524338 JEW524338 JOS524338 JYO524338 KIK524338 KSG524338 LCC524338 LLY524338 LVU524338 MFQ524338 MPM524338 MZI524338 NJE524338 NTA524338 OCW524338 OMS524338 OWO524338 PGK524338 PQG524338 QAC524338 QJY524338 QTU524338 RDQ524338 RNM524338 RXI524338 SHE524338 SRA524338 TAW524338 TKS524338 TUO524338 UEK524338 UOG524338 UYC524338 VHY524338 VRU524338 WBQ524338 WLM524338 WVI524338 WVV852622:WVV852623 IW589874 SS589874 ACO589874 AMK589874 AWG589874 BGC589874 BPY589874 BZU589874 CJQ589874 CTM589874 DDI589874 DNE589874 DXA589874 EGW589874 EQS589874 FAO589874 FKK589874 FUG589874 GEC589874 GNY589874 GXU589874 HHQ589874 HRM589874 IBI589874 ILE589874 IVA589874 JEW589874 JOS589874 JYO589874 KIK589874 KSG589874 LCC589874 LLY589874 LVU589874 MFQ589874 MPM589874 MZI589874 NJE589874 NTA589874 OCW589874 OMS589874 OWO589874 PGK589874 PQG589874 QAC589874 QJY589874 QTU589874 RDQ589874 RNM589874 RXI589874 SHE589874 SRA589874 TAW589874 TKS589874 TUO589874 UEK589874 UOG589874 UYC589874 VHY589874 VRU589874 WBQ589874 WLM589874 WVI589874 N918162:N918163 IW655410 SS655410 ACO655410 AMK655410 AWG655410 BGC655410 BPY655410 BZU655410 CJQ655410 CTM655410 DDI655410 DNE655410 DXA655410 EGW655410 EQS655410 FAO655410 FKK655410 FUG655410 GEC655410 GNY655410 GXU655410 HHQ655410 HRM655410 IBI655410 ILE655410 IVA655410 JEW655410 JOS655410 JYO655410 KIK655410 KSG655410 LCC655410 LLY655410 LVU655410 MFQ655410 MPM655410 MZI655410 NJE655410 NTA655410 OCW655410 OMS655410 OWO655410 PGK655410 PQG655410 QAC655410 QJY655410 QTU655410 RDQ655410 RNM655410 RXI655410 SHE655410 SRA655410 TAW655410 TKS655410 TUO655410 UEK655410 UOG655410 UYC655410 VHY655410 VRU655410 WBQ655410 WLM655410 WVI655410 JJ918158:JJ918159 IW720946 SS720946 ACO720946 AMK720946 AWG720946 BGC720946 BPY720946 BZU720946 CJQ720946 CTM720946 DDI720946 DNE720946 DXA720946 EGW720946 EQS720946 FAO720946 FKK720946 FUG720946 GEC720946 GNY720946 GXU720946 HHQ720946 HRM720946 IBI720946 ILE720946 IVA720946 JEW720946 JOS720946 JYO720946 KIK720946 KSG720946 LCC720946 LLY720946 LVU720946 MFQ720946 MPM720946 MZI720946 NJE720946 NTA720946 OCW720946 OMS720946 OWO720946 PGK720946 PQG720946 QAC720946 QJY720946 QTU720946 RDQ720946 RNM720946 RXI720946 SHE720946 SRA720946 TAW720946 TKS720946 TUO720946 UEK720946 UOG720946 UYC720946 VHY720946 VRU720946 WBQ720946 WLM720946 WVI720946 TF918158:TF918159 IW786482 SS786482 ACO786482 AMK786482 AWG786482 BGC786482 BPY786482 BZU786482 CJQ786482 CTM786482 DDI786482 DNE786482 DXA786482 EGW786482 EQS786482 FAO786482 FKK786482 FUG786482 GEC786482 GNY786482 GXU786482 HHQ786482 HRM786482 IBI786482 ILE786482 IVA786482 JEW786482 JOS786482 JYO786482 KIK786482 KSG786482 LCC786482 LLY786482 LVU786482 MFQ786482 MPM786482 MZI786482 NJE786482 NTA786482 OCW786482 OMS786482 OWO786482 PGK786482 PQG786482 QAC786482 QJY786482 QTU786482 RDQ786482 RNM786482 RXI786482 SHE786482 SRA786482 TAW786482 TKS786482 TUO786482 UEK786482 UOG786482 UYC786482 VHY786482 VRU786482 WBQ786482 WLM786482 WVI786482 ADB918158:ADB918159 IW852018 SS852018 ACO852018 AMK852018 AWG852018 BGC852018 BPY852018 BZU852018 CJQ852018 CTM852018 DDI852018 DNE852018 DXA852018 EGW852018 EQS852018 FAO852018 FKK852018 FUG852018 GEC852018 GNY852018 GXU852018 HHQ852018 HRM852018 IBI852018 ILE852018 IVA852018 JEW852018 JOS852018 JYO852018 KIK852018 KSG852018 LCC852018 LLY852018 LVU852018 MFQ852018 MPM852018 MZI852018 NJE852018 NTA852018 OCW852018 OMS852018 OWO852018 PGK852018 PQG852018 QAC852018 QJY852018 QTU852018 RDQ852018 RNM852018 RXI852018 SHE852018 SRA852018 TAW852018 TKS852018 TUO852018 UEK852018 UOG852018 UYC852018 VHY852018 VRU852018 WBQ852018 WLM852018 WVI852018 AMX918158:AMX918159 IW917554 SS917554 ACO917554 AMK917554 AWG917554 BGC917554 BPY917554 BZU917554 CJQ917554 CTM917554 DDI917554 DNE917554 DXA917554 EGW917554 EQS917554 FAO917554 FKK917554 FUG917554 GEC917554 GNY917554 GXU917554 HHQ917554 HRM917554 IBI917554 ILE917554 IVA917554 JEW917554 JOS917554 JYO917554 KIK917554 KSG917554 LCC917554 LLY917554 LVU917554 MFQ917554 MPM917554 MZI917554 NJE917554 NTA917554 OCW917554 OMS917554 OWO917554 PGK917554 PQG917554 QAC917554 QJY917554 QTU917554 RDQ917554 RNM917554 RXI917554 SHE917554 SRA917554 TAW917554 TKS917554 TUO917554 UEK917554 UOG917554 UYC917554 VHY917554 VRU917554 WBQ917554 WLM917554 WVI917554 AWT918158:AWT918159 IW983090 SS983090 ACO983090 AMK983090 AWG983090 BGC983090 BPY983090 BZU983090 CJQ983090 CTM983090 DDI983090 DNE983090 DXA983090 EGW983090 EQS983090 FAO983090 FKK983090 FUG983090 GEC983090 GNY983090 GXU983090 HHQ983090 HRM983090 IBI983090 ILE983090 IVA983090 JEW983090 JOS983090 JYO983090 KIK983090 KSG983090 LCC983090 LLY983090 LVU983090 MFQ983090 MPM983090 MZI983090 NJE983090 NTA983090 OCW983090 OMS983090 OWO983090 PGK983090 PQG983090 QAC983090 QJY983090 QTU983090 RDQ983090 RNM983090 RXI983090 SHE983090 SRA983090 TAW983090 TKS983090 TUO983090 UEK983090 UOG983090 UYC983090 VHY983090 VRU983090 WBQ983090 WLM983090 WVI983090 BGP918158:BGP918159 QAK983902 QKG983902 QUC983902 RDY983902 RNU983902 RXQ983902 SHM983902 SRI983902 TBE983902 TLA983902 TUW983902 UES983902 UOO983902 UYK983902 VIG983902 VSC983902 WBY983902 WLU983902 WVQ983902 NJR787086:NJR787087 NTN787086:NTN787087 ODJ787086:ODJ787087 ONF787086:ONF787087 OXB787086:OXB787087 PGX787086:PGX787087 PQT787086:PQT787087 QAP787086:QAP787087 QKL787086:QKL787087 QUH787086:QUH787087 RED787086:RED787087 RNZ787086:RNZ787087 RXV787086:RXV787087 SHR787086:SHR787087 SRN787086:SRN787087 TBJ787086:TBJ787087 TLF787086:TLF787087 TVB787086:TVB787087 UEX787086:UEX787087 UOT787086:UOT787087 UYP787086:UYP787087 VIL787086:VIL787087 VSH787086:VSH787087 WCD787086:WCD787087 WLZ787086:WLZ787087 WVV787086:WVV787087 N852626:N852627 JJ852622:JJ852623 TF852622:TF852623 ADB852622:ADB852623 AMX852622:AMX852623 AWT852622:AWT852623 BGP852622:BGP852623 BQL852622:BQL852623 CAH852622:CAH852623 CKD852622:CKD852623 CTZ852622:CTZ852623 DDV852622:DDV852623 DNR852622:DNR852623 DXN852622:DXN852623 EHJ852622:EHJ852623 ERF852622:ERF852623 FBB852622:FBB852623 FKX852622:FKX852623 BQL918158:BQL918159 IW65584 SS65584 ACO65584 AMK65584 AWG65584 BGC65584 BPY65584 BZU65584 CJQ65584 CTM65584 DDI65584 DNE65584 DXA65584 EGW65584 EQS65584 FAO65584 FKK65584 FUG65584 GEC65584 GNY65584 GXU65584 HHQ65584 HRM65584 IBI65584 ILE65584 IVA65584 JEW65584 JOS65584 JYO65584 KIK65584 KSG65584 LCC65584 LLY65584 LVU65584 MFQ65584 MPM65584 MZI65584 NJE65584 NTA65584 OCW65584 OMS65584 OWO65584 PGK65584 PQG65584 QAC65584 QJY65584 QTU65584 RDQ65584 RNM65584 RXI65584 SHE65584 SRA65584 TAW65584 TKS65584 TUO65584 UEK65584 UOG65584 UYC65584 VHY65584 VRU65584 WBQ65584 WLM65584 WVI65584 CAH918158:CAH918159 IW131120 SS131120 ACO131120 AMK131120 AWG131120 BGC131120 BPY131120 BZU131120 CJQ131120 CTM131120 DDI131120 DNE131120 DXA131120 EGW131120 EQS131120 FAO131120 FKK131120 FUG131120 GEC131120 GNY131120 GXU131120 HHQ131120 HRM131120 IBI131120 ILE131120 IVA131120 JEW131120 JOS131120 JYO131120 KIK131120 KSG131120 LCC131120 LLY131120 LVU131120 MFQ131120 MPM131120 MZI131120 NJE131120 NTA131120 OCW131120 OMS131120 OWO131120 PGK131120 PQG131120 QAC131120 QJY131120 QTU131120 RDQ131120 RNM131120 RXI131120 SHE131120 SRA131120 TAW131120 TKS131120 TUO131120 UEK131120 UOG131120 UYC131120 VHY131120 VRU131120 WBQ131120 WLM131120 WVI131120 CKD918158:CKD918159 IW196656 SS196656 ACO196656 AMK196656 AWG196656 BGC196656 BPY196656 BZU196656 CJQ196656 CTM196656 DDI196656 DNE196656 DXA196656 EGW196656 EQS196656 FAO196656 FKK196656 FUG196656 GEC196656 GNY196656 GXU196656 HHQ196656 HRM196656 IBI196656 ILE196656 IVA196656 JEW196656 JOS196656 JYO196656 KIK196656 KSG196656 LCC196656 LLY196656 LVU196656 MFQ196656 MPM196656 MZI196656 NJE196656 NTA196656 OCW196656 OMS196656 OWO196656 PGK196656 PQG196656 QAC196656 QJY196656 QTU196656 RDQ196656 RNM196656 RXI196656 SHE196656 SRA196656 TAW196656 TKS196656 TUO196656 UEK196656 UOG196656 UYC196656 VHY196656 VRU196656 WBQ196656 WLM196656 WVI196656 CTZ918158:CTZ918159 IW262192 SS262192 ACO262192 AMK262192 AWG262192 BGC262192 BPY262192 BZU262192 CJQ262192 CTM262192 DDI262192 DNE262192 DXA262192 EGW262192 EQS262192 FAO262192 FKK262192 FUG262192 GEC262192 GNY262192 GXU262192 HHQ262192 HRM262192 IBI262192 ILE262192 IVA262192 JEW262192 JOS262192 JYO262192 KIK262192 KSG262192 LCC262192 LLY262192 LVU262192 MFQ262192 MPM262192 MZI262192 NJE262192 NTA262192 OCW262192 OMS262192 OWO262192 PGK262192 PQG262192 QAC262192 QJY262192 QTU262192 RDQ262192 RNM262192 RXI262192 SHE262192 SRA262192 TAW262192 TKS262192 TUO262192 UEK262192 UOG262192 UYC262192 VHY262192 VRU262192 WBQ262192 WLM262192 WVI262192 DDV918158:DDV918159 IW327728 SS327728 ACO327728 AMK327728 AWG327728 BGC327728 BPY327728 BZU327728 CJQ327728 CTM327728 DDI327728 DNE327728 DXA327728 EGW327728 EQS327728 FAO327728 FKK327728 FUG327728 GEC327728 GNY327728 GXU327728 HHQ327728 HRM327728 IBI327728 ILE327728 IVA327728 JEW327728 JOS327728 JYO327728 KIK327728 KSG327728 LCC327728 LLY327728 LVU327728 MFQ327728 MPM327728 MZI327728 NJE327728 NTA327728 OCW327728 OMS327728 OWO327728 PGK327728 PQG327728 QAC327728 QJY327728 QTU327728 RDQ327728 RNM327728 RXI327728 SHE327728 SRA327728 TAW327728 TKS327728 TUO327728 UEK327728 UOG327728 UYC327728 VHY327728 VRU327728 WBQ327728 WLM327728 WVI327728 DNR918158:DNR918159 IW393264 SS393264 ACO393264 AMK393264 AWG393264 BGC393264 BPY393264 BZU393264 CJQ393264 CTM393264 DDI393264 DNE393264 DXA393264 EGW393264 EQS393264 FAO393264 FKK393264 FUG393264 GEC393264 GNY393264 GXU393264 HHQ393264 HRM393264 IBI393264 ILE393264 IVA393264 JEW393264 JOS393264 JYO393264 KIK393264 KSG393264 LCC393264 LLY393264 LVU393264 MFQ393264 MPM393264 MZI393264 NJE393264 NTA393264 OCW393264 OMS393264 OWO393264 PGK393264 PQG393264 QAC393264 QJY393264 QTU393264 RDQ393264 RNM393264 RXI393264 SHE393264 SRA393264 TAW393264 TKS393264 TUO393264 UEK393264 UOG393264 UYC393264 VHY393264 VRU393264 WBQ393264 WLM393264 WVI393264 DXN918158:DXN918159 IW458800 SS458800 ACO458800 AMK458800 AWG458800 BGC458800 BPY458800 BZU458800 CJQ458800 CTM458800 DDI458800 DNE458800 DXA458800 EGW458800 EQS458800 FAO458800 FKK458800 FUG458800 GEC458800 GNY458800 GXU458800 HHQ458800 HRM458800 IBI458800 ILE458800 IVA458800 JEW458800 JOS458800 JYO458800 KIK458800 KSG458800 LCC458800 LLY458800 LVU458800 MFQ458800 MPM458800 MZI458800 NJE458800 NTA458800 OCW458800 OMS458800 OWO458800 PGK458800 PQG458800 QAC458800 QJY458800 QTU458800 RDQ458800 RNM458800 RXI458800 SHE458800 SRA458800 TAW458800 TKS458800 TUO458800 UEK458800 UOG458800 UYC458800 VHY458800 VRU458800 WBQ458800 WLM458800 WVI458800 EHJ918158:EHJ918159 IW524336 SS524336 ACO524336 AMK524336 AWG524336 BGC524336 BPY524336 BZU524336 CJQ524336 CTM524336 DDI524336 DNE524336 DXA524336 EGW524336 EQS524336 FAO524336 FKK524336 FUG524336 GEC524336 GNY524336 GXU524336 HHQ524336 HRM524336 IBI524336 ILE524336 IVA524336 JEW524336 JOS524336 JYO524336 KIK524336 KSG524336 LCC524336 LLY524336 LVU524336 MFQ524336 MPM524336 MZI524336 NJE524336 NTA524336 OCW524336 OMS524336 OWO524336 PGK524336 PQG524336 QAC524336 QJY524336 QTU524336 RDQ524336 RNM524336 RXI524336 SHE524336 SRA524336 TAW524336 TKS524336 TUO524336 UEK524336 UOG524336 UYC524336 VHY524336 VRU524336 WBQ524336 WLM524336 WVI524336 ERF918158:ERF918159 IW589872 SS589872 ACO589872 AMK589872 AWG589872 BGC589872 BPY589872 BZU589872 CJQ589872 CTM589872 DDI589872 DNE589872 DXA589872 EGW589872 EQS589872 FAO589872 FKK589872 FUG589872 GEC589872 GNY589872 GXU589872 HHQ589872 HRM589872 IBI589872 ILE589872 IVA589872 JEW589872 JOS589872 JYO589872 KIK589872 KSG589872 LCC589872 LLY589872 LVU589872 MFQ589872 MPM589872 MZI589872 NJE589872 NTA589872 OCW589872 OMS589872 OWO589872 PGK589872 PQG589872 QAC589872 QJY589872 QTU589872 RDQ589872 RNM589872 RXI589872 SHE589872 SRA589872 TAW589872 TKS589872 TUO589872 UEK589872 UOG589872 UYC589872 VHY589872 VRU589872 WBQ589872 WLM589872 WVI589872 FBB918158:FBB918159 IW655408 SS655408 ACO655408 AMK655408 AWG655408 BGC655408 BPY655408 BZU655408 CJQ655408 CTM655408 DDI655408 DNE655408 DXA655408 EGW655408 EQS655408 FAO655408 FKK655408 FUG655408 GEC655408 GNY655408 GXU655408 HHQ655408 HRM655408 IBI655408 ILE655408 IVA655408 JEW655408 JOS655408 JYO655408 KIK655408 KSG655408 LCC655408 LLY655408 LVU655408 MFQ655408 MPM655408 MZI655408 NJE655408 NTA655408 OCW655408 OMS655408 OWO655408 PGK655408 PQG655408 QAC655408 QJY655408 QTU655408 RDQ655408 RNM655408 RXI655408 SHE655408 SRA655408 TAW655408 TKS655408 TUO655408 UEK655408 UOG655408 UYC655408 VHY655408 VRU655408 WBQ655408 WLM655408 WVI655408 FKX918158:FKX918159 IW720944 SS720944 ACO720944 AMK720944 AWG720944 BGC720944 BPY720944 BZU720944 CJQ720944 CTM720944 DDI720944 DNE720944 DXA720944 EGW720944 EQS720944 FAO720944 FKK720944 FUG720944 GEC720944 GNY720944 GXU720944 HHQ720944 HRM720944 IBI720944 ILE720944 IVA720944 JEW720944 JOS720944 JYO720944 KIK720944 KSG720944 LCC720944 LLY720944 LVU720944 MFQ720944 MPM720944 MZI720944 NJE720944 NTA720944 OCW720944 OMS720944 OWO720944 PGK720944 PQG720944 QAC720944 QJY720944 QTU720944 RDQ720944 RNM720944 RXI720944 SHE720944 SRA720944 TAW720944 TKS720944 TUO720944 UEK720944 UOG720944 UYC720944 VHY720944 VRU720944 WBQ720944 WLM720944 WVI720944 FUT918158:FUT918159 IW786480 SS786480 ACO786480 AMK786480 AWG786480 BGC786480 BPY786480 BZU786480 CJQ786480 CTM786480 DDI786480 DNE786480 DXA786480 EGW786480 EQS786480 FAO786480 FKK786480 FUG786480 GEC786480 GNY786480 GXU786480 HHQ786480 HRM786480 IBI786480 ILE786480 IVA786480 JEW786480 JOS786480 JYO786480 KIK786480 KSG786480 LCC786480 LLY786480 LVU786480 MFQ786480 MPM786480 MZI786480 NJE786480 NTA786480 OCW786480 OMS786480 OWO786480 PGK786480 PQG786480 QAC786480 QJY786480 QTU786480 RDQ786480 RNM786480 RXI786480 SHE786480 SRA786480 TAW786480 TKS786480 TUO786480 UEK786480 UOG786480 UYC786480 VHY786480 VRU786480 WBQ786480 WLM786480 WVI786480 GEP918158:GEP918159 IW852016 SS852016 ACO852016 AMK852016 AWG852016 BGC852016 BPY852016 BZU852016 CJQ852016 CTM852016 DDI852016 DNE852016 DXA852016 EGW852016 EQS852016 FAO852016 FKK852016 FUG852016 GEC852016 GNY852016 GXU852016 HHQ852016 HRM852016 IBI852016 ILE852016 IVA852016 JEW852016 JOS852016 JYO852016 KIK852016 KSG852016 LCC852016 LLY852016 LVU852016 MFQ852016 MPM852016 MZI852016 NJE852016 NTA852016 OCW852016 OMS852016 OWO852016 PGK852016 PQG852016 QAC852016 QJY852016 QTU852016 RDQ852016 RNM852016 RXI852016 SHE852016 SRA852016 TAW852016 TKS852016 TUO852016 UEK852016 UOG852016 UYC852016 VHY852016 VRU852016 WBQ852016 WLM852016 WVI852016 GOL918158:GOL918159 IW917552 SS917552 ACO917552 AMK917552 AWG917552 BGC917552 BPY917552 BZU917552 CJQ917552 CTM917552 DDI917552 DNE917552 DXA917552 EGW917552 EQS917552 FAO917552 FKK917552 FUG917552 GEC917552 GNY917552 GXU917552 HHQ917552 HRM917552 IBI917552 ILE917552 IVA917552 JEW917552 JOS917552 JYO917552 KIK917552 KSG917552 LCC917552 LLY917552 LVU917552 MFQ917552 MPM917552 MZI917552 NJE917552 NTA917552 OCW917552 OMS917552 OWO917552 PGK917552 PQG917552 QAC917552 QJY917552 QTU917552 RDQ917552 RNM917552 RXI917552 SHE917552 SRA917552 TAW917552 TKS917552 TUO917552 UEK917552 UOG917552 UYC917552 VHY917552 VRU917552 WBQ917552 WLM917552 WVI917552 GYH918158:GYH918159 IW983088 SS983088 ACO983088 AMK983088 AWG983088 BGC983088 BPY983088 BZU983088 CJQ983088 CTM983088 DDI983088 DNE983088 DXA983088 EGW983088 EQS983088 FAO983088 FKK983088 FUG983088 GEC983088 GNY983088 GXU983088 HHQ983088 HRM983088 IBI983088 ILE983088 IVA983088 JEW983088 JOS983088 JYO983088 KIK983088 KSG983088 LCC983088 LLY983088 LVU983088 MFQ983088 MPM983088 MZI983088 NJE983088 NTA983088 OCW983088 OMS983088 OWO983088 PGK983088 PQG983088 QAC983088 QJY983088 QTU983088 RDQ983088 RNM983088 RXI983088 SHE983088 SRA983088 TAW983088 TKS983088 TUO983088 UEK983088 UOG983088 UYC983088 VHY983088 VRU983088 WBQ983088 WLM983088 WVI983088 FUT852622:FUT852623 GEP852622:GEP852623 GOL852622:GOL852623 GYH852622:GYH852623 HID852622:HID852623 HRZ852622:HRZ852623 IBV852622:IBV852623 ILR852622:ILR852623 IVN852622:IVN852623 JFJ852622:JFJ852623 JPF852622:JPF852623 JZB852622:JZB852623 KIX852622:KIX852623 KST852622:KST852623 LCP852622:LCP852623 LML852622:LML852623 LWH852622:LWH852623 MGD852622:MGD852623 MPZ852622:MPZ852623 MZV852622:MZV852623 N66194:N66195 JJ66190:JJ66191 TF66190:TF66191 ADB66190:ADB66191 AMX66190:AMX66191 AWT66190:AWT66191 BGP66190:BGP66191 BQL66190:BQL66191 CAH66190:CAH66191 CKD66190:CKD66191 CTZ66190:CTZ66191 DDV66190:DDV66191 DNR66190:DNR66191 DXN66190:DXN66191 EHJ66190:EHJ66191 ERF66190:ERF66191 FBB66190:FBB66191 FKX66190:FKX66191 FUT66190:FUT66191 GEP66190:GEP66191 GOL66190:GOL66191 GYH66190:GYH66191 HID66190:HID66191 HRZ66190:HRZ66191 IBV66190:IBV66191 ILR66190:ILR66191 IVN66190:IVN66191 JFJ66190:JFJ66191 JPF66190:JPF66191 JZB66190:JZB66191 KIX66190:KIX66191 KST66190:KST66191 LCP66190:LCP66191 LML66190:LML66191 LWH66190:LWH66191 MGD66190:MGD66191 MPZ66190:MPZ66191 MZV66190:MZV66191 NJR66190:NJR66191 NTN66190:NTN66191 ODJ66190:ODJ66191 ONF66190:ONF66191 OXB66190:OXB66191 PGX66190:PGX66191 M65985:M65987 JI65981:JI65983 TE65981:TE65983 ADA65981:ADA65983 AMW65981:AMW65983 AWS65981:AWS65983 BGO65981:BGO65983 BQK65981:BQK65983 CAG65981:CAG65983 CKC65981:CKC65983 CTY65981:CTY65983 DDU65981:DDU65983 DNQ65981:DNQ65983 DXM65981:DXM65983 EHI65981:EHI65983 ERE65981:ERE65983 FBA65981:FBA65983 FKW65981:FKW65983 FUS65981:FUS65983 GEO65981:GEO65983 GOK65981:GOK65983 GYG65981:GYG65983 HIC65981:HIC65983 HRY65981:HRY65983 IBU65981:IBU65983 ILQ65981:ILQ65983 IVM65981:IVM65983 JFI65981:JFI65983 JPE65981:JPE65983 JZA65981:JZA65983 KIW65981:KIW65983 KSS65981:KSS65983 LCO65981:LCO65983 LMK65981:LMK65983 LWG65981:LWG65983 MGC65981:MGC65983 MPY65981:MPY65983 MZU65981:MZU65983 NJQ65981:NJQ65983 NTM65981:NTM65983 ODI65981:ODI65983 ONE65981:ONE65983 OXA65981:OXA65983 PGW65981:PGW65983 PQS65981:PQS65983 QAO65981:QAO65983 QKK65981:QKK65983 QUG65981:QUG65983 REC65981:REC65983 RNY65981:RNY65983 RXU65981:RXU65983 SHQ65981:SHQ65983 SRM65981:SRM65983 TBI65981:TBI65983 TLE65981:TLE65983 TVA65981:TVA65983 UEW65981:UEW65983 UOS65981:UOS65983 UYO65981:UYO65983 VIK65981:VIK65983 VSG65981:VSG65983 WCC65981:WCC65983 WLY65981:WLY65983 WVU65981:WVU65983 M131521:M131523 JI131517:JI131519 TE131517:TE131519 ADA131517:ADA131519 AMW131517:AMW131519 AWS131517:AWS131519 BGO131517:BGO131519 BQK131517:BQK131519 CAG131517:CAG131519 CKC131517:CKC131519 CTY131517:CTY131519 DDU131517:DDU131519 DNQ131517:DNQ131519 DXM131517:DXM131519 EHI131517:EHI131519 ERE131517:ERE131519 FBA131517:FBA131519 FKW131517:FKW131519 FUS131517:FUS131519 GEO131517:GEO131519 GOK131517:GOK131519 GYG131517:GYG131519 HIC131517:HIC131519 HRY131517:HRY131519 IBU131517:IBU131519 ILQ131517:ILQ131519 IVM131517:IVM131519 JFI131517:JFI131519 JPE131517:JPE131519 JZA131517:JZA131519 KIW131517:KIW131519 KSS131517:KSS131519 LCO131517:LCO131519 LMK131517:LMK131519 LWG131517:LWG131519 MGC131517:MGC131519 MPY131517:MPY131519 MZU131517:MZU131519 NJQ131517:NJQ131519 NTM131517:NTM131519 ODI131517:ODI131519 ONE131517:ONE131519 OXA131517:OXA131519 PGW131517:PGW131519 PQS131517:PQS131519 QAO131517:QAO131519 QKK131517:QKK131519 QUG131517:QUG131519 REC131517:REC131519 RNY131517:RNY131519 RXU131517:RXU131519 SHQ131517:SHQ131519 SRM131517:SRM131519 TBI131517:TBI131519 TLE131517:TLE131519 TVA131517:TVA131519 UEW131517:UEW131519 UOS131517:UOS131519 UYO131517:UYO131519 VIK131517:VIK131519 VSG131517:VSG131519 WCC131517:WCC131519 WLY131517:WLY131519 WVU131517:WVU131519 M197057:M197059 JI197053:JI197055 TE197053:TE197055 ADA197053:ADA197055 AMW197053:AMW197055 AWS197053:AWS197055 BGO197053:BGO197055 BQK197053:BQK197055 CAG197053:CAG197055 CKC197053:CKC197055 CTY197053:CTY197055 DDU197053:DDU197055 DNQ197053:DNQ197055 DXM197053:DXM197055 EHI197053:EHI197055 ERE197053:ERE197055 FBA197053:FBA197055 FKW197053:FKW197055 FUS197053:FUS197055 GEO197053:GEO197055 GOK197053:GOK197055 GYG197053:GYG197055 HIC197053:HIC197055 HRY197053:HRY197055 IBU197053:IBU197055 ILQ197053:ILQ197055 IVM197053:IVM197055 JFI197053:JFI197055 JPE197053:JPE197055 JZA197053:JZA197055 KIW197053:KIW197055 KSS197053:KSS197055 LCO197053:LCO197055 LMK197053:LMK197055 LWG197053:LWG197055 MGC197053:MGC197055 MPY197053:MPY197055 MZU197053:MZU197055 NJQ197053:NJQ197055 NTM197053:NTM197055 ODI197053:ODI197055 ONE197053:ONE197055 OXA197053:OXA197055 PGW197053:PGW197055 PQS197053:PQS197055 QAO197053:QAO197055 QKK197053:QKK197055 QUG197053:QUG197055 REC197053:REC197055 RNY197053:RNY197055 RXU197053:RXU197055 SHQ197053:SHQ197055 SRM197053:SRM197055 TBI197053:TBI197055 TLE197053:TLE197055 TVA197053:TVA197055 UEW197053:UEW197055 UOS197053:UOS197055 UYO197053:UYO197055 VIK197053:VIK197055 VSG197053:VSG197055 WCC197053:WCC197055 WLY197053:WLY197055 WVU197053:WVU197055 M262593:M262595 JI262589:JI262591 TE262589:TE262591 ADA262589:ADA262591 AMW262589:AMW262591 AWS262589:AWS262591 BGO262589:BGO262591 BQK262589:BQK262591 CAG262589:CAG262591 CKC262589:CKC262591 CTY262589:CTY262591 DDU262589:DDU262591 DNQ262589:DNQ262591 DXM262589:DXM262591 EHI262589:EHI262591 ERE262589:ERE262591 FBA262589:FBA262591 FKW262589:FKW262591 FUS262589:FUS262591 GEO262589:GEO262591 GOK262589:GOK262591 GYG262589:GYG262591 HIC262589:HIC262591 HRY262589:HRY262591 IBU262589:IBU262591 ILQ262589:ILQ262591 IVM262589:IVM262591 JFI262589:JFI262591 JPE262589:JPE262591 JZA262589:JZA262591 KIW262589:KIW262591 KSS262589:KSS262591 LCO262589:LCO262591 LMK262589:LMK262591 LWG262589:LWG262591 MGC262589:MGC262591 MPY262589:MPY262591 MZU262589:MZU262591 NJQ262589:NJQ262591 NTM262589:NTM262591 ODI262589:ODI262591 ONE262589:ONE262591 OXA262589:OXA262591 PGW262589:PGW262591 PQS262589:PQS262591 QAO262589:QAO262591 QKK262589:QKK262591 QUG262589:QUG262591 REC262589:REC262591 RNY262589:RNY262591 RXU262589:RXU262591 SHQ262589:SHQ262591 SRM262589:SRM262591 TBI262589:TBI262591 TLE262589:TLE262591 TVA262589:TVA262591 UEW262589:UEW262591 UOS262589:UOS262591 UYO262589:UYO262591 VIK262589:VIK262591 VSG262589:VSG262591 WCC262589:WCC262591 WLY262589:WLY262591 WVU262589:WVU262591 M328129:M328131 JI328125:JI328127 TE328125:TE328127 ADA328125:ADA328127 AMW328125:AMW328127 AWS328125:AWS328127 BGO328125:BGO328127 BQK328125:BQK328127 CAG328125:CAG328127 CKC328125:CKC328127 CTY328125:CTY328127 DDU328125:DDU328127 DNQ328125:DNQ328127 DXM328125:DXM328127 EHI328125:EHI328127 ERE328125:ERE328127 FBA328125:FBA328127 FKW328125:FKW328127 FUS328125:FUS328127 GEO328125:GEO328127 GOK328125:GOK328127 GYG328125:GYG328127 HIC328125:HIC328127 HRY328125:HRY328127 IBU328125:IBU328127 ILQ328125:ILQ328127 IVM328125:IVM328127 JFI328125:JFI328127 JPE328125:JPE328127 JZA328125:JZA328127 KIW328125:KIW328127 KSS328125:KSS328127 LCO328125:LCO328127 LMK328125:LMK328127 LWG328125:LWG328127 MGC328125:MGC328127 MPY328125:MPY328127 MZU328125:MZU328127 NJQ328125:NJQ328127 NTM328125:NTM328127 ODI328125:ODI328127 ONE328125:ONE328127 OXA328125:OXA328127 PGW328125:PGW328127 PQS328125:PQS328127 QAO328125:QAO328127 QKK328125:QKK328127 QUG328125:QUG328127 REC328125:REC328127 RNY328125:RNY328127 RXU328125:RXU328127 SHQ328125:SHQ328127 SRM328125:SRM328127 TBI328125:TBI328127 TLE328125:TLE328127 TVA328125:TVA328127 UEW328125:UEW328127 UOS328125:UOS328127 UYO328125:UYO328127 VIK328125:VIK328127 VSG328125:VSG328127 WCC328125:WCC328127 WLY328125:WLY328127 WVU328125:WVU328127 M393665:M393667 JI393661:JI393663 TE393661:TE393663 ADA393661:ADA393663 AMW393661:AMW393663 AWS393661:AWS393663 BGO393661:BGO393663 BQK393661:BQK393663 CAG393661:CAG393663 CKC393661:CKC393663 CTY393661:CTY393663 DDU393661:DDU393663 DNQ393661:DNQ393663 DXM393661:DXM393663 EHI393661:EHI393663 ERE393661:ERE393663 FBA393661:FBA393663 FKW393661:FKW393663 FUS393661:FUS393663 GEO393661:GEO393663 GOK393661:GOK393663 GYG393661:GYG393663 HIC393661:HIC393663 HRY393661:HRY393663 IBU393661:IBU393663 ILQ393661:ILQ393663 IVM393661:IVM393663 JFI393661:JFI393663 JPE393661:JPE393663 JZA393661:JZA393663 KIW393661:KIW393663 KSS393661:KSS393663 LCO393661:LCO393663 LMK393661:LMK393663 LWG393661:LWG393663 MGC393661:MGC393663 MPY393661:MPY393663 MZU393661:MZU393663 NJQ393661:NJQ393663 NTM393661:NTM393663 ODI393661:ODI393663 ONE393661:ONE393663 OXA393661:OXA393663 PGW393661:PGW393663 PQS393661:PQS393663 QAO393661:QAO393663 QKK393661:QKK393663 QUG393661:QUG393663 REC393661:REC393663 RNY393661:RNY393663 RXU393661:RXU393663 SHQ393661:SHQ393663 SRM393661:SRM393663 TBI393661:TBI393663 TLE393661:TLE393663 TVA393661:TVA393663 UEW393661:UEW393663 UOS393661:UOS393663 UYO393661:UYO393663 VIK393661:VIK393663 VSG393661:VSG393663 WCC393661:WCC393663 WLY393661:WLY393663 WVU393661:WVU393663 M459201:M459203 JI459197:JI459199 TE459197:TE459199 ADA459197:ADA459199 AMW459197:AMW459199 AWS459197:AWS459199 BGO459197:BGO459199 BQK459197:BQK459199 CAG459197:CAG459199 CKC459197:CKC459199 CTY459197:CTY459199 DDU459197:DDU459199 DNQ459197:DNQ459199 DXM459197:DXM459199 EHI459197:EHI459199 ERE459197:ERE459199 FBA459197:FBA459199 FKW459197:FKW459199 FUS459197:FUS459199 GEO459197:GEO459199 GOK459197:GOK459199 GYG459197:GYG459199 HIC459197:HIC459199 HRY459197:HRY459199 IBU459197:IBU459199 ILQ459197:ILQ459199 IVM459197:IVM459199 JFI459197:JFI459199 JPE459197:JPE459199 JZA459197:JZA459199 KIW459197:KIW459199 KSS459197:KSS459199 LCO459197:LCO459199 LMK459197:LMK459199 LWG459197:LWG459199 MGC459197:MGC459199 MPY459197:MPY459199 MZU459197:MZU459199 NJQ459197:NJQ459199 NTM459197:NTM459199 ODI459197:ODI459199 ONE459197:ONE459199 OXA459197:OXA459199 PGW459197:PGW459199 PQS459197:PQS459199 QAO459197:QAO459199 QKK459197:QKK459199 QUG459197:QUG459199 REC459197:REC459199 RNY459197:RNY459199 RXU459197:RXU459199 SHQ459197:SHQ459199 SRM459197:SRM459199 TBI459197:TBI459199 TLE459197:TLE459199 TVA459197:TVA459199 UEW459197:UEW459199 UOS459197:UOS459199 UYO459197:UYO459199 VIK459197:VIK459199 VSG459197:VSG459199 WCC459197:WCC459199 WLY459197:WLY459199 WVU459197:WVU459199 M524737:M524739 JI524733:JI524735 TE524733:TE524735 ADA524733:ADA524735 AMW524733:AMW524735 AWS524733:AWS524735 BGO524733:BGO524735 BQK524733:BQK524735 CAG524733:CAG524735 CKC524733:CKC524735 CTY524733:CTY524735 DDU524733:DDU524735 DNQ524733:DNQ524735 DXM524733:DXM524735 EHI524733:EHI524735 ERE524733:ERE524735 FBA524733:FBA524735 FKW524733:FKW524735 FUS524733:FUS524735 GEO524733:GEO524735 GOK524733:GOK524735 GYG524733:GYG524735 HIC524733:HIC524735 HRY524733:HRY524735 IBU524733:IBU524735 ILQ524733:ILQ524735 IVM524733:IVM524735 JFI524733:JFI524735 JPE524733:JPE524735 JZA524733:JZA524735 KIW524733:KIW524735 KSS524733:KSS524735 LCO524733:LCO524735 LMK524733:LMK524735 LWG524733:LWG524735 MGC524733:MGC524735 MPY524733:MPY524735 MZU524733:MZU524735 NJQ524733:NJQ524735 NTM524733:NTM524735 ODI524733:ODI524735 ONE524733:ONE524735 OXA524733:OXA524735 PGW524733:PGW524735 PQS524733:PQS524735 QAO524733:QAO524735 QKK524733:QKK524735 QUG524733:QUG524735 REC524733:REC524735 RNY524733:RNY524735 RXU524733:RXU524735 SHQ524733:SHQ524735 SRM524733:SRM524735 TBI524733:TBI524735 TLE524733:TLE524735 TVA524733:TVA524735 UEW524733:UEW524735 UOS524733:UOS524735 UYO524733:UYO524735 VIK524733:VIK524735 VSG524733:VSG524735 WCC524733:WCC524735 WLY524733:WLY524735 WVU524733:WVU524735 M590273:M590275 JI590269:JI590271 TE590269:TE590271 ADA590269:ADA590271 AMW590269:AMW590271 AWS590269:AWS590271 BGO590269:BGO590271 BQK590269:BQK590271 CAG590269:CAG590271 CKC590269:CKC590271 CTY590269:CTY590271 DDU590269:DDU590271 DNQ590269:DNQ590271 DXM590269:DXM590271 EHI590269:EHI590271 ERE590269:ERE590271 FBA590269:FBA590271 FKW590269:FKW590271 FUS590269:FUS590271 GEO590269:GEO590271 GOK590269:GOK590271 GYG590269:GYG590271 HIC590269:HIC590271 HRY590269:HRY590271 IBU590269:IBU590271 ILQ590269:ILQ590271 IVM590269:IVM590271 JFI590269:JFI590271 JPE590269:JPE590271 JZA590269:JZA590271 KIW590269:KIW590271 KSS590269:KSS590271 LCO590269:LCO590271 LMK590269:LMK590271 LWG590269:LWG590271 MGC590269:MGC590271 MPY590269:MPY590271 MZU590269:MZU590271 NJQ590269:NJQ590271 NTM590269:NTM590271 ODI590269:ODI590271 ONE590269:ONE590271 OXA590269:OXA590271 PGW590269:PGW590271 PQS590269:PQS590271 QAO590269:QAO590271 QKK590269:QKK590271 QUG590269:QUG590271 REC590269:REC590271 RNY590269:RNY590271 RXU590269:RXU590271 SHQ590269:SHQ590271 SRM590269:SRM590271 TBI590269:TBI590271 TLE590269:TLE590271 TVA590269:TVA590271 UEW590269:UEW590271 UOS590269:UOS590271 UYO590269:UYO590271 VIK590269:VIK590271 VSG590269:VSG590271 WCC590269:WCC590271 WLY590269:WLY590271 WVU590269:WVU590271 M655809:M655811 JI655805:JI655807 TE655805:TE655807 ADA655805:ADA655807 AMW655805:AMW655807 AWS655805:AWS655807 BGO655805:BGO655807 BQK655805:BQK655807 CAG655805:CAG655807 CKC655805:CKC655807 CTY655805:CTY655807 DDU655805:DDU655807 DNQ655805:DNQ655807 DXM655805:DXM655807 EHI655805:EHI655807 ERE655805:ERE655807 FBA655805:FBA655807 FKW655805:FKW655807 FUS655805:FUS655807 GEO655805:GEO655807 GOK655805:GOK655807 GYG655805:GYG655807 HIC655805:HIC655807 HRY655805:HRY655807 IBU655805:IBU655807 ILQ655805:ILQ655807 IVM655805:IVM655807 JFI655805:JFI655807 JPE655805:JPE655807 JZA655805:JZA655807 KIW655805:KIW655807 KSS655805:KSS655807 LCO655805:LCO655807 LMK655805:LMK655807 LWG655805:LWG655807 MGC655805:MGC655807 MPY655805:MPY655807 MZU655805:MZU655807 NJQ655805:NJQ655807 NTM655805:NTM655807 ODI655805:ODI655807 ONE655805:ONE655807 OXA655805:OXA655807 PGW655805:PGW655807 PQS655805:PQS655807 QAO655805:QAO655807 QKK655805:QKK655807 QUG655805:QUG655807 REC655805:REC655807 RNY655805:RNY655807 RXU655805:RXU655807 SHQ655805:SHQ655807 SRM655805:SRM655807 TBI655805:TBI655807 TLE655805:TLE655807 TVA655805:TVA655807 UEW655805:UEW655807 UOS655805:UOS655807 UYO655805:UYO655807 VIK655805:VIK655807 VSG655805:VSG655807 WCC655805:WCC655807 WLY655805:WLY655807 WVU655805:WVU655807 M721345:M721347 JI721341:JI721343 TE721341:TE721343 ADA721341:ADA721343 AMW721341:AMW721343 AWS721341:AWS721343 BGO721341:BGO721343 BQK721341:BQK721343 CAG721341:CAG721343 CKC721341:CKC721343 CTY721341:CTY721343 DDU721341:DDU721343 DNQ721341:DNQ721343 DXM721341:DXM721343 EHI721341:EHI721343 ERE721341:ERE721343 FBA721341:FBA721343 FKW721341:FKW721343 FUS721341:FUS721343 GEO721341:GEO721343 GOK721341:GOK721343 GYG721341:GYG721343 HIC721341:HIC721343 HRY721341:HRY721343 IBU721341:IBU721343 ILQ721341:ILQ721343 IVM721341:IVM721343 JFI721341:JFI721343 JPE721341:JPE721343 JZA721341:JZA721343 KIW721341:KIW721343 KSS721341:KSS721343 LCO721341:LCO721343 LMK721341:LMK721343 LWG721341:LWG721343 MGC721341:MGC721343 MPY721341:MPY721343 MZU721341:MZU721343 NJQ721341:NJQ721343 NTM721341:NTM721343 ODI721341:ODI721343 ONE721341:ONE721343 OXA721341:OXA721343 PGW721341:PGW721343 PQS721341:PQS721343 QAO721341:QAO721343 QKK721341:QKK721343 QUG721341:QUG721343 REC721341:REC721343 RNY721341:RNY721343 RXU721341:RXU721343 SHQ721341:SHQ721343 SRM721341:SRM721343 TBI721341:TBI721343 TLE721341:TLE721343 TVA721341:TVA721343 UEW721341:UEW721343 UOS721341:UOS721343 UYO721341:UYO721343 VIK721341:VIK721343 VSG721341:VSG721343 WCC721341:WCC721343 WLY721341:WLY721343 WVU721341:WVU721343 M786881:M786883 JI786877:JI786879 TE786877:TE786879 ADA786877:ADA786879 AMW786877:AMW786879 AWS786877:AWS786879 BGO786877:BGO786879 BQK786877:BQK786879 CAG786877:CAG786879 CKC786877:CKC786879 CTY786877:CTY786879 DDU786877:DDU786879 DNQ786877:DNQ786879 DXM786877:DXM786879 EHI786877:EHI786879 ERE786877:ERE786879 FBA786877:FBA786879 FKW786877:FKW786879 FUS786877:FUS786879 GEO786877:GEO786879 GOK786877:GOK786879 GYG786877:GYG786879 HIC786877:HIC786879 HRY786877:HRY786879 IBU786877:IBU786879 ILQ786877:ILQ786879 IVM786877:IVM786879 JFI786877:JFI786879 JPE786877:JPE786879 JZA786877:JZA786879 KIW786877:KIW786879 KSS786877:KSS786879 LCO786877:LCO786879 LMK786877:LMK786879 LWG786877:LWG786879 MGC786877:MGC786879 MPY786877:MPY786879 MZU786877:MZU786879 NJQ786877:NJQ786879 NTM786877:NTM786879 ODI786877:ODI786879 ONE786877:ONE786879 OXA786877:OXA786879 PGW786877:PGW786879 PQS786877:PQS786879 QAO786877:QAO786879 QKK786877:QKK786879 QUG786877:QUG786879 REC786877:REC786879 RNY786877:RNY786879 RXU786877:RXU786879 SHQ786877:SHQ786879 SRM786877:SRM786879 TBI786877:TBI786879 TLE786877:TLE786879 TVA786877:TVA786879 UEW786877:UEW786879 UOS786877:UOS786879 UYO786877:UYO786879 VIK786877:VIK786879 VSG786877:VSG786879 WCC786877:WCC786879 WLY786877:WLY786879 WVU786877:WVU786879 M852417:M852419 JI852413:JI852415 TE852413:TE852415 ADA852413:ADA852415 AMW852413:AMW852415 AWS852413:AWS852415 BGO852413:BGO852415 BQK852413:BQK852415 CAG852413:CAG852415 CKC852413:CKC852415 CTY852413:CTY852415 DDU852413:DDU852415 DNQ852413:DNQ852415 DXM852413:DXM852415 EHI852413:EHI852415 ERE852413:ERE852415 FBA852413:FBA852415 FKW852413:FKW852415 FUS852413:FUS852415 GEO852413:GEO852415 GOK852413:GOK852415 GYG852413:GYG852415 HIC852413:HIC852415 HRY852413:HRY852415 IBU852413:IBU852415 ILQ852413:ILQ852415 IVM852413:IVM852415 JFI852413:JFI852415 JPE852413:JPE852415 JZA852413:JZA852415 KIW852413:KIW852415 KSS852413:KSS852415 LCO852413:LCO852415 LMK852413:LMK852415 LWG852413:LWG852415 MGC852413:MGC852415 MPY852413:MPY852415 MZU852413:MZU852415 NJQ852413:NJQ852415 NTM852413:NTM852415 ODI852413:ODI852415 ONE852413:ONE852415 OXA852413:OXA852415 PGW852413:PGW852415 PQS852413:PQS852415 QAO852413:QAO852415 QKK852413:QKK852415 QUG852413:QUG852415 REC852413:REC852415 RNY852413:RNY852415 RXU852413:RXU852415 SHQ852413:SHQ852415 SRM852413:SRM852415 TBI852413:TBI852415 TLE852413:TLE852415 TVA852413:TVA852415 UEW852413:UEW852415 UOS852413:UOS852415 UYO852413:UYO852415 VIK852413:VIK852415 VSG852413:VSG852415 WCC852413:WCC852415 WLY852413:WLY852415 WVU852413:WVU852415 M917953:M917955 JI917949:JI917951 TE917949:TE917951 ADA917949:ADA917951 AMW917949:AMW917951 AWS917949:AWS917951 BGO917949:BGO917951 BQK917949:BQK917951 CAG917949:CAG917951 CKC917949:CKC917951 CTY917949:CTY917951 DDU917949:DDU917951 DNQ917949:DNQ917951 DXM917949:DXM917951 EHI917949:EHI917951 ERE917949:ERE917951 FBA917949:FBA917951 FKW917949:FKW917951 FUS917949:FUS917951 GEO917949:GEO917951 GOK917949:GOK917951 GYG917949:GYG917951 HIC917949:HIC917951 HRY917949:HRY917951 IBU917949:IBU917951 ILQ917949:ILQ917951 IVM917949:IVM917951 JFI917949:JFI917951 JPE917949:JPE917951 JZA917949:JZA917951 KIW917949:KIW917951 KSS917949:KSS917951 LCO917949:LCO917951 LMK917949:LMK917951 LWG917949:LWG917951 MGC917949:MGC917951 MPY917949:MPY917951 MZU917949:MZU917951 NJQ917949:NJQ917951 NTM917949:NTM917951 ODI917949:ODI917951 ONE917949:ONE917951 OXA917949:OXA917951 PGW917949:PGW917951 PQS917949:PQS917951 QAO917949:QAO917951 QKK917949:QKK917951 QUG917949:QUG917951 REC917949:REC917951 RNY917949:RNY917951 RXU917949:RXU917951 SHQ917949:SHQ917951 SRM917949:SRM917951 TBI917949:TBI917951 TLE917949:TLE917951 TVA917949:TVA917951 UEW917949:UEW917951 UOS917949:UOS917951 UYO917949:UYO917951 VIK917949:VIK917951 VSG917949:VSG917951 WCC917949:WCC917951 WLY917949:WLY917951 WVU917949:WVU917951 M983489:M983491 JI983485:JI983487 TE983485:TE983487 ADA983485:ADA983487 AMW983485:AMW983487 AWS983485:AWS983487 BGO983485:BGO983487 BQK983485:BQK983487 CAG983485:CAG983487 CKC983485:CKC983487 CTY983485:CTY983487 DDU983485:DDU983487 DNQ983485:DNQ983487 DXM983485:DXM983487 EHI983485:EHI983487 ERE983485:ERE983487 FBA983485:FBA983487 FKW983485:FKW983487 FUS983485:FUS983487 GEO983485:GEO983487 GOK983485:GOK983487 GYG983485:GYG983487 HIC983485:HIC983487 HRY983485:HRY983487 IBU983485:IBU983487 ILQ983485:ILQ983487 IVM983485:IVM983487 JFI983485:JFI983487 JPE983485:JPE983487 JZA983485:JZA983487 KIW983485:KIW983487 KSS983485:KSS983487 LCO983485:LCO983487 LMK983485:LMK983487 LWG983485:LWG983487 MGC983485:MGC983487 MPY983485:MPY983487 MZU983485:MZU983487 NJQ983485:NJQ983487 NTM983485:NTM983487 ODI983485:ODI983487 ONE983485:ONE983487 OXA983485:OXA983487 PGW983485:PGW983487 PQS983485:PQS983487 QAO983485:QAO983487 QKK983485:QKK983487 QUG983485:QUG983487 REC983485:REC983487 RNY983485:RNY983487 RXU983485:RXU983487 SHQ983485:SHQ983487 SRM983485:SRM983487 TBI983485:TBI983487 TLE983485:TLE983487 TVA983485:TVA983487 UEW983485:UEW983487 UOS983485:UOS983487 UYO983485:UYO983487 VIK983485:VIK983487 VSG983485:VSG983487 WCC983485:WCC983487 WLY983485:WLY983487 WVU983485:WVU983487 PQT66190:PQT66191 QAP66190:QAP66191 QKL66190:QKL66191 QUH66190:QUH66191 RED66190:RED66191 RNZ66190:RNZ66191 RXV66190:RXV66191 SHR66190:SHR66191 SRN66190:SRN66191 TBJ66190:TBJ66191 TLF66190:TLF66191 TVB66190:TVB66191 UEX66190:UEX66191 UOT66190:UOT66191 UYP66190:UYP66191 VIL66190:VIL66191 VSH66190:VSH66191 WCD66190:WCD66191 WLZ66190:WLZ66191 WVV66190:WVV66191 N131730:N131731 JJ131726:JJ131727 TF131726:TF131727 ADB131726:ADB131727 AMX131726:AMX131727 AWT131726:AWT131727 BGP131726:BGP131727 BQL131726:BQL131727 CAH131726:CAH131727 CKD131726:CKD131727 CTZ131726:CTZ131727 DDV131726:DDV131727 DNR131726:DNR131727 DXN131726:DXN131727 EHJ131726:EHJ131727 ERF131726:ERF131727 FBB131726:FBB131727 FKX131726:FKX131727 FUT131726:FUT131727 GEP131726:GEP131727 GOL131726:GOL131727 GYH131726:GYH131727 HID131726:HID131727 HRZ131726:HRZ131727 IBV131726:IBV131727 ILR131726:ILR131727 IVN131726:IVN131727 JFJ131726:JFJ131727 JPF131726:JPF131727 JZB131726:JZB131727 KIX131726:KIX131727 KST131726:KST131727 LCP131726:LCP131727 LML131726:LML131727 LWH131726:LWH131727 MGD131726:MGD131727 MPZ131726:MPZ131727 MZV131726:MZV131727 NJR131726:NJR131727 NTN131726:NTN131727 ODJ131726:ODJ131727 ONF131726:ONF131727 OXB131726:OXB131727 J66175:J66178 JF66171:JF66174 TB66171:TB66174 ACX66171:ACX66174 AMT66171:AMT66174 AWP66171:AWP66174 BGL66171:BGL66174 BQH66171:BQH66174 CAD66171:CAD66174 CJZ66171:CJZ66174 CTV66171:CTV66174 DDR66171:DDR66174 DNN66171:DNN66174 DXJ66171:DXJ66174 EHF66171:EHF66174 ERB66171:ERB66174 FAX66171:FAX66174 FKT66171:FKT66174 FUP66171:FUP66174 GEL66171:GEL66174 GOH66171:GOH66174 GYD66171:GYD66174 HHZ66171:HHZ66174 HRV66171:HRV66174 IBR66171:IBR66174 ILN66171:ILN66174 IVJ66171:IVJ66174 JFF66171:JFF66174 JPB66171:JPB66174 JYX66171:JYX66174 KIT66171:KIT66174 KSP66171:KSP66174 LCL66171:LCL66174 LMH66171:LMH66174 LWD66171:LWD66174 MFZ66171:MFZ66174 MPV66171:MPV66174 MZR66171:MZR66174 NJN66171:NJN66174 NTJ66171:NTJ66174 ODF66171:ODF66174 ONB66171:ONB66174 OWX66171:OWX66174 PGT66171:PGT66174 PQP66171:PQP66174 QAL66171:QAL66174 QKH66171:QKH66174 QUD66171:QUD66174 RDZ66171:RDZ66174 RNV66171:RNV66174 RXR66171:RXR66174 SHN66171:SHN66174 SRJ66171:SRJ66174 TBF66171:TBF66174 TLB66171:TLB66174 TUX66171:TUX66174 UET66171:UET66174 UOP66171:UOP66174 UYL66171:UYL66174 VIH66171:VIH66174 VSD66171:VSD66174 WBZ66171:WBZ66174 WLV66171:WLV66174 WVR66171:WVR66174 J131711:J131714 JF131707:JF131710 TB131707:TB131710 ACX131707:ACX131710 AMT131707:AMT131710 AWP131707:AWP131710 BGL131707:BGL131710 BQH131707:BQH131710 CAD131707:CAD131710 CJZ131707:CJZ131710 CTV131707:CTV131710 DDR131707:DDR131710 DNN131707:DNN131710 DXJ131707:DXJ131710 EHF131707:EHF131710 ERB131707:ERB131710 FAX131707:FAX131710 FKT131707:FKT131710 FUP131707:FUP131710 GEL131707:GEL131710 GOH131707:GOH131710 GYD131707:GYD131710 HHZ131707:HHZ131710 HRV131707:HRV131710 IBR131707:IBR131710 ILN131707:ILN131710 IVJ131707:IVJ131710 JFF131707:JFF131710 JPB131707:JPB131710 JYX131707:JYX131710 KIT131707:KIT131710 KSP131707:KSP131710 LCL131707:LCL131710 LMH131707:LMH131710 LWD131707:LWD131710 MFZ131707:MFZ131710 MPV131707:MPV131710 MZR131707:MZR131710 NJN131707:NJN131710 NTJ131707:NTJ131710 ODF131707:ODF131710 ONB131707:ONB131710 OWX131707:OWX131710 PGT131707:PGT131710 PQP131707:PQP131710 QAL131707:QAL131710 QKH131707:QKH131710 QUD131707:QUD131710 RDZ131707:RDZ131710 RNV131707:RNV131710 RXR131707:RXR131710 SHN131707:SHN131710 SRJ131707:SRJ131710 TBF131707:TBF131710 TLB131707:TLB131710 TUX131707:TUX131710 UET131707:UET131710 UOP131707:UOP131710 UYL131707:UYL131710 VIH131707:VIH131710 VSD131707:VSD131710 WBZ131707:WBZ131710 WLV131707:WLV131710 WVR131707:WVR131710 J197247:J197250 JF197243:JF197246 TB197243:TB197246 ACX197243:ACX197246 AMT197243:AMT197246 AWP197243:AWP197246 BGL197243:BGL197246 BQH197243:BQH197246 CAD197243:CAD197246 CJZ197243:CJZ197246 CTV197243:CTV197246 DDR197243:DDR197246 DNN197243:DNN197246 DXJ197243:DXJ197246 EHF197243:EHF197246 ERB197243:ERB197246 FAX197243:FAX197246 FKT197243:FKT197246 FUP197243:FUP197246 GEL197243:GEL197246 GOH197243:GOH197246 GYD197243:GYD197246 HHZ197243:HHZ197246 HRV197243:HRV197246 IBR197243:IBR197246 ILN197243:ILN197246 IVJ197243:IVJ197246 JFF197243:JFF197246 JPB197243:JPB197246 JYX197243:JYX197246 KIT197243:KIT197246 KSP197243:KSP197246 LCL197243:LCL197246 LMH197243:LMH197246 LWD197243:LWD197246 MFZ197243:MFZ197246 MPV197243:MPV197246 MZR197243:MZR197246 NJN197243:NJN197246 NTJ197243:NTJ197246 ODF197243:ODF197246 ONB197243:ONB197246 OWX197243:OWX197246 PGT197243:PGT197246 PQP197243:PQP197246 QAL197243:QAL197246 QKH197243:QKH197246 QUD197243:QUD197246 RDZ197243:RDZ197246 RNV197243:RNV197246 RXR197243:RXR197246 SHN197243:SHN197246 SRJ197243:SRJ197246 TBF197243:TBF197246 TLB197243:TLB197246 TUX197243:TUX197246 UET197243:UET197246 UOP197243:UOP197246 UYL197243:UYL197246 VIH197243:VIH197246 VSD197243:VSD197246 WBZ197243:WBZ197246 WLV197243:WLV197246 WVR197243:WVR197246 J262783:J262786 JF262779:JF262782 TB262779:TB262782 ACX262779:ACX262782 AMT262779:AMT262782 AWP262779:AWP262782 BGL262779:BGL262782 BQH262779:BQH262782 CAD262779:CAD262782 CJZ262779:CJZ262782 CTV262779:CTV262782 DDR262779:DDR262782 DNN262779:DNN262782 DXJ262779:DXJ262782 EHF262779:EHF262782 ERB262779:ERB262782 FAX262779:FAX262782 FKT262779:FKT262782 FUP262779:FUP262782 GEL262779:GEL262782 GOH262779:GOH262782 GYD262779:GYD262782 HHZ262779:HHZ262782 HRV262779:HRV262782 IBR262779:IBR262782 ILN262779:ILN262782 IVJ262779:IVJ262782 JFF262779:JFF262782 JPB262779:JPB262782 JYX262779:JYX262782 KIT262779:KIT262782 KSP262779:KSP262782 LCL262779:LCL262782 LMH262779:LMH262782 LWD262779:LWD262782 MFZ262779:MFZ262782 MPV262779:MPV262782 MZR262779:MZR262782 NJN262779:NJN262782 NTJ262779:NTJ262782 ODF262779:ODF262782 ONB262779:ONB262782 OWX262779:OWX262782 PGT262779:PGT262782 PQP262779:PQP262782 QAL262779:QAL262782 QKH262779:QKH262782 QUD262779:QUD262782 RDZ262779:RDZ262782 RNV262779:RNV262782 RXR262779:RXR262782 SHN262779:SHN262782 SRJ262779:SRJ262782 TBF262779:TBF262782 TLB262779:TLB262782 TUX262779:TUX262782 UET262779:UET262782 UOP262779:UOP262782 UYL262779:UYL262782 VIH262779:VIH262782 VSD262779:VSD262782 WBZ262779:WBZ262782 WLV262779:WLV262782 WVR262779:WVR262782 J328319:J328322 JF328315:JF328318 TB328315:TB328318 ACX328315:ACX328318 AMT328315:AMT328318 AWP328315:AWP328318 BGL328315:BGL328318 BQH328315:BQH328318 CAD328315:CAD328318 CJZ328315:CJZ328318 CTV328315:CTV328318 DDR328315:DDR328318 DNN328315:DNN328318 DXJ328315:DXJ328318 EHF328315:EHF328318 ERB328315:ERB328318 FAX328315:FAX328318 FKT328315:FKT328318 FUP328315:FUP328318 GEL328315:GEL328318 GOH328315:GOH328318 GYD328315:GYD328318 HHZ328315:HHZ328318 HRV328315:HRV328318 IBR328315:IBR328318 ILN328315:ILN328318 IVJ328315:IVJ328318 JFF328315:JFF328318 JPB328315:JPB328318 JYX328315:JYX328318 KIT328315:KIT328318 KSP328315:KSP328318 LCL328315:LCL328318 LMH328315:LMH328318 LWD328315:LWD328318 MFZ328315:MFZ328318 MPV328315:MPV328318 MZR328315:MZR328318 NJN328315:NJN328318 NTJ328315:NTJ328318 ODF328315:ODF328318 ONB328315:ONB328318 OWX328315:OWX328318 PGT328315:PGT328318 PQP328315:PQP328318 QAL328315:QAL328318 QKH328315:QKH328318 QUD328315:QUD328318 RDZ328315:RDZ328318 RNV328315:RNV328318 RXR328315:RXR328318 SHN328315:SHN328318 SRJ328315:SRJ328318 TBF328315:TBF328318 TLB328315:TLB328318 TUX328315:TUX328318 UET328315:UET328318 UOP328315:UOP328318 UYL328315:UYL328318 VIH328315:VIH328318 VSD328315:VSD328318 WBZ328315:WBZ328318 WLV328315:WLV328318 WVR328315:WVR328318 J393855:J393858 JF393851:JF393854 TB393851:TB393854 ACX393851:ACX393854 AMT393851:AMT393854 AWP393851:AWP393854 BGL393851:BGL393854 BQH393851:BQH393854 CAD393851:CAD393854 CJZ393851:CJZ393854 CTV393851:CTV393854 DDR393851:DDR393854 DNN393851:DNN393854 DXJ393851:DXJ393854 EHF393851:EHF393854 ERB393851:ERB393854 FAX393851:FAX393854 FKT393851:FKT393854 FUP393851:FUP393854 GEL393851:GEL393854 GOH393851:GOH393854 GYD393851:GYD393854 HHZ393851:HHZ393854 HRV393851:HRV393854 IBR393851:IBR393854 ILN393851:ILN393854 IVJ393851:IVJ393854 JFF393851:JFF393854 JPB393851:JPB393854 JYX393851:JYX393854 KIT393851:KIT393854 KSP393851:KSP393854 LCL393851:LCL393854 LMH393851:LMH393854 LWD393851:LWD393854 MFZ393851:MFZ393854 MPV393851:MPV393854 MZR393851:MZR393854 NJN393851:NJN393854 NTJ393851:NTJ393854 ODF393851:ODF393854 ONB393851:ONB393854 OWX393851:OWX393854 PGT393851:PGT393854 PQP393851:PQP393854 QAL393851:QAL393854 QKH393851:QKH393854 QUD393851:QUD393854 RDZ393851:RDZ393854 RNV393851:RNV393854 RXR393851:RXR393854 SHN393851:SHN393854 SRJ393851:SRJ393854 TBF393851:TBF393854 TLB393851:TLB393854 TUX393851:TUX393854 UET393851:UET393854 UOP393851:UOP393854 UYL393851:UYL393854 VIH393851:VIH393854 VSD393851:VSD393854 WBZ393851:WBZ393854 WLV393851:WLV393854 WVR393851:WVR393854 J459391:J459394 JF459387:JF459390 TB459387:TB459390 ACX459387:ACX459390 AMT459387:AMT459390 AWP459387:AWP459390 BGL459387:BGL459390 BQH459387:BQH459390 CAD459387:CAD459390 CJZ459387:CJZ459390 CTV459387:CTV459390 DDR459387:DDR459390 DNN459387:DNN459390 DXJ459387:DXJ459390 EHF459387:EHF459390 ERB459387:ERB459390 FAX459387:FAX459390 FKT459387:FKT459390 FUP459387:FUP459390 GEL459387:GEL459390 GOH459387:GOH459390 GYD459387:GYD459390 HHZ459387:HHZ459390 HRV459387:HRV459390 IBR459387:IBR459390 ILN459387:ILN459390 IVJ459387:IVJ459390 JFF459387:JFF459390 JPB459387:JPB459390 JYX459387:JYX459390 KIT459387:KIT459390 KSP459387:KSP459390 LCL459387:LCL459390 LMH459387:LMH459390 LWD459387:LWD459390 MFZ459387:MFZ459390 MPV459387:MPV459390 MZR459387:MZR459390 NJN459387:NJN459390 NTJ459387:NTJ459390 ODF459387:ODF459390 ONB459387:ONB459390 OWX459387:OWX459390 PGT459387:PGT459390 PQP459387:PQP459390 QAL459387:QAL459390 QKH459387:QKH459390 QUD459387:QUD459390 RDZ459387:RDZ459390 RNV459387:RNV459390 RXR459387:RXR459390 SHN459387:SHN459390 SRJ459387:SRJ459390 TBF459387:TBF459390 TLB459387:TLB459390 TUX459387:TUX459390 UET459387:UET459390 UOP459387:UOP459390 UYL459387:UYL459390 VIH459387:VIH459390 VSD459387:VSD459390 WBZ459387:WBZ459390 WLV459387:WLV459390 WVR459387:WVR459390 J524927:J524930 JF524923:JF524926 TB524923:TB524926 ACX524923:ACX524926 AMT524923:AMT524926 AWP524923:AWP524926 BGL524923:BGL524926 BQH524923:BQH524926 CAD524923:CAD524926 CJZ524923:CJZ524926 CTV524923:CTV524926 DDR524923:DDR524926 DNN524923:DNN524926 DXJ524923:DXJ524926 EHF524923:EHF524926 ERB524923:ERB524926 FAX524923:FAX524926 FKT524923:FKT524926 FUP524923:FUP524926 GEL524923:GEL524926 GOH524923:GOH524926 GYD524923:GYD524926 HHZ524923:HHZ524926 HRV524923:HRV524926 IBR524923:IBR524926 ILN524923:ILN524926 IVJ524923:IVJ524926 JFF524923:JFF524926 JPB524923:JPB524926 JYX524923:JYX524926 KIT524923:KIT524926 KSP524923:KSP524926 LCL524923:LCL524926 LMH524923:LMH524926 LWD524923:LWD524926 MFZ524923:MFZ524926 MPV524923:MPV524926 MZR524923:MZR524926 NJN524923:NJN524926 NTJ524923:NTJ524926 ODF524923:ODF524926 ONB524923:ONB524926 OWX524923:OWX524926 PGT524923:PGT524926 PQP524923:PQP524926 QAL524923:QAL524926 QKH524923:QKH524926 QUD524923:QUD524926 RDZ524923:RDZ524926 RNV524923:RNV524926 RXR524923:RXR524926 SHN524923:SHN524926 SRJ524923:SRJ524926 TBF524923:TBF524926 TLB524923:TLB524926 TUX524923:TUX524926 UET524923:UET524926 UOP524923:UOP524926 UYL524923:UYL524926 VIH524923:VIH524926 VSD524923:VSD524926 WBZ524923:WBZ524926 WLV524923:WLV524926 WVR524923:WVR524926 J590463:J590466 JF590459:JF590462 TB590459:TB590462 ACX590459:ACX590462 AMT590459:AMT590462 AWP590459:AWP590462 BGL590459:BGL590462 BQH590459:BQH590462 CAD590459:CAD590462 CJZ590459:CJZ590462 CTV590459:CTV590462 DDR590459:DDR590462 DNN590459:DNN590462 DXJ590459:DXJ590462 EHF590459:EHF590462 ERB590459:ERB590462 FAX590459:FAX590462 FKT590459:FKT590462 FUP590459:FUP590462 GEL590459:GEL590462 GOH590459:GOH590462 GYD590459:GYD590462 HHZ590459:HHZ590462 HRV590459:HRV590462 IBR590459:IBR590462 ILN590459:ILN590462 IVJ590459:IVJ590462 JFF590459:JFF590462 JPB590459:JPB590462 JYX590459:JYX590462 KIT590459:KIT590462 KSP590459:KSP590462 LCL590459:LCL590462 LMH590459:LMH590462 LWD590459:LWD590462 MFZ590459:MFZ590462 MPV590459:MPV590462 MZR590459:MZR590462 NJN590459:NJN590462 NTJ590459:NTJ590462 ODF590459:ODF590462 ONB590459:ONB590462 OWX590459:OWX590462 PGT590459:PGT590462 PQP590459:PQP590462 QAL590459:QAL590462 QKH590459:QKH590462 QUD590459:QUD590462 RDZ590459:RDZ590462 RNV590459:RNV590462 RXR590459:RXR590462 SHN590459:SHN590462 SRJ590459:SRJ590462 TBF590459:TBF590462 TLB590459:TLB590462 TUX590459:TUX590462 UET590459:UET590462 UOP590459:UOP590462 UYL590459:UYL590462 VIH590459:VIH590462 VSD590459:VSD590462 WBZ590459:WBZ590462 WLV590459:WLV590462 WVR590459:WVR590462 J655999:J656002 JF655995:JF655998 TB655995:TB655998 ACX655995:ACX655998 AMT655995:AMT655998 AWP655995:AWP655998 BGL655995:BGL655998 BQH655995:BQH655998 CAD655995:CAD655998 CJZ655995:CJZ655998 CTV655995:CTV655998 DDR655995:DDR655998 DNN655995:DNN655998 DXJ655995:DXJ655998 EHF655995:EHF655998 ERB655995:ERB655998 FAX655995:FAX655998 FKT655995:FKT655998 FUP655995:FUP655998 GEL655995:GEL655998 GOH655995:GOH655998 GYD655995:GYD655998 HHZ655995:HHZ655998 HRV655995:HRV655998 IBR655995:IBR655998 ILN655995:ILN655998 IVJ655995:IVJ655998 JFF655995:JFF655998 JPB655995:JPB655998 JYX655995:JYX655998 KIT655995:KIT655998 KSP655995:KSP655998 LCL655995:LCL655998 LMH655995:LMH655998 LWD655995:LWD655998 MFZ655995:MFZ655998 MPV655995:MPV655998 MZR655995:MZR655998 NJN655995:NJN655998 NTJ655995:NTJ655998 ODF655995:ODF655998 ONB655995:ONB655998 OWX655995:OWX655998 PGT655995:PGT655998 PQP655995:PQP655998 QAL655995:QAL655998 QKH655995:QKH655998 QUD655995:QUD655998 RDZ655995:RDZ655998 RNV655995:RNV655998 RXR655995:RXR655998 SHN655995:SHN655998 SRJ655995:SRJ655998 TBF655995:TBF655998 TLB655995:TLB655998 TUX655995:TUX655998 UET655995:UET655998 UOP655995:UOP655998 UYL655995:UYL655998 VIH655995:VIH655998 VSD655995:VSD655998 WBZ655995:WBZ655998 WLV655995:WLV655998 WVR655995:WVR655998 J721535:J721538 JF721531:JF721534 TB721531:TB721534 ACX721531:ACX721534 AMT721531:AMT721534 AWP721531:AWP721534 BGL721531:BGL721534 BQH721531:BQH721534 CAD721531:CAD721534 CJZ721531:CJZ721534 CTV721531:CTV721534 DDR721531:DDR721534 DNN721531:DNN721534 DXJ721531:DXJ721534 EHF721531:EHF721534 ERB721531:ERB721534 FAX721531:FAX721534 FKT721531:FKT721534 FUP721531:FUP721534 GEL721531:GEL721534 GOH721531:GOH721534 GYD721531:GYD721534 HHZ721531:HHZ721534 HRV721531:HRV721534 IBR721531:IBR721534 ILN721531:ILN721534 IVJ721531:IVJ721534 JFF721531:JFF721534 JPB721531:JPB721534 JYX721531:JYX721534 KIT721531:KIT721534 KSP721531:KSP721534 LCL721531:LCL721534 LMH721531:LMH721534 LWD721531:LWD721534 MFZ721531:MFZ721534 MPV721531:MPV721534 MZR721531:MZR721534 NJN721531:NJN721534 NTJ721531:NTJ721534 ODF721531:ODF721534 ONB721531:ONB721534 OWX721531:OWX721534 PGT721531:PGT721534 PQP721531:PQP721534 QAL721531:QAL721534 QKH721531:QKH721534 QUD721531:QUD721534 RDZ721531:RDZ721534 RNV721531:RNV721534 RXR721531:RXR721534 SHN721531:SHN721534 SRJ721531:SRJ721534 TBF721531:TBF721534 TLB721531:TLB721534 TUX721531:TUX721534 UET721531:UET721534 UOP721531:UOP721534 UYL721531:UYL721534 VIH721531:VIH721534 VSD721531:VSD721534 WBZ721531:WBZ721534 WLV721531:WLV721534 WVR721531:WVR721534 J787071:J787074 JF787067:JF787070 TB787067:TB787070 ACX787067:ACX787070 AMT787067:AMT787070 AWP787067:AWP787070 BGL787067:BGL787070 BQH787067:BQH787070 CAD787067:CAD787070 CJZ787067:CJZ787070 CTV787067:CTV787070 DDR787067:DDR787070 DNN787067:DNN787070 DXJ787067:DXJ787070 EHF787067:EHF787070 ERB787067:ERB787070 FAX787067:FAX787070 FKT787067:FKT787070 FUP787067:FUP787070 GEL787067:GEL787070 GOH787067:GOH787070 GYD787067:GYD787070 HHZ787067:HHZ787070 HRV787067:HRV787070 IBR787067:IBR787070 ILN787067:ILN787070 IVJ787067:IVJ787070 JFF787067:JFF787070 JPB787067:JPB787070 JYX787067:JYX787070 KIT787067:KIT787070 KSP787067:KSP787070 LCL787067:LCL787070 LMH787067:LMH787070 LWD787067:LWD787070 MFZ787067:MFZ787070 MPV787067:MPV787070 MZR787067:MZR787070 NJN787067:NJN787070 NTJ787067:NTJ787070 ODF787067:ODF787070 ONB787067:ONB787070 OWX787067:OWX787070 PGT787067:PGT787070 PQP787067:PQP787070 QAL787067:QAL787070 QKH787067:QKH787070 QUD787067:QUD787070 RDZ787067:RDZ787070 RNV787067:RNV787070 RXR787067:RXR787070 SHN787067:SHN787070 SRJ787067:SRJ787070 TBF787067:TBF787070 TLB787067:TLB787070 TUX787067:TUX787070 UET787067:UET787070 UOP787067:UOP787070 UYL787067:UYL787070 VIH787067:VIH787070 VSD787067:VSD787070 WBZ787067:WBZ787070 WLV787067:WLV787070 WVR787067:WVR787070 J852607:J852610 JF852603:JF852606 TB852603:TB852606 ACX852603:ACX852606 AMT852603:AMT852606 AWP852603:AWP852606 BGL852603:BGL852606 BQH852603:BQH852606 CAD852603:CAD852606 CJZ852603:CJZ852606 CTV852603:CTV852606 DDR852603:DDR852606 DNN852603:DNN852606 DXJ852603:DXJ852606 EHF852603:EHF852606 ERB852603:ERB852606 FAX852603:FAX852606 FKT852603:FKT852606 FUP852603:FUP852606 GEL852603:GEL852606 GOH852603:GOH852606 GYD852603:GYD852606 HHZ852603:HHZ852606 HRV852603:HRV852606 IBR852603:IBR852606 ILN852603:ILN852606 IVJ852603:IVJ852606 JFF852603:JFF852606 JPB852603:JPB852606 JYX852603:JYX852606 KIT852603:KIT852606 KSP852603:KSP852606 LCL852603:LCL852606 LMH852603:LMH852606 LWD852603:LWD852606 MFZ852603:MFZ852606 MPV852603:MPV852606 MZR852603:MZR852606 NJN852603:NJN852606 NTJ852603:NTJ852606 ODF852603:ODF852606 ONB852603:ONB852606 OWX852603:OWX852606 PGT852603:PGT852606 PQP852603:PQP852606 QAL852603:QAL852606 QKH852603:QKH852606 QUD852603:QUD852606 RDZ852603:RDZ852606 RNV852603:RNV852606 RXR852603:RXR852606 SHN852603:SHN852606 SRJ852603:SRJ852606 TBF852603:TBF852606 TLB852603:TLB852606 TUX852603:TUX852606 UET852603:UET852606 UOP852603:UOP852606 UYL852603:UYL852606 VIH852603:VIH852606 VSD852603:VSD852606 WBZ852603:WBZ852606 WLV852603:WLV852606 WVR852603:WVR852606 J918143:J918146 JF918139:JF918142 TB918139:TB918142 ACX918139:ACX918142 AMT918139:AMT918142 AWP918139:AWP918142 BGL918139:BGL918142 BQH918139:BQH918142 CAD918139:CAD918142 CJZ918139:CJZ918142 CTV918139:CTV918142 DDR918139:DDR918142 DNN918139:DNN918142 DXJ918139:DXJ918142 EHF918139:EHF918142 ERB918139:ERB918142 FAX918139:FAX918142 FKT918139:FKT918142 FUP918139:FUP918142 GEL918139:GEL918142 GOH918139:GOH918142 GYD918139:GYD918142 HHZ918139:HHZ918142 HRV918139:HRV918142 IBR918139:IBR918142 ILN918139:ILN918142 IVJ918139:IVJ918142 JFF918139:JFF918142 JPB918139:JPB918142 JYX918139:JYX918142 KIT918139:KIT918142 KSP918139:KSP918142 LCL918139:LCL918142 LMH918139:LMH918142 LWD918139:LWD918142 MFZ918139:MFZ918142 MPV918139:MPV918142 MZR918139:MZR918142 NJN918139:NJN918142 NTJ918139:NTJ918142 ODF918139:ODF918142 ONB918139:ONB918142 OWX918139:OWX918142 PGT918139:PGT918142 PQP918139:PQP918142 QAL918139:QAL918142 QKH918139:QKH918142 QUD918139:QUD918142 RDZ918139:RDZ918142 RNV918139:RNV918142 RXR918139:RXR918142 SHN918139:SHN918142 SRJ918139:SRJ918142 TBF918139:TBF918142 TLB918139:TLB918142 TUX918139:TUX918142 UET918139:UET918142 UOP918139:UOP918142 UYL918139:UYL918142 VIH918139:VIH918142 VSD918139:VSD918142 WBZ918139:WBZ918142 WLV918139:WLV918142 WVR918139:WVR918142 J983679:J983682 JF983675:JF983678 TB983675:TB983678 ACX983675:ACX983678 AMT983675:AMT983678 AWP983675:AWP983678 BGL983675:BGL983678 BQH983675:BQH983678 CAD983675:CAD983678 CJZ983675:CJZ983678 CTV983675:CTV983678 DDR983675:DDR983678 DNN983675:DNN983678 DXJ983675:DXJ983678 EHF983675:EHF983678 ERB983675:ERB983678 FAX983675:FAX983678 FKT983675:FKT983678 FUP983675:FUP983678 GEL983675:GEL983678 GOH983675:GOH983678 GYD983675:GYD983678 HHZ983675:HHZ983678 HRV983675:HRV983678 IBR983675:IBR983678 ILN983675:ILN983678 IVJ983675:IVJ983678 JFF983675:JFF983678 JPB983675:JPB983678 JYX983675:JYX983678 KIT983675:KIT983678 KSP983675:KSP983678 LCL983675:LCL983678 LMH983675:LMH983678 LWD983675:LWD983678 MFZ983675:MFZ983678 MPV983675:MPV983678 MZR983675:MZR983678 NJN983675:NJN983678 NTJ983675:NTJ983678 ODF983675:ODF983678 ONB983675:ONB983678 OWX983675:OWX983678 PGT983675:PGT983678 PQP983675:PQP983678 QAL983675:QAL983678 QKH983675:QKH983678 QUD983675:QUD983678 RDZ983675:RDZ983678 RNV983675:RNV983678 RXR983675:RXR983678 SHN983675:SHN983678 SRJ983675:SRJ983678 TBF983675:TBF983678 TLB983675:TLB983678 TUX983675:TUX983678 UET983675:UET983678 UOP983675:UOP983678 UYL983675:UYL983678 VIH983675:VIH983678 VSD983675:VSD983678 WBZ983675:WBZ983678 WLV983675:WLV983678 WVR983675:WVR983678 PGX131726:PGX131727 PQT131726:PQT131727 QAP131726:QAP131727 QKL131726:QKL131727 QUH131726:QUH131727 RED131726:RED131727 RNZ131726:RNZ131727 RXV131726:RXV131727 SHR131726:SHR131727 SRN131726:SRN131727 TBJ131726:TBJ131727 TLF131726:TLF131727 TVB131726:TVB131727 UEX131726:UEX131727 UOT131726:UOT131727 UYP131726:UYP131727 VIL131726:VIL131727 VSH131726:VSH131727 WCD131726:WCD131727 WLZ131726:WLZ131727 WVV131726:WVV131727 N197266:N197267 JJ197262:JJ197263 TF197262:TF197263 ADB197262:ADB197263 AMX197262:AMX197263 AWT197262:AWT197263 BGP197262:BGP197263 BQL197262:BQL197263 CAH197262:CAH197263 CKD197262:CKD197263 CTZ197262:CTZ197263 DDV197262:DDV197263 DNR197262:DNR197263 DXN197262:DXN197263 EHJ197262:EHJ197263 ERF197262:ERF197263 FBB197262:FBB197263 FKX197262:FKX197263 FUT197262:FUT197263 GEP197262:GEP197263 GOL197262:GOL197263 GYH197262:GYH197263 HID197262:HID197263 HRZ197262:HRZ197263 IBV197262:IBV197263 ILR197262:ILR197263 IVN197262:IVN197263 JFJ197262:JFJ197263 JPF197262:JPF197263 JZB197262:JZB197263 KIX197262:KIX197263 KST197262:KST197263 LCP197262:LCP197263 LML197262:LML197263 LWH197262:LWH197263 MGD197262:MGD197263 MPZ197262:MPZ197263 MZV197262:MZV197263 NJR197262:NJR197263 NTN197262:NTN197263 ODJ197262:ODJ197263 ONF197262:ONF197263 I66388 JE66384 TA66384 ACW66384 AMS66384 AWO66384 BGK66384 BQG66384 CAC66384 CJY66384 CTU66384 DDQ66384 DNM66384 DXI66384 EHE66384 ERA66384 FAW66384 FKS66384 FUO66384 GEK66384 GOG66384 GYC66384 HHY66384 HRU66384 IBQ66384 ILM66384 IVI66384 JFE66384 JPA66384 JYW66384 KIS66384 KSO66384 LCK66384 LMG66384 LWC66384 MFY66384 MPU66384 MZQ66384 NJM66384 NTI66384 ODE66384 ONA66384 OWW66384 PGS66384 PQO66384 QAK66384 QKG66384 QUC66384 RDY66384 RNU66384 RXQ66384 SHM66384 SRI66384 TBE66384 TLA66384 TUW66384 UES66384 UOO66384 UYK66384 VIG66384 VSC66384 WBY66384 WLU66384 WVQ66384 I131924 JE131920 TA131920 ACW131920 AMS131920 AWO131920 BGK131920 BQG131920 CAC131920 CJY131920 CTU131920 DDQ131920 DNM131920 DXI131920 EHE131920 ERA131920 FAW131920 FKS131920 FUO131920 GEK131920 GOG131920 GYC131920 HHY131920 HRU131920 IBQ131920 ILM131920 IVI131920 JFE131920 JPA131920 JYW131920 KIS131920 KSO131920 LCK131920 LMG131920 LWC131920 MFY131920 MPU131920 MZQ131920 NJM131920 NTI131920 ODE131920 ONA131920 OWW131920 PGS131920 PQO131920 QAK131920 QKG131920 QUC131920 RDY131920 RNU131920 RXQ131920 SHM131920 SRI131920 TBE131920 TLA131920 TUW131920 UES131920 UOO131920 UYK131920 VIG131920 VSC131920 WBY131920 WLU131920 WVQ131920 I197460 JE197456 TA197456 ACW197456 AMS197456 AWO197456 BGK197456 BQG197456 CAC197456 CJY197456 CTU197456 DDQ197456 DNM197456 DXI197456 EHE197456 ERA197456 FAW197456 FKS197456 FUO197456 GEK197456 GOG197456 GYC197456 HHY197456 HRU197456 IBQ197456 ILM197456 IVI197456 JFE197456 JPA197456 JYW197456 KIS197456 KSO197456 LCK197456 LMG197456 LWC197456 MFY197456 MPU197456 MZQ197456 NJM197456 NTI197456 ODE197456 ONA197456 OWW197456 PGS197456 PQO197456 QAK197456 QKG197456 QUC197456 RDY197456 RNU197456 RXQ197456 SHM197456 SRI197456 TBE197456 TLA197456 TUW197456 UES197456 UOO197456 UYK197456 VIG197456 VSC197456 WBY197456 WLU197456 WVQ197456 I262996 JE262992 TA262992 ACW262992 AMS262992 AWO262992 BGK262992 BQG262992 CAC262992 CJY262992 CTU262992 DDQ262992 DNM262992 DXI262992 EHE262992 ERA262992 FAW262992 FKS262992 FUO262992 GEK262992 GOG262992 GYC262992 HHY262992 HRU262992 IBQ262992 ILM262992 IVI262992 JFE262992 JPA262992 JYW262992 KIS262992 KSO262992 LCK262992 LMG262992 LWC262992 MFY262992 MPU262992 MZQ262992 NJM262992 NTI262992 ODE262992 ONA262992 OWW262992 PGS262992 PQO262992 QAK262992 QKG262992 QUC262992 RDY262992 RNU262992 RXQ262992 SHM262992 SRI262992 TBE262992 TLA262992 TUW262992 UES262992 UOO262992 UYK262992 VIG262992 VSC262992 WBY262992 WLU262992 WVQ262992 I328532 JE328528 TA328528 ACW328528 AMS328528 AWO328528 BGK328528 BQG328528 CAC328528 CJY328528 CTU328528 DDQ328528 DNM328528 DXI328528 EHE328528 ERA328528 FAW328528 FKS328528 FUO328528 GEK328528 GOG328528 GYC328528 HHY328528 HRU328528 IBQ328528 ILM328528 IVI328528 JFE328528 JPA328528 JYW328528 KIS328528 KSO328528 LCK328528 LMG328528 LWC328528 MFY328528 MPU328528 MZQ328528 NJM328528 NTI328528 ODE328528 ONA328528 OWW328528 PGS328528 PQO328528 QAK328528 QKG328528 QUC328528 RDY328528 RNU328528 RXQ328528 SHM328528 SRI328528 TBE328528 TLA328528 TUW328528 UES328528 UOO328528 UYK328528 VIG328528 VSC328528 WBY328528 WLU328528 WVQ328528 I394068 JE394064 TA394064 ACW394064 AMS394064 AWO394064 BGK394064 BQG394064 CAC394064 CJY394064 CTU394064 DDQ394064 DNM394064 DXI394064 EHE394064 ERA394064 FAW394064 FKS394064 FUO394064 GEK394064 GOG394064 GYC394064 HHY394064 HRU394064 IBQ394064 ILM394064 IVI394064 JFE394064 JPA394064 JYW394064 KIS394064 KSO394064 LCK394064 LMG394064 LWC394064 MFY394064 MPU394064 MZQ394064 NJM394064 NTI394064 ODE394064 ONA394064 OWW394064 PGS394064 PQO394064 QAK394064 QKG394064 QUC394064 RDY394064 RNU394064 RXQ394064 SHM394064 SRI394064 TBE394064 TLA394064 TUW394064 UES394064 UOO394064 UYK394064 VIG394064 VSC394064 WBY394064 WLU394064 WVQ394064 I459604 JE459600 TA459600 ACW459600 AMS459600 AWO459600 BGK459600 BQG459600 CAC459600 CJY459600 CTU459600 DDQ459600 DNM459600 DXI459600 EHE459600 ERA459600 FAW459600 FKS459600 FUO459600 GEK459600 GOG459600 GYC459600 HHY459600 HRU459600 IBQ459600 ILM459600 IVI459600 JFE459600 JPA459600 JYW459600 KIS459600 KSO459600 LCK459600 LMG459600 LWC459600 MFY459600 MPU459600 MZQ459600 NJM459600 NTI459600 ODE459600 ONA459600 OWW459600 PGS459600 PQO459600 QAK459600 QKG459600 QUC459600 RDY459600 RNU459600 RXQ459600 SHM459600 SRI459600 TBE459600 TLA459600 TUW459600 UES459600 UOO459600 UYK459600 VIG459600 VSC459600 WBY459600 WLU459600 WVQ459600 I525140 JE525136 TA525136 ACW525136 AMS525136 AWO525136 BGK525136 BQG525136 CAC525136 CJY525136 CTU525136 DDQ525136 DNM525136 DXI525136 EHE525136 ERA525136 FAW525136 FKS525136 FUO525136 GEK525136 GOG525136 GYC525136 HHY525136 HRU525136 IBQ525136 ILM525136 IVI525136 JFE525136 JPA525136 JYW525136 KIS525136 KSO525136 LCK525136 LMG525136 LWC525136 MFY525136 MPU525136 MZQ525136 NJM525136 NTI525136 ODE525136 ONA525136 OWW525136 PGS525136 PQO525136 QAK525136 QKG525136 QUC525136 RDY525136 RNU525136 RXQ525136 SHM525136 SRI525136 TBE525136 TLA525136 TUW525136 UES525136 UOO525136 UYK525136 VIG525136 VSC525136 WBY525136 WLU525136 WVQ525136 I590676 JE590672 TA590672 ACW590672 AMS590672 AWO590672 BGK590672 BQG590672 CAC590672 CJY590672 CTU590672 DDQ590672 DNM590672 DXI590672 EHE590672 ERA590672 FAW590672 FKS590672 FUO590672 GEK590672 GOG590672 GYC590672 HHY590672 HRU590672 IBQ590672 ILM590672 IVI590672 JFE590672 JPA590672 JYW590672 KIS590672 KSO590672 LCK590672 LMG590672 LWC590672 MFY590672 MPU590672 MZQ590672 NJM590672 NTI590672 ODE590672 ONA590672 OWW590672 PGS590672 PQO590672 QAK590672 QKG590672 QUC590672 RDY590672 RNU590672 RXQ590672 SHM590672 SRI590672 TBE590672 TLA590672 TUW590672 UES590672 UOO590672 UYK590672 VIG590672 VSC590672 WBY590672 WLU590672 WVQ590672 I656212 JE656208 TA656208 ACW656208 AMS656208 AWO656208 BGK656208 BQG656208 CAC656208 CJY656208 CTU656208 DDQ656208 DNM656208 DXI656208 EHE656208 ERA656208 FAW656208 FKS656208 FUO656208 GEK656208 GOG656208 GYC656208 HHY656208 HRU656208 IBQ656208 ILM656208 IVI656208 JFE656208 JPA656208 JYW656208 KIS656208 KSO656208 LCK656208 LMG656208 LWC656208 MFY656208 MPU656208 MZQ656208 NJM656208 NTI656208 ODE656208 ONA656208 OWW656208 PGS656208 PQO656208 QAK656208 QKG656208 QUC656208 RDY656208 RNU656208 RXQ656208 SHM656208 SRI656208 TBE656208 TLA656208 TUW656208 UES656208 UOO656208 UYK656208 VIG656208 VSC656208 WBY656208 WLU656208 WVQ656208 I721748 JE721744 TA721744 ACW721744 AMS721744 AWO721744 BGK721744 BQG721744 CAC721744 CJY721744 CTU721744 DDQ721744 DNM721744 DXI721744 EHE721744 ERA721744 FAW721744 FKS721744 FUO721744 GEK721744 GOG721744 GYC721744 HHY721744 HRU721744 IBQ721744 ILM721744 IVI721744 JFE721744 JPA721744 JYW721744 KIS721744 KSO721744 LCK721744 LMG721744 LWC721744 MFY721744 MPU721744 MZQ721744 NJM721744 NTI721744 ODE721744 ONA721744 OWW721744 PGS721744 PQO721744 QAK721744 QKG721744 QUC721744 RDY721744 RNU721744 RXQ721744 SHM721744 SRI721744 TBE721744 TLA721744 TUW721744 UES721744 UOO721744 UYK721744 VIG721744 VSC721744 WBY721744 WLU721744 WVQ721744 I787284 JE787280 TA787280 ACW787280 AMS787280 AWO787280 BGK787280 BQG787280 CAC787280 CJY787280 CTU787280 DDQ787280 DNM787280 DXI787280 EHE787280 ERA787280 FAW787280 FKS787280 FUO787280 GEK787280 GOG787280 GYC787280 HHY787280 HRU787280 IBQ787280 ILM787280 IVI787280 JFE787280 JPA787280 JYW787280 KIS787280 KSO787280 LCK787280 LMG787280 LWC787280 MFY787280 MPU787280 MZQ787280 NJM787280 NTI787280 ODE787280 ONA787280 OWW787280 PGS787280 PQO787280 QAK787280 QKG787280 QUC787280 RDY787280 RNU787280 RXQ787280 SHM787280 SRI787280 TBE787280 TLA787280 TUW787280 UES787280 UOO787280 UYK787280 VIG787280 VSC787280 WBY787280 WLU787280 WVQ787280 I852820 JE852816 TA852816 ACW852816 AMS852816 AWO852816 BGK852816 BQG852816 CAC852816 CJY852816 CTU852816 DDQ852816 DNM852816 DXI852816 EHE852816 ERA852816 FAW852816 FKS852816 FUO852816 GEK852816 GOG852816 GYC852816 HHY852816 HRU852816 IBQ852816 ILM852816 IVI852816 JFE852816 JPA852816 JYW852816 KIS852816 KSO852816 LCK852816 LMG852816 LWC852816 MFY852816 MPU852816 MZQ852816 NJM852816 NTI852816 ODE852816 ONA852816 OWW852816 PGS852816 PQO852816 QAK852816 QKG852816 QUC852816 RDY852816 RNU852816 RXQ852816 SHM852816 SRI852816 TBE852816 TLA852816 TUW852816 UES852816 UOO852816 UYK852816 VIG852816 VSC852816 WBY852816 WLU852816 WVQ852816 I918356 JE918352 TA918352 ACW918352 AMS918352 AWO918352 BGK918352 BQG918352 CAC918352 CJY918352 CTU918352 DDQ918352 DNM918352 DXI918352 EHE918352 ERA918352 FAW918352 FKS918352 FUO918352 GEK918352 GOG918352 GYC918352 HHY918352 HRU918352 IBQ918352 ILM918352 IVI918352 JFE918352 JPA918352 JYW918352 KIS918352 KSO918352 LCK918352 LMG918352 LWC918352 MFY918352 MPU918352 MZQ918352 NJM918352 NTI918352 ODE918352 ONA918352 OWW918352 PGS918352 PQO918352 QAK918352 QKG918352 QUC918352 RDY918352 RNU918352 RXQ918352 SHM918352 SRI918352 TBE918352 TLA918352 TUW918352 UES918352 UOO918352 UYK918352 VIG918352 VSC918352 WBY918352 WLU918352 WVQ918352 I983892 JE983888 TA983888 ACW983888 AMS983888 AWO983888 BGK983888 BQG983888 CAC983888 CJY983888 CTU983888 DDQ983888 DNM983888 DXI983888 EHE983888 ERA983888 FAW983888 FKS983888 FUO983888 GEK983888 GOG983888 GYC983888 HHY983888 HRU983888 IBQ983888 ILM983888 IVI983888 JFE983888 JPA983888 JYW983888 KIS983888 KSO983888 LCK983888 LMG983888 LWC983888 MFY983888 MPU983888 MZQ983888 NJM983888 NTI983888 ODE983888 ONA983888 OWW983888 PGS983888 PQO983888 QAK983888 QKG983888 QUC983888 RDY983888 RNU983888 RXQ983888 SHM983888 SRI983888 TBE983888 TLA983888 TUW983888 UES983888 UOO983888 UYK983888 VIG983888 VSC983888 WBY983888 WLU983888 WVQ983888 J66180:J66188 JF66176:JF66184 TB66176:TB66184 ACX66176:ACX66184 AMT66176:AMT66184 AWP66176:AWP66184 BGL66176:BGL66184 BQH66176:BQH66184 CAD66176:CAD66184 CJZ66176:CJZ66184 CTV66176:CTV66184 DDR66176:DDR66184 DNN66176:DNN66184 DXJ66176:DXJ66184 EHF66176:EHF66184 ERB66176:ERB66184 FAX66176:FAX66184 FKT66176:FKT66184 FUP66176:FUP66184 GEL66176:GEL66184 GOH66176:GOH66184 GYD66176:GYD66184 HHZ66176:HHZ66184 HRV66176:HRV66184 IBR66176:IBR66184 ILN66176:ILN66184 IVJ66176:IVJ66184 JFF66176:JFF66184 JPB66176:JPB66184 JYX66176:JYX66184 KIT66176:KIT66184 KSP66176:KSP66184 LCL66176:LCL66184 LMH66176:LMH66184 LWD66176:LWD66184 MFZ66176:MFZ66184 MPV66176:MPV66184 MZR66176:MZR66184 NJN66176:NJN66184 NTJ66176:NTJ66184 ODF66176:ODF66184 ONB66176:ONB66184 OWX66176:OWX66184 PGT66176:PGT66184 PQP66176:PQP66184 QAL66176:QAL66184 QKH66176:QKH66184 QUD66176:QUD66184 RDZ66176:RDZ66184 RNV66176:RNV66184 RXR66176:RXR66184 SHN66176:SHN66184 SRJ66176:SRJ66184 TBF66176:TBF66184 TLB66176:TLB66184 TUX66176:TUX66184 UET66176:UET66184 UOP66176:UOP66184 UYL66176:UYL66184 VIH66176:VIH66184 VSD66176:VSD66184 WBZ66176:WBZ66184 WLV66176:WLV66184 WVR66176:WVR66184 J131716:J131724 JF131712:JF131720 TB131712:TB131720 ACX131712:ACX131720 AMT131712:AMT131720 AWP131712:AWP131720 BGL131712:BGL131720 BQH131712:BQH131720 CAD131712:CAD131720 CJZ131712:CJZ131720 CTV131712:CTV131720 DDR131712:DDR131720 DNN131712:DNN131720 DXJ131712:DXJ131720 EHF131712:EHF131720 ERB131712:ERB131720 FAX131712:FAX131720 FKT131712:FKT131720 FUP131712:FUP131720 GEL131712:GEL131720 GOH131712:GOH131720 GYD131712:GYD131720 HHZ131712:HHZ131720 HRV131712:HRV131720 IBR131712:IBR131720 ILN131712:ILN131720 IVJ131712:IVJ131720 JFF131712:JFF131720 JPB131712:JPB131720 JYX131712:JYX131720 KIT131712:KIT131720 KSP131712:KSP131720 LCL131712:LCL131720 LMH131712:LMH131720 LWD131712:LWD131720 MFZ131712:MFZ131720 MPV131712:MPV131720 MZR131712:MZR131720 NJN131712:NJN131720 NTJ131712:NTJ131720 ODF131712:ODF131720 ONB131712:ONB131720 OWX131712:OWX131720 PGT131712:PGT131720 PQP131712:PQP131720 QAL131712:QAL131720 QKH131712:QKH131720 QUD131712:QUD131720 RDZ131712:RDZ131720 RNV131712:RNV131720 RXR131712:RXR131720 SHN131712:SHN131720 SRJ131712:SRJ131720 TBF131712:TBF131720 TLB131712:TLB131720 TUX131712:TUX131720 UET131712:UET131720 UOP131712:UOP131720 UYL131712:UYL131720 VIH131712:VIH131720 VSD131712:VSD131720 WBZ131712:WBZ131720 WLV131712:WLV131720 WVR131712:WVR131720 J197252:J197260 JF197248:JF197256 TB197248:TB197256 ACX197248:ACX197256 AMT197248:AMT197256 AWP197248:AWP197256 BGL197248:BGL197256 BQH197248:BQH197256 CAD197248:CAD197256 CJZ197248:CJZ197256 CTV197248:CTV197256 DDR197248:DDR197256 DNN197248:DNN197256 DXJ197248:DXJ197256 EHF197248:EHF197256 ERB197248:ERB197256 FAX197248:FAX197256 FKT197248:FKT197256 FUP197248:FUP197256 GEL197248:GEL197256 GOH197248:GOH197256 GYD197248:GYD197256 HHZ197248:HHZ197256 HRV197248:HRV197256 IBR197248:IBR197256 ILN197248:ILN197256 IVJ197248:IVJ197256 JFF197248:JFF197256 JPB197248:JPB197256 JYX197248:JYX197256 KIT197248:KIT197256 KSP197248:KSP197256 LCL197248:LCL197256 LMH197248:LMH197256 LWD197248:LWD197256 MFZ197248:MFZ197256 MPV197248:MPV197256 MZR197248:MZR197256 NJN197248:NJN197256 NTJ197248:NTJ197256 ODF197248:ODF197256 ONB197248:ONB197256 OWX197248:OWX197256 PGT197248:PGT197256 PQP197248:PQP197256 QAL197248:QAL197256 QKH197248:QKH197256 QUD197248:QUD197256 RDZ197248:RDZ197256 RNV197248:RNV197256 RXR197248:RXR197256 SHN197248:SHN197256 SRJ197248:SRJ197256 TBF197248:TBF197256 TLB197248:TLB197256 TUX197248:TUX197256 UET197248:UET197256 UOP197248:UOP197256 UYL197248:UYL197256 VIH197248:VIH197256 VSD197248:VSD197256 WBZ197248:WBZ197256 WLV197248:WLV197256 WVR197248:WVR197256 J262788:J262796 JF262784:JF262792 TB262784:TB262792 ACX262784:ACX262792 AMT262784:AMT262792 AWP262784:AWP262792 BGL262784:BGL262792 BQH262784:BQH262792 CAD262784:CAD262792 CJZ262784:CJZ262792 CTV262784:CTV262792 DDR262784:DDR262792 DNN262784:DNN262792 DXJ262784:DXJ262792 EHF262784:EHF262792 ERB262784:ERB262792 FAX262784:FAX262792 FKT262784:FKT262792 FUP262784:FUP262792 GEL262784:GEL262792 GOH262784:GOH262792 GYD262784:GYD262792 HHZ262784:HHZ262792 HRV262784:HRV262792 IBR262784:IBR262792 ILN262784:ILN262792 IVJ262784:IVJ262792 JFF262784:JFF262792 JPB262784:JPB262792 JYX262784:JYX262792 KIT262784:KIT262792 KSP262784:KSP262792 LCL262784:LCL262792 LMH262784:LMH262792 LWD262784:LWD262792 MFZ262784:MFZ262792 MPV262784:MPV262792 MZR262784:MZR262792 NJN262784:NJN262792 NTJ262784:NTJ262792 ODF262784:ODF262792 ONB262784:ONB262792 OWX262784:OWX262792 PGT262784:PGT262792 PQP262784:PQP262792 QAL262784:QAL262792 QKH262784:QKH262792 QUD262784:QUD262792 RDZ262784:RDZ262792 RNV262784:RNV262792 RXR262784:RXR262792 SHN262784:SHN262792 SRJ262784:SRJ262792 TBF262784:TBF262792 TLB262784:TLB262792 TUX262784:TUX262792 UET262784:UET262792 UOP262784:UOP262792 UYL262784:UYL262792 VIH262784:VIH262792 VSD262784:VSD262792 WBZ262784:WBZ262792 WLV262784:WLV262792 WVR262784:WVR262792 J328324:J328332 JF328320:JF328328 TB328320:TB328328 ACX328320:ACX328328 AMT328320:AMT328328 AWP328320:AWP328328 BGL328320:BGL328328 BQH328320:BQH328328 CAD328320:CAD328328 CJZ328320:CJZ328328 CTV328320:CTV328328 DDR328320:DDR328328 DNN328320:DNN328328 DXJ328320:DXJ328328 EHF328320:EHF328328 ERB328320:ERB328328 FAX328320:FAX328328 FKT328320:FKT328328 FUP328320:FUP328328 GEL328320:GEL328328 GOH328320:GOH328328 GYD328320:GYD328328 HHZ328320:HHZ328328 HRV328320:HRV328328 IBR328320:IBR328328 ILN328320:ILN328328 IVJ328320:IVJ328328 JFF328320:JFF328328 JPB328320:JPB328328 JYX328320:JYX328328 KIT328320:KIT328328 KSP328320:KSP328328 LCL328320:LCL328328 LMH328320:LMH328328 LWD328320:LWD328328 MFZ328320:MFZ328328 MPV328320:MPV328328 MZR328320:MZR328328 NJN328320:NJN328328 NTJ328320:NTJ328328 ODF328320:ODF328328 ONB328320:ONB328328 OWX328320:OWX328328 PGT328320:PGT328328 PQP328320:PQP328328 QAL328320:QAL328328 QKH328320:QKH328328 QUD328320:QUD328328 RDZ328320:RDZ328328 RNV328320:RNV328328 RXR328320:RXR328328 SHN328320:SHN328328 SRJ328320:SRJ328328 TBF328320:TBF328328 TLB328320:TLB328328 TUX328320:TUX328328 UET328320:UET328328 UOP328320:UOP328328 UYL328320:UYL328328 VIH328320:VIH328328 VSD328320:VSD328328 WBZ328320:WBZ328328 WLV328320:WLV328328 WVR328320:WVR328328 J393860:J393868 JF393856:JF393864 TB393856:TB393864 ACX393856:ACX393864 AMT393856:AMT393864 AWP393856:AWP393864 BGL393856:BGL393864 BQH393856:BQH393864 CAD393856:CAD393864 CJZ393856:CJZ393864 CTV393856:CTV393864 DDR393856:DDR393864 DNN393856:DNN393864 DXJ393856:DXJ393864 EHF393856:EHF393864 ERB393856:ERB393864 FAX393856:FAX393864 FKT393856:FKT393864 FUP393856:FUP393864 GEL393856:GEL393864 GOH393856:GOH393864 GYD393856:GYD393864 HHZ393856:HHZ393864 HRV393856:HRV393864 IBR393856:IBR393864 ILN393856:ILN393864 IVJ393856:IVJ393864 JFF393856:JFF393864 JPB393856:JPB393864 JYX393856:JYX393864 KIT393856:KIT393864 KSP393856:KSP393864 LCL393856:LCL393864 LMH393856:LMH393864 LWD393856:LWD393864 MFZ393856:MFZ393864 MPV393856:MPV393864 MZR393856:MZR393864 NJN393856:NJN393864 NTJ393856:NTJ393864 ODF393856:ODF393864 ONB393856:ONB393864 OWX393856:OWX393864 PGT393856:PGT393864 PQP393856:PQP393864 QAL393856:QAL393864 QKH393856:QKH393864 QUD393856:QUD393864 RDZ393856:RDZ393864 RNV393856:RNV393864 RXR393856:RXR393864 SHN393856:SHN393864 SRJ393856:SRJ393864 TBF393856:TBF393864 TLB393856:TLB393864 TUX393856:TUX393864 UET393856:UET393864 UOP393856:UOP393864 UYL393856:UYL393864 VIH393856:VIH393864 VSD393856:VSD393864 WBZ393856:WBZ393864 WLV393856:WLV393864 WVR393856:WVR393864 J459396:J459404 JF459392:JF459400 TB459392:TB459400 ACX459392:ACX459400 AMT459392:AMT459400 AWP459392:AWP459400 BGL459392:BGL459400 BQH459392:BQH459400 CAD459392:CAD459400 CJZ459392:CJZ459400 CTV459392:CTV459400 DDR459392:DDR459400 DNN459392:DNN459400 DXJ459392:DXJ459400 EHF459392:EHF459400 ERB459392:ERB459400 FAX459392:FAX459400 FKT459392:FKT459400 FUP459392:FUP459400 GEL459392:GEL459400 GOH459392:GOH459400 GYD459392:GYD459400 HHZ459392:HHZ459400 HRV459392:HRV459400 IBR459392:IBR459400 ILN459392:ILN459400 IVJ459392:IVJ459400 JFF459392:JFF459400 JPB459392:JPB459400 JYX459392:JYX459400 KIT459392:KIT459400 KSP459392:KSP459400 LCL459392:LCL459400 LMH459392:LMH459400 LWD459392:LWD459400 MFZ459392:MFZ459400 MPV459392:MPV459400 MZR459392:MZR459400 NJN459392:NJN459400 NTJ459392:NTJ459400 ODF459392:ODF459400 ONB459392:ONB459400 OWX459392:OWX459400 PGT459392:PGT459400 PQP459392:PQP459400 QAL459392:QAL459400 QKH459392:QKH459400 QUD459392:QUD459400 RDZ459392:RDZ459400 RNV459392:RNV459400 RXR459392:RXR459400 SHN459392:SHN459400 SRJ459392:SRJ459400 TBF459392:TBF459400 TLB459392:TLB459400 TUX459392:TUX459400 UET459392:UET459400 UOP459392:UOP459400 UYL459392:UYL459400 VIH459392:VIH459400 VSD459392:VSD459400 WBZ459392:WBZ459400 WLV459392:WLV459400 WVR459392:WVR459400 J524932:J524940 JF524928:JF524936 TB524928:TB524936 ACX524928:ACX524936 AMT524928:AMT524936 AWP524928:AWP524936 BGL524928:BGL524936 BQH524928:BQH524936 CAD524928:CAD524936 CJZ524928:CJZ524936 CTV524928:CTV524936 DDR524928:DDR524936 DNN524928:DNN524936 DXJ524928:DXJ524936 EHF524928:EHF524936 ERB524928:ERB524936 FAX524928:FAX524936 FKT524928:FKT524936 FUP524928:FUP524936 GEL524928:GEL524936 GOH524928:GOH524936 GYD524928:GYD524936 HHZ524928:HHZ524936 HRV524928:HRV524936 IBR524928:IBR524936 ILN524928:ILN524936 IVJ524928:IVJ524936 JFF524928:JFF524936 JPB524928:JPB524936 JYX524928:JYX524936 KIT524928:KIT524936 KSP524928:KSP524936 LCL524928:LCL524936 LMH524928:LMH524936 LWD524928:LWD524936 MFZ524928:MFZ524936 MPV524928:MPV524936 MZR524928:MZR524936 NJN524928:NJN524936 NTJ524928:NTJ524936 ODF524928:ODF524936 ONB524928:ONB524936 OWX524928:OWX524936 PGT524928:PGT524936 PQP524928:PQP524936 QAL524928:QAL524936 QKH524928:QKH524936 QUD524928:QUD524936 RDZ524928:RDZ524936 RNV524928:RNV524936 RXR524928:RXR524936 SHN524928:SHN524936 SRJ524928:SRJ524936 TBF524928:TBF524936 TLB524928:TLB524936 TUX524928:TUX524936 UET524928:UET524936 UOP524928:UOP524936 UYL524928:UYL524936 VIH524928:VIH524936 VSD524928:VSD524936 WBZ524928:WBZ524936 WLV524928:WLV524936 WVR524928:WVR524936 J590468:J590476 JF590464:JF590472 TB590464:TB590472 ACX590464:ACX590472 AMT590464:AMT590472 AWP590464:AWP590472 BGL590464:BGL590472 BQH590464:BQH590472 CAD590464:CAD590472 CJZ590464:CJZ590472 CTV590464:CTV590472 DDR590464:DDR590472 DNN590464:DNN590472 DXJ590464:DXJ590472 EHF590464:EHF590472 ERB590464:ERB590472 FAX590464:FAX590472 FKT590464:FKT590472 FUP590464:FUP590472 GEL590464:GEL590472 GOH590464:GOH590472 GYD590464:GYD590472 HHZ590464:HHZ590472 HRV590464:HRV590472 IBR590464:IBR590472 ILN590464:ILN590472 IVJ590464:IVJ590472 JFF590464:JFF590472 JPB590464:JPB590472 JYX590464:JYX590472 KIT590464:KIT590472 KSP590464:KSP590472 LCL590464:LCL590472 LMH590464:LMH590472 LWD590464:LWD590472 MFZ590464:MFZ590472 MPV590464:MPV590472 MZR590464:MZR590472 NJN590464:NJN590472 NTJ590464:NTJ590472 ODF590464:ODF590472 ONB590464:ONB590472 OWX590464:OWX590472 PGT590464:PGT590472 PQP590464:PQP590472 QAL590464:QAL590472 QKH590464:QKH590472 QUD590464:QUD590472 RDZ590464:RDZ590472 RNV590464:RNV590472 RXR590464:RXR590472 SHN590464:SHN590472 SRJ590464:SRJ590472 TBF590464:TBF590472 TLB590464:TLB590472 TUX590464:TUX590472 UET590464:UET590472 UOP590464:UOP590472 UYL590464:UYL590472 VIH590464:VIH590472 VSD590464:VSD590472 WBZ590464:WBZ590472 WLV590464:WLV590472 WVR590464:WVR590472 J656004:J656012 JF656000:JF656008 TB656000:TB656008 ACX656000:ACX656008 AMT656000:AMT656008 AWP656000:AWP656008 BGL656000:BGL656008 BQH656000:BQH656008 CAD656000:CAD656008 CJZ656000:CJZ656008 CTV656000:CTV656008 DDR656000:DDR656008 DNN656000:DNN656008 DXJ656000:DXJ656008 EHF656000:EHF656008 ERB656000:ERB656008 FAX656000:FAX656008 FKT656000:FKT656008 FUP656000:FUP656008 GEL656000:GEL656008 GOH656000:GOH656008 GYD656000:GYD656008 HHZ656000:HHZ656008 HRV656000:HRV656008 IBR656000:IBR656008 ILN656000:ILN656008 IVJ656000:IVJ656008 JFF656000:JFF656008 JPB656000:JPB656008 JYX656000:JYX656008 KIT656000:KIT656008 KSP656000:KSP656008 LCL656000:LCL656008 LMH656000:LMH656008 LWD656000:LWD656008 MFZ656000:MFZ656008 MPV656000:MPV656008 MZR656000:MZR656008 NJN656000:NJN656008 NTJ656000:NTJ656008 ODF656000:ODF656008 ONB656000:ONB656008 OWX656000:OWX656008 PGT656000:PGT656008 PQP656000:PQP656008 QAL656000:QAL656008 QKH656000:QKH656008 QUD656000:QUD656008 RDZ656000:RDZ656008 RNV656000:RNV656008 RXR656000:RXR656008 SHN656000:SHN656008 SRJ656000:SRJ656008 TBF656000:TBF656008 TLB656000:TLB656008 TUX656000:TUX656008 UET656000:UET656008 UOP656000:UOP656008 UYL656000:UYL656008 VIH656000:VIH656008 VSD656000:VSD656008 WBZ656000:WBZ656008 WLV656000:WLV656008 WVR656000:WVR656008 J721540:J721548 JF721536:JF721544 TB721536:TB721544 ACX721536:ACX721544 AMT721536:AMT721544 AWP721536:AWP721544 BGL721536:BGL721544 BQH721536:BQH721544 CAD721536:CAD721544 CJZ721536:CJZ721544 CTV721536:CTV721544 DDR721536:DDR721544 DNN721536:DNN721544 DXJ721536:DXJ721544 EHF721536:EHF721544 ERB721536:ERB721544 FAX721536:FAX721544 FKT721536:FKT721544 FUP721536:FUP721544 GEL721536:GEL721544 GOH721536:GOH721544 GYD721536:GYD721544 HHZ721536:HHZ721544 HRV721536:HRV721544 IBR721536:IBR721544 ILN721536:ILN721544 IVJ721536:IVJ721544 JFF721536:JFF721544 JPB721536:JPB721544 JYX721536:JYX721544 KIT721536:KIT721544 KSP721536:KSP721544 LCL721536:LCL721544 LMH721536:LMH721544 LWD721536:LWD721544 MFZ721536:MFZ721544 MPV721536:MPV721544 MZR721536:MZR721544 NJN721536:NJN721544 NTJ721536:NTJ721544 ODF721536:ODF721544 ONB721536:ONB721544 OWX721536:OWX721544 PGT721536:PGT721544 PQP721536:PQP721544 QAL721536:QAL721544 QKH721536:QKH721544 QUD721536:QUD721544 RDZ721536:RDZ721544 RNV721536:RNV721544 RXR721536:RXR721544 SHN721536:SHN721544 SRJ721536:SRJ721544 TBF721536:TBF721544 TLB721536:TLB721544 TUX721536:TUX721544 UET721536:UET721544 UOP721536:UOP721544 UYL721536:UYL721544 VIH721536:VIH721544 VSD721536:VSD721544 WBZ721536:WBZ721544 WLV721536:WLV721544 WVR721536:WVR721544 J787076:J787084 JF787072:JF787080 TB787072:TB787080 ACX787072:ACX787080 AMT787072:AMT787080 AWP787072:AWP787080 BGL787072:BGL787080 BQH787072:BQH787080 CAD787072:CAD787080 CJZ787072:CJZ787080 CTV787072:CTV787080 DDR787072:DDR787080 DNN787072:DNN787080 DXJ787072:DXJ787080 EHF787072:EHF787080 ERB787072:ERB787080 FAX787072:FAX787080 FKT787072:FKT787080 FUP787072:FUP787080 GEL787072:GEL787080 GOH787072:GOH787080 GYD787072:GYD787080 HHZ787072:HHZ787080 HRV787072:HRV787080 IBR787072:IBR787080 ILN787072:ILN787080 IVJ787072:IVJ787080 JFF787072:JFF787080 JPB787072:JPB787080 JYX787072:JYX787080 KIT787072:KIT787080 KSP787072:KSP787080 LCL787072:LCL787080 LMH787072:LMH787080 LWD787072:LWD787080 MFZ787072:MFZ787080 MPV787072:MPV787080 MZR787072:MZR787080 NJN787072:NJN787080 NTJ787072:NTJ787080 ODF787072:ODF787080 ONB787072:ONB787080 OWX787072:OWX787080 PGT787072:PGT787080 PQP787072:PQP787080 QAL787072:QAL787080 QKH787072:QKH787080 QUD787072:QUD787080 RDZ787072:RDZ787080 RNV787072:RNV787080 RXR787072:RXR787080 SHN787072:SHN787080 SRJ787072:SRJ787080 TBF787072:TBF787080 TLB787072:TLB787080 TUX787072:TUX787080 UET787072:UET787080 UOP787072:UOP787080 UYL787072:UYL787080 VIH787072:VIH787080 VSD787072:VSD787080 WBZ787072:WBZ787080 WLV787072:WLV787080 WVR787072:WVR787080 J852612:J852620 JF852608:JF852616 TB852608:TB852616 ACX852608:ACX852616 AMT852608:AMT852616 AWP852608:AWP852616 BGL852608:BGL852616 BQH852608:BQH852616 CAD852608:CAD852616 CJZ852608:CJZ852616 CTV852608:CTV852616 DDR852608:DDR852616 DNN852608:DNN852616 DXJ852608:DXJ852616 EHF852608:EHF852616 ERB852608:ERB852616 FAX852608:FAX852616 FKT852608:FKT852616 FUP852608:FUP852616 GEL852608:GEL852616 GOH852608:GOH852616 GYD852608:GYD852616 HHZ852608:HHZ852616 HRV852608:HRV852616 IBR852608:IBR852616 ILN852608:ILN852616 IVJ852608:IVJ852616 JFF852608:JFF852616 JPB852608:JPB852616 JYX852608:JYX852616 KIT852608:KIT852616 KSP852608:KSP852616 LCL852608:LCL852616 LMH852608:LMH852616 LWD852608:LWD852616 MFZ852608:MFZ852616 MPV852608:MPV852616 MZR852608:MZR852616 NJN852608:NJN852616 NTJ852608:NTJ852616 ODF852608:ODF852616 ONB852608:ONB852616 OWX852608:OWX852616 PGT852608:PGT852616 PQP852608:PQP852616 QAL852608:QAL852616 QKH852608:QKH852616 QUD852608:QUD852616 RDZ852608:RDZ852616 RNV852608:RNV852616 RXR852608:RXR852616 SHN852608:SHN852616 SRJ852608:SRJ852616 TBF852608:TBF852616 TLB852608:TLB852616 TUX852608:TUX852616 UET852608:UET852616 UOP852608:UOP852616 UYL852608:UYL852616 VIH852608:VIH852616 VSD852608:VSD852616 WBZ852608:WBZ852616 WLV852608:WLV852616 WVR852608:WVR852616 J918148:J918156 JF918144:JF918152 TB918144:TB918152 ACX918144:ACX918152 AMT918144:AMT918152 AWP918144:AWP918152 BGL918144:BGL918152 BQH918144:BQH918152 CAD918144:CAD918152 CJZ918144:CJZ918152 CTV918144:CTV918152 DDR918144:DDR918152 DNN918144:DNN918152 DXJ918144:DXJ918152 EHF918144:EHF918152 ERB918144:ERB918152 FAX918144:FAX918152 FKT918144:FKT918152 FUP918144:FUP918152 GEL918144:GEL918152 GOH918144:GOH918152 GYD918144:GYD918152 HHZ918144:HHZ918152 HRV918144:HRV918152 IBR918144:IBR918152 ILN918144:ILN918152 IVJ918144:IVJ918152 JFF918144:JFF918152 JPB918144:JPB918152 JYX918144:JYX918152 KIT918144:KIT918152 KSP918144:KSP918152 LCL918144:LCL918152 LMH918144:LMH918152 LWD918144:LWD918152 MFZ918144:MFZ918152 MPV918144:MPV918152 MZR918144:MZR918152 NJN918144:NJN918152 NTJ918144:NTJ918152 ODF918144:ODF918152 ONB918144:ONB918152 OWX918144:OWX918152 PGT918144:PGT918152 PQP918144:PQP918152 QAL918144:QAL918152 QKH918144:QKH918152 QUD918144:QUD918152 RDZ918144:RDZ918152 RNV918144:RNV918152 RXR918144:RXR918152 SHN918144:SHN918152 SRJ918144:SRJ918152 TBF918144:TBF918152 TLB918144:TLB918152 TUX918144:TUX918152 UET918144:UET918152 UOP918144:UOP918152 UYL918144:UYL918152 VIH918144:VIH918152 VSD918144:VSD918152 WBZ918144:WBZ918152 WLV918144:WLV918152 WVR918144:WVR918152 J983684:J983692 JF983680:JF983688 TB983680:TB983688 ACX983680:ACX983688 AMT983680:AMT983688 AWP983680:AWP983688 BGL983680:BGL983688 BQH983680:BQH983688 CAD983680:CAD983688 CJZ983680:CJZ983688 CTV983680:CTV983688 DDR983680:DDR983688 DNN983680:DNN983688 DXJ983680:DXJ983688 EHF983680:EHF983688 ERB983680:ERB983688 FAX983680:FAX983688 FKT983680:FKT983688 FUP983680:FUP983688 GEL983680:GEL983688 GOH983680:GOH983688 GYD983680:GYD983688 HHZ983680:HHZ983688 HRV983680:HRV983688 IBR983680:IBR983688 ILN983680:ILN983688 IVJ983680:IVJ983688 JFF983680:JFF983688 JPB983680:JPB983688 JYX983680:JYX983688 KIT983680:KIT983688 KSP983680:KSP983688 LCL983680:LCL983688 LMH983680:LMH983688 LWD983680:LWD983688 MFZ983680:MFZ983688 MPV983680:MPV983688 MZR983680:MZR983688 NJN983680:NJN983688 NTJ983680:NTJ983688 ODF983680:ODF983688 ONB983680:ONB983688 OWX983680:OWX983688 PGT983680:PGT983688 PQP983680:PQP983688 QAL983680:QAL983688 QKH983680:QKH983688 QUD983680:QUD983688 RDZ983680:RDZ983688 RNV983680:RNV983688 RXR983680:RXR983688 SHN983680:SHN983688 SRJ983680:SRJ983688 TBF983680:TBF983688 TLB983680:TLB983688 TUX983680:TUX983688 UET983680:UET983688 UOP983680:UOP983688 UYL983680:UYL983688 VIH983680:VIH983688 VSD983680:VSD983688 WBZ983680:WBZ983688 WLV983680:WLV983688 WVR983680:WVR983688 OXB197262:OXB197263 PGX197262:PGX197263 PQT197262:PQT197263 QAP197262:QAP197263 QKL197262:QKL197263 QUH197262:QUH197263 RED197262:RED197263 RNZ197262:RNZ197263 RXV197262:RXV197263 SHR197262:SHR197263 SRN197262:SRN197263 TBJ197262:TBJ197263 TLF197262:TLF197263 TVB197262:TVB197263 UEX197262:UEX197263 UOT197262:UOT197263 UYP197262:UYP197263 VIL197262:VIL197263 VSH197262:VSH197263 WCD197262:WCD197263 WLZ197262:WLZ197263 WVV197262:WVV197263 N262802:N262803 JJ262798:JJ262799 TF262798:TF262799 ADB262798:ADB262799 AMX262798:AMX262799 AWT262798:AWT262799 BGP262798:BGP262799 BQL262798:BQL262799 CAH262798:CAH262799 CKD262798:CKD262799 CTZ262798:CTZ262799 DDV262798:DDV262799 DNR262798:DNR262799 DXN262798:DXN262799 EHJ262798:EHJ262799 ERF262798:ERF262799 FBB262798:FBB262799 FKX262798:FKX262799 FUT262798:FUT262799 GEP262798:GEP262799 GOL262798:GOL262799 GYH262798:GYH262799 HID262798:HID262799 HRZ262798:HRZ262799 IBV262798:IBV262799 ILR262798:ILR262799 IVN262798:IVN262799 JFJ262798:JFJ262799 JPF262798:JPF262799 JZB262798:JZB262799 KIX262798:KIX262799 KST262798:KST262799 LCP262798:LCP262799 LML262798:LML262799 LWH262798:LWH262799 MGD262798:MGD262799 MPZ262798:MPZ262799 MZV262798:MZV262799 NJR262798:NJR262799 NTN262798:NTN262799 ODJ262798:ODJ262799 ONF262798:ONF262799 H66375:J66375 JD66371:JF66371 SZ66371:TB66371 ACV66371:ACX66371 AMR66371:AMT66371 AWN66371:AWP66371 BGJ66371:BGL66371 BQF66371:BQH66371 CAB66371:CAD66371 CJX66371:CJZ66371 CTT66371:CTV66371 DDP66371:DDR66371 DNL66371:DNN66371 DXH66371:DXJ66371 EHD66371:EHF66371 EQZ66371:ERB66371 FAV66371:FAX66371 FKR66371:FKT66371 FUN66371:FUP66371 GEJ66371:GEL66371 GOF66371:GOH66371 GYB66371:GYD66371 HHX66371:HHZ66371 HRT66371:HRV66371 IBP66371:IBR66371 ILL66371:ILN66371 IVH66371:IVJ66371 JFD66371:JFF66371 JOZ66371:JPB66371 JYV66371:JYX66371 KIR66371:KIT66371 KSN66371:KSP66371 LCJ66371:LCL66371 LMF66371:LMH66371 LWB66371:LWD66371 MFX66371:MFZ66371 MPT66371:MPV66371 MZP66371:MZR66371 NJL66371:NJN66371 NTH66371:NTJ66371 ODD66371:ODF66371 OMZ66371:ONB66371 OWV66371:OWX66371 PGR66371:PGT66371 PQN66371:PQP66371 QAJ66371:QAL66371 QKF66371:QKH66371 QUB66371:QUD66371 RDX66371:RDZ66371 RNT66371:RNV66371 RXP66371:RXR66371 SHL66371:SHN66371 SRH66371:SRJ66371 TBD66371:TBF66371 TKZ66371:TLB66371 TUV66371:TUX66371 UER66371:UET66371 UON66371:UOP66371 UYJ66371:UYL66371 VIF66371:VIH66371 VSB66371:VSD66371 WBX66371:WBZ66371 WLT66371:WLV66371 WVP66371:WVR66371 H131911:J131911 JD131907:JF131907 SZ131907:TB131907 ACV131907:ACX131907 AMR131907:AMT131907 AWN131907:AWP131907 BGJ131907:BGL131907 BQF131907:BQH131907 CAB131907:CAD131907 CJX131907:CJZ131907 CTT131907:CTV131907 DDP131907:DDR131907 DNL131907:DNN131907 DXH131907:DXJ131907 EHD131907:EHF131907 EQZ131907:ERB131907 FAV131907:FAX131907 FKR131907:FKT131907 FUN131907:FUP131907 GEJ131907:GEL131907 GOF131907:GOH131907 GYB131907:GYD131907 HHX131907:HHZ131907 HRT131907:HRV131907 IBP131907:IBR131907 ILL131907:ILN131907 IVH131907:IVJ131907 JFD131907:JFF131907 JOZ131907:JPB131907 JYV131907:JYX131907 KIR131907:KIT131907 KSN131907:KSP131907 LCJ131907:LCL131907 LMF131907:LMH131907 LWB131907:LWD131907 MFX131907:MFZ131907 MPT131907:MPV131907 MZP131907:MZR131907 NJL131907:NJN131907 NTH131907:NTJ131907 ODD131907:ODF131907 OMZ131907:ONB131907 OWV131907:OWX131907 PGR131907:PGT131907 PQN131907:PQP131907 QAJ131907:QAL131907 QKF131907:QKH131907 QUB131907:QUD131907 RDX131907:RDZ131907 RNT131907:RNV131907 RXP131907:RXR131907 SHL131907:SHN131907 SRH131907:SRJ131907 TBD131907:TBF131907 TKZ131907:TLB131907 TUV131907:TUX131907 UER131907:UET131907 UON131907:UOP131907 UYJ131907:UYL131907 VIF131907:VIH131907 VSB131907:VSD131907 WBX131907:WBZ131907 WLT131907:WLV131907 WVP131907:WVR131907 H197447:J197447 JD197443:JF197443 SZ197443:TB197443 ACV197443:ACX197443 AMR197443:AMT197443 AWN197443:AWP197443 BGJ197443:BGL197443 BQF197443:BQH197443 CAB197443:CAD197443 CJX197443:CJZ197443 CTT197443:CTV197443 DDP197443:DDR197443 DNL197443:DNN197443 DXH197443:DXJ197443 EHD197443:EHF197443 EQZ197443:ERB197443 FAV197443:FAX197443 FKR197443:FKT197443 FUN197443:FUP197443 GEJ197443:GEL197443 GOF197443:GOH197443 GYB197443:GYD197443 HHX197443:HHZ197443 HRT197443:HRV197443 IBP197443:IBR197443 ILL197443:ILN197443 IVH197443:IVJ197443 JFD197443:JFF197443 JOZ197443:JPB197443 JYV197443:JYX197443 KIR197443:KIT197443 KSN197443:KSP197443 LCJ197443:LCL197443 LMF197443:LMH197443 LWB197443:LWD197443 MFX197443:MFZ197443 MPT197443:MPV197443 MZP197443:MZR197443 NJL197443:NJN197443 NTH197443:NTJ197443 ODD197443:ODF197443 OMZ197443:ONB197443 OWV197443:OWX197443 PGR197443:PGT197443 PQN197443:PQP197443 QAJ197443:QAL197443 QKF197443:QKH197443 QUB197443:QUD197443 RDX197443:RDZ197443 RNT197443:RNV197443 RXP197443:RXR197443 SHL197443:SHN197443 SRH197443:SRJ197443 TBD197443:TBF197443 TKZ197443:TLB197443 TUV197443:TUX197443 UER197443:UET197443 UON197443:UOP197443 UYJ197443:UYL197443 VIF197443:VIH197443 VSB197443:VSD197443 WBX197443:WBZ197443 WLT197443:WLV197443 WVP197443:WVR197443 H262983:J262983 JD262979:JF262979 SZ262979:TB262979 ACV262979:ACX262979 AMR262979:AMT262979 AWN262979:AWP262979 BGJ262979:BGL262979 BQF262979:BQH262979 CAB262979:CAD262979 CJX262979:CJZ262979 CTT262979:CTV262979 DDP262979:DDR262979 DNL262979:DNN262979 DXH262979:DXJ262979 EHD262979:EHF262979 EQZ262979:ERB262979 FAV262979:FAX262979 FKR262979:FKT262979 FUN262979:FUP262979 GEJ262979:GEL262979 GOF262979:GOH262979 GYB262979:GYD262979 HHX262979:HHZ262979 HRT262979:HRV262979 IBP262979:IBR262979 ILL262979:ILN262979 IVH262979:IVJ262979 JFD262979:JFF262979 JOZ262979:JPB262979 JYV262979:JYX262979 KIR262979:KIT262979 KSN262979:KSP262979 LCJ262979:LCL262979 LMF262979:LMH262979 LWB262979:LWD262979 MFX262979:MFZ262979 MPT262979:MPV262979 MZP262979:MZR262979 NJL262979:NJN262979 NTH262979:NTJ262979 ODD262979:ODF262979 OMZ262979:ONB262979 OWV262979:OWX262979 PGR262979:PGT262979 PQN262979:PQP262979 QAJ262979:QAL262979 QKF262979:QKH262979 QUB262979:QUD262979 RDX262979:RDZ262979 RNT262979:RNV262979 RXP262979:RXR262979 SHL262979:SHN262979 SRH262979:SRJ262979 TBD262979:TBF262979 TKZ262979:TLB262979 TUV262979:TUX262979 UER262979:UET262979 UON262979:UOP262979 UYJ262979:UYL262979 VIF262979:VIH262979 VSB262979:VSD262979 WBX262979:WBZ262979 WLT262979:WLV262979 WVP262979:WVR262979 H328519:J328519 JD328515:JF328515 SZ328515:TB328515 ACV328515:ACX328515 AMR328515:AMT328515 AWN328515:AWP328515 BGJ328515:BGL328515 BQF328515:BQH328515 CAB328515:CAD328515 CJX328515:CJZ328515 CTT328515:CTV328515 DDP328515:DDR328515 DNL328515:DNN328515 DXH328515:DXJ328515 EHD328515:EHF328515 EQZ328515:ERB328515 FAV328515:FAX328515 FKR328515:FKT328515 FUN328515:FUP328515 GEJ328515:GEL328515 GOF328515:GOH328515 GYB328515:GYD328515 HHX328515:HHZ328515 HRT328515:HRV328515 IBP328515:IBR328515 ILL328515:ILN328515 IVH328515:IVJ328515 JFD328515:JFF328515 JOZ328515:JPB328515 JYV328515:JYX328515 KIR328515:KIT328515 KSN328515:KSP328515 LCJ328515:LCL328515 LMF328515:LMH328515 LWB328515:LWD328515 MFX328515:MFZ328515 MPT328515:MPV328515 MZP328515:MZR328515 NJL328515:NJN328515 NTH328515:NTJ328515 ODD328515:ODF328515 OMZ328515:ONB328515 OWV328515:OWX328515 PGR328515:PGT328515 PQN328515:PQP328515 QAJ328515:QAL328515 QKF328515:QKH328515 QUB328515:QUD328515 RDX328515:RDZ328515 RNT328515:RNV328515 RXP328515:RXR328515 SHL328515:SHN328515 SRH328515:SRJ328515 TBD328515:TBF328515 TKZ328515:TLB328515 TUV328515:TUX328515 UER328515:UET328515 UON328515:UOP328515 UYJ328515:UYL328515 VIF328515:VIH328515 VSB328515:VSD328515 WBX328515:WBZ328515 WLT328515:WLV328515 WVP328515:WVR328515 H394055:J394055 JD394051:JF394051 SZ394051:TB394051 ACV394051:ACX394051 AMR394051:AMT394051 AWN394051:AWP394051 BGJ394051:BGL394051 BQF394051:BQH394051 CAB394051:CAD394051 CJX394051:CJZ394051 CTT394051:CTV394051 DDP394051:DDR394051 DNL394051:DNN394051 DXH394051:DXJ394051 EHD394051:EHF394051 EQZ394051:ERB394051 FAV394051:FAX394051 FKR394051:FKT394051 FUN394051:FUP394051 GEJ394051:GEL394051 GOF394051:GOH394051 GYB394051:GYD394051 HHX394051:HHZ394051 HRT394051:HRV394051 IBP394051:IBR394051 ILL394051:ILN394051 IVH394051:IVJ394051 JFD394051:JFF394051 JOZ394051:JPB394051 JYV394051:JYX394051 KIR394051:KIT394051 KSN394051:KSP394051 LCJ394051:LCL394051 LMF394051:LMH394051 LWB394051:LWD394051 MFX394051:MFZ394051 MPT394051:MPV394051 MZP394051:MZR394051 NJL394051:NJN394051 NTH394051:NTJ394051 ODD394051:ODF394051 OMZ394051:ONB394051 OWV394051:OWX394051 PGR394051:PGT394051 PQN394051:PQP394051 QAJ394051:QAL394051 QKF394051:QKH394051 QUB394051:QUD394051 RDX394051:RDZ394051 RNT394051:RNV394051 RXP394051:RXR394051 SHL394051:SHN394051 SRH394051:SRJ394051 TBD394051:TBF394051 TKZ394051:TLB394051 TUV394051:TUX394051 UER394051:UET394051 UON394051:UOP394051 UYJ394051:UYL394051 VIF394051:VIH394051 VSB394051:VSD394051 WBX394051:WBZ394051 WLT394051:WLV394051 WVP394051:WVR394051 H459591:J459591 JD459587:JF459587 SZ459587:TB459587 ACV459587:ACX459587 AMR459587:AMT459587 AWN459587:AWP459587 BGJ459587:BGL459587 BQF459587:BQH459587 CAB459587:CAD459587 CJX459587:CJZ459587 CTT459587:CTV459587 DDP459587:DDR459587 DNL459587:DNN459587 DXH459587:DXJ459587 EHD459587:EHF459587 EQZ459587:ERB459587 FAV459587:FAX459587 FKR459587:FKT459587 FUN459587:FUP459587 GEJ459587:GEL459587 GOF459587:GOH459587 GYB459587:GYD459587 HHX459587:HHZ459587 HRT459587:HRV459587 IBP459587:IBR459587 ILL459587:ILN459587 IVH459587:IVJ459587 JFD459587:JFF459587 JOZ459587:JPB459587 JYV459587:JYX459587 KIR459587:KIT459587 KSN459587:KSP459587 LCJ459587:LCL459587 LMF459587:LMH459587 LWB459587:LWD459587 MFX459587:MFZ459587 MPT459587:MPV459587 MZP459587:MZR459587 NJL459587:NJN459587 NTH459587:NTJ459587 ODD459587:ODF459587 OMZ459587:ONB459587 OWV459587:OWX459587 PGR459587:PGT459587 PQN459587:PQP459587 QAJ459587:QAL459587 QKF459587:QKH459587 QUB459587:QUD459587 RDX459587:RDZ459587 RNT459587:RNV459587 RXP459587:RXR459587 SHL459587:SHN459587 SRH459587:SRJ459587 TBD459587:TBF459587 TKZ459587:TLB459587 TUV459587:TUX459587 UER459587:UET459587 UON459587:UOP459587 UYJ459587:UYL459587 VIF459587:VIH459587 VSB459587:VSD459587 WBX459587:WBZ459587 WLT459587:WLV459587 WVP459587:WVR459587 H525127:J525127 JD525123:JF525123 SZ525123:TB525123 ACV525123:ACX525123 AMR525123:AMT525123 AWN525123:AWP525123 BGJ525123:BGL525123 BQF525123:BQH525123 CAB525123:CAD525123 CJX525123:CJZ525123 CTT525123:CTV525123 DDP525123:DDR525123 DNL525123:DNN525123 DXH525123:DXJ525123 EHD525123:EHF525123 EQZ525123:ERB525123 FAV525123:FAX525123 FKR525123:FKT525123 FUN525123:FUP525123 GEJ525123:GEL525123 GOF525123:GOH525123 GYB525123:GYD525123 HHX525123:HHZ525123 HRT525123:HRV525123 IBP525123:IBR525123 ILL525123:ILN525123 IVH525123:IVJ525123 JFD525123:JFF525123 JOZ525123:JPB525123 JYV525123:JYX525123 KIR525123:KIT525123 KSN525123:KSP525123 LCJ525123:LCL525123 LMF525123:LMH525123 LWB525123:LWD525123 MFX525123:MFZ525123 MPT525123:MPV525123 MZP525123:MZR525123 NJL525123:NJN525123 NTH525123:NTJ525123 ODD525123:ODF525123 OMZ525123:ONB525123 OWV525123:OWX525123 PGR525123:PGT525123 PQN525123:PQP525123 QAJ525123:QAL525123 QKF525123:QKH525123 QUB525123:QUD525123 RDX525123:RDZ525123 RNT525123:RNV525123 RXP525123:RXR525123 SHL525123:SHN525123 SRH525123:SRJ525123 TBD525123:TBF525123 TKZ525123:TLB525123 TUV525123:TUX525123 UER525123:UET525123 UON525123:UOP525123 UYJ525123:UYL525123 VIF525123:VIH525123 VSB525123:VSD525123 WBX525123:WBZ525123 WLT525123:WLV525123 WVP525123:WVR525123 H590663:J590663 JD590659:JF590659 SZ590659:TB590659 ACV590659:ACX590659 AMR590659:AMT590659 AWN590659:AWP590659 BGJ590659:BGL590659 BQF590659:BQH590659 CAB590659:CAD590659 CJX590659:CJZ590659 CTT590659:CTV590659 DDP590659:DDR590659 DNL590659:DNN590659 DXH590659:DXJ590659 EHD590659:EHF590659 EQZ590659:ERB590659 FAV590659:FAX590659 FKR590659:FKT590659 FUN590659:FUP590659 GEJ590659:GEL590659 GOF590659:GOH590659 GYB590659:GYD590659 HHX590659:HHZ590659 HRT590659:HRV590659 IBP590659:IBR590659 ILL590659:ILN590659 IVH590659:IVJ590659 JFD590659:JFF590659 JOZ590659:JPB590659 JYV590659:JYX590659 KIR590659:KIT590659 KSN590659:KSP590659 LCJ590659:LCL590659 LMF590659:LMH590659 LWB590659:LWD590659 MFX590659:MFZ590659 MPT590659:MPV590659 MZP590659:MZR590659 NJL590659:NJN590659 NTH590659:NTJ590659 ODD590659:ODF590659 OMZ590659:ONB590659 OWV590659:OWX590659 PGR590659:PGT590659 PQN590659:PQP590659 QAJ590659:QAL590659 QKF590659:QKH590659 QUB590659:QUD590659 RDX590659:RDZ590659 RNT590659:RNV590659 RXP590659:RXR590659 SHL590659:SHN590659 SRH590659:SRJ590659 TBD590659:TBF590659 TKZ590659:TLB590659 TUV590659:TUX590659 UER590659:UET590659 UON590659:UOP590659 UYJ590659:UYL590659 VIF590659:VIH590659 VSB590659:VSD590659 WBX590659:WBZ590659 WLT590659:WLV590659 WVP590659:WVR590659 H656199:J656199 JD656195:JF656195 SZ656195:TB656195 ACV656195:ACX656195 AMR656195:AMT656195 AWN656195:AWP656195 BGJ656195:BGL656195 BQF656195:BQH656195 CAB656195:CAD656195 CJX656195:CJZ656195 CTT656195:CTV656195 DDP656195:DDR656195 DNL656195:DNN656195 DXH656195:DXJ656195 EHD656195:EHF656195 EQZ656195:ERB656195 FAV656195:FAX656195 FKR656195:FKT656195 FUN656195:FUP656195 GEJ656195:GEL656195 GOF656195:GOH656195 GYB656195:GYD656195 HHX656195:HHZ656195 HRT656195:HRV656195 IBP656195:IBR656195 ILL656195:ILN656195 IVH656195:IVJ656195 JFD656195:JFF656195 JOZ656195:JPB656195 JYV656195:JYX656195 KIR656195:KIT656195 KSN656195:KSP656195 LCJ656195:LCL656195 LMF656195:LMH656195 LWB656195:LWD656195 MFX656195:MFZ656195 MPT656195:MPV656195 MZP656195:MZR656195 NJL656195:NJN656195 NTH656195:NTJ656195 ODD656195:ODF656195 OMZ656195:ONB656195 OWV656195:OWX656195 PGR656195:PGT656195 PQN656195:PQP656195 QAJ656195:QAL656195 QKF656195:QKH656195 QUB656195:QUD656195 RDX656195:RDZ656195 RNT656195:RNV656195 RXP656195:RXR656195 SHL656195:SHN656195 SRH656195:SRJ656195 TBD656195:TBF656195 TKZ656195:TLB656195 TUV656195:TUX656195 UER656195:UET656195 UON656195:UOP656195 UYJ656195:UYL656195 VIF656195:VIH656195 VSB656195:VSD656195 WBX656195:WBZ656195 WLT656195:WLV656195 WVP656195:WVR656195 H721735:J721735 JD721731:JF721731 SZ721731:TB721731 ACV721731:ACX721731 AMR721731:AMT721731 AWN721731:AWP721731 BGJ721731:BGL721731 BQF721731:BQH721731 CAB721731:CAD721731 CJX721731:CJZ721731 CTT721731:CTV721731 DDP721731:DDR721731 DNL721731:DNN721731 DXH721731:DXJ721731 EHD721731:EHF721731 EQZ721731:ERB721731 FAV721731:FAX721731 FKR721731:FKT721731 FUN721731:FUP721731 GEJ721731:GEL721731 GOF721731:GOH721731 GYB721731:GYD721731 HHX721731:HHZ721731 HRT721731:HRV721731 IBP721731:IBR721731 ILL721731:ILN721731 IVH721731:IVJ721731 JFD721731:JFF721731 JOZ721731:JPB721731 JYV721731:JYX721731 KIR721731:KIT721731 KSN721731:KSP721731 LCJ721731:LCL721731 LMF721731:LMH721731 LWB721731:LWD721731 MFX721731:MFZ721731 MPT721731:MPV721731 MZP721731:MZR721731 NJL721731:NJN721731 NTH721731:NTJ721731 ODD721731:ODF721731 OMZ721731:ONB721731 OWV721731:OWX721731 PGR721731:PGT721731 PQN721731:PQP721731 QAJ721731:QAL721731 QKF721731:QKH721731 QUB721731:QUD721731 RDX721731:RDZ721731 RNT721731:RNV721731 RXP721731:RXR721731 SHL721731:SHN721731 SRH721731:SRJ721731 TBD721731:TBF721731 TKZ721731:TLB721731 TUV721731:TUX721731 UER721731:UET721731 UON721731:UOP721731 UYJ721731:UYL721731 VIF721731:VIH721731 VSB721731:VSD721731 WBX721731:WBZ721731 WLT721731:WLV721731 WVP721731:WVR721731 H787271:J787271 JD787267:JF787267 SZ787267:TB787267 ACV787267:ACX787267 AMR787267:AMT787267 AWN787267:AWP787267 BGJ787267:BGL787267 BQF787267:BQH787267 CAB787267:CAD787267 CJX787267:CJZ787267 CTT787267:CTV787267 DDP787267:DDR787267 DNL787267:DNN787267 DXH787267:DXJ787267 EHD787267:EHF787267 EQZ787267:ERB787267 FAV787267:FAX787267 FKR787267:FKT787267 FUN787267:FUP787267 GEJ787267:GEL787267 GOF787267:GOH787267 GYB787267:GYD787267 HHX787267:HHZ787267 HRT787267:HRV787267 IBP787267:IBR787267 ILL787267:ILN787267 IVH787267:IVJ787267 JFD787267:JFF787267 JOZ787267:JPB787267 JYV787267:JYX787267 KIR787267:KIT787267 KSN787267:KSP787267 LCJ787267:LCL787267 LMF787267:LMH787267 LWB787267:LWD787267 MFX787267:MFZ787267 MPT787267:MPV787267 MZP787267:MZR787267 NJL787267:NJN787267 NTH787267:NTJ787267 ODD787267:ODF787267 OMZ787267:ONB787267 OWV787267:OWX787267 PGR787267:PGT787267 PQN787267:PQP787267 QAJ787267:QAL787267 QKF787267:QKH787267 QUB787267:QUD787267 RDX787267:RDZ787267 RNT787267:RNV787267 RXP787267:RXR787267 SHL787267:SHN787267 SRH787267:SRJ787267 TBD787267:TBF787267 TKZ787267:TLB787267 TUV787267:TUX787267 UER787267:UET787267 UON787267:UOP787267 UYJ787267:UYL787267 VIF787267:VIH787267 VSB787267:VSD787267 WBX787267:WBZ787267 WLT787267:WLV787267 WVP787267:WVR787267 H852807:J852807 JD852803:JF852803 SZ852803:TB852803 ACV852803:ACX852803 AMR852803:AMT852803 AWN852803:AWP852803 BGJ852803:BGL852803 BQF852803:BQH852803 CAB852803:CAD852803 CJX852803:CJZ852803 CTT852803:CTV852803 DDP852803:DDR852803 DNL852803:DNN852803 DXH852803:DXJ852803 EHD852803:EHF852803 EQZ852803:ERB852803 FAV852803:FAX852803 FKR852803:FKT852803 FUN852803:FUP852803 GEJ852803:GEL852803 GOF852803:GOH852803 GYB852803:GYD852803 HHX852803:HHZ852803 HRT852803:HRV852803 IBP852803:IBR852803 ILL852803:ILN852803 IVH852803:IVJ852803 JFD852803:JFF852803 JOZ852803:JPB852803 JYV852803:JYX852803 KIR852803:KIT852803 KSN852803:KSP852803 LCJ852803:LCL852803 LMF852803:LMH852803 LWB852803:LWD852803 MFX852803:MFZ852803 MPT852803:MPV852803 MZP852803:MZR852803 NJL852803:NJN852803 NTH852803:NTJ852803 ODD852803:ODF852803 OMZ852803:ONB852803 OWV852803:OWX852803 PGR852803:PGT852803 PQN852803:PQP852803 QAJ852803:QAL852803 QKF852803:QKH852803 QUB852803:QUD852803 RDX852803:RDZ852803 RNT852803:RNV852803 RXP852803:RXR852803 SHL852803:SHN852803 SRH852803:SRJ852803 TBD852803:TBF852803 TKZ852803:TLB852803 TUV852803:TUX852803 UER852803:UET852803 UON852803:UOP852803 UYJ852803:UYL852803 VIF852803:VIH852803 VSB852803:VSD852803 WBX852803:WBZ852803 WLT852803:WLV852803 WVP852803:WVR852803 H918343:J918343 JD918339:JF918339 SZ918339:TB918339 ACV918339:ACX918339 AMR918339:AMT918339 AWN918339:AWP918339 BGJ918339:BGL918339 BQF918339:BQH918339 CAB918339:CAD918339 CJX918339:CJZ918339 CTT918339:CTV918339 DDP918339:DDR918339 DNL918339:DNN918339 DXH918339:DXJ918339 EHD918339:EHF918339 EQZ918339:ERB918339 FAV918339:FAX918339 FKR918339:FKT918339 FUN918339:FUP918339 GEJ918339:GEL918339 GOF918339:GOH918339 GYB918339:GYD918339 HHX918339:HHZ918339 HRT918339:HRV918339 IBP918339:IBR918339 ILL918339:ILN918339 IVH918339:IVJ918339 JFD918339:JFF918339 JOZ918339:JPB918339 JYV918339:JYX918339 KIR918339:KIT918339 KSN918339:KSP918339 LCJ918339:LCL918339 LMF918339:LMH918339 LWB918339:LWD918339 MFX918339:MFZ918339 MPT918339:MPV918339 MZP918339:MZR918339 NJL918339:NJN918339 NTH918339:NTJ918339 ODD918339:ODF918339 OMZ918339:ONB918339 OWV918339:OWX918339 PGR918339:PGT918339 PQN918339:PQP918339 QAJ918339:QAL918339 QKF918339:QKH918339 QUB918339:QUD918339 RDX918339:RDZ918339 RNT918339:RNV918339 RXP918339:RXR918339 SHL918339:SHN918339 SRH918339:SRJ918339 TBD918339:TBF918339 TKZ918339:TLB918339 TUV918339:TUX918339 UER918339:UET918339 UON918339:UOP918339 UYJ918339:UYL918339 VIF918339:VIH918339 VSB918339:VSD918339 WBX918339:WBZ918339 WLT918339:WLV918339 WVP918339:WVR918339 H983879:J983879 JD983875:JF983875 SZ983875:TB983875 ACV983875:ACX983875 AMR983875:AMT983875 AWN983875:AWP983875 BGJ983875:BGL983875 BQF983875:BQH983875 CAB983875:CAD983875 CJX983875:CJZ983875 CTT983875:CTV983875 DDP983875:DDR983875 DNL983875:DNN983875 DXH983875:DXJ983875 EHD983875:EHF983875 EQZ983875:ERB983875 FAV983875:FAX983875 FKR983875:FKT983875 FUN983875:FUP983875 GEJ983875:GEL983875 GOF983875:GOH983875 GYB983875:GYD983875 HHX983875:HHZ983875 HRT983875:HRV983875 IBP983875:IBR983875 ILL983875:ILN983875 IVH983875:IVJ983875 JFD983875:JFF983875 JOZ983875:JPB983875 JYV983875:JYX983875 KIR983875:KIT983875 KSN983875:KSP983875 LCJ983875:LCL983875 LMF983875:LMH983875 LWB983875:LWD983875 MFX983875:MFZ983875 MPT983875:MPV983875 MZP983875:MZR983875 NJL983875:NJN983875 NTH983875:NTJ983875 ODD983875:ODF983875 OMZ983875:ONB983875 OWV983875:OWX983875 PGR983875:PGT983875 PQN983875:PQP983875 QAJ983875:QAL983875 QKF983875:QKH983875 QUB983875:QUD983875 RDX983875:RDZ983875 RNT983875:RNV983875 RXP983875:RXR983875 SHL983875:SHN983875 SRH983875:SRJ983875 TBD983875:TBF983875 TKZ983875:TLB983875 TUV983875:TUX983875 UER983875:UET983875 UON983875:UOP983875 UYJ983875:UYL983875 VIF983875:VIH983875 VSB983875:VSD983875 WBX983875:WBZ983875 WLT983875:WLV983875 WVP983875:WVR983875 OXB262798:OXB262799 PGX262798:PGX262799 PQT262798:PQT262799 QAP262798:QAP262799 QKL262798:QKL262799 QUH262798:QUH262799 RED262798:RED262799 RNZ262798:RNZ262799 RXV262798:RXV262799 SHR262798:SHR262799 SRN262798:SRN262799 TBJ262798:TBJ262799 TLF262798:TLF262799 TVB262798:TVB262799 UEX262798:UEX262799 UOT262798:UOT262799 UYP262798:UYP262799 VIL262798:VIL262799 VSH262798:VSH262799 WCD262798:WCD262799 WLZ262798:WLZ262799 WVV262798:WVV262799 N328338:N328339 JJ328334:JJ328335 TF328334:TF328335 ADB328334:ADB328335 AMX328334:AMX328335 AWT328334:AWT328335 BGP328334:BGP328335 BQL328334:BQL328335 CAH328334:CAH328335 CKD328334:CKD328335 CTZ328334:CTZ328335 DDV328334:DDV328335 DNR328334:DNR328335 DXN328334:DXN328335 EHJ328334:EHJ328335 ERF328334:ERF328335 FBB328334:FBB328335 FKX328334:FKX328335 FUT328334:FUT328335 GEP328334:GEP328335 GOL328334:GOL328335 GYH328334:GYH328335 HID328334:HID328335 HRZ328334:HRZ328335 IBV328334:IBV328335 ILR328334:ILR328335 IVN328334:IVN328335 JFJ328334:JFJ328335 JPF328334:JPF328335 JZB328334:JZB328335 KIX328334:KIX328335 KST328334:KST328335 LCP328334:LCP328335 LML328334:LML328335 LWH328334:LWH328335 MGD328334:MGD328335 MPZ328334:MPZ328335 MZV328334:MZV328335 NJR328334:NJR328335 NTN328334:NTN328335 ODJ328334:ODJ328335 M65950:M65951 JI65946:JI65947 TE65946:TE65947 ADA65946:ADA65947 AMW65946:AMW65947 AWS65946:AWS65947 BGO65946:BGO65947 BQK65946:BQK65947 CAG65946:CAG65947 CKC65946:CKC65947 CTY65946:CTY65947 DDU65946:DDU65947 DNQ65946:DNQ65947 DXM65946:DXM65947 EHI65946:EHI65947 ERE65946:ERE65947 FBA65946:FBA65947 FKW65946:FKW65947 FUS65946:FUS65947 GEO65946:GEO65947 GOK65946:GOK65947 GYG65946:GYG65947 HIC65946:HIC65947 HRY65946:HRY65947 IBU65946:IBU65947 ILQ65946:ILQ65947 IVM65946:IVM65947 JFI65946:JFI65947 JPE65946:JPE65947 JZA65946:JZA65947 KIW65946:KIW65947 KSS65946:KSS65947 LCO65946:LCO65947 LMK65946:LMK65947 LWG65946:LWG65947 MGC65946:MGC65947 MPY65946:MPY65947 MZU65946:MZU65947 NJQ65946:NJQ65947 NTM65946:NTM65947 ODI65946:ODI65947 ONE65946:ONE65947 OXA65946:OXA65947 PGW65946:PGW65947 PQS65946:PQS65947 QAO65946:QAO65947 QKK65946:QKK65947 QUG65946:QUG65947 REC65946:REC65947 RNY65946:RNY65947 RXU65946:RXU65947 SHQ65946:SHQ65947 SRM65946:SRM65947 TBI65946:TBI65947 TLE65946:TLE65947 TVA65946:TVA65947 UEW65946:UEW65947 UOS65946:UOS65947 UYO65946:UYO65947 VIK65946:VIK65947 VSG65946:VSG65947 WCC65946:WCC65947 WLY65946:WLY65947 WVU65946:WVU65947 M131486:M131487 JI131482:JI131483 TE131482:TE131483 ADA131482:ADA131483 AMW131482:AMW131483 AWS131482:AWS131483 BGO131482:BGO131483 BQK131482:BQK131483 CAG131482:CAG131483 CKC131482:CKC131483 CTY131482:CTY131483 DDU131482:DDU131483 DNQ131482:DNQ131483 DXM131482:DXM131483 EHI131482:EHI131483 ERE131482:ERE131483 FBA131482:FBA131483 FKW131482:FKW131483 FUS131482:FUS131483 GEO131482:GEO131483 GOK131482:GOK131483 GYG131482:GYG131483 HIC131482:HIC131483 HRY131482:HRY131483 IBU131482:IBU131483 ILQ131482:ILQ131483 IVM131482:IVM131483 JFI131482:JFI131483 JPE131482:JPE131483 JZA131482:JZA131483 KIW131482:KIW131483 KSS131482:KSS131483 LCO131482:LCO131483 LMK131482:LMK131483 LWG131482:LWG131483 MGC131482:MGC131483 MPY131482:MPY131483 MZU131482:MZU131483 NJQ131482:NJQ131483 NTM131482:NTM131483 ODI131482:ODI131483 ONE131482:ONE131483 OXA131482:OXA131483 PGW131482:PGW131483 PQS131482:PQS131483 QAO131482:QAO131483 QKK131482:QKK131483 QUG131482:QUG131483 REC131482:REC131483 RNY131482:RNY131483 RXU131482:RXU131483 SHQ131482:SHQ131483 SRM131482:SRM131483 TBI131482:TBI131483 TLE131482:TLE131483 TVA131482:TVA131483 UEW131482:UEW131483 UOS131482:UOS131483 UYO131482:UYO131483 VIK131482:VIK131483 VSG131482:VSG131483 WCC131482:WCC131483 WLY131482:WLY131483 WVU131482:WVU131483 M197022:M197023 JI197018:JI197019 TE197018:TE197019 ADA197018:ADA197019 AMW197018:AMW197019 AWS197018:AWS197019 BGO197018:BGO197019 BQK197018:BQK197019 CAG197018:CAG197019 CKC197018:CKC197019 CTY197018:CTY197019 DDU197018:DDU197019 DNQ197018:DNQ197019 DXM197018:DXM197019 EHI197018:EHI197019 ERE197018:ERE197019 FBA197018:FBA197019 FKW197018:FKW197019 FUS197018:FUS197019 GEO197018:GEO197019 GOK197018:GOK197019 GYG197018:GYG197019 HIC197018:HIC197019 HRY197018:HRY197019 IBU197018:IBU197019 ILQ197018:ILQ197019 IVM197018:IVM197019 JFI197018:JFI197019 JPE197018:JPE197019 JZA197018:JZA197019 KIW197018:KIW197019 KSS197018:KSS197019 LCO197018:LCO197019 LMK197018:LMK197019 LWG197018:LWG197019 MGC197018:MGC197019 MPY197018:MPY197019 MZU197018:MZU197019 NJQ197018:NJQ197019 NTM197018:NTM197019 ODI197018:ODI197019 ONE197018:ONE197019 OXA197018:OXA197019 PGW197018:PGW197019 PQS197018:PQS197019 QAO197018:QAO197019 QKK197018:QKK197019 QUG197018:QUG197019 REC197018:REC197019 RNY197018:RNY197019 RXU197018:RXU197019 SHQ197018:SHQ197019 SRM197018:SRM197019 TBI197018:TBI197019 TLE197018:TLE197019 TVA197018:TVA197019 UEW197018:UEW197019 UOS197018:UOS197019 UYO197018:UYO197019 VIK197018:VIK197019 VSG197018:VSG197019 WCC197018:WCC197019 WLY197018:WLY197019 WVU197018:WVU197019 M262558:M262559 JI262554:JI262555 TE262554:TE262555 ADA262554:ADA262555 AMW262554:AMW262555 AWS262554:AWS262555 BGO262554:BGO262555 BQK262554:BQK262555 CAG262554:CAG262555 CKC262554:CKC262555 CTY262554:CTY262555 DDU262554:DDU262555 DNQ262554:DNQ262555 DXM262554:DXM262555 EHI262554:EHI262555 ERE262554:ERE262555 FBA262554:FBA262555 FKW262554:FKW262555 FUS262554:FUS262555 GEO262554:GEO262555 GOK262554:GOK262555 GYG262554:GYG262555 HIC262554:HIC262555 HRY262554:HRY262555 IBU262554:IBU262555 ILQ262554:ILQ262555 IVM262554:IVM262555 JFI262554:JFI262555 JPE262554:JPE262555 JZA262554:JZA262555 KIW262554:KIW262555 KSS262554:KSS262555 LCO262554:LCO262555 LMK262554:LMK262555 LWG262554:LWG262555 MGC262554:MGC262555 MPY262554:MPY262555 MZU262554:MZU262555 NJQ262554:NJQ262555 NTM262554:NTM262555 ODI262554:ODI262555 ONE262554:ONE262555 OXA262554:OXA262555 PGW262554:PGW262555 PQS262554:PQS262555 QAO262554:QAO262555 QKK262554:QKK262555 QUG262554:QUG262555 REC262554:REC262555 RNY262554:RNY262555 RXU262554:RXU262555 SHQ262554:SHQ262555 SRM262554:SRM262555 TBI262554:TBI262555 TLE262554:TLE262555 TVA262554:TVA262555 UEW262554:UEW262555 UOS262554:UOS262555 UYO262554:UYO262555 VIK262554:VIK262555 VSG262554:VSG262555 WCC262554:WCC262555 WLY262554:WLY262555 WVU262554:WVU262555 M328094:M328095 JI328090:JI328091 TE328090:TE328091 ADA328090:ADA328091 AMW328090:AMW328091 AWS328090:AWS328091 BGO328090:BGO328091 BQK328090:BQK328091 CAG328090:CAG328091 CKC328090:CKC328091 CTY328090:CTY328091 DDU328090:DDU328091 DNQ328090:DNQ328091 DXM328090:DXM328091 EHI328090:EHI328091 ERE328090:ERE328091 FBA328090:FBA328091 FKW328090:FKW328091 FUS328090:FUS328091 GEO328090:GEO328091 GOK328090:GOK328091 GYG328090:GYG328091 HIC328090:HIC328091 HRY328090:HRY328091 IBU328090:IBU328091 ILQ328090:ILQ328091 IVM328090:IVM328091 JFI328090:JFI328091 JPE328090:JPE328091 JZA328090:JZA328091 KIW328090:KIW328091 KSS328090:KSS328091 LCO328090:LCO328091 LMK328090:LMK328091 LWG328090:LWG328091 MGC328090:MGC328091 MPY328090:MPY328091 MZU328090:MZU328091 NJQ328090:NJQ328091 NTM328090:NTM328091 ODI328090:ODI328091 ONE328090:ONE328091 OXA328090:OXA328091 PGW328090:PGW328091 PQS328090:PQS328091 QAO328090:QAO328091 QKK328090:QKK328091 QUG328090:QUG328091 REC328090:REC328091 RNY328090:RNY328091 RXU328090:RXU328091 SHQ328090:SHQ328091 SRM328090:SRM328091 TBI328090:TBI328091 TLE328090:TLE328091 TVA328090:TVA328091 UEW328090:UEW328091 UOS328090:UOS328091 UYO328090:UYO328091 VIK328090:VIK328091 VSG328090:VSG328091 WCC328090:WCC328091 WLY328090:WLY328091 WVU328090:WVU328091 M393630:M393631 JI393626:JI393627 TE393626:TE393627 ADA393626:ADA393627 AMW393626:AMW393627 AWS393626:AWS393627 BGO393626:BGO393627 BQK393626:BQK393627 CAG393626:CAG393627 CKC393626:CKC393627 CTY393626:CTY393627 DDU393626:DDU393627 DNQ393626:DNQ393627 DXM393626:DXM393627 EHI393626:EHI393627 ERE393626:ERE393627 FBA393626:FBA393627 FKW393626:FKW393627 FUS393626:FUS393627 GEO393626:GEO393627 GOK393626:GOK393627 GYG393626:GYG393627 HIC393626:HIC393627 HRY393626:HRY393627 IBU393626:IBU393627 ILQ393626:ILQ393627 IVM393626:IVM393627 JFI393626:JFI393627 JPE393626:JPE393627 JZA393626:JZA393627 KIW393626:KIW393627 KSS393626:KSS393627 LCO393626:LCO393627 LMK393626:LMK393627 LWG393626:LWG393627 MGC393626:MGC393627 MPY393626:MPY393627 MZU393626:MZU393627 NJQ393626:NJQ393627 NTM393626:NTM393627 ODI393626:ODI393627 ONE393626:ONE393627 OXA393626:OXA393627 PGW393626:PGW393627 PQS393626:PQS393627 QAO393626:QAO393627 QKK393626:QKK393627 QUG393626:QUG393627 REC393626:REC393627 RNY393626:RNY393627 RXU393626:RXU393627 SHQ393626:SHQ393627 SRM393626:SRM393627 TBI393626:TBI393627 TLE393626:TLE393627 TVA393626:TVA393627 UEW393626:UEW393627 UOS393626:UOS393627 UYO393626:UYO393627 VIK393626:VIK393627 VSG393626:VSG393627 WCC393626:WCC393627 WLY393626:WLY393627 WVU393626:WVU393627 M459166:M459167 JI459162:JI459163 TE459162:TE459163 ADA459162:ADA459163 AMW459162:AMW459163 AWS459162:AWS459163 BGO459162:BGO459163 BQK459162:BQK459163 CAG459162:CAG459163 CKC459162:CKC459163 CTY459162:CTY459163 DDU459162:DDU459163 DNQ459162:DNQ459163 DXM459162:DXM459163 EHI459162:EHI459163 ERE459162:ERE459163 FBA459162:FBA459163 FKW459162:FKW459163 FUS459162:FUS459163 GEO459162:GEO459163 GOK459162:GOK459163 GYG459162:GYG459163 HIC459162:HIC459163 HRY459162:HRY459163 IBU459162:IBU459163 ILQ459162:ILQ459163 IVM459162:IVM459163 JFI459162:JFI459163 JPE459162:JPE459163 JZA459162:JZA459163 KIW459162:KIW459163 KSS459162:KSS459163 LCO459162:LCO459163 LMK459162:LMK459163 LWG459162:LWG459163 MGC459162:MGC459163 MPY459162:MPY459163 MZU459162:MZU459163 NJQ459162:NJQ459163 NTM459162:NTM459163 ODI459162:ODI459163 ONE459162:ONE459163 OXA459162:OXA459163 PGW459162:PGW459163 PQS459162:PQS459163 QAO459162:QAO459163 QKK459162:QKK459163 QUG459162:QUG459163 REC459162:REC459163 RNY459162:RNY459163 RXU459162:RXU459163 SHQ459162:SHQ459163 SRM459162:SRM459163 TBI459162:TBI459163 TLE459162:TLE459163 TVA459162:TVA459163 UEW459162:UEW459163 UOS459162:UOS459163 UYO459162:UYO459163 VIK459162:VIK459163 VSG459162:VSG459163 WCC459162:WCC459163 WLY459162:WLY459163 WVU459162:WVU459163 M524702:M524703 JI524698:JI524699 TE524698:TE524699 ADA524698:ADA524699 AMW524698:AMW524699 AWS524698:AWS524699 BGO524698:BGO524699 BQK524698:BQK524699 CAG524698:CAG524699 CKC524698:CKC524699 CTY524698:CTY524699 DDU524698:DDU524699 DNQ524698:DNQ524699 DXM524698:DXM524699 EHI524698:EHI524699 ERE524698:ERE524699 FBA524698:FBA524699 FKW524698:FKW524699 FUS524698:FUS524699 GEO524698:GEO524699 GOK524698:GOK524699 GYG524698:GYG524699 HIC524698:HIC524699 HRY524698:HRY524699 IBU524698:IBU524699 ILQ524698:ILQ524699 IVM524698:IVM524699 JFI524698:JFI524699 JPE524698:JPE524699 JZA524698:JZA524699 KIW524698:KIW524699 KSS524698:KSS524699 LCO524698:LCO524699 LMK524698:LMK524699 LWG524698:LWG524699 MGC524698:MGC524699 MPY524698:MPY524699 MZU524698:MZU524699 NJQ524698:NJQ524699 NTM524698:NTM524699 ODI524698:ODI524699 ONE524698:ONE524699 OXA524698:OXA524699 PGW524698:PGW524699 PQS524698:PQS524699 QAO524698:QAO524699 QKK524698:QKK524699 QUG524698:QUG524699 REC524698:REC524699 RNY524698:RNY524699 RXU524698:RXU524699 SHQ524698:SHQ524699 SRM524698:SRM524699 TBI524698:TBI524699 TLE524698:TLE524699 TVA524698:TVA524699 UEW524698:UEW524699 UOS524698:UOS524699 UYO524698:UYO524699 VIK524698:VIK524699 VSG524698:VSG524699 WCC524698:WCC524699 WLY524698:WLY524699 WVU524698:WVU524699 M590238:M590239 JI590234:JI590235 TE590234:TE590235 ADA590234:ADA590235 AMW590234:AMW590235 AWS590234:AWS590235 BGO590234:BGO590235 BQK590234:BQK590235 CAG590234:CAG590235 CKC590234:CKC590235 CTY590234:CTY590235 DDU590234:DDU590235 DNQ590234:DNQ590235 DXM590234:DXM590235 EHI590234:EHI590235 ERE590234:ERE590235 FBA590234:FBA590235 FKW590234:FKW590235 FUS590234:FUS590235 GEO590234:GEO590235 GOK590234:GOK590235 GYG590234:GYG590235 HIC590234:HIC590235 HRY590234:HRY590235 IBU590234:IBU590235 ILQ590234:ILQ590235 IVM590234:IVM590235 JFI590234:JFI590235 JPE590234:JPE590235 JZA590234:JZA590235 KIW590234:KIW590235 KSS590234:KSS590235 LCO590234:LCO590235 LMK590234:LMK590235 LWG590234:LWG590235 MGC590234:MGC590235 MPY590234:MPY590235 MZU590234:MZU590235 NJQ590234:NJQ590235 NTM590234:NTM590235 ODI590234:ODI590235 ONE590234:ONE590235 OXA590234:OXA590235 PGW590234:PGW590235 PQS590234:PQS590235 QAO590234:QAO590235 QKK590234:QKK590235 QUG590234:QUG590235 REC590234:REC590235 RNY590234:RNY590235 RXU590234:RXU590235 SHQ590234:SHQ590235 SRM590234:SRM590235 TBI590234:TBI590235 TLE590234:TLE590235 TVA590234:TVA590235 UEW590234:UEW590235 UOS590234:UOS590235 UYO590234:UYO590235 VIK590234:VIK590235 VSG590234:VSG590235 WCC590234:WCC590235 WLY590234:WLY590235 WVU590234:WVU590235 M655774:M655775 JI655770:JI655771 TE655770:TE655771 ADA655770:ADA655771 AMW655770:AMW655771 AWS655770:AWS655771 BGO655770:BGO655771 BQK655770:BQK655771 CAG655770:CAG655771 CKC655770:CKC655771 CTY655770:CTY655771 DDU655770:DDU655771 DNQ655770:DNQ655771 DXM655770:DXM655771 EHI655770:EHI655771 ERE655770:ERE655771 FBA655770:FBA655771 FKW655770:FKW655771 FUS655770:FUS655771 GEO655770:GEO655771 GOK655770:GOK655771 GYG655770:GYG655771 HIC655770:HIC655771 HRY655770:HRY655771 IBU655770:IBU655771 ILQ655770:ILQ655771 IVM655770:IVM655771 JFI655770:JFI655771 JPE655770:JPE655771 JZA655770:JZA655771 KIW655770:KIW655771 KSS655770:KSS655771 LCO655770:LCO655771 LMK655770:LMK655771 LWG655770:LWG655771 MGC655770:MGC655771 MPY655770:MPY655771 MZU655770:MZU655771 NJQ655770:NJQ655771 NTM655770:NTM655771 ODI655770:ODI655771 ONE655770:ONE655771 OXA655770:OXA655771 PGW655770:PGW655771 PQS655770:PQS655771 QAO655770:QAO655771 QKK655770:QKK655771 QUG655770:QUG655771 REC655770:REC655771 RNY655770:RNY655771 RXU655770:RXU655771 SHQ655770:SHQ655771 SRM655770:SRM655771 TBI655770:TBI655771 TLE655770:TLE655771 TVA655770:TVA655771 UEW655770:UEW655771 UOS655770:UOS655771 UYO655770:UYO655771 VIK655770:VIK655771 VSG655770:VSG655771 WCC655770:WCC655771 WLY655770:WLY655771 WVU655770:WVU655771 M721310:M721311 JI721306:JI721307 TE721306:TE721307 ADA721306:ADA721307 AMW721306:AMW721307 AWS721306:AWS721307 BGO721306:BGO721307 BQK721306:BQK721307 CAG721306:CAG721307 CKC721306:CKC721307 CTY721306:CTY721307 DDU721306:DDU721307 DNQ721306:DNQ721307 DXM721306:DXM721307 EHI721306:EHI721307 ERE721306:ERE721307 FBA721306:FBA721307 FKW721306:FKW721307 FUS721306:FUS721307 GEO721306:GEO721307 GOK721306:GOK721307 GYG721306:GYG721307 HIC721306:HIC721307 HRY721306:HRY721307 IBU721306:IBU721307 ILQ721306:ILQ721307 IVM721306:IVM721307 JFI721306:JFI721307 JPE721306:JPE721307 JZA721306:JZA721307 KIW721306:KIW721307 KSS721306:KSS721307 LCO721306:LCO721307 LMK721306:LMK721307 LWG721306:LWG721307 MGC721306:MGC721307 MPY721306:MPY721307 MZU721306:MZU721307 NJQ721306:NJQ721307 NTM721306:NTM721307 ODI721306:ODI721307 ONE721306:ONE721307 OXA721306:OXA721307 PGW721306:PGW721307 PQS721306:PQS721307 QAO721306:QAO721307 QKK721306:QKK721307 QUG721306:QUG721307 REC721306:REC721307 RNY721306:RNY721307 RXU721306:RXU721307 SHQ721306:SHQ721307 SRM721306:SRM721307 TBI721306:TBI721307 TLE721306:TLE721307 TVA721306:TVA721307 UEW721306:UEW721307 UOS721306:UOS721307 UYO721306:UYO721307 VIK721306:VIK721307 VSG721306:VSG721307 WCC721306:WCC721307 WLY721306:WLY721307 WVU721306:WVU721307 M786846:M786847 JI786842:JI786843 TE786842:TE786843 ADA786842:ADA786843 AMW786842:AMW786843 AWS786842:AWS786843 BGO786842:BGO786843 BQK786842:BQK786843 CAG786842:CAG786843 CKC786842:CKC786843 CTY786842:CTY786843 DDU786842:DDU786843 DNQ786842:DNQ786843 DXM786842:DXM786843 EHI786842:EHI786843 ERE786842:ERE786843 FBA786842:FBA786843 FKW786842:FKW786843 FUS786842:FUS786843 GEO786842:GEO786843 GOK786842:GOK786843 GYG786842:GYG786843 HIC786842:HIC786843 HRY786842:HRY786843 IBU786842:IBU786843 ILQ786842:ILQ786843 IVM786842:IVM786843 JFI786842:JFI786843 JPE786842:JPE786843 JZA786842:JZA786843 KIW786842:KIW786843 KSS786842:KSS786843 LCO786842:LCO786843 LMK786842:LMK786843 LWG786842:LWG786843 MGC786842:MGC786843 MPY786842:MPY786843 MZU786842:MZU786843 NJQ786842:NJQ786843 NTM786842:NTM786843 ODI786842:ODI786843 ONE786842:ONE786843 OXA786842:OXA786843 PGW786842:PGW786843 PQS786842:PQS786843 QAO786842:QAO786843 QKK786842:QKK786843 QUG786842:QUG786843 REC786842:REC786843 RNY786842:RNY786843 RXU786842:RXU786843 SHQ786842:SHQ786843 SRM786842:SRM786843 TBI786842:TBI786843 TLE786842:TLE786843 TVA786842:TVA786843 UEW786842:UEW786843 UOS786842:UOS786843 UYO786842:UYO786843 VIK786842:VIK786843 VSG786842:VSG786843 WCC786842:WCC786843 WLY786842:WLY786843 WVU786842:WVU786843 M852382:M852383 JI852378:JI852379 TE852378:TE852379 ADA852378:ADA852379 AMW852378:AMW852379 AWS852378:AWS852379 BGO852378:BGO852379 BQK852378:BQK852379 CAG852378:CAG852379 CKC852378:CKC852379 CTY852378:CTY852379 DDU852378:DDU852379 DNQ852378:DNQ852379 DXM852378:DXM852379 EHI852378:EHI852379 ERE852378:ERE852379 FBA852378:FBA852379 FKW852378:FKW852379 FUS852378:FUS852379 GEO852378:GEO852379 GOK852378:GOK852379 GYG852378:GYG852379 HIC852378:HIC852379 HRY852378:HRY852379 IBU852378:IBU852379 ILQ852378:ILQ852379 IVM852378:IVM852379 JFI852378:JFI852379 JPE852378:JPE852379 JZA852378:JZA852379 KIW852378:KIW852379 KSS852378:KSS852379 LCO852378:LCO852379 LMK852378:LMK852379 LWG852378:LWG852379 MGC852378:MGC852379 MPY852378:MPY852379 MZU852378:MZU852379 NJQ852378:NJQ852379 NTM852378:NTM852379 ODI852378:ODI852379 ONE852378:ONE852379 OXA852378:OXA852379 PGW852378:PGW852379 PQS852378:PQS852379 QAO852378:QAO852379 QKK852378:QKK852379 QUG852378:QUG852379 REC852378:REC852379 RNY852378:RNY852379 RXU852378:RXU852379 SHQ852378:SHQ852379 SRM852378:SRM852379 TBI852378:TBI852379 TLE852378:TLE852379 TVA852378:TVA852379 UEW852378:UEW852379 UOS852378:UOS852379 UYO852378:UYO852379 VIK852378:VIK852379 VSG852378:VSG852379 WCC852378:WCC852379 WLY852378:WLY852379 WVU852378:WVU852379 M917918:M917919 JI917914:JI917915 TE917914:TE917915 ADA917914:ADA917915 AMW917914:AMW917915 AWS917914:AWS917915 BGO917914:BGO917915 BQK917914:BQK917915 CAG917914:CAG917915 CKC917914:CKC917915 CTY917914:CTY917915 DDU917914:DDU917915 DNQ917914:DNQ917915 DXM917914:DXM917915 EHI917914:EHI917915 ERE917914:ERE917915 FBA917914:FBA917915 FKW917914:FKW917915 FUS917914:FUS917915 GEO917914:GEO917915 GOK917914:GOK917915 GYG917914:GYG917915 HIC917914:HIC917915 HRY917914:HRY917915 IBU917914:IBU917915 ILQ917914:ILQ917915 IVM917914:IVM917915 JFI917914:JFI917915 JPE917914:JPE917915 JZA917914:JZA917915 KIW917914:KIW917915 KSS917914:KSS917915 LCO917914:LCO917915 LMK917914:LMK917915 LWG917914:LWG917915 MGC917914:MGC917915 MPY917914:MPY917915 MZU917914:MZU917915 NJQ917914:NJQ917915 NTM917914:NTM917915 ODI917914:ODI917915 ONE917914:ONE917915 OXA917914:OXA917915 PGW917914:PGW917915 PQS917914:PQS917915 QAO917914:QAO917915 QKK917914:QKK917915 QUG917914:QUG917915 REC917914:REC917915 RNY917914:RNY917915 RXU917914:RXU917915 SHQ917914:SHQ917915 SRM917914:SRM917915 TBI917914:TBI917915 TLE917914:TLE917915 TVA917914:TVA917915 UEW917914:UEW917915 UOS917914:UOS917915 UYO917914:UYO917915 VIK917914:VIK917915 VSG917914:VSG917915 WCC917914:WCC917915 WLY917914:WLY917915 WVU917914:WVU917915 M983454:M983455 JI983450:JI983451 TE983450:TE983451 ADA983450:ADA983451 AMW983450:AMW983451 AWS983450:AWS983451 BGO983450:BGO983451 BQK983450:BQK983451 CAG983450:CAG983451 CKC983450:CKC983451 CTY983450:CTY983451 DDU983450:DDU983451 DNQ983450:DNQ983451 DXM983450:DXM983451 EHI983450:EHI983451 ERE983450:ERE983451 FBA983450:FBA983451 FKW983450:FKW983451 FUS983450:FUS983451 GEO983450:GEO983451 GOK983450:GOK983451 GYG983450:GYG983451 HIC983450:HIC983451 HRY983450:HRY983451 IBU983450:IBU983451 ILQ983450:ILQ983451 IVM983450:IVM983451 JFI983450:JFI983451 JPE983450:JPE983451 JZA983450:JZA983451 KIW983450:KIW983451 KSS983450:KSS983451 LCO983450:LCO983451 LMK983450:LMK983451 LWG983450:LWG983451 MGC983450:MGC983451 MPY983450:MPY983451 MZU983450:MZU983451 NJQ983450:NJQ983451 NTM983450:NTM983451 ODI983450:ODI983451 ONE983450:ONE983451 OXA983450:OXA983451 PGW983450:PGW983451 PQS983450:PQS983451 QAO983450:QAO983451 QKK983450:QKK983451 QUG983450:QUG983451 REC983450:REC983451 RNY983450:RNY983451 RXU983450:RXU983451 SHQ983450:SHQ983451 SRM983450:SRM983451 TBI983450:TBI983451 TLE983450:TLE983451 TVA983450:TVA983451 UEW983450:UEW983451 UOS983450:UOS983451 UYO983450:UYO983451 VIK983450:VIK983451 VSG983450:VSG983451 WCC983450:WCC983451 WLY983450:WLY983451 WVU983450:WVU983451 ONF328334:ONF328335 OXB328334:OXB328335 PGX328334:PGX328335 PQT328334:PQT328335 QAP328334:QAP328335 QKL328334:QKL328335 QUH328334:QUH328335 RED328334:RED328335 RNZ328334:RNZ328335 RXV328334:RXV328335 SHR328334:SHR328335 SRN328334:SRN328335 TBJ328334:TBJ328335 TLF328334:TLF328335 TVB328334:TVB328335 UEX328334:UEX328335 UOT328334:UOT328335 UYP328334:UYP328335 VIL328334:VIL328335 VSH328334:VSH328335 WCD328334:WCD328335 WLZ328334:WLZ328335 WVV328334:WVV328335 N393874:N393875 JJ393870:JJ393871 TF393870:TF393871 ADB393870:ADB393871 AMX393870:AMX393871 AWT393870:AWT393871 BGP393870:BGP393871 BQL393870:BQL393871 CAH393870:CAH393871 CKD393870:CKD393871 CTZ393870:CTZ393871 DDV393870:DDV393871 DNR393870:DNR393871 DXN393870:DXN393871 EHJ393870:EHJ393871 ERF393870:ERF393871 FBB393870:FBB393871 FKX393870:FKX393871 FUT393870:FUT393871 GEP393870:GEP393871 GOL393870:GOL393871 GYH393870:GYH393871 HID393870:HID393871 HRZ393870:HRZ393871 IBV393870:IBV393871 ILR393870:ILR393871 IVN393870:IVN393871 JFJ393870:JFJ393871 JPF393870:JPF393871 JZB393870:JZB393871 KIX393870:KIX393871 KST393870:KST393871 LCP393870:LCP393871 LML393870:LML393871 LWH393870:LWH393871 MGD393870:MGD393871 MPZ393870:MPZ393871 MZV393870:MZV393871 NJR393870:NJR393871 NTN393870:NTN393871 ODJ393870:ODJ393871 H66192:J66194 JD66188:JF66190 SZ66188:TB66190 ACV66188:ACX66190 AMR66188:AMT66190 AWN66188:AWP66190 BGJ66188:BGL66190 BQF66188:BQH66190 CAB66188:CAD66190 CJX66188:CJZ66190 CTT66188:CTV66190 DDP66188:DDR66190 DNL66188:DNN66190 DXH66188:DXJ66190 EHD66188:EHF66190 EQZ66188:ERB66190 FAV66188:FAX66190 FKR66188:FKT66190 FUN66188:FUP66190 GEJ66188:GEL66190 GOF66188:GOH66190 GYB66188:GYD66190 HHX66188:HHZ66190 HRT66188:HRV66190 IBP66188:IBR66190 ILL66188:ILN66190 IVH66188:IVJ66190 JFD66188:JFF66190 JOZ66188:JPB66190 JYV66188:JYX66190 KIR66188:KIT66190 KSN66188:KSP66190 LCJ66188:LCL66190 LMF66188:LMH66190 LWB66188:LWD66190 MFX66188:MFZ66190 MPT66188:MPV66190 MZP66188:MZR66190 NJL66188:NJN66190 NTH66188:NTJ66190 ODD66188:ODF66190 OMZ66188:ONB66190 OWV66188:OWX66190 PGR66188:PGT66190 PQN66188:PQP66190 QAJ66188:QAL66190 QKF66188:QKH66190 QUB66188:QUD66190 RDX66188:RDZ66190 RNT66188:RNV66190 RXP66188:RXR66190 SHL66188:SHN66190 SRH66188:SRJ66190 TBD66188:TBF66190 TKZ66188:TLB66190 TUV66188:TUX66190 UER66188:UET66190 UON66188:UOP66190 UYJ66188:UYL66190 VIF66188:VIH66190 VSB66188:VSD66190 WBX66188:WBZ66190 WLT66188:WLV66190 WVP66188:WVR66190 H131728:J131730 JD131724:JF131726 SZ131724:TB131726 ACV131724:ACX131726 AMR131724:AMT131726 AWN131724:AWP131726 BGJ131724:BGL131726 BQF131724:BQH131726 CAB131724:CAD131726 CJX131724:CJZ131726 CTT131724:CTV131726 DDP131724:DDR131726 DNL131724:DNN131726 DXH131724:DXJ131726 EHD131724:EHF131726 EQZ131724:ERB131726 FAV131724:FAX131726 FKR131724:FKT131726 FUN131724:FUP131726 GEJ131724:GEL131726 GOF131724:GOH131726 GYB131724:GYD131726 HHX131724:HHZ131726 HRT131724:HRV131726 IBP131724:IBR131726 ILL131724:ILN131726 IVH131724:IVJ131726 JFD131724:JFF131726 JOZ131724:JPB131726 JYV131724:JYX131726 KIR131724:KIT131726 KSN131724:KSP131726 LCJ131724:LCL131726 LMF131724:LMH131726 LWB131724:LWD131726 MFX131724:MFZ131726 MPT131724:MPV131726 MZP131724:MZR131726 NJL131724:NJN131726 NTH131724:NTJ131726 ODD131724:ODF131726 OMZ131724:ONB131726 OWV131724:OWX131726 PGR131724:PGT131726 PQN131724:PQP131726 QAJ131724:QAL131726 QKF131724:QKH131726 QUB131724:QUD131726 RDX131724:RDZ131726 RNT131724:RNV131726 RXP131724:RXR131726 SHL131724:SHN131726 SRH131724:SRJ131726 TBD131724:TBF131726 TKZ131724:TLB131726 TUV131724:TUX131726 UER131724:UET131726 UON131724:UOP131726 UYJ131724:UYL131726 VIF131724:VIH131726 VSB131724:VSD131726 WBX131724:WBZ131726 WLT131724:WLV131726 WVP131724:WVR131726 H197264:J197266 JD197260:JF197262 SZ197260:TB197262 ACV197260:ACX197262 AMR197260:AMT197262 AWN197260:AWP197262 BGJ197260:BGL197262 BQF197260:BQH197262 CAB197260:CAD197262 CJX197260:CJZ197262 CTT197260:CTV197262 DDP197260:DDR197262 DNL197260:DNN197262 DXH197260:DXJ197262 EHD197260:EHF197262 EQZ197260:ERB197262 FAV197260:FAX197262 FKR197260:FKT197262 FUN197260:FUP197262 GEJ197260:GEL197262 GOF197260:GOH197262 GYB197260:GYD197262 HHX197260:HHZ197262 HRT197260:HRV197262 IBP197260:IBR197262 ILL197260:ILN197262 IVH197260:IVJ197262 JFD197260:JFF197262 JOZ197260:JPB197262 JYV197260:JYX197262 KIR197260:KIT197262 KSN197260:KSP197262 LCJ197260:LCL197262 LMF197260:LMH197262 LWB197260:LWD197262 MFX197260:MFZ197262 MPT197260:MPV197262 MZP197260:MZR197262 NJL197260:NJN197262 NTH197260:NTJ197262 ODD197260:ODF197262 OMZ197260:ONB197262 OWV197260:OWX197262 PGR197260:PGT197262 PQN197260:PQP197262 QAJ197260:QAL197262 QKF197260:QKH197262 QUB197260:QUD197262 RDX197260:RDZ197262 RNT197260:RNV197262 RXP197260:RXR197262 SHL197260:SHN197262 SRH197260:SRJ197262 TBD197260:TBF197262 TKZ197260:TLB197262 TUV197260:TUX197262 UER197260:UET197262 UON197260:UOP197262 UYJ197260:UYL197262 VIF197260:VIH197262 VSB197260:VSD197262 WBX197260:WBZ197262 WLT197260:WLV197262 WVP197260:WVR197262 H262800:J262802 JD262796:JF262798 SZ262796:TB262798 ACV262796:ACX262798 AMR262796:AMT262798 AWN262796:AWP262798 BGJ262796:BGL262798 BQF262796:BQH262798 CAB262796:CAD262798 CJX262796:CJZ262798 CTT262796:CTV262798 DDP262796:DDR262798 DNL262796:DNN262798 DXH262796:DXJ262798 EHD262796:EHF262798 EQZ262796:ERB262798 FAV262796:FAX262798 FKR262796:FKT262798 FUN262796:FUP262798 GEJ262796:GEL262798 GOF262796:GOH262798 GYB262796:GYD262798 HHX262796:HHZ262798 HRT262796:HRV262798 IBP262796:IBR262798 ILL262796:ILN262798 IVH262796:IVJ262798 JFD262796:JFF262798 JOZ262796:JPB262798 JYV262796:JYX262798 KIR262796:KIT262798 KSN262796:KSP262798 LCJ262796:LCL262798 LMF262796:LMH262798 LWB262796:LWD262798 MFX262796:MFZ262798 MPT262796:MPV262798 MZP262796:MZR262798 NJL262796:NJN262798 NTH262796:NTJ262798 ODD262796:ODF262798 OMZ262796:ONB262798 OWV262796:OWX262798 PGR262796:PGT262798 PQN262796:PQP262798 QAJ262796:QAL262798 QKF262796:QKH262798 QUB262796:QUD262798 RDX262796:RDZ262798 RNT262796:RNV262798 RXP262796:RXR262798 SHL262796:SHN262798 SRH262796:SRJ262798 TBD262796:TBF262798 TKZ262796:TLB262798 TUV262796:TUX262798 UER262796:UET262798 UON262796:UOP262798 UYJ262796:UYL262798 VIF262796:VIH262798 VSB262796:VSD262798 WBX262796:WBZ262798 WLT262796:WLV262798 WVP262796:WVR262798 H328336:J328338 JD328332:JF328334 SZ328332:TB328334 ACV328332:ACX328334 AMR328332:AMT328334 AWN328332:AWP328334 BGJ328332:BGL328334 BQF328332:BQH328334 CAB328332:CAD328334 CJX328332:CJZ328334 CTT328332:CTV328334 DDP328332:DDR328334 DNL328332:DNN328334 DXH328332:DXJ328334 EHD328332:EHF328334 EQZ328332:ERB328334 FAV328332:FAX328334 FKR328332:FKT328334 FUN328332:FUP328334 GEJ328332:GEL328334 GOF328332:GOH328334 GYB328332:GYD328334 HHX328332:HHZ328334 HRT328332:HRV328334 IBP328332:IBR328334 ILL328332:ILN328334 IVH328332:IVJ328334 JFD328332:JFF328334 JOZ328332:JPB328334 JYV328332:JYX328334 KIR328332:KIT328334 KSN328332:KSP328334 LCJ328332:LCL328334 LMF328332:LMH328334 LWB328332:LWD328334 MFX328332:MFZ328334 MPT328332:MPV328334 MZP328332:MZR328334 NJL328332:NJN328334 NTH328332:NTJ328334 ODD328332:ODF328334 OMZ328332:ONB328334 OWV328332:OWX328334 PGR328332:PGT328334 PQN328332:PQP328334 QAJ328332:QAL328334 QKF328332:QKH328334 QUB328332:QUD328334 RDX328332:RDZ328334 RNT328332:RNV328334 RXP328332:RXR328334 SHL328332:SHN328334 SRH328332:SRJ328334 TBD328332:TBF328334 TKZ328332:TLB328334 TUV328332:TUX328334 UER328332:UET328334 UON328332:UOP328334 UYJ328332:UYL328334 VIF328332:VIH328334 VSB328332:VSD328334 WBX328332:WBZ328334 WLT328332:WLV328334 WVP328332:WVR328334 H393872:J393874 JD393868:JF393870 SZ393868:TB393870 ACV393868:ACX393870 AMR393868:AMT393870 AWN393868:AWP393870 BGJ393868:BGL393870 BQF393868:BQH393870 CAB393868:CAD393870 CJX393868:CJZ393870 CTT393868:CTV393870 DDP393868:DDR393870 DNL393868:DNN393870 DXH393868:DXJ393870 EHD393868:EHF393870 EQZ393868:ERB393870 FAV393868:FAX393870 FKR393868:FKT393870 FUN393868:FUP393870 GEJ393868:GEL393870 GOF393868:GOH393870 GYB393868:GYD393870 HHX393868:HHZ393870 HRT393868:HRV393870 IBP393868:IBR393870 ILL393868:ILN393870 IVH393868:IVJ393870 JFD393868:JFF393870 JOZ393868:JPB393870 JYV393868:JYX393870 KIR393868:KIT393870 KSN393868:KSP393870 LCJ393868:LCL393870 LMF393868:LMH393870 LWB393868:LWD393870 MFX393868:MFZ393870 MPT393868:MPV393870 MZP393868:MZR393870 NJL393868:NJN393870 NTH393868:NTJ393870 ODD393868:ODF393870 OMZ393868:ONB393870 OWV393868:OWX393870 PGR393868:PGT393870 PQN393868:PQP393870 QAJ393868:QAL393870 QKF393868:QKH393870 QUB393868:QUD393870 RDX393868:RDZ393870 RNT393868:RNV393870 RXP393868:RXR393870 SHL393868:SHN393870 SRH393868:SRJ393870 TBD393868:TBF393870 TKZ393868:TLB393870 TUV393868:TUX393870 UER393868:UET393870 UON393868:UOP393870 UYJ393868:UYL393870 VIF393868:VIH393870 VSB393868:VSD393870 WBX393868:WBZ393870 WLT393868:WLV393870 WVP393868:WVR393870 H459408:J459410 JD459404:JF459406 SZ459404:TB459406 ACV459404:ACX459406 AMR459404:AMT459406 AWN459404:AWP459406 BGJ459404:BGL459406 BQF459404:BQH459406 CAB459404:CAD459406 CJX459404:CJZ459406 CTT459404:CTV459406 DDP459404:DDR459406 DNL459404:DNN459406 DXH459404:DXJ459406 EHD459404:EHF459406 EQZ459404:ERB459406 FAV459404:FAX459406 FKR459404:FKT459406 FUN459404:FUP459406 GEJ459404:GEL459406 GOF459404:GOH459406 GYB459404:GYD459406 HHX459404:HHZ459406 HRT459404:HRV459406 IBP459404:IBR459406 ILL459404:ILN459406 IVH459404:IVJ459406 JFD459404:JFF459406 JOZ459404:JPB459406 JYV459404:JYX459406 KIR459404:KIT459406 KSN459404:KSP459406 LCJ459404:LCL459406 LMF459404:LMH459406 LWB459404:LWD459406 MFX459404:MFZ459406 MPT459404:MPV459406 MZP459404:MZR459406 NJL459404:NJN459406 NTH459404:NTJ459406 ODD459404:ODF459406 OMZ459404:ONB459406 OWV459404:OWX459406 PGR459404:PGT459406 PQN459404:PQP459406 QAJ459404:QAL459406 QKF459404:QKH459406 QUB459404:QUD459406 RDX459404:RDZ459406 RNT459404:RNV459406 RXP459404:RXR459406 SHL459404:SHN459406 SRH459404:SRJ459406 TBD459404:TBF459406 TKZ459404:TLB459406 TUV459404:TUX459406 UER459404:UET459406 UON459404:UOP459406 UYJ459404:UYL459406 VIF459404:VIH459406 VSB459404:VSD459406 WBX459404:WBZ459406 WLT459404:WLV459406 WVP459404:WVR459406 H524944:J524946 JD524940:JF524942 SZ524940:TB524942 ACV524940:ACX524942 AMR524940:AMT524942 AWN524940:AWP524942 BGJ524940:BGL524942 BQF524940:BQH524942 CAB524940:CAD524942 CJX524940:CJZ524942 CTT524940:CTV524942 DDP524940:DDR524942 DNL524940:DNN524942 DXH524940:DXJ524942 EHD524940:EHF524942 EQZ524940:ERB524942 FAV524940:FAX524942 FKR524940:FKT524942 FUN524940:FUP524942 GEJ524940:GEL524942 GOF524940:GOH524942 GYB524940:GYD524942 HHX524940:HHZ524942 HRT524940:HRV524942 IBP524940:IBR524942 ILL524940:ILN524942 IVH524940:IVJ524942 JFD524940:JFF524942 JOZ524940:JPB524942 JYV524940:JYX524942 KIR524940:KIT524942 KSN524940:KSP524942 LCJ524940:LCL524942 LMF524940:LMH524942 LWB524940:LWD524942 MFX524940:MFZ524942 MPT524940:MPV524942 MZP524940:MZR524942 NJL524940:NJN524942 NTH524940:NTJ524942 ODD524940:ODF524942 OMZ524940:ONB524942 OWV524940:OWX524942 PGR524940:PGT524942 PQN524940:PQP524942 QAJ524940:QAL524942 QKF524940:QKH524942 QUB524940:QUD524942 RDX524940:RDZ524942 RNT524940:RNV524942 RXP524940:RXR524942 SHL524940:SHN524942 SRH524940:SRJ524942 TBD524940:TBF524942 TKZ524940:TLB524942 TUV524940:TUX524942 UER524940:UET524942 UON524940:UOP524942 UYJ524940:UYL524942 VIF524940:VIH524942 VSB524940:VSD524942 WBX524940:WBZ524942 WLT524940:WLV524942 WVP524940:WVR524942 H590480:J590482 JD590476:JF590478 SZ590476:TB590478 ACV590476:ACX590478 AMR590476:AMT590478 AWN590476:AWP590478 BGJ590476:BGL590478 BQF590476:BQH590478 CAB590476:CAD590478 CJX590476:CJZ590478 CTT590476:CTV590478 DDP590476:DDR590478 DNL590476:DNN590478 DXH590476:DXJ590478 EHD590476:EHF590478 EQZ590476:ERB590478 FAV590476:FAX590478 FKR590476:FKT590478 FUN590476:FUP590478 GEJ590476:GEL590478 GOF590476:GOH590478 GYB590476:GYD590478 HHX590476:HHZ590478 HRT590476:HRV590478 IBP590476:IBR590478 ILL590476:ILN590478 IVH590476:IVJ590478 JFD590476:JFF590478 JOZ590476:JPB590478 JYV590476:JYX590478 KIR590476:KIT590478 KSN590476:KSP590478 LCJ590476:LCL590478 LMF590476:LMH590478 LWB590476:LWD590478 MFX590476:MFZ590478 MPT590476:MPV590478 MZP590476:MZR590478 NJL590476:NJN590478 NTH590476:NTJ590478 ODD590476:ODF590478 OMZ590476:ONB590478 OWV590476:OWX590478 PGR590476:PGT590478 PQN590476:PQP590478 QAJ590476:QAL590478 QKF590476:QKH590478 QUB590476:QUD590478 RDX590476:RDZ590478 RNT590476:RNV590478 RXP590476:RXR590478 SHL590476:SHN590478 SRH590476:SRJ590478 TBD590476:TBF590478 TKZ590476:TLB590478 TUV590476:TUX590478 UER590476:UET590478 UON590476:UOP590478 UYJ590476:UYL590478 VIF590476:VIH590478 VSB590476:VSD590478 WBX590476:WBZ590478 WLT590476:WLV590478 WVP590476:WVR590478 H656016:J656018 JD656012:JF656014 SZ656012:TB656014 ACV656012:ACX656014 AMR656012:AMT656014 AWN656012:AWP656014 BGJ656012:BGL656014 BQF656012:BQH656014 CAB656012:CAD656014 CJX656012:CJZ656014 CTT656012:CTV656014 DDP656012:DDR656014 DNL656012:DNN656014 DXH656012:DXJ656014 EHD656012:EHF656014 EQZ656012:ERB656014 FAV656012:FAX656014 FKR656012:FKT656014 FUN656012:FUP656014 GEJ656012:GEL656014 GOF656012:GOH656014 GYB656012:GYD656014 HHX656012:HHZ656014 HRT656012:HRV656014 IBP656012:IBR656014 ILL656012:ILN656014 IVH656012:IVJ656014 JFD656012:JFF656014 JOZ656012:JPB656014 JYV656012:JYX656014 KIR656012:KIT656014 KSN656012:KSP656014 LCJ656012:LCL656014 LMF656012:LMH656014 LWB656012:LWD656014 MFX656012:MFZ656014 MPT656012:MPV656014 MZP656012:MZR656014 NJL656012:NJN656014 NTH656012:NTJ656014 ODD656012:ODF656014 OMZ656012:ONB656014 OWV656012:OWX656014 PGR656012:PGT656014 PQN656012:PQP656014 QAJ656012:QAL656014 QKF656012:QKH656014 QUB656012:QUD656014 RDX656012:RDZ656014 RNT656012:RNV656014 RXP656012:RXR656014 SHL656012:SHN656014 SRH656012:SRJ656014 TBD656012:TBF656014 TKZ656012:TLB656014 TUV656012:TUX656014 UER656012:UET656014 UON656012:UOP656014 UYJ656012:UYL656014 VIF656012:VIH656014 VSB656012:VSD656014 WBX656012:WBZ656014 WLT656012:WLV656014 WVP656012:WVR656014 H721552:J721554 JD721548:JF721550 SZ721548:TB721550 ACV721548:ACX721550 AMR721548:AMT721550 AWN721548:AWP721550 BGJ721548:BGL721550 BQF721548:BQH721550 CAB721548:CAD721550 CJX721548:CJZ721550 CTT721548:CTV721550 DDP721548:DDR721550 DNL721548:DNN721550 DXH721548:DXJ721550 EHD721548:EHF721550 EQZ721548:ERB721550 FAV721548:FAX721550 FKR721548:FKT721550 FUN721548:FUP721550 GEJ721548:GEL721550 GOF721548:GOH721550 GYB721548:GYD721550 HHX721548:HHZ721550 HRT721548:HRV721550 IBP721548:IBR721550 ILL721548:ILN721550 IVH721548:IVJ721550 JFD721548:JFF721550 JOZ721548:JPB721550 JYV721548:JYX721550 KIR721548:KIT721550 KSN721548:KSP721550 LCJ721548:LCL721550 LMF721548:LMH721550 LWB721548:LWD721550 MFX721548:MFZ721550 MPT721548:MPV721550 MZP721548:MZR721550 NJL721548:NJN721550 NTH721548:NTJ721550 ODD721548:ODF721550 OMZ721548:ONB721550 OWV721548:OWX721550 PGR721548:PGT721550 PQN721548:PQP721550 QAJ721548:QAL721550 QKF721548:QKH721550 QUB721548:QUD721550 RDX721548:RDZ721550 RNT721548:RNV721550 RXP721548:RXR721550 SHL721548:SHN721550 SRH721548:SRJ721550 TBD721548:TBF721550 TKZ721548:TLB721550 TUV721548:TUX721550 UER721548:UET721550 UON721548:UOP721550 UYJ721548:UYL721550 VIF721548:VIH721550 VSB721548:VSD721550 WBX721548:WBZ721550 WLT721548:WLV721550 WVP721548:WVR721550 H787088:J787090 JD787084:JF787086 SZ787084:TB787086 ACV787084:ACX787086 AMR787084:AMT787086 AWN787084:AWP787086 BGJ787084:BGL787086 BQF787084:BQH787086 CAB787084:CAD787086 CJX787084:CJZ787086 CTT787084:CTV787086 DDP787084:DDR787086 DNL787084:DNN787086 DXH787084:DXJ787086 EHD787084:EHF787086 EQZ787084:ERB787086 FAV787084:FAX787086 FKR787084:FKT787086 FUN787084:FUP787086 GEJ787084:GEL787086 GOF787084:GOH787086 GYB787084:GYD787086 HHX787084:HHZ787086 HRT787084:HRV787086 IBP787084:IBR787086 ILL787084:ILN787086 IVH787084:IVJ787086 JFD787084:JFF787086 JOZ787084:JPB787086 JYV787084:JYX787086 KIR787084:KIT787086 KSN787084:KSP787086 LCJ787084:LCL787086 LMF787084:LMH787086 LWB787084:LWD787086 MFX787084:MFZ787086 MPT787084:MPV787086 MZP787084:MZR787086 NJL787084:NJN787086 NTH787084:NTJ787086 ODD787084:ODF787086 OMZ787084:ONB787086 OWV787084:OWX787086 PGR787084:PGT787086 PQN787084:PQP787086 QAJ787084:QAL787086 QKF787084:QKH787086 QUB787084:QUD787086 RDX787084:RDZ787086 RNT787084:RNV787086 RXP787084:RXR787086 SHL787084:SHN787086 SRH787084:SRJ787086 TBD787084:TBF787086 TKZ787084:TLB787086 TUV787084:TUX787086 UER787084:UET787086 UON787084:UOP787086 UYJ787084:UYL787086 VIF787084:VIH787086 VSB787084:VSD787086 WBX787084:WBZ787086 WLT787084:WLV787086 WVP787084:WVR787086 H852624:J852626 JD852620:JF852622 SZ852620:TB852622 ACV852620:ACX852622 AMR852620:AMT852622 AWN852620:AWP852622 BGJ852620:BGL852622 BQF852620:BQH852622 CAB852620:CAD852622 CJX852620:CJZ852622 CTT852620:CTV852622 DDP852620:DDR852622 DNL852620:DNN852622 DXH852620:DXJ852622 EHD852620:EHF852622 EQZ852620:ERB852622 FAV852620:FAX852622 FKR852620:FKT852622 FUN852620:FUP852622 GEJ852620:GEL852622 GOF852620:GOH852622 GYB852620:GYD852622 HHX852620:HHZ852622 HRT852620:HRV852622 IBP852620:IBR852622 ILL852620:ILN852622 IVH852620:IVJ852622 JFD852620:JFF852622 JOZ852620:JPB852622 JYV852620:JYX852622 KIR852620:KIT852622 KSN852620:KSP852622 LCJ852620:LCL852622 LMF852620:LMH852622 LWB852620:LWD852622 MFX852620:MFZ852622 MPT852620:MPV852622 MZP852620:MZR852622 NJL852620:NJN852622 NTH852620:NTJ852622 ODD852620:ODF852622 OMZ852620:ONB852622 OWV852620:OWX852622 PGR852620:PGT852622 PQN852620:PQP852622 QAJ852620:QAL852622 QKF852620:QKH852622 QUB852620:QUD852622 RDX852620:RDZ852622 RNT852620:RNV852622 RXP852620:RXR852622 SHL852620:SHN852622 SRH852620:SRJ852622 TBD852620:TBF852622 TKZ852620:TLB852622 TUV852620:TUX852622 UER852620:UET852622 UON852620:UOP852622 UYJ852620:UYL852622 VIF852620:VIH852622 VSB852620:VSD852622 WBX852620:WBZ852622 WLT852620:WLV852622 WVP852620:WVR852622 H918160:J918162 JD918156:JF918158 SZ918156:TB918158 ACV918156:ACX918158 AMR918156:AMT918158 AWN918156:AWP918158 BGJ918156:BGL918158 BQF918156:BQH918158 CAB918156:CAD918158 CJX918156:CJZ918158 CTT918156:CTV918158 DDP918156:DDR918158 DNL918156:DNN918158 DXH918156:DXJ918158 EHD918156:EHF918158 EQZ918156:ERB918158 FAV918156:FAX918158 FKR918156:FKT918158 FUN918156:FUP918158 GEJ918156:GEL918158 GOF918156:GOH918158 GYB918156:GYD918158 HHX918156:HHZ918158 HRT918156:HRV918158 IBP918156:IBR918158 ILL918156:ILN918158 IVH918156:IVJ918158 JFD918156:JFF918158 JOZ918156:JPB918158 JYV918156:JYX918158 KIR918156:KIT918158 KSN918156:KSP918158 LCJ918156:LCL918158 LMF918156:LMH918158 LWB918156:LWD918158 MFX918156:MFZ918158 MPT918156:MPV918158 MZP918156:MZR918158 NJL918156:NJN918158 NTH918156:NTJ918158 ODD918156:ODF918158 OMZ918156:ONB918158 OWV918156:OWX918158 PGR918156:PGT918158 PQN918156:PQP918158 QAJ918156:QAL918158 QKF918156:QKH918158 QUB918156:QUD918158 RDX918156:RDZ918158 RNT918156:RNV918158 RXP918156:RXR918158 SHL918156:SHN918158 SRH918156:SRJ918158 TBD918156:TBF918158 TKZ918156:TLB918158 TUV918156:TUX918158 UER918156:UET918158 UON918156:UOP918158 UYJ918156:UYL918158 VIF918156:VIH918158 VSB918156:VSD918158 WBX918156:WBZ918158 WLT918156:WLV918158 WVP918156:WVR918158 H983696:J983698 JD983692:JF983694 SZ983692:TB983694 ACV983692:ACX983694 AMR983692:AMT983694 AWN983692:AWP983694 BGJ983692:BGL983694 BQF983692:BQH983694 CAB983692:CAD983694 CJX983692:CJZ983694 CTT983692:CTV983694 DDP983692:DDR983694 DNL983692:DNN983694 DXH983692:DXJ983694 EHD983692:EHF983694 EQZ983692:ERB983694 FAV983692:FAX983694 FKR983692:FKT983694 FUN983692:FUP983694 GEJ983692:GEL983694 GOF983692:GOH983694 GYB983692:GYD983694 HHX983692:HHZ983694 HRT983692:HRV983694 IBP983692:IBR983694 ILL983692:ILN983694 IVH983692:IVJ983694 JFD983692:JFF983694 JOZ983692:JPB983694 JYV983692:JYX983694 KIR983692:KIT983694 KSN983692:KSP983694 LCJ983692:LCL983694 LMF983692:LMH983694 LWB983692:LWD983694 MFX983692:MFZ983694 MPT983692:MPV983694 MZP983692:MZR983694 NJL983692:NJN983694 NTH983692:NTJ983694 ODD983692:ODF983694 OMZ983692:ONB983694 OWV983692:OWX983694 PGR983692:PGT983694 PQN983692:PQP983694 QAJ983692:QAL983694 QKF983692:QKH983694 QUB983692:QUD983694 RDX983692:RDZ983694 RNT983692:RNV983694 RXP983692:RXR983694 SHL983692:SHN983694 SRH983692:SRJ983694 TBD983692:TBF983694 TKZ983692:TLB983694 TUV983692:TUX983694 UER983692:UET983694 UON983692:UOP983694 UYJ983692:UYL983694 VIF983692:VIH983694 VSB983692:VSD983694 WBX983692:WBZ983694 WLT983692:WLV983694 WVP983692:WVR983694 ONF393870:ONF393871 OXB393870:OXB393871 PGX393870:PGX393871 PQT393870:PQT393871 QAP393870:QAP393871 QKL393870:QKL393871 QUH393870:QUH393871 RED393870:RED393871 RNZ393870:RNZ393871 RXV393870:RXV393871 SHR393870:SHR393871 SRN393870:SRN393871 TBJ393870:TBJ393871 TLF393870:TLF393871 TVB393870:TVB393871 UEX393870:UEX393871 UOT393870:UOT393871 UYP393870:UYP393871 VIL393870:VIL393871 VSH393870:VSH393871 WCD393870:WCD393871 WLZ393870:WLZ393871 WVV393870:WVV393871 N459410:N459411 JJ459406:JJ459407 TF459406:TF459407 ADB459406:ADB459407 AMX459406:AMX459407 AWT459406:AWT459407 BGP459406:BGP459407 BQL459406:BQL459407 CAH459406:CAH459407 CKD459406:CKD459407 CTZ459406:CTZ459407 DDV459406:DDV459407 DNR459406:DNR459407 DXN459406:DXN459407 EHJ459406:EHJ459407 ERF459406:ERF459407 FBB459406:FBB459407 FKX459406:FKX459407 FUT459406:FUT459407 GEP459406:GEP459407 GOL459406:GOL459407 GYH459406:GYH459407 HID459406:HID459407 HRZ459406:HRZ459407 IBV459406:IBV459407 ILR459406:ILR459407 IVN459406:IVN459407 JFJ459406:JFJ459407 JPF459406:JPF459407 JZB459406:JZB459407 KIX459406:KIX459407 KST459406:KST459407 LCP459406:LCP459407 LML459406:LML459407 LWH459406:LWH459407 MGD459406:MGD459407 MPZ459406:MPZ459407 MZV459406:MZV459407 NJR459406:NJR459407 NTN459406:NTN459407 H66179:J66179 JD66175:JF66175 SZ66175:TB66175 ACV66175:ACX66175 AMR66175:AMT66175 AWN66175:AWP66175 BGJ66175:BGL66175 BQF66175:BQH66175 CAB66175:CAD66175 CJX66175:CJZ66175 CTT66175:CTV66175 DDP66175:DDR66175 DNL66175:DNN66175 DXH66175:DXJ66175 EHD66175:EHF66175 EQZ66175:ERB66175 FAV66175:FAX66175 FKR66175:FKT66175 FUN66175:FUP66175 GEJ66175:GEL66175 GOF66175:GOH66175 GYB66175:GYD66175 HHX66175:HHZ66175 HRT66175:HRV66175 IBP66175:IBR66175 ILL66175:ILN66175 IVH66175:IVJ66175 JFD66175:JFF66175 JOZ66175:JPB66175 JYV66175:JYX66175 KIR66175:KIT66175 KSN66175:KSP66175 LCJ66175:LCL66175 LMF66175:LMH66175 LWB66175:LWD66175 MFX66175:MFZ66175 MPT66175:MPV66175 MZP66175:MZR66175 NJL66175:NJN66175 NTH66175:NTJ66175 ODD66175:ODF66175 OMZ66175:ONB66175 OWV66175:OWX66175 PGR66175:PGT66175 PQN66175:PQP66175 QAJ66175:QAL66175 QKF66175:QKH66175 QUB66175:QUD66175 RDX66175:RDZ66175 RNT66175:RNV66175 RXP66175:RXR66175 SHL66175:SHN66175 SRH66175:SRJ66175 TBD66175:TBF66175 TKZ66175:TLB66175 TUV66175:TUX66175 UER66175:UET66175 UON66175:UOP66175 UYJ66175:UYL66175 VIF66175:VIH66175 VSB66175:VSD66175 WBX66175:WBZ66175 WLT66175:WLV66175 WVP66175:WVR66175 H131715:J131715 JD131711:JF131711 SZ131711:TB131711 ACV131711:ACX131711 AMR131711:AMT131711 AWN131711:AWP131711 BGJ131711:BGL131711 BQF131711:BQH131711 CAB131711:CAD131711 CJX131711:CJZ131711 CTT131711:CTV131711 DDP131711:DDR131711 DNL131711:DNN131711 DXH131711:DXJ131711 EHD131711:EHF131711 EQZ131711:ERB131711 FAV131711:FAX131711 FKR131711:FKT131711 FUN131711:FUP131711 GEJ131711:GEL131711 GOF131711:GOH131711 GYB131711:GYD131711 HHX131711:HHZ131711 HRT131711:HRV131711 IBP131711:IBR131711 ILL131711:ILN131711 IVH131711:IVJ131711 JFD131711:JFF131711 JOZ131711:JPB131711 JYV131711:JYX131711 KIR131711:KIT131711 KSN131711:KSP131711 LCJ131711:LCL131711 LMF131711:LMH131711 LWB131711:LWD131711 MFX131711:MFZ131711 MPT131711:MPV131711 MZP131711:MZR131711 NJL131711:NJN131711 NTH131711:NTJ131711 ODD131711:ODF131711 OMZ131711:ONB131711 OWV131711:OWX131711 PGR131711:PGT131711 PQN131711:PQP131711 QAJ131711:QAL131711 QKF131711:QKH131711 QUB131711:QUD131711 RDX131711:RDZ131711 RNT131711:RNV131711 RXP131711:RXR131711 SHL131711:SHN131711 SRH131711:SRJ131711 TBD131711:TBF131711 TKZ131711:TLB131711 TUV131711:TUX131711 UER131711:UET131711 UON131711:UOP131711 UYJ131711:UYL131711 VIF131711:VIH131711 VSB131711:VSD131711 WBX131711:WBZ131711 WLT131711:WLV131711 WVP131711:WVR131711 H197251:J197251 JD197247:JF197247 SZ197247:TB197247 ACV197247:ACX197247 AMR197247:AMT197247 AWN197247:AWP197247 BGJ197247:BGL197247 BQF197247:BQH197247 CAB197247:CAD197247 CJX197247:CJZ197247 CTT197247:CTV197247 DDP197247:DDR197247 DNL197247:DNN197247 DXH197247:DXJ197247 EHD197247:EHF197247 EQZ197247:ERB197247 FAV197247:FAX197247 FKR197247:FKT197247 FUN197247:FUP197247 GEJ197247:GEL197247 GOF197247:GOH197247 GYB197247:GYD197247 HHX197247:HHZ197247 HRT197247:HRV197247 IBP197247:IBR197247 ILL197247:ILN197247 IVH197247:IVJ197247 JFD197247:JFF197247 JOZ197247:JPB197247 JYV197247:JYX197247 KIR197247:KIT197247 KSN197247:KSP197247 LCJ197247:LCL197247 LMF197247:LMH197247 LWB197247:LWD197247 MFX197247:MFZ197247 MPT197247:MPV197247 MZP197247:MZR197247 NJL197247:NJN197247 NTH197247:NTJ197247 ODD197247:ODF197247 OMZ197247:ONB197247 OWV197247:OWX197247 PGR197247:PGT197247 PQN197247:PQP197247 QAJ197247:QAL197247 QKF197247:QKH197247 QUB197247:QUD197247 RDX197247:RDZ197247 RNT197247:RNV197247 RXP197247:RXR197247 SHL197247:SHN197247 SRH197247:SRJ197247 TBD197247:TBF197247 TKZ197247:TLB197247 TUV197247:TUX197247 UER197247:UET197247 UON197247:UOP197247 UYJ197247:UYL197247 VIF197247:VIH197247 VSB197247:VSD197247 WBX197247:WBZ197247 WLT197247:WLV197247 WVP197247:WVR197247 H262787:J262787 JD262783:JF262783 SZ262783:TB262783 ACV262783:ACX262783 AMR262783:AMT262783 AWN262783:AWP262783 BGJ262783:BGL262783 BQF262783:BQH262783 CAB262783:CAD262783 CJX262783:CJZ262783 CTT262783:CTV262783 DDP262783:DDR262783 DNL262783:DNN262783 DXH262783:DXJ262783 EHD262783:EHF262783 EQZ262783:ERB262783 FAV262783:FAX262783 FKR262783:FKT262783 FUN262783:FUP262783 GEJ262783:GEL262783 GOF262783:GOH262783 GYB262783:GYD262783 HHX262783:HHZ262783 HRT262783:HRV262783 IBP262783:IBR262783 ILL262783:ILN262783 IVH262783:IVJ262783 JFD262783:JFF262783 JOZ262783:JPB262783 JYV262783:JYX262783 KIR262783:KIT262783 KSN262783:KSP262783 LCJ262783:LCL262783 LMF262783:LMH262783 LWB262783:LWD262783 MFX262783:MFZ262783 MPT262783:MPV262783 MZP262783:MZR262783 NJL262783:NJN262783 NTH262783:NTJ262783 ODD262783:ODF262783 OMZ262783:ONB262783 OWV262783:OWX262783 PGR262783:PGT262783 PQN262783:PQP262783 QAJ262783:QAL262783 QKF262783:QKH262783 QUB262783:QUD262783 RDX262783:RDZ262783 RNT262783:RNV262783 RXP262783:RXR262783 SHL262783:SHN262783 SRH262783:SRJ262783 TBD262783:TBF262783 TKZ262783:TLB262783 TUV262783:TUX262783 UER262783:UET262783 UON262783:UOP262783 UYJ262783:UYL262783 VIF262783:VIH262783 VSB262783:VSD262783 WBX262783:WBZ262783 WLT262783:WLV262783 WVP262783:WVR262783 H328323:J328323 JD328319:JF328319 SZ328319:TB328319 ACV328319:ACX328319 AMR328319:AMT328319 AWN328319:AWP328319 BGJ328319:BGL328319 BQF328319:BQH328319 CAB328319:CAD328319 CJX328319:CJZ328319 CTT328319:CTV328319 DDP328319:DDR328319 DNL328319:DNN328319 DXH328319:DXJ328319 EHD328319:EHF328319 EQZ328319:ERB328319 FAV328319:FAX328319 FKR328319:FKT328319 FUN328319:FUP328319 GEJ328319:GEL328319 GOF328319:GOH328319 GYB328319:GYD328319 HHX328319:HHZ328319 HRT328319:HRV328319 IBP328319:IBR328319 ILL328319:ILN328319 IVH328319:IVJ328319 JFD328319:JFF328319 JOZ328319:JPB328319 JYV328319:JYX328319 KIR328319:KIT328319 KSN328319:KSP328319 LCJ328319:LCL328319 LMF328319:LMH328319 LWB328319:LWD328319 MFX328319:MFZ328319 MPT328319:MPV328319 MZP328319:MZR328319 NJL328319:NJN328319 NTH328319:NTJ328319 ODD328319:ODF328319 OMZ328319:ONB328319 OWV328319:OWX328319 PGR328319:PGT328319 PQN328319:PQP328319 QAJ328319:QAL328319 QKF328319:QKH328319 QUB328319:QUD328319 RDX328319:RDZ328319 RNT328319:RNV328319 RXP328319:RXR328319 SHL328319:SHN328319 SRH328319:SRJ328319 TBD328319:TBF328319 TKZ328319:TLB328319 TUV328319:TUX328319 UER328319:UET328319 UON328319:UOP328319 UYJ328319:UYL328319 VIF328319:VIH328319 VSB328319:VSD328319 WBX328319:WBZ328319 WLT328319:WLV328319 WVP328319:WVR328319 H393859:J393859 JD393855:JF393855 SZ393855:TB393855 ACV393855:ACX393855 AMR393855:AMT393855 AWN393855:AWP393855 BGJ393855:BGL393855 BQF393855:BQH393855 CAB393855:CAD393855 CJX393855:CJZ393855 CTT393855:CTV393855 DDP393855:DDR393855 DNL393855:DNN393855 DXH393855:DXJ393855 EHD393855:EHF393855 EQZ393855:ERB393855 FAV393855:FAX393855 FKR393855:FKT393855 FUN393855:FUP393855 GEJ393855:GEL393855 GOF393855:GOH393855 GYB393855:GYD393855 HHX393855:HHZ393855 HRT393855:HRV393855 IBP393855:IBR393855 ILL393855:ILN393855 IVH393855:IVJ393855 JFD393855:JFF393855 JOZ393855:JPB393855 JYV393855:JYX393855 KIR393855:KIT393855 KSN393855:KSP393855 LCJ393855:LCL393855 LMF393855:LMH393855 LWB393855:LWD393855 MFX393855:MFZ393855 MPT393855:MPV393855 MZP393855:MZR393855 NJL393855:NJN393855 NTH393855:NTJ393855 ODD393855:ODF393855 OMZ393855:ONB393855 OWV393855:OWX393855 PGR393855:PGT393855 PQN393855:PQP393855 QAJ393855:QAL393855 QKF393855:QKH393855 QUB393855:QUD393855 RDX393855:RDZ393855 RNT393855:RNV393855 RXP393855:RXR393855 SHL393855:SHN393855 SRH393855:SRJ393855 TBD393855:TBF393855 TKZ393855:TLB393855 TUV393855:TUX393855 UER393855:UET393855 UON393855:UOP393855 UYJ393855:UYL393855 VIF393855:VIH393855 VSB393855:VSD393855 WBX393855:WBZ393855 WLT393855:WLV393855 WVP393855:WVR393855 H459395:J459395 JD459391:JF459391 SZ459391:TB459391 ACV459391:ACX459391 AMR459391:AMT459391 AWN459391:AWP459391 BGJ459391:BGL459391 BQF459391:BQH459391 CAB459391:CAD459391 CJX459391:CJZ459391 CTT459391:CTV459391 DDP459391:DDR459391 DNL459391:DNN459391 DXH459391:DXJ459391 EHD459391:EHF459391 EQZ459391:ERB459391 FAV459391:FAX459391 FKR459391:FKT459391 FUN459391:FUP459391 GEJ459391:GEL459391 GOF459391:GOH459391 GYB459391:GYD459391 HHX459391:HHZ459391 HRT459391:HRV459391 IBP459391:IBR459391 ILL459391:ILN459391 IVH459391:IVJ459391 JFD459391:JFF459391 JOZ459391:JPB459391 JYV459391:JYX459391 KIR459391:KIT459391 KSN459391:KSP459391 LCJ459391:LCL459391 LMF459391:LMH459391 LWB459391:LWD459391 MFX459391:MFZ459391 MPT459391:MPV459391 MZP459391:MZR459391 NJL459391:NJN459391 NTH459391:NTJ459391 ODD459391:ODF459391 OMZ459391:ONB459391 OWV459391:OWX459391 PGR459391:PGT459391 PQN459391:PQP459391 QAJ459391:QAL459391 QKF459391:QKH459391 QUB459391:QUD459391 RDX459391:RDZ459391 RNT459391:RNV459391 RXP459391:RXR459391 SHL459391:SHN459391 SRH459391:SRJ459391 TBD459391:TBF459391 TKZ459391:TLB459391 TUV459391:TUX459391 UER459391:UET459391 UON459391:UOP459391 UYJ459391:UYL459391 VIF459391:VIH459391 VSB459391:VSD459391 WBX459391:WBZ459391 WLT459391:WLV459391 WVP459391:WVR459391 H524931:J524931 JD524927:JF524927 SZ524927:TB524927 ACV524927:ACX524927 AMR524927:AMT524927 AWN524927:AWP524927 BGJ524927:BGL524927 BQF524927:BQH524927 CAB524927:CAD524927 CJX524927:CJZ524927 CTT524927:CTV524927 DDP524927:DDR524927 DNL524927:DNN524927 DXH524927:DXJ524927 EHD524927:EHF524927 EQZ524927:ERB524927 FAV524927:FAX524927 FKR524927:FKT524927 FUN524927:FUP524927 GEJ524927:GEL524927 GOF524927:GOH524927 GYB524927:GYD524927 HHX524927:HHZ524927 HRT524927:HRV524927 IBP524927:IBR524927 ILL524927:ILN524927 IVH524927:IVJ524927 JFD524927:JFF524927 JOZ524927:JPB524927 JYV524927:JYX524927 KIR524927:KIT524927 KSN524927:KSP524927 LCJ524927:LCL524927 LMF524927:LMH524927 LWB524927:LWD524927 MFX524927:MFZ524927 MPT524927:MPV524927 MZP524927:MZR524927 NJL524927:NJN524927 NTH524927:NTJ524927 ODD524927:ODF524927 OMZ524927:ONB524927 OWV524927:OWX524927 PGR524927:PGT524927 PQN524927:PQP524927 QAJ524927:QAL524927 QKF524927:QKH524927 QUB524927:QUD524927 RDX524927:RDZ524927 RNT524927:RNV524927 RXP524927:RXR524927 SHL524927:SHN524927 SRH524927:SRJ524927 TBD524927:TBF524927 TKZ524927:TLB524927 TUV524927:TUX524927 UER524927:UET524927 UON524927:UOP524927 UYJ524927:UYL524927 VIF524927:VIH524927 VSB524927:VSD524927 WBX524927:WBZ524927 WLT524927:WLV524927 WVP524927:WVR524927 H590467:J590467 JD590463:JF590463 SZ590463:TB590463 ACV590463:ACX590463 AMR590463:AMT590463 AWN590463:AWP590463 BGJ590463:BGL590463 BQF590463:BQH590463 CAB590463:CAD590463 CJX590463:CJZ590463 CTT590463:CTV590463 DDP590463:DDR590463 DNL590463:DNN590463 DXH590463:DXJ590463 EHD590463:EHF590463 EQZ590463:ERB590463 FAV590463:FAX590463 FKR590463:FKT590463 FUN590463:FUP590463 GEJ590463:GEL590463 GOF590463:GOH590463 GYB590463:GYD590463 HHX590463:HHZ590463 HRT590463:HRV590463 IBP590463:IBR590463 ILL590463:ILN590463 IVH590463:IVJ590463 JFD590463:JFF590463 JOZ590463:JPB590463 JYV590463:JYX590463 KIR590463:KIT590463 KSN590463:KSP590463 LCJ590463:LCL590463 LMF590463:LMH590463 LWB590463:LWD590463 MFX590463:MFZ590463 MPT590463:MPV590463 MZP590463:MZR590463 NJL590463:NJN590463 NTH590463:NTJ590463 ODD590463:ODF590463 OMZ590463:ONB590463 OWV590463:OWX590463 PGR590463:PGT590463 PQN590463:PQP590463 QAJ590463:QAL590463 QKF590463:QKH590463 QUB590463:QUD590463 RDX590463:RDZ590463 RNT590463:RNV590463 RXP590463:RXR590463 SHL590463:SHN590463 SRH590463:SRJ590463 TBD590463:TBF590463 TKZ590463:TLB590463 TUV590463:TUX590463 UER590463:UET590463 UON590463:UOP590463 UYJ590463:UYL590463 VIF590463:VIH590463 VSB590463:VSD590463 WBX590463:WBZ590463 WLT590463:WLV590463 WVP590463:WVR590463 H656003:J656003 JD655999:JF655999 SZ655999:TB655999 ACV655999:ACX655999 AMR655999:AMT655999 AWN655999:AWP655999 BGJ655999:BGL655999 BQF655999:BQH655999 CAB655999:CAD655999 CJX655999:CJZ655999 CTT655999:CTV655999 DDP655999:DDR655999 DNL655999:DNN655999 DXH655999:DXJ655999 EHD655999:EHF655999 EQZ655999:ERB655999 FAV655999:FAX655999 FKR655999:FKT655999 FUN655999:FUP655999 GEJ655999:GEL655999 GOF655999:GOH655999 GYB655999:GYD655999 HHX655999:HHZ655999 HRT655999:HRV655999 IBP655999:IBR655999 ILL655999:ILN655999 IVH655999:IVJ655999 JFD655999:JFF655999 JOZ655999:JPB655999 JYV655999:JYX655999 KIR655999:KIT655999 KSN655999:KSP655999 LCJ655999:LCL655999 LMF655999:LMH655999 LWB655999:LWD655999 MFX655999:MFZ655999 MPT655999:MPV655999 MZP655999:MZR655999 NJL655999:NJN655999 NTH655999:NTJ655999 ODD655999:ODF655999 OMZ655999:ONB655999 OWV655999:OWX655999 PGR655999:PGT655999 PQN655999:PQP655999 QAJ655999:QAL655999 QKF655999:QKH655999 QUB655999:QUD655999 RDX655999:RDZ655999 RNT655999:RNV655999 RXP655999:RXR655999 SHL655999:SHN655999 SRH655999:SRJ655999 TBD655999:TBF655999 TKZ655999:TLB655999 TUV655999:TUX655999 UER655999:UET655999 UON655999:UOP655999 UYJ655999:UYL655999 VIF655999:VIH655999 VSB655999:VSD655999 WBX655999:WBZ655999 WLT655999:WLV655999 WVP655999:WVR655999 H721539:J721539 JD721535:JF721535 SZ721535:TB721535 ACV721535:ACX721535 AMR721535:AMT721535 AWN721535:AWP721535 BGJ721535:BGL721535 BQF721535:BQH721535 CAB721535:CAD721535 CJX721535:CJZ721535 CTT721535:CTV721535 DDP721535:DDR721535 DNL721535:DNN721535 DXH721535:DXJ721535 EHD721535:EHF721535 EQZ721535:ERB721535 FAV721535:FAX721535 FKR721535:FKT721535 FUN721535:FUP721535 GEJ721535:GEL721535 GOF721535:GOH721535 GYB721535:GYD721535 HHX721535:HHZ721535 HRT721535:HRV721535 IBP721535:IBR721535 ILL721535:ILN721535 IVH721535:IVJ721535 JFD721535:JFF721535 JOZ721535:JPB721535 JYV721535:JYX721535 KIR721535:KIT721535 KSN721535:KSP721535 LCJ721535:LCL721535 LMF721535:LMH721535 LWB721535:LWD721535 MFX721535:MFZ721535 MPT721535:MPV721535 MZP721535:MZR721535 NJL721535:NJN721535 NTH721535:NTJ721535 ODD721535:ODF721535 OMZ721535:ONB721535 OWV721535:OWX721535 PGR721535:PGT721535 PQN721535:PQP721535 QAJ721535:QAL721535 QKF721535:QKH721535 QUB721535:QUD721535 RDX721535:RDZ721535 RNT721535:RNV721535 RXP721535:RXR721535 SHL721535:SHN721535 SRH721535:SRJ721535 TBD721535:TBF721535 TKZ721535:TLB721535 TUV721535:TUX721535 UER721535:UET721535 UON721535:UOP721535 UYJ721535:UYL721535 VIF721535:VIH721535 VSB721535:VSD721535 WBX721535:WBZ721535 WLT721535:WLV721535 WVP721535:WVR721535 H787075:J787075 JD787071:JF787071 SZ787071:TB787071 ACV787071:ACX787071 AMR787071:AMT787071 AWN787071:AWP787071 BGJ787071:BGL787071 BQF787071:BQH787071 CAB787071:CAD787071 CJX787071:CJZ787071 CTT787071:CTV787071 DDP787071:DDR787071 DNL787071:DNN787071 DXH787071:DXJ787071 EHD787071:EHF787071 EQZ787071:ERB787071 FAV787071:FAX787071 FKR787071:FKT787071 FUN787071:FUP787071 GEJ787071:GEL787071 GOF787071:GOH787071 GYB787071:GYD787071 HHX787071:HHZ787071 HRT787071:HRV787071 IBP787071:IBR787071 ILL787071:ILN787071 IVH787071:IVJ787071 JFD787071:JFF787071 JOZ787071:JPB787071 JYV787071:JYX787071 KIR787071:KIT787071 KSN787071:KSP787071 LCJ787071:LCL787071 LMF787071:LMH787071 LWB787071:LWD787071 MFX787071:MFZ787071 MPT787071:MPV787071 MZP787071:MZR787071 NJL787071:NJN787071 NTH787071:NTJ787071 ODD787071:ODF787071 OMZ787071:ONB787071 OWV787071:OWX787071 PGR787071:PGT787071 PQN787071:PQP787071 QAJ787071:QAL787071 QKF787071:QKH787071 QUB787071:QUD787071 RDX787071:RDZ787071 RNT787071:RNV787071 RXP787071:RXR787071 SHL787071:SHN787071 SRH787071:SRJ787071 TBD787071:TBF787071 TKZ787071:TLB787071 TUV787071:TUX787071 UER787071:UET787071 UON787071:UOP787071 UYJ787071:UYL787071 VIF787071:VIH787071 VSB787071:VSD787071 WBX787071:WBZ787071 WLT787071:WLV787071 WVP787071:WVR787071 H852611:J852611 JD852607:JF852607 SZ852607:TB852607 ACV852607:ACX852607 AMR852607:AMT852607 AWN852607:AWP852607 BGJ852607:BGL852607 BQF852607:BQH852607 CAB852607:CAD852607 CJX852607:CJZ852607 CTT852607:CTV852607 DDP852607:DDR852607 DNL852607:DNN852607 DXH852607:DXJ852607 EHD852607:EHF852607 EQZ852607:ERB852607 FAV852607:FAX852607 FKR852607:FKT852607 FUN852607:FUP852607 GEJ852607:GEL852607 GOF852607:GOH852607 GYB852607:GYD852607 HHX852607:HHZ852607 HRT852607:HRV852607 IBP852607:IBR852607 ILL852607:ILN852607 IVH852607:IVJ852607 JFD852607:JFF852607 JOZ852607:JPB852607 JYV852607:JYX852607 KIR852607:KIT852607 KSN852607:KSP852607 LCJ852607:LCL852607 LMF852607:LMH852607 LWB852607:LWD852607 MFX852607:MFZ852607 MPT852607:MPV852607 MZP852607:MZR852607 NJL852607:NJN852607 NTH852607:NTJ852607 ODD852607:ODF852607 OMZ852607:ONB852607 OWV852607:OWX852607 PGR852607:PGT852607 PQN852607:PQP852607 QAJ852607:QAL852607 QKF852607:QKH852607 QUB852607:QUD852607 RDX852607:RDZ852607 RNT852607:RNV852607 RXP852607:RXR852607 SHL852607:SHN852607 SRH852607:SRJ852607 TBD852607:TBF852607 TKZ852607:TLB852607 TUV852607:TUX852607 UER852607:UET852607 UON852607:UOP852607 UYJ852607:UYL852607 VIF852607:VIH852607 VSB852607:VSD852607 WBX852607:WBZ852607 WLT852607:WLV852607 WVP852607:WVR852607 H918147:J918147 JD918143:JF918143 SZ918143:TB918143 ACV918143:ACX918143 AMR918143:AMT918143 AWN918143:AWP918143 BGJ918143:BGL918143 BQF918143:BQH918143 CAB918143:CAD918143 CJX918143:CJZ918143 CTT918143:CTV918143 DDP918143:DDR918143 DNL918143:DNN918143 DXH918143:DXJ918143 EHD918143:EHF918143 EQZ918143:ERB918143 FAV918143:FAX918143 FKR918143:FKT918143 FUN918143:FUP918143 GEJ918143:GEL918143 GOF918143:GOH918143 GYB918143:GYD918143 HHX918143:HHZ918143 HRT918143:HRV918143 IBP918143:IBR918143 ILL918143:ILN918143 IVH918143:IVJ918143 JFD918143:JFF918143 JOZ918143:JPB918143 JYV918143:JYX918143 KIR918143:KIT918143 KSN918143:KSP918143 LCJ918143:LCL918143 LMF918143:LMH918143 LWB918143:LWD918143 MFX918143:MFZ918143 MPT918143:MPV918143 MZP918143:MZR918143 NJL918143:NJN918143 NTH918143:NTJ918143 ODD918143:ODF918143 OMZ918143:ONB918143 OWV918143:OWX918143 PGR918143:PGT918143 PQN918143:PQP918143 QAJ918143:QAL918143 QKF918143:QKH918143 QUB918143:QUD918143 RDX918143:RDZ918143 RNT918143:RNV918143 RXP918143:RXR918143 SHL918143:SHN918143 SRH918143:SRJ918143 TBD918143:TBF918143 TKZ918143:TLB918143 TUV918143:TUX918143 UER918143:UET918143 UON918143:UOP918143 UYJ918143:UYL918143 VIF918143:VIH918143 VSB918143:VSD918143 WBX918143:WBZ918143 WLT918143:WLV918143 WVP918143:WVR918143 H983683:J983683 JD983679:JF983679 SZ983679:TB983679 ACV983679:ACX983679 AMR983679:AMT983679 AWN983679:AWP983679 BGJ983679:BGL983679 BQF983679:BQH983679 CAB983679:CAD983679 CJX983679:CJZ983679 CTT983679:CTV983679 DDP983679:DDR983679 DNL983679:DNN983679 DXH983679:DXJ983679 EHD983679:EHF983679 EQZ983679:ERB983679 FAV983679:FAX983679 FKR983679:FKT983679 FUN983679:FUP983679 GEJ983679:GEL983679 GOF983679:GOH983679 GYB983679:GYD983679 HHX983679:HHZ983679 HRT983679:HRV983679 IBP983679:IBR983679 ILL983679:ILN983679 IVH983679:IVJ983679 JFD983679:JFF983679 JOZ983679:JPB983679 JYV983679:JYX983679 KIR983679:KIT983679 KSN983679:KSP983679 LCJ983679:LCL983679 LMF983679:LMH983679 LWB983679:LWD983679 MFX983679:MFZ983679 MPT983679:MPV983679 MZP983679:MZR983679 NJL983679:NJN983679 NTH983679:NTJ983679 ODD983679:ODF983679 OMZ983679:ONB983679 OWV983679:OWX983679 PGR983679:PGT983679 PQN983679:PQP983679 QAJ983679:QAL983679 QKF983679:QKH983679 QUB983679:QUD983679 RDX983679:RDZ983679 RNT983679:RNV983679 RXP983679:RXR983679 SHL983679:SHN983679 SRH983679:SRJ983679 TBD983679:TBF983679 TKZ983679:TLB983679 TUV983679:TUX983679 UER983679:UET983679 UON983679:UOP983679 UYJ983679:UYL983679 VIF983679:VIH983679 VSB983679:VSD983679 WBX983679:WBZ983679 WLT983679:WLV983679 WVP983679:WVR983679 H66184:I66188 JD66180:JE66184 SZ66180:TA66184 ACV66180:ACW66184 AMR66180:AMS66184 AWN66180:AWO66184 BGJ66180:BGK66184 BQF66180:BQG66184 CAB66180:CAC66184 CJX66180:CJY66184 CTT66180:CTU66184 DDP66180:DDQ66184 DNL66180:DNM66184 DXH66180:DXI66184 EHD66180:EHE66184 EQZ66180:ERA66184 FAV66180:FAW66184 FKR66180:FKS66184 FUN66180:FUO66184 GEJ66180:GEK66184 GOF66180:GOG66184 GYB66180:GYC66184 HHX66180:HHY66184 HRT66180:HRU66184 IBP66180:IBQ66184 ILL66180:ILM66184 IVH66180:IVI66184 JFD66180:JFE66184 JOZ66180:JPA66184 JYV66180:JYW66184 KIR66180:KIS66184 KSN66180:KSO66184 LCJ66180:LCK66184 LMF66180:LMG66184 LWB66180:LWC66184 MFX66180:MFY66184 MPT66180:MPU66184 MZP66180:MZQ66184 NJL66180:NJM66184 NTH66180:NTI66184 ODD66180:ODE66184 OMZ66180:ONA66184 OWV66180:OWW66184 PGR66180:PGS66184 PQN66180:PQO66184 QAJ66180:QAK66184 QKF66180:QKG66184 QUB66180:QUC66184 RDX66180:RDY66184 RNT66180:RNU66184 RXP66180:RXQ66184 SHL66180:SHM66184 SRH66180:SRI66184 TBD66180:TBE66184 TKZ66180:TLA66184 TUV66180:TUW66184 UER66180:UES66184 UON66180:UOO66184 UYJ66180:UYK66184 VIF66180:VIG66184 VSB66180:VSC66184 WBX66180:WBY66184 WLT66180:WLU66184 WVP66180:WVQ66184 H131720:I131724 JD131716:JE131720 SZ131716:TA131720 ACV131716:ACW131720 AMR131716:AMS131720 AWN131716:AWO131720 BGJ131716:BGK131720 BQF131716:BQG131720 CAB131716:CAC131720 CJX131716:CJY131720 CTT131716:CTU131720 DDP131716:DDQ131720 DNL131716:DNM131720 DXH131716:DXI131720 EHD131716:EHE131720 EQZ131716:ERA131720 FAV131716:FAW131720 FKR131716:FKS131720 FUN131716:FUO131720 GEJ131716:GEK131720 GOF131716:GOG131720 GYB131716:GYC131720 HHX131716:HHY131720 HRT131716:HRU131720 IBP131716:IBQ131720 ILL131716:ILM131720 IVH131716:IVI131720 JFD131716:JFE131720 JOZ131716:JPA131720 JYV131716:JYW131720 KIR131716:KIS131720 KSN131716:KSO131720 LCJ131716:LCK131720 LMF131716:LMG131720 LWB131716:LWC131720 MFX131716:MFY131720 MPT131716:MPU131720 MZP131716:MZQ131720 NJL131716:NJM131720 NTH131716:NTI131720 ODD131716:ODE131720 OMZ131716:ONA131720 OWV131716:OWW131720 PGR131716:PGS131720 PQN131716:PQO131720 QAJ131716:QAK131720 QKF131716:QKG131720 QUB131716:QUC131720 RDX131716:RDY131720 RNT131716:RNU131720 RXP131716:RXQ131720 SHL131716:SHM131720 SRH131716:SRI131720 TBD131716:TBE131720 TKZ131716:TLA131720 TUV131716:TUW131720 UER131716:UES131720 UON131716:UOO131720 UYJ131716:UYK131720 VIF131716:VIG131720 VSB131716:VSC131720 WBX131716:WBY131720 WLT131716:WLU131720 WVP131716:WVQ131720 H197256:I197260 JD197252:JE197256 SZ197252:TA197256 ACV197252:ACW197256 AMR197252:AMS197256 AWN197252:AWO197256 BGJ197252:BGK197256 BQF197252:BQG197256 CAB197252:CAC197256 CJX197252:CJY197256 CTT197252:CTU197256 DDP197252:DDQ197256 DNL197252:DNM197256 DXH197252:DXI197256 EHD197252:EHE197256 EQZ197252:ERA197256 FAV197252:FAW197256 FKR197252:FKS197256 FUN197252:FUO197256 GEJ197252:GEK197256 GOF197252:GOG197256 GYB197252:GYC197256 HHX197252:HHY197256 HRT197252:HRU197256 IBP197252:IBQ197256 ILL197252:ILM197256 IVH197252:IVI197256 JFD197252:JFE197256 JOZ197252:JPA197256 JYV197252:JYW197256 KIR197252:KIS197256 KSN197252:KSO197256 LCJ197252:LCK197256 LMF197252:LMG197256 LWB197252:LWC197256 MFX197252:MFY197256 MPT197252:MPU197256 MZP197252:MZQ197256 NJL197252:NJM197256 NTH197252:NTI197256 ODD197252:ODE197256 OMZ197252:ONA197256 OWV197252:OWW197256 PGR197252:PGS197256 PQN197252:PQO197256 QAJ197252:QAK197256 QKF197252:QKG197256 QUB197252:QUC197256 RDX197252:RDY197256 RNT197252:RNU197256 RXP197252:RXQ197256 SHL197252:SHM197256 SRH197252:SRI197256 TBD197252:TBE197256 TKZ197252:TLA197256 TUV197252:TUW197256 UER197252:UES197256 UON197252:UOO197256 UYJ197252:UYK197256 VIF197252:VIG197256 VSB197252:VSC197256 WBX197252:WBY197256 WLT197252:WLU197256 WVP197252:WVQ197256 H262792:I262796 JD262788:JE262792 SZ262788:TA262792 ACV262788:ACW262792 AMR262788:AMS262792 AWN262788:AWO262792 BGJ262788:BGK262792 BQF262788:BQG262792 CAB262788:CAC262792 CJX262788:CJY262792 CTT262788:CTU262792 DDP262788:DDQ262792 DNL262788:DNM262792 DXH262788:DXI262792 EHD262788:EHE262792 EQZ262788:ERA262792 FAV262788:FAW262792 FKR262788:FKS262792 FUN262788:FUO262792 GEJ262788:GEK262792 GOF262788:GOG262792 GYB262788:GYC262792 HHX262788:HHY262792 HRT262788:HRU262792 IBP262788:IBQ262792 ILL262788:ILM262792 IVH262788:IVI262792 JFD262788:JFE262792 JOZ262788:JPA262792 JYV262788:JYW262792 KIR262788:KIS262792 KSN262788:KSO262792 LCJ262788:LCK262792 LMF262788:LMG262792 LWB262788:LWC262792 MFX262788:MFY262792 MPT262788:MPU262792 MZP262788:MZQ262792 NJL262788:NJM262792 NTH262788:NTI262792 ODD262788:ODE262792 OMZ262788:ONA262792 OWV262788:OWW262792 PGR262788:PGS262792 PQN262788:PQO262792 QAJ262788:QAK262792 QKF262788:QKG262792 QUB262788:QUC262792 RDX262788:RDY262792 RNT262788:RNU262792 RXP262788:RXQ262792 SHL262788:SHM262792 SRH262788:SRI262792 TBD262788:TBE262792 TKZ262788:TLA262792 TUV262788:TUW262792 UER262788:UES262792 UON262788:UOO262792 UYJ262788:UYK262792 VIF262788:VIG262792 VSB262788:VSC262792 WBX262788:WBY262792 WLT262788:WLU262792 WVP262788:WVQ262792 H328328:I328332 JD328324:JE328328 SZ328324:TA328328 ACV328324:ACW328328 AMR328324:AMS328328 AWN328324:AWO328328 BGJ328324:BGK328328 BQF328324:BQG328328 CAB328324:CAC328328 CJX328324:CJY328328 CTT328324:CTU328328 DDP328324:DDQ328328 DNL328324:DNM328328 DXH328324:DXI328328 EHD328324:EHE328328 EQZ328324:ERA328328 FAV328324:FAW328328 FKR328324:FKS328328 FUN328324:FUO328328 GEJ328324:GEK328328 GOF328324:GOG328328 GYB328324:GYC328328 HHX328324:HHY328328 HRT328324:HRU328328 IBP328324:IBQ328328 ILL328324:ILM328328 IVH328324:IVI328328 JFD328324:JFE328328 JOZ328324:JPA328328 JYV328324:JYW328328 KIR328324:KIS328328 KSN328324:KSO328328 LCJ328324:LCK328328 LMF328324:LMG328328 LWB328324:LWC328328 MFX328324:MFY328328 MPT328324:MPU328328 MZP328324:MZQ328328 NJL328324:NJM328328 NTH328324:NTI328328 ODD328324:ODE328328 OMZ328324:ONA328328 OWV328324:OWW328328 PGR328324:PGS328328 PQN328324:PQO328328 QAJ328324:QAK328328 QKF328324:QKG328328 QUB328324:QUC328328 RDX328324:RDY328328 RNT328324:RNU328328 RXP328324:RXQ328328 SHL328324:SHM328328 SRH328324:SRI328328 TBD328324:TBE328328 TKZ328324:TLA328328 TUV328324:TUW328328 UER328324:UES328328 UON328324:UOO328328 UYJ328324:UYK328328 VIF328324:VIG328328 VSB328324:VSC328328 WBX328324:WBY328328 WLT328324:WLU328328 WVP328324:WVQ328328 H393864:I393868 JD393860:JE393864 SZ393860:TA393864 ACV393860:ACW393864 AMR393860:AMS393864 AWN393860:AWO393864 BGJ393860:BGK393864 BQF393860:BQG393864 CAB393860:CAC393864 CJX393860:CJY393864 CTT393860:CTU393864 DDP393860:DDQ393864 DNL393860:DNM393864 DXH393860:DXI393864 EHD393860:EHE393864 EQZ393860:ERA393864 FAV393860:FAW393864 FKR393860:FKS393864 FUN393860:FUO393864 GEJ393860:GEK393864 GOF393860:GOG393864 GYB393860:GYC393864 HHX393860:HHY393864 HRT393860:HRU393864 IBP393860:IBQ393864 ILL393860:ILM393864 IVH393860:IVI393864 JFD393860:JFE393864 JOZ393860:JPA393864 JYV393860:JYW393864 KIR393860:KIS393864 KSN393860:KSO393864 LCJ393860:LCK393864 LMF393860:LMG393864 LWB393860:LWC393864 MFX393860:MFY393864 MPT393860:MPU393864 MZP393860:MZQ393864 NJL393860:NJM393864 NTH393860:NTI393864 ODD393860:ODE393864 OMZ393860:ONA393864 OWV393860:OWW393864 PGR393860:PGS393864 PQN393860:PQO393864 QAJ393860:QAK393864 QKF393860:QKG393864 QUB393860:QUC393864 RDX393860:RDY393864 RNT393860:RNU393864 RXP393860:RXQ393864 SHL393860:SHM393864 SRH393860:SRI393864 TBD393860:TBE393864 TKZ393860:TLA393864 TUV393860:TUW393864 UER393860:UES393864 UON393860:UOO393864 UYJ393860:UYK393864 VIF393860:VIG393864 VSB393860:VSC393864 WBX393860:WBY393864 WLT393860:WLU393864 WVP393860:WVQ393864 H459400:I459404 JD459396:JE459400 SZ459396:TA459400 ACV459396:ACW459400 AMR459396:AMS459400 AWN459396:AWO459400 BGJ459396:BGK459400 BQF459396:BQG459400 CAB459396:CAC459400 CJX459396:CJY459400 CTT459396:CTU459400 DDP459396:DDQ459400 DNL459396:DNM459400 DXH459396:DXI459400 EHD459396:EHE459400 EQZ459396:ERA459400 FAV459396:FAW459400 FKR459396:FKS459400 FUN459396:FUO459400 GEJ459396:GEK459400 GOF459396:GOG459400 GYB459396:GYC459400 HHX459396:HHY459400 HRT459396:HRU459400 IBP459396:IBQ459400 ILL459396:ILM459400 IVH459396:IVI459400 JFD459396:JFE459400 JOZ459396:JPA459400 JYV459396:JYW459400 KIR459396:KIS459400 KSN459396:KSO459400 LCJ459396:LCK459400 LMF459396:LMG459400 LWB459396:LWC459400 MFX459396:MFY459400 MPT459396:MPU459400 MZP459396:MZQ459400 NJL459396:NJM459400 NTH459396:NTI459400 ODD459396:ODE459400 OMZ459396:ONA459400 OWV459396:OWW459400 PGR459396:PGS459400 PQN459396:PQO459400 QAJ459396:QAK459400 QKF459396:QKG459400 QUB459396:QUC459400 RDX459396:RDY459400 RNT459396:RNU459400 RXP459396:RXQ459400 SHL459396:SHM459400 SRH459396:SRI459400 TBD459396:TBE459400 TKZ459396:TLA459400 TUV459396:TUW459400 UER459396:UES459400 UON459396:UOO459400 UYJ459396:UYK459400 VIF459396:VIG459400 VSB459396:VSC459400 WBX459396:WBY459400 WLT459396:WLU459400 WVP459396:WVQ459400 H524936:I524940 JD524932:JE524936 SZ524932:TA524936 ACV524932:ACW524936 AMR524932:AMS524936 AWN524932:AWO524936 BGJ524932:BGK524936 BQF524932:BQG524936 CAB524932:CAC524936 CJX524932:CJY524936 CTT524932:CTU524936 DDP524932:DDQ524936 DNL524932:DNM524936 DXH524932:DXI524936 EHD524932:EHE524936 EQZ524932:ERA524936 FAV524932:FAW524936 FKR524932:FKS524936 FUN524932:FUO524936 GEJ524932:GEK524936 GOF524932:GOG524936 GYB524932:GYC524936 HHX524932:HHY524936 HRT524932:HRU524936 IBP524932:IBQ524936 ILL524932:ILM524936 IVH524932:IVI524936 JFD524932:JFE524936 JOZ524932:JPA524936 JYV524932:JYW524936 KIR524932:KIS524936 KSN524932:KSO524936 LCJ524932:LCK524936 LMF524932:LMG524936 LWB524932:LWC524936 MFX524932:MFY524936 MPT524932:MPU524936 MZP524932:MZQ524936 NJL524932:NJM524936 NTH524932:NTI524936 ODD524932:ODE524936 OMZ524932:ONA524936 OWV524932:OWW524936 PGR524932:PGS524936 PQN524932:PQO524936 QAJ524932:QAK524936 QKF524932:QKG524936 QUB524932:QUC524936 RDX524932:RDY524936 RNT524932:RNU524936 RXP524932:RXQ524936 SHL524932:SHM524936 SRH524932:SRI524936 TBD524932:TBE524936 TKZ524932:TLA524936 TUV524932:TUW524936 UER524932:UES524936 UON524932:UOO524936 UYJ524932:UYK524936 VIF524932:VIG524936 VSB524932:VSC524936 WBX524932:WBY524936 WLT524932:WLU524936 WVP524932:WVQ524936 H590472:I590476 JD590468:JE590472 SZ590468:TA590472 ACV590468:ACW590472 AMR590468:AMS590472 AWN590468:AWO590472 BGJ590468:BGK590472 BQF590468:BQG590472 CAB590468:CAC590472 CJX590468:CJY590472 CTT590468:CTU590472 DDP590468:DDQ590472 DNL590468:DNM590472 DXH590468:DXI590472 EHD590468:EHE590472 EQZ590468:ERA590472 FAV590468:FAW590472 FKR590468:FKS590472 FUN590468:FUO590472 GEJ590468:GEK590472 GOF590468:GOG590472 GYB590468:GYC590472 HHX590468:HHY590472 HRT590468:HRU590472 IBP590468:IBQ590472 ILL590468:ILM590472 IVH590468:IVI590472 JFD590468:JFE590472 JOZ590468:JPA590472 JYV590468:JYW590472 KIR590468:KIS590472 KSN590468:KSO590472 LCJ590468:LCK590472 LMF590468:LMG590472 LWB590468:LWC590472 MFX590468:MFY590472 MPT590468:MPU590472 MZP590468:MZQ590472 NJL590468:NJM590472 NTH590468:NTI590472 ODD590468:ODE590472 OMZ590468:ONA590472 OWV590468:OWW590472 PGR590468:PGS590472 PQN590468:PQO590472 QAJ590468:QAK590472 QKF590468:QKG590472 QUB590468:QUC590472 RDX590468:RDY590472 RNT590468:RNU590472 RXP590468:RXQ590472 SHL590468:SHM590472 SRH590468:SRI590472 TBD590468:TBE590472 TKZ590468:TLA590472 TUV590468:TUW590472 UER590468:UES590472 UON590468:UOO590472 UYJ590468:UYK590472 VIF590468:VIG590472 VSB590468:VSC590472 WBX590468:WBY590472 WLT590468:WLU590472 WVP590468:WVQ590472 H656008:I656012 JD656004:JE656008 SZ656004:TA656008 ACV656004:ACW656008 AMR656004:AMS656008 AWN656004:AWO656008 BGJ656004:BGK656008 BQF656004:BQG656008 CAB656004:CAC656008 CJX656004:CJY656008 CTT656004:CTU656008 DDP656004:DDQ656008 DNL656004:DNM656008 DXH656004:DXI656008 EHD656004:EHE656008 EQZ656004:ERA656008 FAV656004:FAW656008 FKR656004:FKS656008 FUN656004:FUO656008 GEJ656004:GEK656008 GOF656004:GOG656008 GYB656004:GYC656008 HHX656004:HHY656008 HRT656004:HRU656008 IBP656004:IBQ656008 ILL656004:ILM656008 IVH656004:IVI656008 JFD656004:JFE656008 JOZ656004:JPA656008 JYV656004:JYW656008 KIR656004:KIS656008 KSN656004:KSO656008 LCJ656004:LCK656008 LMF656004:LMG656008 LWB656004:LWC656008 MFX656004:MFY656008 MPT656004:MPU656008 MZP656004:MZQ656008 NJL656004:NJM656008 NTH656004:NTI656008 ODD656004:ODE656008 OMZ656004:ONA656008 OWV656004:OWW656008 PGR656004:PGS656008 PQN656004:PQO656008 QAJ656004:QAK656008 QKF656004:QKG656008 QUB656004:QUC656008 RDX656004:RDY656008 RNT656004:RNU656008 RXP656004:RXQ656008 SHL656004:SHM656008 SRH656004:SRI656008 TBD656004:TBE656008 TKZ656004:TLA656008 TUV656004:TUW656008 UER656004:UES656008 UON656004:UOO656008 UYJ656004:UYK656008 VIF656004:VIG656008 VSB656004:VSC656008 WBX656004:WBY656008 WLT656004:WLU656008 WVP656004:WVQ656008 H721544:I721548 JD721540:JE721544 SZ721540:TA721544 ACV721540:ACW721544 AMR721540:AMS721544 AWN721540:AWO721544 BGJ721540:BGK721544 BQF721540:BQG721544 CAB721540:CAC721544 CJX721540:CJY721544 CTT721540:CTU721544 DDP721540:DDQ721544 DNL721540:DNM721544 DXH721540:DXI721544 EHD721540:EHE721544 EQZ721540:ERA721544 FAV721540:FAW721544 FKR721540:FKS721544 FUN721540:FUO721544 GEJ721540:GEK721544 GOF721540:GOG721544 GYB721540:GYC721544 HHX721540:HHY721544 HRT721540:HRU721544 IBP721540:IBQ721544 ILL721540:ILM721544 IVH721540:IVI721544 JFD721540:JFE721544 JOZ721540:JPA721544 JYV721540:JYW721544 KIR721540:KIS721544 KSN721540:KSO721544 LCJ721540:LCK721544 LMF721540:LMG721544 LWB721540:LWC721544 MFX721540:MFY721544 MPT721540:MPU721544 MZP721540:MZQ721544 NJL721540:NJM721544 NTH721540:NTI721544 ODD721540:ODE721544 OMZ721540:ONA721544 OWV721540:OWW721544 PGR721540:PGS721544 PQN721540:PQO721544 QAJ721540:QAK721544 QKF721540:QKG721544 QUB721540:QUC721544 RDX721540:RDY721544 RNT721540:RNU721544 RXP721540:RXQ721544 SHL721540:SHM721544 SRH721540:SRI721544 TBD721540:TBE721544 TKZ721540:TLA721544 TUV721540:TUW721544 UER721540:UES721544 UON721540:UOO721544 UYJ721540:UYK721544 VIF721540:VIG721544 VSB721540:VSC721544 WBX721540:WBY721544 WLT721540:WLU721544 WVP721540:WVQ721544 H787080:I787084 JD787076:JE787080 SZ787076:TA787080 ACV787076:ACW787080 AMR787076:AMS787080 AWN787076:AWO787080 BGJ787076:BGK787080 BQF787076:BQG787080 CAB787076:CAC787080 CJX787076:CJY787080 CTT787076:CTU787080 DDP787076:DDQ787080 DNL787076:DNM787080 DXH787076:DXI787080 EHD787076:EHE787080 EQZ787076:ERA787080 FAV787076:FAW787080 FKR787076:FKS787080 FUN787076:FUO787080 GEJ787076:GEK787080 GOF787076:GOG787080 GYB787076:GYC787080 HHX787076:HHY787080 HRT787076:HRU787080 IBP787076:IBQ787080 ILL787076:ILM787080 IVH787076:IVI787080 JFD787076:JFE787080 JOZ787076:JPA787080 JYV787076:JYW787080 KIR787076:KIS787080 KSN787076:KSO787080 LCJ787076:LCK787080 LMF787076:LMG787080 LWB787076:LWC787080 MFX787076:MFY787080 MPT787076:MPU787080 MZP787076:MZQ787080 NJL787076:NJM787080 NTH787076:NTI787080 ODD787076:ODE787080 OMZ787076:ONA787080 OWV787076:OWW787080 PGR787076:PGS787080 PQN787076:PQO787080 QAJ787076:QAK787080 QKF787076:QKG787080 QUB787076:QUC787080 RDX787076:RDY787080 RNT787076:RNU787080 RXP787076:RXQ787080 SHL787076:SHM787080 SRH787076:SRI787080 TBD787076:TBE787080 TKZ787076:TLA787080 TUV787076:TUW787080 UER787076:UES787080 UON787076:UOO787080 UYJ787076:UYK787080 VIF787076:VIG787080 VSB787076:VSC787080 WBX787076:WBY787080 WLT787076:WLU787080 WVP787076:WVQ787080 H852616:I852620 JD852612:JE852616 SZ852612:TA852616 ACV852612:ACW852616 AMR852612:AMS852616 AWN852612:AWO852616 BGJ852612:BGK852616 BQF852612:BQG852616 CAB852612:CAC852616 CJX852612:CJY852616 CTT852612:CTU852616 DDP852612:DDQ852616 DNL852612:DNM852616 DXH852612:DXI852616 EHD852612:EHE852616 EQZ852612:ERA852616 FAV852612:FAW852616 FKR852612:FKS852616 FUN852612:FUO852616 GEJ852612:GEK852616 GOF852612:GOG852616 GYB852612:GYC852616 HHX852612:HHY852616 HRT852612:HRU852616 IBP852612:IBQ852616 ILL852612:ILM852616 IVH852612:IVI852616 JFD852612:JFE852616 JOZ852612:JPA852616 JYV852612:JYW852616 KIR852612:KIS852616 KSN852612:KSO852616 LCJ852612:LCK852616 LMF852612:LMG852616 LWB852612:LWC852616 MFX852612:MFY852616 MPT852612:MPU852616 MZP852612:MZQ852616 NJL852612:NJM852616 NTH852612:NTI852616 ODD852612:ODE852616 OMZ852612:ONA852616 OWV852612:OWW852616 PGR852612:PGS852616 PQN852612:PQO852616 QAJ852612:QAK852616 QKF852612:QKG852616 QUB852612:QUC852616 RDX852612:RDY852616 RNT852612:RNU852616 RXP852612:RXQ852616 SHL852612:SHM852616 SRH852612:SRI852616 TBD852612:TBE852616 TKZ852612:TLA852616 TUV852612:TUW852616 UER852612:UES852616 UON852612:UOO852616 UYJ852612:UYK852616 VIF852612:VIG852616 VSB852612:VSC852616 WBX852612:WBY852616 WLT852612:WLU852616 WVP852612:WVQ852616 H918152:I918156 JD918148:JE918152 SZ918148:TA918152 ACV918148:ACW918152 AMR918148:AMS918152 AWN918148:AWO918152 BGJ918148:BGK918152 BQF918148:BQG918152 CAB918148:CAC918152 CJX918148:CJY918152 CTT918148:CTU918152 DDP918148:DDQ918152 DNL918148:DNM918152 DXH918148:DXI918152 EHD918148:EHE918152 EQZ918148:ERA918152 FAV918148:FAW918152 FKR918148:FKS918152 FUN918148:FUO918152 GEJ918148:GEK918152 GOF918148:GOG918152 GYB918148:GYC918152 HHX918148:HHY918152 HRT918148:HRU918152 IBP918148:IBQ918152 ILL918148:ILM918152 IVH918148:IVI918152 JFD918148:JFE918152 JOZ918148:JPA918152 JYV918148:JYW918152 KIR918148:KIS918152 KSN918148:KSO918152 LCJ918148:LCK918152 LMF918148:LMG918152 LWB918148:LWC918152 MFX918148:MFY918152 MPT918148:MPU918152 MZP918148:MZQ918152 NJL918148:NJM918152 NTH918148:NTI918152 ODD918148:ODE918152 OMZ918148:ONA918152 OWV918148:OWW918152 PGR918148:PGS918152 PQN918148:PQO918152 QAJ918148:QAK918152 QKF918148:QKG918152 QUB918148:QUC918152 RDX918148:RDY918152 RNT918148:RNU918152 RXP918148:RXQ918152 SHL918148:SHM918152 SRH918148:SRI918152 TBD918148:TBE918152 TKZ918148:TLA918152 TUV918148:TUW918152 UER918148:UES918152 UON918148:UOO918152 UYJ918148:UYK918152 VIF918148:VIG918152 VSB918148:VSC918152 WBX918148:WBY918152 WLT918148:WLU918152 WVP918148:WVQ918152 H983688:I983692 JD983684:JE983688 SZ983684:TA983688 ACV983684:ACW983688 AMR983684:AMS983688 AWN983684:AWO983688 BGJ983684:BGK983688 BQF983684:BQG983688 CAB983684:CAC983688 CJX983684:CJY983688 CTT983684:CTU983688 DDP983684:DDQ983688 DNL983684:DNM983688 DXH983684:DXI983688 EHD983684:EHE983688 EQZ983684:ERA983688 FAV983684:FAW983688 FKR983684:FKS983688 FUN983684:FUO983688 GEJ983684:GEK983688 GOF983684:GOG983688 GYB983684:GYC983688 HHX983684:HHY983688 HRT983684:HRU983688 IBP983684:IBQ983688 ILL983684:ILM983688 IVH983684:IVI983688 JFD983684:JFE983688 JOZ983684:JPA983688 JYV983684:JYW983688 KIR983684:KIS983688 KSN983684:KSO983688 LCJ983684:LCK983688 LMF983684:LMG983688 LWB983684:LWC983688 MFX983684:MFY983688 MPT983684:MPU983688 MZP983684:MZQ983688 NJL983684:NJM983688 NTH983684:NTI983688 ODD983684:ODE983688 OMZ983684:ONA983688 OWV983684:OWW983688 PGR983684:PGS983688 PQN983684:PQO983688 QAJ983684:QAK983688 QKF983684:QKG983688 QUB983684:QUC983688 RDX983684:RDY983688 RNT983684:RNU983688 RXP983684:RXQ983688 SHL983684:SHM983688 SRH983684:SRI983688 TBD983684:TBE983688 TKZ983684:TLA983688 TUV983684:TUW983688 UER983684:UES983688 UON983684:UOO983688 UYJ983684:UYK983688 VIF983684:VIG983688 VSB983684:VSC983688 WBX983684:WBY983688 WLT983684:WLU983688 WVP983684:WVQ983688 ODJ459406:ODJ459407 ONF459406:ONF459407 OXB459406:OXB459407 PGX459406:PGX459407 PQT459406:PQT459407 QAP459406:QAP459407 QKL459406:QKL459407 QUH459406:QUH459407 RED459406:RED459407 RNZ459406:RNZ459407 RXV459406:RXV459407 SHR459406:SHR459407 SRN459406:SRN459407 TBJ459406:TBJ459407 TLF459406:TLF459407 TVB459406:TVB459407 UEX459406:UEX459407 UOT459406:UOT459407 UYP459406:UYP459407 VIL459406:VIL459407 VSH459406:VSH459407 WCD459406:WCD459407 WLZ459406:WLZ459407 WVV459406:WVV459407 N524946:N524947 JJ524942:JJ524943 TF524942:TF524943 ADB524942:ADB524943 AMX524942:AMX524943 AWT524942:AWT524943 BGP524942:BGP524943 BQL524942:BQL524943 CAH524942:CAH524943 CKD524942:CKD524943 CTZ524942:CTZ524943 DDV524942:DDV524943 DNR524942:DNR524943 DXN524942:DXN524943 EHJ524942:EHJ524943 ERF524942:ERF524943 FBB524942:FBB524943 FKX524942:FKX524943 FUT524942:FUT524943 GEP524942:GEP524943 GOL524942:GOL524943 GYH524942:GYH524943 HID524942:HID524943 HRZ524942:HRZ524943 IBV524942:IBV524943 ILR524942:ILR524943 IVN524942:IVN524943 JFJ524942:JFJ524943 JPF524942:JPF524943 JZB524942:JZB524943 KIX524942:KIX524943 KST524942:KST524943 LCP524942:LCP524943 LML524942:LML524943 LWH524942:LWH524943 MGD524942:MGD524943 MPZ524942:MPZ524943 MZV524942:MZV524943 NJR524942:NJR524943 H66306:J66326 JD66302:JF66322 SZ66302:TB66322 ACV66302:ACX66322 AMR66302:AMT66322 AWN66302:AWP66322 BGJ66302:BGL66322 BQF66302:BQH66322 CAB66302:CAD66322 CJX66302:CJZ66322 CTT66302:CTV66322 DDP66302:DDR66322 DNL66302:DNN66322 DXH66302:DXJ66322 EHD66302:EHF66322 EQZ66302:ERB66322 FAV66302:FAX66322 FKR66302:FKT66322 FUN66302:FUP66322 GEJ66302:GEL66322 GOF66302:GOH66322 GYB66302:GYD66322 HHX66302:HHZ66322 HRT66302:HRV66322 IBP66302:IBR66322 ILL66302:ILN66322 IVH66302:IVJ66322 JFD66302:JFF66322 JOZ66302:JPB66322 JYV66302:JYX66322 KIR66302:KIT66322 KSN66302:KSP66322 LCJ66302:LCL66322 LMF66302:LMH66322 LWB66302:LWD66322 MFX66302:MFZ66322 MPT66302:MPV66322 MZP66302:MZR66322 NJL66302:NJN66322 NTH66302:NTJ66322 ODD66302:ODF66322 OMZ66302:ONB66322 OWV66302:OWX66322 PGR66302:PGT66322 PQN66302:PQP66322 QAJ66302:QAL66322 QKF66302:QKH66322 QUB66302:QUD66322 RDX66302:RDZ66322 RNT66302:RNV66322 RXP66302:RXR66322 SHL66302:SHN66322 SRH66302:SRJ66322 TBD66302:TBF66322 TKZ66302:TLB66322 TUV66302:TUX66322 UER66302:UET66322 UON66302:UOP66322 UYJ66302:UYL66322 VIF66302:VIH66322 VSB66302:VSD66322 WBX66302:WBZ66322 WLT66302:WLV66322 WVP66302:WVR66322 H131842:J131862 JD131838:JF131858 SZ131838:TB131858 ACV131838:ACX131858 AMR131838:AMT131858 AWN131838:AWP131858 BGJ131838:BGL131858 BQF131838:BQH131858 CAB131838:CAD131858 CJX131838:CJZ131858 CTT131838:CTV131858 DDP131838:DDR131858 DNL131838:DNN131858 DXH131838:DXJ131858 EHD131838:EHF131858 EQZ131838:ERB131858 FAV131838:FAX131858 FKR131838:FKT131858 FUN131838:FUP131858 GEJ131838:GEL131858 GOF131838:GOH131858 GYB131838:GYD131858 HHX131838:HHZ131858 HRT131838:HRV131858 IBP131838:IBR131858 ILL131838:ILN131858 IVH131838:IVJ131858 JFD131838:JFF131858 JOZ131838:JPB131858 JYV131838:JYX131858 KIR131838:KIT131858 KSN131838:KSP131858 LCJ131838:LCL131858 LMF131838:LMH131858 LWB131838:LWD131858 MFX131838:MFZ131858 MPT131838:MPV131858 MZP131838:MZR131858 NJL131838:NJN131858 NTH131838:NTJ131858 ODD131838:ODF131858 OMZ131838:ONB131858 OWV131838:OWX131858 PGR131838:PGT131858 PQN131838:PQP131858 QAJ131838:QAL131858 QKF131838:QKH131858 QUB131838:QUD131858 RDX131838:RDZ131858 RNT131838:RNV131858 RXP131838:RXR131858 SHL131838:SHN131858 SRH131838:SRJ131858 TBD131838:TBF131858 TKZ131838:TLB131858 TUV131838:TUX131858 UER131838:UET131858 UON131838:UOP131858 UYJ131838:UYL131858 VIF131838:VIH131858 VSB131838:VSD131858 WBX131838:WBZ131858 WLT131838:WLV131858 WVP131838:WVR131858 H197378:J197398 JD197374:JF197394 SZ197374:TB197394 ACV197374:ACX197394 AMR197374:AMT197394 AWN197374:AWP197394 BGJ197374:BGL197394 BQF197374:BQH197394 CAB197374:CAD197394 CJX197374:CJZ197394 CTT197374:CTV197394 DDP197374:DDR197394 DNL197374:DNN197394 DXH197374:DXJ197394 EHD197374:EHF197394 EQZ197374:ERB197394 FAV197374:FAX197394 FKR197374:FKT197394 FUN197374:FUP197394 GEJ197374:GEL197394 GOF197374:GOH197394 GYB197374:GYD197394 HHX197374:HHZ197394 HRT197374:HRV197394 IBP197374:IBR197394 ILL197374:ILN197394 IVH197374:IVJ197394 JFD197374:JFF197394 JOZ197374:JPB197394 JYV197374:JYX197394 KIR197374:KIT197394 KSN197374:KSP197394 LCJ197374:LCL197394 LMF197374:LMH197394 LWB197374:LWD197394 MFX197374:MFZ197394 MPT197374:MPV197394 MZP197374:MZR197394 NJL197374:NJN197394 NTH197374:NTJ197394 ODD197374:ODF197394 OMZ197374:ONB197394 OWV197374:OWX197394 PGR197374:PGT197394 PQN197374:PQP197394 QAJ197374:QAL197394 QKF197374:QKH197394 QUB197374:QUD197394 RDX197374:RDZ197394 RNT197374:RNV197394 RXP197374:RXR197394 SHL197374:SHN197394 SRH197374:SRJ197394 TBD197374:TBF197394 TKZ197374:TLB197394 TUV197374:TUX197394 UER197374:UET197394 UON197374:UOP197394 UYJ197374:UYL197394 VIF197374:VIH197394 VSB197374:VSD197394 WBX197374:WBZ197394 WLT197374:WLV197394 WVP197374:WVR197394 H262914:J262934 JD262910:JF262930 SZ262910:TB262930 ACV262910:ACX262930 AMR262910:AMT262930 AWN262910:AWP262930 BGJ262910:BGL262930 BQF262910:BQH262930 CAB262910:CAD262930 CJX262910:CJZ262930 CTT262910:CTV262930 DDP262910:DDR262930 DNL262910:DNN262930 DXH262910:DXJ262930 EHD262910:EHF262930 EQZ262910:ERB262930 FAV262910:FAX262930 FKR262910:FKT262930 FUN262910:FUP262930 GEJ262910:GEL262930 GOF262910:GOH262930 GYB262910:GYD262930 HHX262910:HHZ262930 HRT262910:HRV262930 IBP262910:IBR262930 ILL262910:ILN262930 IVH262910:IVJ262930 JFD262910:JFF262930 JOZ262910:JPB262930 JYV262910:JYX262930 KIR262910:KIT262930 KSN262910:KSP262930 LCJ262910:LCL262930 LMF262910:LMH262930 LWB262910:LWD262930 MFX262910:MFZ262930 MPT262910:MPV262930 MZP262910:MZR262930 NJL262910:NJN262930 NTH262910:NTJ262930 ODD262910:ODF262930 OMZ262910:ONB262930 OWV262910:OWX262930 PGR262910:PGT262930 PQN262910:PQP262930 QAJ262910:QAL262930 QKF262910:QKH262930 QUB262910:QUD262930 RDX262910:RDZ262930 RNT262910:RNV262930 RXP262910:RXR262930 SHL262910:SHN262930 SRH262910:SRJ262930 TBD262910:TBF262930 TKZ262910:TLB262930 TUV262910:TUX262930 UER262910:UET262930 UON262910:UOP262930 UYJ262910:UYL262930 VIF262910:VIH262930 VSB262910:VSD262930 WBX262910:WBZ262930 WLT262910:WLV262930 WVP262910:WVR262930 H328450:J328470 JD328446:JF328466 SZ328446:TB328466 ACV328446:ACX328466 AMR328446:AMT328466 AWN328446:AWP328466 BGJ328446:BGL328466 BQF328446:BQH328466 CAB328446:CAD328466 CJX328446:CJZ328466 CTT328446:CTV328466 DDP328446:DDR328466 DNL328446:DNN328466 DXH328446:DXJ328466 EHD328446:EHF328466 EQZ328446:ERB328466 FAV328446:FAX328466 FKR328446:FKT328466 FUN328446:FUP328466 GEJ328446:GEL328466 GOF328446:GOH328466 GYB328446:GYD328466 HHX328446:HHZ328466 HRT328446:HRV328466 IBP328446:IBR328466 ILL328446:ILN328466 IVH328446:IVJ328466 JFD328446:JFF328466 JOZ328446:JPB328466 JYV328446:JYX328466 KIR328446:KIT328466 KSN328446:KSP328466 LCJ328446:LCL328466 LMF328446:LMH328466 LWB328446:LWD328466 MFX328446:MFZ328466 MPT328446:MPV328466 MZP328446:MZR328466 NJL328446:NJN328466 NTH328446:NTJ328466 ODD328446:ODF328466 OMZ328446:ONB328466 OWV328446:OWX328466 PGR328446:PGT328466 PQN328446:PQP328466 QAJ328446:QAL328466 QKF328446:QKH328466 QUB328446:QUD328466 RDX328446:RDZ328466 RNT328446:RNV328466 RXP328446:RXR328466 SHL328446:SHN328466 SRH328446:SRJ328466 TBD328446:TBF328466 TKZ328446:TLB328466 TUV328446:TUX328466 UER328446:UET328466 UON328446:UOP328466 UYJ328446:UYL328466 VIF328446:VIH328466 VSB328446:VSD328466 WBX328446:WBZ328466 WLT328446:WLV328466 WVP328446:WVR328466 H393986:J394006 JD393982:JF394002 SZ393982:TB394002 ACV393982:ACX394002 AMR393982:AMT394002 AWN393982:AWP394002 BGJ393982:BGL394002 BQF393982:BQH394002 CAB393982:CAD394002 CJX393982:CJZ394002 CTT393982:CTV394002 DDP393982:DDR394002 DNL393982:DNN394002 DXH393982:DXJ394002 EHD393982:EHF394002 EQZ393982:ERB394002 FAV393982:FAX394002 FKR393982:FKT394002 FUN393982:FUP394002 GEJ393982:GEL394002 GOF393982:GOH394002 GYB393982:GYD394002 HHX393982:HHZ394002 HRT393982:HRV394002 IBP393982:IBR394002 ILL393982:ILN394002 IVH393982:IVJ394002 JFD393982:JFF394002 JOZ393982:JPB394002 JYV393982:JYX394002 KIR393982:KIT394002 KSN393982:KSP394002 LCJ393982:LCL394002 LMF393982:LMH394002 LWB393982:LWD394002 MFX393982:MFZ394002 MPT393982:MPV394002 MZP393982:MZR394002 NJL393982:NJN394002 NTH393982:NTJ394002 ODD393982:ODF394002 OMZ393982:ONB394002 OWV393982:OWX394002 PGR393982:PGT394002 PQN393982:PQP394002 QAJ393982:QAL394002 QKF393982:QKH394002 QUB393982:QUD394002 RDX393982:RDZ394002 RNT393982:RNV394002 RXP393982:RXR394002 SHL393982:SHN394002 SRH393982:SRJ394002 TBD393982:TBF394002 TKZ393982:TLB394002 TUV393982:TUX394002 UER393982:UET394002 UON393982:UOP394002 UYJ393982:UYL394002 VIF393982:VIH394002 VSB393982:VSD394002 WBX393982:WBZ394002 WLT393982:WLV394002 WVP393982:WVR394002 H459522:J459542 JD459518:JF459538 SZ459518:TB459538 ACV459518:ACX459538 AMR459518:AMT459538 AWN459518:AWP459538 BGJ459518:BGL459538 BQF459518:BQH459538 CAB459518:CAD459538 CJX459518:CJZ459538 CTT459518:CTV459538 DDP459518:DDR459538 DNL459518:DNN459538 DXH459518:DXJ459538 EHD459518:EHF459538 EQZ459518:ERB459538 FAV459518:FAX459538 FKR459518:FKT459538 FUN459518:FUP459538 GEJ459518:GEL459538 GOF459518:GOH459538 GYB459518:GYD459538 HHX459518:HHZ459538 HRT459518:HRV459538 IBP459518:IBR459538 ILL459518:ILN459538 IVH459518:IVJ459538 JFD459518:JFF459538 JOZ459518:JPB459538 JYV459518:JYX459538 KIR459518:KIT459538 KSN459518:KSP459538 LCJ459518:LCL459538 LMF459518:LMH459538 LWB459518:LWD459538 MFX459518:MFZ459538 MPT459518:MPV459538 MZP459518:MZR459538 NJL459518:NJN459538 NTH459518:NTJ459538 ODD459518:ODF459538 OMZ459518:ONB459538 OWV459518:OWX459538 PGR459518:PGT459538 PQN459518:PQP459538 QAJ459518:QAL459538 QKF459518:QKH459538 QUB459518:QUD459538 RDX459518:RDZ459538 RNT459518:RNV459538 RXP459518:RXR459538 SHL459518:SHN459538 SRH459518:SRJ459538 TBD459518:TBF459538 TKZ459518:TLB459538 TUV459518:TUX459538 UER459518:UET459538 UON459518:UOP459538 UYJ459518:UYL459538 VIF459518:VIH459538 VSB459518:VSD459538 WBX459518:WBZ459538 WLT459518:WLV459538 WVP459518:WVR459538 H525058:J525078 JD525054:JF525074 SZ525054:TB525074 ACV525054:ACX525074 AMR525054:AMT525074 AWN525054:AWP525074 BGJ525054:BGL525074 BQF525054:BQH525074 CAB525054:CAD525074 CJX525054:CJZ525074 CTT525054:CTV525074 DDP525054:DDR525074 DNL525054:DNN525074 DXH525054:DXJ525074 EHD525054:EHF525074 EQZ525054:ERB525074 FAV525054:FAX525074 FKR525054:FKT525074 FUN525054:FUP525074 GEJ525054:GEL525074 GOF525054:GOH525074 GYB525054:GYD525074 HHX525054:HHZ525074 HRT525054:HRV525074 IBP525054:IBR525074 ILL525054:ILN525074 IVH525054:IVJ525074 JFD525054:JFF525074 JOZ525054:JPB525074 JYV525054:JYX525074 KIR525054:KIT525074 KSN525054:KSP525074 LCJ525054:LCL525074 LMF525054:LMH525074 LWB525054:LWD525074 MFX525054:MFZ525074 MPT525054:MPV525074 MZP525054:MZR525074 NJL525054:NJN525074 NTH525054:NTJ525074 ODD525054:ODF525074 OMZ525054:ONB525074 OWV525054:OWX525074 PGR525054:PGT525074 PQN525054:PQP525074 QAJ525054:QAL525074 QKF525054:QKH525074 QUB525054:QUD525074 RDX525054:RDZ525074 RNT525054:RNV525074 RXP525054:RXR525074 SHL525054:SHN525074 SRH525054:SRJ525074 TBD525054:TBF525074 TKZ525054:TLB525074 TUV525054:TUX525074 UER525054:UET525074 UON525054:UOP525074 UYJ525054:UYL525074 VIF525054:VIH525074 VSB525054:VSD525074 WBX525054:WBZ525074 WLT525054:WLV525074 WVP525054:WVR525074 H590594:J590614 JD590590:JF590610 SZ590590:TB590610 ACV590590:ACX590610 AMR590590:AMT590610 AWN590590:AWP590610 BGJ590590:BGL590610 BQF590590:BQH590610 CAB590590:CAD590610 CJX590590:CJZ590610 CTT590590:CTV590610 DDP590590:DDR590610 DNL590590:DNN590610 DXH590590:DXJ590610 EHD590590:EHF590610 EQZ590590:ERB590610 FAV590590:FAX590610 FKR590590:FKT590610 FUN590590:FUP590610 GEJ590590:GEL590610 GOF590590:GOH590610 GYB590590:GYD590610 HHX590590:HHZ590610 HRT590590:HRV590610 IBP590590:IBR590610 ILL590590:ILN590610 IVH590590:IVJ590610 JFD590590:JFF590610 JOZ590590:JPB590610 JYV590590:JYX590610 KIR590590:KIT590610 KSN590590:KSP590610 LCJ590590:LCL590610 LMF590590:LMH590610 LWB590590:LWD590610 MFX590590:MFZ590610 MPT590590:MPV590610 MZP590590:MZR590610 NJL590590:NJN590610 NTH590590:NTJ590610 ODD590590:ODF590610 OMZ590590:ONB590610 OWV590590:OWX590610 PGR590590:PGT590610 PQN590590:PQP590610 QAJ590590:QAL590610 QKF590590:QKH590610 QUB590590:QUD590610 RDX590590:RDZ590610 RNT590590:RNV590610 RXP590590:RXR590610 SHL590590:SHN590610 SRH590590:SRJ590610 TBD590590:TBF590610 TKZ590590:TLB590610 TUV590590:TUX590610 UER590590:UET590610 UON590590:UOP590610 UYJ590590:UYL590610 VIF590590:VIH590610 VSB590590:VSD590610 WBX590590:WBZ590610 WLT590590:WLV590610 WVP590590:WVR590610 H656130:J656150 JD656126:JF656146 SZ656126:TB656146 ACV656126:ACX656146 AMR656126:AMT656146 AWN656126:AWP656146 BGJ656126:BGL656146 BQF656126:BQH656146 CAB656126:CAD656146 CJX656126:CJZ656146 CTT656126:CTV656146 DDP656126:DDR656146 DNL656126:DNN656146 DXH656126:DXJ656146 EHD656126:EHF656146 EQZ656126:ERB656146 FAV656126:FAX656146 FKR656126:FKT656146 FUN656126:FUP656146 GEJ656126:GEL656146 GOF656126:GOH656146 GYB656126:GYD656146 HHX656126:HHZ656146 HRT656126:HRV656146 IBP656126:IBR656146 ILL656126:ILN656146 IVH656126:IVJ656146 JFD656126:JFF656146 JOZ656126:JPB656146 JYV656126:JYX656146 KIR656126:KIT656146 KSN656126:KSP656146 LCJ656126:LCL656146 LMF656126:LMH656146 LWB656126:LWD656146 MFX656126:MFZ656146 MPT656126:MPV656146 MZP656126:MZR656146 NJL656126:NJN656146 NTH656126:NTJ656146 ODD656126:ODF656146 OMZ656126:ONB656146 OWV656126:OWX656146 PGR656126:PGT656146 PQN656126:PQP656146 QAJ656126:QAL656146 QKF656126:QKH656146 QUB656126:QUD656146 RDX656126:RDZ656146 RNT656126:RNV656146 RXP656126:RXR656146 SHL656126:SHN656146 SRH656126:SRJ656146 TBD656126:TBF656146 TKZ656126:TLB656146 TUV656126:TUX656146 UER656126:UET656146 UON656126:UOP656146 UYJ656126:UYL656146 VIF656126:VIH656146 VSB656126:VSD656146 WBX656126:WBZ656146 WLT656126:WLV656146 WVP656126:WVR656146 H721666:J721686 JD721662:JF721682 SZ721662:TB721682 ACV721662:ACX721682 AMR721662:AMT721682 AWN721662:AWP721682 BGJ721662:BGL721682 BQF721662:BQH721682 CAB721662:CAD721682 CJX721662:CJZ721682 CTT721662:CTV721682 DDP721662:DDR721682 DNL721662:DNN721682 DXH721662:DXJ721682 EHD721662:EHF721682 EQZ721662:ERB721682 FAV721662:FAX721682 FKR721662:FKT721682 FUN721662:FUP721682 GEJ721662:GEL721682 GOF721662:GOH721682 GYB721662:GYD721682 HHX721662:HHZ721682 HRT721662:HRV721682 IBP721662:IBR721682 ILL721662:ILN721682 IVH721662:IVJ721682 JFD721662:JFF721682 JOZ721662:JPB721682 JYV721662:JYX721682 KIR721662:KIT721682 KSN721662:KSP721682 LCJ721662:LCL721682 LMF721662:LMH721682 LWB721662:LWD721682 MFX721662:MFZ721682 MPT721662:MPV721682 MZP721662:MZR721682 NJL721662:NJN721682 NTH721662:NTJ721682 ODD721662:ODF721682 OMZ721662:ONB721682 OWV721662:OWX721682 PGR721662:PGT721682 PQN721662:PQP721682 QAJ721662:QAL721682 QKF721662:QKH721682 QUB721662:QUD721682 RDX721662:RDZ721682 RNT721662:RNV721682 RXP721662:RXR721682 SHL721662:SHN721682 SRH721662:SRJ721682 TBD721662:TBF721682 TKZ721662:TLB721682 TUV721662:TUX721682 UER721662:UET721682 UON721662:UOP721682 UYJ721662:UYL721682 VIF721662:VIH721682 VSB721662:VSD721682 WBX721662:WBZ721682 WLT721662:WLV721682 WVP721662:WVR721682 H787202:J787222 JD787198:JF787218 SZ787198:TB787218 ACV787198:ACX787218 AMR787198:AMT787218 AWN787198:AWP787218 BGJ787198:BGL787218 BQF787198:BQH787218 CAB787198:CAD787218 CJX787198:CJZ787218 CTT787198:CTV787218 DDP787198:DDR787218 DNL787198:DNN787218 DXH787198:DXJ787218 EHD787198:EHF787218 EQZ787198:ERB787218 FAV787198:FAX787218 FKR787198:FKT787218 FUN787198:FUP787218 GEJ787198:GEL787218 GOF787198:GOH787218 GYB787198:GYD787218 HHX787198:HHZ787218 HRT787198:HRV787218 IBP787198:IBR787218 ILL787198:ILN787218 IVH787198:IVJ787218 JFD787198:JFF787218 JOZ787198:JPB787218 JYV787198:JYX787218 KIR787198:KIT787218 KSN787198:KSP787218 LCJ787198:LCL787218 LMF787198:LMH787218 LWB787198:LWD787218 MFX787198:MFZ787218 MPT787198:MPV787218 MZP787198:MZR787218 NJL787198:NJN787218 NTH787198:NTJ787218 ODD787198:ODF787218 OMZ787198:ONB787218 OWV787198:OWX787218 PGR787198:PGT787218 PQN787198:PQP787218 QAJ787198:QAL787218 QKF787198:QKH787218 QUB787198:QUD787218 RDX787198:RDZ787218 RNT787198:RNV787218 RXP787198:RXR787218 SHL787198:SHN787218 SRH787198:SRJ787218 TBD787198:TBF787218 TKZ787198:TLB787218 TUV787198:TUX787218 UER787198:UET787218 UON787198:UOP787218 UYJ787198:UYL787218 VIF787198:VIH787218 VSB787198:VSD787218 WBX787198:WBZ787218 WLT787198:WLV787218 WVP787198:WVR787218 H852738:J852758 JD852734:JF852754 SZ852734:TB852754 ACV852734:ACX852754 AMR852734:AMT852754 AWN852734:AWP852754 BGJ852734:BGL852754 BQF852734:BQH852754 CAB852734:CAD852754 CJX852734:CJZ852754 CTT852734:CTV852754 DDP852734:DDR852754 DNL852734:DNN852754 DXH852734:DXJ852754 EHD852734:EHF852754 EQZ852734:ERB852754 FAV852734:FAX852754 FKR852734:FKT852754 FUN852734:FUP852754 GEJ852734:GEL852754 GOF852734:GOH852754 GYB852734:GYD852754 HHX852734:HHZ852754 HRT852734:HRV852754 IBP852734:IBR852754 ILL852734:ILN852754 IVH852734:IVJ852754 JFD852734:JFF852754 JOZ852734:JPB852754 JYV852734:JYX852754 KIR852734:KIT852754 KSN852734:KSP852754 LCJ852734:LCL852754 LMF852734:LMH852754 LWB852734:LWD852754 MFX852734:MFZ852754 MPT852734:MPV852754 MZP852734:MZR852754 NJL852734:NJN852754 NTH852734:NTJ852754 ODD852734:ODF852754 OMZ852734:ONB852754 OWV852734:OWX852754 PGR852734:PGT852754 PQN852734:PQP852754 QAJ852734:QAL852754 QKF852734:QKH852754 QUB852734:QUD852754 RDX852734:RDZ852754 RNT852734:RNV852754 RXP852734:RXR852754 SHL852734:SHN852754 SRH852734:SRJ852754 TBD852734:TBF852754 TKZ852734:TLB852754 TUV852734:TUX852754 UER852734:UET852754 UON852734:UOP852754 UYJ852734:UYL852754 VIF852734:VIH852754 VSB852734:VSD852754 WBX852734:WBZ852754 WLT852734:WLV852754 WVP852734:WVR852754 H918274:J918294 JD918270:JF918290 SZ918270:TB918290 ACV918270:ACX918290 AMR918270:AMT918290 AWN918270:AWP918290 BGJ918270:BGL918290 BQF918270:BQH918290 CAB918270:CAD918290 CJX918270:CJZ918290 CTT918270:CTV918290 DDP918270:DDR918290 DNL918270:DNN918290 DXH918270:DXJ918290 EHD918270:EHF918290 EQZ918270:ERB918290 FAV918270:FAX918290 FKR918270:FKT918290 FUN918270:FUP918290 GEJ918270:GEL918290 GOF918270:GOH918290 GYB918270:GYD918290 HHX918270:HHZ918290 HRT918270:HRV918290 IBP918270:IBR918290 ILL918270:ILN918290 IVH918270:IVJ918290 JFD918270:JFF918290 JOZ918270:JPB918290 JYV918270:JYX918290 KIR918270:KIT918290 KSN918270:KSP918290 LCJ918270:LCL918290 LMF918270:LMH918290 LWB918270:LWD918290 MFX918270:MFZ918290 MPT918270:MPV918290 MZP918270:MZR918290 NJL918270:NJN918290 NTH918270:NTJ918290 ODD918270:ODF918290 OMZ918270:ONB918290 OWV918270:OWX918290 PGR918270:PGT918290 PQN918270:PQP918290 QAJ918270:QAL918290 QKF918270:QKH918290 QUB918270:QUD918290 RDX918270:RDZ918290 RNT918270:RNV918290 RXP918270:RXR918290 SHL918270:SHN918290 SRH918270:SRJ918290 TBD918270:TBF918290 TKZ918270:TLB918290 TUV918270:TUX918290 UER918270:UET918290 UON918270:UOP918290 UYJ918270:UYL918290 VIF918270:VIH918290 VSB918270:VSD918290 WBX918270:WBZ918290 WLT918270:WLV918290 WVP918270:WVR918290 H983810:J983830 JD983806:JF983826 SZ983806:TB983826 ACV983806:ACX983826 AMR983806:AMT983826 AWN983806:AWP983826 BGJ983806:BGL983826 BQF983806:BQH983826 CAB983806:CAD983826 CJX983806:CJZ983826 CTT983806:CTV983826 DDP983806:DDR983826 DNL983806:DNN983826 DXH983806:DXJ983826 EHD983806:EHF983826 EQZ983806:ERB983826 FAV983806:FAX983826 FKR983806:FKT983826 FUN983806:FUP983826 GEJ983806:GEL983826 GOF983806:GOH983826 GYB983806:GYD983826 HHX983806:HHZ983826 HRT983806:HRV983826 IBP983806:IBR983826 ILL983806:ILN983826 IVH983806:IVJ983826 JFD983806:JFF983826 JOZ983806:JPB983826 JYV983806:JYX983826 KIR983806:KIT983826 KSN983806:KSP983826 LCJ983806:LCL983826 LMF983806:LMH983826 LWB983806:LWD983826 MFX983806:MFZ983826 MPT983806:MPV983826 MZP983806:MZR983826 NJL983806:NJN983826 NTH983806:NTJ983826 ODD983806:ODF983826 OMZ983806:ONB983826 OWV983806:OWX983826 PGR983806:PGT983826 PQN983806:PQP983826 QAJ983806:QAL983826 QKF983806:QKH983826 QUB983806:QUD983826 RDX983806:RDZ983826 RNT983806:RNV983826 RXP983806:RXR983826 SHL983806:SHN983826 SRH983806:SRJ983826 TBD983806:TBF983826 TKZ983806:TLB983826 TUV983806:TUX983826 UER983806:UET983826 UON983806:UOP983826 UYJ983806:UYL983826 VIF983806:VIH983826 VSB983806:VSD983826 WBX983806:WBZ983826 WLT983806:WLV983826 WVP983806:WVR983826 NTN524942:NTN524943 ODJ524942:ODJ524943 ONF524942:ONF524943 OXB524942:OXB524943 PGX524942:PGX524943 PQT524942:PQT524943 QAP524942:QAP524943 QKL524942:QKL524943 QUH524942:QUH524943 RED524942:RED524943 RNZ524942:RNZ524943 RXV524942:RXV524943 SHR524942:SHR524943 SRN524942:SRN524943 TBJ524942:TBJ524943 TLF524942:TLF524943 TVB524942:TVB524943 UEX524942:UEX524943 UOT524942:UOT524943 UYP524942:UYP524943 VIL524942:VIL524943 VSH524942:VSH524943 WCD524942:WCD524943 WLZ524942:WLZ524943 WVV524942:WVV524943 N590482:N590483 JJ590478:JJ590479 TF590478:TF590479 ADB590478:ADB590479 AMX590478:AMX590479 AWT590478:AWT590479 BGP590478:BGP590479 BQL590478:BQL590479 CAH590478:CAH590479 CKD590478:CKD590479 CTZ590478:CTZ590479 DDV590478:DDV590479 DNR590478:DNR590479 DXN590478:DXN590479 EHJ590478:EHJ590479 ERF590478:ERF590479 FBB590478:FBB590479 FKX590478:FKX590479 FUT590478:FUT590479 GEP590478:GEP590479 GOL590478:GOL590479 GYH590478:GYH590479 HID590478:HID590479 HRZ590478:HRZ590479 IBV590478:IBV590479 ILR590478:ILR590479 IVN590478:IVN590479 JFJ590478:JFJ590479 JPF590478:JPF590479 JZB590478:JZB590479 KIX590478:KIX590479 KST590478:KST590479 LCP590478:LCP590479 LML590478:LML590479 LWH590478:LWH590479 MGD590478:MGD590479 MPZ590478:MPZ590479 MZV590478:MZV590479 NJR590478:NJR590479 H66328:J66329 JD66324:JF66325 SZ66324:TB66325 ACV66324:ACX66325 AMR66324:AMT66325 AWN66324:AWP66325 BGJ66324:BGL66325 BQF66324:BQH66325 CAB66324:CAD66325 CJX66324:CJZ66325 CTT66324:CTV66325 DDP66324:DDR66325 DNL66324:DNN66325 DXH66324:DXJ66325 EHD66324:EHF66325 EQZ66324:ERB66325 FAV66324:FAX66325 FKR66324:FKT66325 FUN66324:FUP66325 GEJ66324:GEL66325 GOF66324:GOH66325 GYB66324:GYD66325 HHX66324:HHZ66325 HRT66324:HRV66325 IBP66324:IBR66325 ILL66324:ILN66325 IVH66324:IVJ66325 JFD66324:JFF66325 JOZ66324:JPB66325 JYV66324:JYX66325 KIR66324:KIT66325 KSN66324:KSP66325 LCJ66324:LCL66325 LMF66324:LMH66325 LWB66324:LWD66325 MFX66324:MFZ66325 MPT66324:MPV66325 MZP66324:MZR66325 NJL66324:NJN66325 NTH66324:NTJ66325 ODD66324:ODF66325 OMZ66324:ONB66325 OWV66324:OWX66325 PGR66324:PGT66325 PQN66324:PQP66325 QAJ66324:QAL66325 QKF66324:QKH66325 QUB66324:QUD66325 RDX66324:RDZ66325 RNT66324:RNV66325 RXP66324:RXR66325 SHL66324:SHN66325 SRH66324:SRJ66325 TBD66324:TBF66325 TKZ66324:TLB66325 TUV66324:TUX66325 UER66324:UET66325 UON66324:UOP66325 UYJ66324:UYL66325 VIF66324:VIH66325 VSB66324:VSD66325 WBX66324:WBZ66325 WLT66324:WLV66325 WVP66324:WVR66325 H131864:J131865 JD131860:JF131861 SZ131860:TB131861 ACV131860:ACX131861 AMR131860:AMT131861 AWN131860:AWP131861 BGJ131860:BGL131861 BQF131860:BQH131861 CAB131860:CAD131861 CJX131860:CJZ131861 CTT131860:CTV131861 DDP131860:DDR131861 DNL131860:DNN131861 DXH131860:DXJ131861 EHD131860:EHF131861 EQZ131860:ERB131861 FAV131860:FAX131861 FKR131860:FKT131861 FUN131860:FUP131861 GEJ131860:GEL131861 GOF131860:GOH131861 GYB131860:GYD131861 HHX131860:HHZ131861 HRT131860:HRV131861 IBP131860:IBR131861 ILL131860:ILN131861 IVH131860:IVJ131861 JFD131860:JFF131861 JOZ131860:JPB131861 JYV131860:JYX131861 KIR131860:KIT131861 KSN131860:KSP131861 LCJ131860:LCL131861 LMF131860:LMH131861 LWB131860:LWD131861 MFX131860:MFZ131861 MPT131860:MPV131861 MZP131860:MZR131861 NJL131860:NJN131861 NTH131860:NTJ131861 ODD131860:ODF131861 OMZ131860:ONB131861 OWV131860:OWX131861 PGR131860:PGT131861 PQN131860:PQP131861 QAJ131860:QAL131861 QKF131860:QKH131861 QUB131860:QUD131861 RDX131860:RDZ131861 RNT131860:RNV131861 RXP131860:RXR131861 SHL131860:SHN131861 SRH131860:SRJ131861 TBD131860:TBF131861 TKZ131860:TLB131861 TUV131860:TUX131861 UER131860:UET131861 UON131860:UOP131861 UYJ131860:UYL131861 VIF131860:VIH131861 VSB131860:VSD131861 WBX131860:WBZ131861 WLT131860:WLV131861 WVP131860:WVR131861 H197400:J197401 JD197396:JF197397 SZ197396:TB197397 ACV197396:ACX197397 AMR197396:AMT197397 AWN197396:AWP197397 BGJ197396:BGL197397 BQF197396:BQH197397 CAB197396:CAD197397 CJX197396:CJZ197397 CTT197396:CTV197397 DDP197396:DDR197397 DNL197396:DNN197397 DXH197396:DXJ197397 EHD197396:EHF197397 EQZ197396:ERB197397 FAV197396:FAX197397 FKR197396:FKT197397 FUN197396:FUP197397 GEJ197396:GEL197397 GOF197396:GOH197397 GYB197396:GYD197397 HHX197396:HHZ197397 HRT197396:HRV197397 IBP197396:IBR197397 ILL197396:ILN197397 IVH197396:IVJ197397 JFD197396:JFF197397 JOZ197396:JPB197397 JYV197396:JYX197397 KIR197396:KIT197397 KSN197396:KSP197397 LCJ197396:LCL197397 LMF197396:LMH197397 LWB197396:LWD197397 MFX197396:MFZ197397 MPT197396:MPV197397 MZP197396:MZR197397 NJL197396:NJN197397 NTH197396:NTJ197397 ODD197396:ODF197397 OMZ197396:ONB197397 OWV197396:OWX197397 PGR197396:PGT197397 PQN197396:PQP197397 QAJ197396:QAL197397 QKF197396:QKH197397 QUB197396:QUD197397 RDX197396:RDZ197397 RNT197396:RNV197397 RXP197396:RXR197397 SHL197396:SHN197397 SRH197396:SRJ197397 TBD197396:TBF197397 TKZ197396:TLB197397 TUV197396:TUX197397 UER197396:UET197397 UON197396:UOP197397 UYJ197396:UYL197397 VIF197396:VIH197397 VSB197396:VSD197397 WBX197396:WBZ197397 WLT197396:WLV197397 WVP197396:WVR197397 H262936:J262937 JD262932:JF262933 SZ262932:TB262933 ACV262932:ACX262933 AMR262932:AMT262933 AWN262932:AWP262933 BGJ262932:BGL262933 BQF262932:BQH262933 CAB262932:CAD262933 CJX262932:CJZ262933 CTT262932:CTV262933 DDP262932:DDR262933 DNL262932:DNN262933 DXH262932:DXJ262933 EHD262932:EHF262933 EQZ262932:ERB262933 FAV262932:FAX262933 FKR262932:FKT262933 FUN262932:FUP262933 GEJ262932:GEL262933 GOF262932:GOH262933 GYB262932:GYD262933 HHX262932:HHZ262933 HRT262932:HRV262933 IBP262932:IBR262933 ILL262932:ILN262933 IVH262932:IVJ262933 JFD262932:JFF262933 JOZ262932:JPB262933 JYV262932:JYX262933 KIR262932:KIT262933 KSN262932:KSP262933 LCJ262932:LCL262933 LMF262932:LMH262933 LWB262932:LWD262933 MFX262932:MFZ262933 MPT262932:MPV262933 MZP262932:MZR262933 NJL262932:NJN262933 NTH262932:NTJ262933 ODD262932:ODF262933 OMZ262932:ONB262933 OWV262932:OWX262933 PGR262932:PGT262933 PQN262932:PQP262933 QAJ262932:QAL262933 QKF262932:QKH262933 QUB262932:QUD262933 RDX262932:RDZ262933 RNT262932:RNV262933 RXP262932:RXR262933 SHL262932:SHN262933 SRH262932:SRJ262933 TBD262932:TBF262933 TKZ262932:TLB262933 TUV262932:TUX262933 UER262932:UET262933 UON262932:UOP262933 UYJ262932:UYL262933 VIF262932:VIH262933 VSB262932:VSD262933 WBX262932:WBZ262933 WLT262932:WLV262933 WVP262932:WVR262933 H328472:J328473 JD328468:JF328469 SZ328468:TB328469 ACV328468:ACX328469 AMR328468:AMT328469 AWN328468:AWP328469 BGJ328468:BGL328469 BQF328468:BQH328469 CAB328468:CAD328469 CJX328468:CJZ328469 CTT328468:CTV328469 DDP328468:DDR328469 DNL328468:DNN328469 DXH328468:DXJ328469 EHD328468:EHF328469 EQZ328468:ERB328469 FAV328468:FAX328469 FKR328468:FKT328469 FUN328468:FUP328469 GEJ328468:GEL328469 GOF328468:GOH328469 GYB328468:GYD328469 HHX328468:HHZ328469 HRT328468:HRV328469 IBP328468:IBR328469 ILL328468:ILN328469 IVH328468:IVJ328469 JFD328468:JFF328469 JOZ328468:JPB328469 JYV328468:JYX328469 KIR328468:KIT328469 KSN328468:KSP328469 LCJ328468:LCL328469 LMF328468:LMH328469 LWB328468:LWD328469 MFX328468:MFZ328469 MPT328468:MPV328469 MZP328468:MZR328469 NJL328468:NJN328469 NTH328468:NTJ328469 ODD328468:ODF328469 OMZ328468:ONB328469 OWV328468:OWX328469 PGR328468:PGT328469 PQN328468:PQP328469 QAJ328468:QAL328469 QKF328468:QKH328469 QUB328468:QUD328469 RDX328468:RDZ328469 RNT328468:RNV328469 RXP328468:RXR328469 SHL328468:SHN328469 SRH328468:SRJ328469 TBD328468:TBF328469 TKZ328468:TLB328469 TUV328468:TUX328469 UER328468:UET328469 UON328468:UOP328469 UYJ328468:UYL328469 VIF328468:VIH328469 VSB328468:VSD328469 WBX328468:WBZ328469 WLT328468:WLV328469 WVP328468:WVR328469 H394008:J394009 JD394004:JF394005 SZ394004:TB394005 ACV394004:ACX394005 AMR394004:AMT394005 AWN394004:AWP394005 BGJ394004:BGL394005 BQF394004:BQH394005 CAB394004:CAD394005 CJX394004:CJZ394005 CTT394004:CTV394005 DDP394004:DDR394005 DNL394004:DNN394005 DXH394004:DXJ394005 EHD394004:EHF394005 EQZ394004:ERB394005 FAV394004:FAX394005 FKR394004:FKT394005 FUN394004:FUP394005 GEJ394004:GEL394005 GOF394004:GOH394005 GYB394004:GYD394005 HHX394004:HHZ394005 HRT394004:HRV394005 IBP394004:IBR394005 ILL394004:ILN394005 IVH394004:IVJ394005 JFD394004:JFF394005 JOZ394004:JPB394005 JYV394004:JYX394005 KIR394004:KIT394005 KSN394004:KSP394005 LCJ394004:LCL394005 LMF394004:LMH394005 LWB394004:LWD394005 MFX394004:MFZ394005 MPT394004:MPV394005 MZP394004:MZR394005 NJL394004:NJN394005 NTH394004:NTJ394005 ODD394004:ODF394005 OMZ394004:ONB394005 OWV394004:OWX394005 PGR394004:PGT394005 PQN394004:PQP394005 QAJ394004:QAL394005 QKF394004:QKH394005 QUB394004:QUD394005 RDX394004:RDZ394005 RNT394004:RNV394005 RXP394004:RXR394005 SHL394004:SHN394005 SRH394004:SRJ394005 TBD394004:TBF394005 TKZ394004:TLB394005 TUV394004:TUX394005 UER394004:UET394005 UON394004:UOP394005 UYJ394004:UYL394005 VIF394004:VIH394005 VSB394004:VSD394005 WBX394004:WBZ394005 WLT394004:WLV394005 WVP394004:WVR394005 H459544:J459545 JD459540:JF459541 SZ459540:TB459541 ACV459540:ACX459541 AMR459540:AMT459541 AWN459540:AWP459541 BGJ459540:BGL459541 BQF459540:BQH459541 CAB459540:CAD459541 CJX459540:CJZ459541 CTT459540:CTV459541 DDP459540:DDR459541 DNL459540:DNN459541 DXH459540:DXJ459541 EHD459540:EHF459541 EQZ459540:ERB459541 FAV459540:FAX459541 FKR459540:FKT459541 FUN459540:FUP459541 GEJ459540:GEL459541 GOF459540:GOH459541 GYB459540:GYD459541 HHX459540:HHZ459541 HRT459540:HRV459541 IBP459540:IBR459541 ILL459540:ILN459541 IVH459540:IVJ459541 JFD459540:JFF459541 JOZ459540:JPB459541 JYV459540:JYX459541 KIR459540:KIT459541 KSN459540:KSP459541 LCJ459540:LCL459541 LMF459540:LMH459541 LWB459540:LWD459541 MFX459540:MFZ459541 MPT459540:MPV459541 MZP459540:MZR459541 NJL459540:NJN459541 NTH459540:NTJ459541 ODD459540:ODF459541 OMZ459540:ONB459541 OWV459540:OWX459541 PGR459540:PGT459541 PQN459540:PQP459541 QAJ459540:QAL459541 QKF459540:QKH459541 QUB459540:QUD459541 RDX459540:RDZ459541 RNT459540:RNV459541 RXP459540:RXR459541 SHL459540:SHN459541 SRH459540:SRJ459541 TBD459540:TBF459541 TKZ459540:TLB459541 TUV459540:TUX459541 UER459540:UET459541 UON459540:UOP459541 UYJ459540:UYL459541 VIF459540:VIH459541 VSB459540:VSD459541 WBX459540:WBZ459541 WLT459540:WLV459541 WVP459540:WVR459541 H525080:J525081 JD525076:JF525077 SZ525076:TB525077 ACV525076:ACX525077 AMR525076:AMT525077 AWN525076:AWP525077 BGJ525076:BGL525077 BQF525076:BQH525077 CAB525076:CAD525077 CJX525076:CJZ525077 CTT525076:CTV525077 DDP525076:DDR525077 DNL525076:DNN525077 DXH525076:DXJ525077 EHD525076:EHF525077 EQZ525076:ERB525077 FAV525076:FAX525077 FKR525076:FKT525077 FUN525076:FUP525077 GEJ525076:GEL525077 GOF525076:GOH525077 GYB525076:GYD525077 HHX525076:HHZ525077 HRT525076:HRV525077 IBP525076:IBR525077 ILL525076:ILN525077 IVH525076:IVJ525077 JFD525076:JFF525077 JOZ525076:JPB525077 JYV525076:JYX525077 KIR525076:KIT525077 KSN525076:KSP525077 LCJ525076:LCL525077 LMF525076:LMH525077 LWB525076:LWD525077 MFX525076:MFZ525077 MPT525076:MPV525077 MZP525076:MZR525077 NJL525076:NJN525077 NTH525076:NTJ525077 ODD525076:ODF525077 OMZ525076:ONB525077 OWV525076:OWX525077 PGR525076:PGT525077 PQN525076:PQP525077 QAJ525076:QAL525077 QKF525076:QKH525077 QUB525076:QUD525077 RDX525076:RDZ525077 RNT525076:RNV525077 RXP525076:RXR525077 SHL525076:SHN525077 SRH525076:SRJ525077 TBD525076:TBF525077 TKZ525076:TLB525077 TUV525076:TUX525077 UER525076:UET525077 UON525076:UOP525077 UYJ525076:UYL525077 VIF525076:VIH525077 VSB525076:VSD525077 WBX525076:WBZ525077 WLT525076:WLV525077 WVP525076:WVR525077 H590616:J590617 JD590612:JF590613 SZ590612:TB590613 ACV590612:ACX590613 AMR590612:AMT590613 AWN590612:AWP590613 BGJ590612:BGL590613 BQF590612:BQH590613 CAB590612:CAD590613 CJX590612:CJZ590613 CTT590612:CTV590613 DDP590612:DDR590613 DNL590612:DNN590613 DXH590612:DXJ590613 EHD590612:EHF590613 EQZ590612:ERB590613 FAV590612:FAX590613 FKR590612:FKT590613 FUN590612:FUP590613 GEJ590612:GEL590613 GOF590612:GOH590613 GYB590612:GYD590613 HHX590612:HHZ590613 HRT590612:HRV590613 IBP590612:IBR590613 ILL590612:ILN590613 IVH590612:IVJ590613 JFD590612:JFF590613 JOZ590612:JPB590613 JYV590612:JYX590613 KIR590612:KIT590613 KSN590612:KSP590613 LCJ590612:LCL590613 LMF590612:LMH590613 LWB590612:LWD590613 MFX590612:MFZ590613 MPT590612:MPV590613 MZP590612:MZR590613 NJL590612:NJN590613 NTH590612:NTJ590613 ODD590612:ODF590613 OMZ590612:ONB590613 OWV590612:OWX590613 PGR590612:PGT590613 PQN590612:PQP590613 QAJ590612:QAL590613 QKF590612:QKH590613 QUB590612:QUD590613 RDX590612:RDZ590613 RNT590612:RNV590613 RXP590612:RXR590613 SHL590612:SHN590613 SRH590612:SRJ590613 TBD590612:TBF590613 TKZ590612:TLB590613 TUV590612:TUX590613 UER590612:UET590613 UON590612:UOP590613 UYJ590612:UYL590613 VIF590612:VIH590613 VSB590612:VSD590613 WBX590612:WBZ590613 WLT590612:WLV590613 WVP590612:WVR590613 H656152:J656153 JD656148:JF656149 SZ656148:TB656149 ACV656148:ACX656149 AMR656148:AMT656149 AWN656148:AWP656149 BGJ656148:BGL656149 BQF656148:BQH656149 CAB656148:CAD656149 CJX656148:CJZ656149 CTT656148:CTV656149 DDP656148:DDR656149 DNL656148:DNN656149 DXH656148:DXJ656149 EHD656148:EHF656149 EQZ656148:ERB656149 FAV656148:FAX656149 FKR656148:FKT656149 FUN656148:FUP656149 GEJ656148:GEL656149 GOF656148:GOH656149 GYB656148:GYD656149 HHX656148:HHZ656149 HRT656148:HRV656149 IBP656148:IBR656149 ILL656148:ILN656149 IVH656148:IVJ656149 JFD656148:JFF656149 JOZ656148:JPB656149 JYV656148:JYX656149 KIR656148:KIT656149 KSN656148:KSP656149 LCJ656148:LCL656149 LMF656148:LMH656149 LWB656148:LWD656149 MFX656148:MFZ656149 MPT656148:MPV656149 MZP656148:MZR656149 NJL656148:NJN656149 NTH656148:NTJ656149 ODD656148:ODF656149 OMZ656148:ONB656149 OWV656148:OWX656149 PGR656148:PGT656149 PQN656148:PQP656149 QAJ656148:QAL656149 QKF656148:QKH656149 QUB656148:QUD656149 RDX656148:RDZ656149 RNT656148:RNV656149 RXP656148:RXR656149 SHL656148:SHN656149 SRH656148:SRJ656149 TBD656148:TBF656149 TKZ656148:TLB656149 TUV656148:TUX656149 UER656148:UET656149 UON656148:UOP656149 UYJ656148:UYL656149 VIF656148:VIH656149 VSB656148:VSD656149 WBX656148:WBZ656149 WLT656148:WLV656149 WVP656148:WVR656149 H721688:J721689 JD721684:JF721685 SZ721684:TB721685 ACV721684:ACX721685 AMR721684:AMT721685 AWN721684:AWP721685 BGJ721684:BGL721685 BQF721684:BQH721685 CAB721684:CAD721685 CJX721684:CJZ721685 CTT721684:CTV721685 DDP721684:DDR721685 DNL721684:DNN721685 DXH721684:DXJ721685 EHD721684:EHF721685 EQZ721684:ERB721685 FAV721684:FAX721685 FKR721684:FKT721685 FUN721684:FUP721685 GEJ721684:GEL721685 GOF721684:GOH721685 GYB721684:GYD721685 HHX721684:HHZ721685 HRT721684:HRV721685 IBP721684:IBR721685 ILL721684:ILN721685 IVH721684:IVJ721685 JFD721684:JFF721685 JOZ721684:JPB721685 JYV721684:JYX721685 KIR721684:KIT721685 KSN721684:KSP721685 LCJ721684:LCL721685 LMF721684:LMH721685 LWB721684:LWD721685 MFX721684:MFZ721685 MPT721684:MPV721685 MZP721684:MZR721685 NJL721684:NJN721685 NTH721684:NTJ721685 ODD721684:ODF721685 OMZ721684:ONB721685 OWV721684:OWX721685 PGR721684:PGT721685 PQN721684:PQP721685 QAJ721684:QAL721685 QKF721684:QKH721685 QUB721684:QUD721685 RDX721684:RDZ721685 RNT721684:RNV721685 RXP721684:RXR721685 SHL721684:SHN721685 SRH721684:SRJ721685 TBD721684:TBF721685 TKZ721684:TLB721685 TUV721684:TUX721685 UER721684:UET721685 UON721684:UOP721685 UYJ721684:UYL721685 VIF721684:VIH721685 VSB721684:VSD721685 WBX721684:WBZ721685 WLT721684:WLV721685 WVP721684:WVR721685 H787224:J787225 JD787220:JF787221 SZ787220:TB787221 ACV787220:ACX787221 AMR787220:AMT787221 AWN787220:AWP787221 BGJ787220:BGL787221 BQF787220:BQH787221 CAB787220:CAD787221 CJX787220:CJZ787221 CTT787220:CTV787221 DDP787220:DDR787221 DNL787220:DNN787221 DXH787220:DXJ787221 EHD787220:EHF787221 EQZ787220:ERB787221 FAV787220:FAX787221 FKR787220:FKT787221 FUN787220:FUP787221 GEJ787220:GEL787221 GOF787220:GOH787221 GYB787220:GYD787221 HHX787220:HHZ787221 HRT787220:HRV787221 IBP787220:IBR787221 ILL787220:ILN787221 IVH787220:IVJ787221 JFD787220:JFF787221 JOZ787220:JPB787221 JYV787220:JYX787221 KIR787220:KIT787221 KSN787220:KSP787221 LCJ787220:LCL787221 LMF787220:LMH787221 LWB787220:LWD787221 MFX787220:MFZ787221 MPT787220:MPV787221 MZP787220:MZR787221 NJL787220:NJN787221 NTH787220:NTJ787221 ODD787220:ODF787221 OMZ787220:ONB787221 OWV787220:OWX787221 PGR787220:PGT787221 PQN787220:PQP787221 QAJ787220:QAL787221 QKF787220:QKH787221 QUB787220:QUD787221 RDX787220:RDZ787221 RNT787220:RNV787221 RXP787220:RXR787221 SHL787220:SHN787221 SRH787220:SRJ787221 TBD787220:TBF787221 TKZ787220:TLB787221 TUV787220:TUX787221 UER787220:UET787221 UON787220:UOP787221 UYJ787220:UYL787221 VIF787220:VIH787221 VSB787220:VSD787221 WBX787220:WBZ787221 WLT787220:WLV787221 WVP787220:WVR787221 H852760:J852761 JD852756:JF852757 SZ852756:TB852757 ACV852756:ACX852757 AMR852756:AMT852757 AWN852756:AWP852757 BGJ852756:BGL852757 BQF852756:BQH852757 CAB852756:CAD852757 CJX852756:CJZ852757 CTT852756:CTV852757 DDP852756:DDR852757 DNL852756:DNN852757 DXH852756:DXJ852757 EHD852756:EHF852757 EQZ852756:ERB852757 FAV852756:FAX852757 FKR852756:FKT852757 FUN852756:FUP852757 GEJ852756:GEL852757 GOF852756:GOH852757 GYB852756:GYD852757 HHX852756:HHZ852757 HRT852756:HRV852757 IBP852756:IBR852757 ILL852756:ILN852757 IVH852756:IVJ852757 JFD852756:JFF852757 JOZ852756:JPB852757 JYV852756:JYX852757 KIR852756:KIT852757 KSN852756:KSP852757 LCJ852756:LCL852757 LMF852756:LMH852757 LWB852756:LWD852757 MFX852756:MFZ852757 MPT852756:MPV852757 MZP852756:MZR852757 NJL852756:NJN852757 NTH852756:NTJ852757 ODD852756:ODF852757 OMZ852756:ONB852757 OWV852756:OWX852757 PGR852756:PGT852757 PQN852756:PQP852757 QAJ852756:QAL852757 QKF852756:QKH852757 QUB852756:QUD852757 RDX852756:RDZ852757 RNT852756:RNV852757 RXP852756:RXR852757 SHL852756:SHN852757 SRH852756:SRJ852757 TBD852756:TBF852757 TKZ852756:TLB852757 TUV852756:TUX852757 UER852756:UET852757 UON852756:UOP852757 UYJ852756:UYL852757 VIF852756:VIH852757 VSB852756:VSD852757 WBX852756:WBZ852757 WLT852756:WLV852757 WVP852756:WVR852757 H918296:J918297 JD918292:JF918293 SZ918292:TB918293 ACV918292:ACX918293 AMR918292:AMT918293 AWN918292:AWP918293 BGJ918292:BGL918293 BQF918292:BQH918293 CAB918292:CAD918293 CJX918292:CJZ918293 CTT918292:CTV918293 DDP918292:DDR918293 DNL918292:DNN918293 DXH918292:DXJ918293 EHD918292:EHF918293 EQZ918292:ERB918293 FAV918292:FAX918293 FKR918292:FKT918293 FUN918292:FUP918293 GEJ918292:GEL918293 GOF918292:GOH918293 GYB918292:GYD918293 HHX918292:HHZ918293 HRT918292:HRV918293 IBP918292:IBR918293 ILL918292:ILN918293 IVH918292:IVJ918293 JFD918292:JFF918293 JOZ918292:JPB918293 JYV918292:JYX918293 KIR918292:KIT918293 KSN918292:KSP918293 LCJ918292:LCL918293 LMF918292:LMH918293 LWB918292:LWD918293 MFX918292:MFZ918293 MPT918292:MPV918293 MZP918292:MZR918293 NJL918292:NJN918293 NTH918292:NTJ918293 ODD918292:ODF918293 OMZ918292:ONB918293 OWV918292:OWX918293 PGR918292:PGT918293 PQN918292:PQP918293 QAJ918292:QAL918293 QKF918292:QKH918293 QUB918292:QUD918293 RDX918292:RDZ918293 RNT918292:RNV918293 RXP918292:RXR918293 SHL918292:SHN918293 SRH918292:SRJ918293 TBD918292:TBF918293 TKZ918292:TLB918293 TUV918292:TUX918293 UER918292:UET918293 UON918292:UOP918293 UYJ918292:UYL918293 VIF918292:VIH918293 VSB918292:VSD918293 WBX918292:WBZ918293 WLT918292:WLV918293 WVP918292:WVR918293 H983832:J983833 JD983828:JF983829 SZ983828:TB983829 ACV983828:ACX983829 AMR983828:AMT983829 AWN983828:AWP983829 BGJ983828:BGL983829 BQF983828:BQH983829 CAB983828:CAD983829 CJX983828:CJZ983829 CTT983828:CTV983829 DDP983828:DDR983829 DNL983828:DNN983829 DXH983828:DXJ983829 EHD983828:EHF983829 EQZ983828:ERB983829 FAV983828:FAX983829 FKR983828:FKT983829 FUN983828:FUP983829 GEJ983828:GEL983829 GOF983828:GOH983829 GYB983828:GYD983829 HHX983828:HHZ983829 HRT983828:HRV983829 IBP983828:IBR983829 ILL983828:ILN983829 IVH983828:IVJ983829 JFD983828:JFF983829 JOZ983828:JPB983829 JYV983828:JYX983829 KIR983828:KIT983829 KSN983828:KSP983829 LCJ983828:LCL983829 LMF983828:LMH983829 LWB983828:LWD983829 MFX983828:MFZ983829 MPT983828:MPV983829 MZP983828:MZR983829 NJL983828:NJN983829 NTH983828:NTJ983829 ODD983828:ODF983829 OMZ983828:ONB983829 OWV983828:OWX983829 PGR983828:PGT983829 PQN983828:PQP983829 QAJ983828:QAL983829 QKF983828:QKH983829 QUB983828:QUD983829 RDX983828:RDZ983829 RNT983828:RNV983829 RXP983828:RXR983829 SHL983828:SHN983829 SRH983828:SRJ983829 TBD983828:TBF983829 TKZ983828:TLB983829 TUV983828:TUX983829 UER983828:UET983829 UON983828:UOP983829 UYJ983828:UYL983829 VIF983828:VIH983829 VSB983828:VSD983829 WBX983828:WBZ983829 WLT983828:WLV983829 WVP983828:WVR983829 H66181:I66182 JD66177:JE66178 SZ66177:TA66178 ACV66177:ACW66178 AMR66177:AMS66178 AWN66177:AWO66178 BGJ66177:BGK66178 BQF66177:BQG66178 CAB66177:CAC66178 CJX66177:CJY66178 CTT66177:CTU66178 DDP66177:DDQ66178 DNL66177:DNM66178 DXH66177:DXI66178 EHD66177:EHE66178 EQZ66177:ERA66178 FAV66177:FAW66178 FKR66177:FKS66178 FUN66177:FUO66178 GEJ66177:GEK66178 GOF66177:GOG66178 GYB66177:GYC66178 HHX66177:HHY66178 HRT66177:HRU66178 IBP66177:IBQ66178 ILL66177:ILM66178 IVH66177:IVI66178 JFD66177:JFE66178 JOZ66177:JPA66178 JYV66177:JYW66178 KIR66177:KIS66178 KSN66177:KSO66178 LCJ66177:LCK66178 LMF66177:LMG66178 LWB66177:LWC66178 MFX66177:MFY66178 MPT66177:MPU66178 MZP66177:MZQ66178 NJL66177:NJM66178 NTH66177:NTI66178 ODD66177:ODE66178 OMZ66177:ONA66178 OWV66177:OWW66178 PGR66177:PGS66178 PQN66177:PQO66178 QAJ66177:QAK66178 QKF66177:QKG66178 QUB66177:QUC66178 RDX66177:RDY66178 RNT66177:RNU66178 RXP66177:RXQ66178 SHL66177:SHM66178 SRH66177:SRI66178 TBD66177:TBE66178 TKZ66177:TLA66178 TUV66177:TUW66178 UER66177:UES66178 UON66177:UOO66178 UYJ66177:UYK66178 VIF66177:VIG66178 VSB66177:VSC66178 WBX66177:WBY66178 WLT66177:WLU66178 WVP66177:WVQ66178 H131717:I131718 JD131713:JE131714 SZ131713:TA131714 ACV131713:ACW131714 AMR131713:AMS131714 AWN131713:AWO131714 BGJ131713:BGK131714 BQF131713:BQG131714 CAB131713:CAC131714 CJX131713:CJY131714 CTT131713:CTU131714 DDP131713:DDQ131714 DNL131713:DNM131714 DXH131713:DXI131714 EHD131713:EHE131714 EQZ131713:ERA131714 FAV131713:FAW131714 FKR131713:FKS131714 FUN131713:FUO131714 GEJ131713:GEK131714 GOF131713:GOG131714 GYB131713:GYC131714 HHX131713:HHY131714 HRT131713:HRU131714 IBP131713:IBQ131714 ILL131713:ILM131714 IVH131713:IVI131714 JFD131713:JFE131714 JOZ131713:JPA131714 JYV131713:JYW131714 KIR131713:KIS131714 KSN131713:KSO131714 LCJ131713:LCK131714 LMF131713:LMG131714 LWB131713:LWC131714 MFX131713:MFY131714 MPT131713:MPU131714 MZP131713:MZQ131714 NJL131713:NJM131714 NTH131713:NTI131714 ODD131713:ODE131714 OMZ131713:ONA131714 OWV131713:OWW131714 PGR131713:PGS131714 PQN131713:PQO131714 QAJ131713:QAK131714 QKF131713:QKG131714 QUB131713:QUC131714 RDX131713:RDY131714 RNT131713:RNU131714 RXP131713:RXQ131714 SHL131713:SHM131714 SRH131713:SRI131714 TBD131713:TBE131714 TKZ131713:TLA131714 TUV131713:TUW131714 UER131713:UES131714 UON131713:UOO131714 UYJ131713:UYK131714 VIF131713:VIG131714 VSB131713:VSC131714 WBX131713:WBY131714 WLT131713:WLU131714 WVP131713:WVQ131714 H197253:I197254 JD197249:JE197250 SZ197249:TA197250 ACV197249:ACW197250 AMR197249:AMS197250 AWN197249:AWO197250 BGJ197249:BGK197250 BQF197249:BQG197250 CAB197249:CAC197250 CJX197249:CJY197250 CTT197249:CTU197250 DDP197249:DDQ197250 DNL197249:DNM197250 DXH197249:DXI197250 EHD197249:EHE197250 EQZ197249:ERA197250 FAV197249:FAW197250 FKR197249:FKS197250 FUN197249:FUO197250 GEJ197249:GEK197250 GOF197249:GOG197250 GYB197249:GYC197250 HHX197249:HHY197250 HRT197249:HRU197250 IBP197249:IBQ197250 ILL197249:ILM197250 IVH197249:IVI197250 JFD197249:JFE197250 JOZ197249:JPA197250 JYV197249:JYW197250 KIR197249:KIS197250 KSN197249:KSO197250 LCJ197249:LCK197250 LMF197249:LMG197250 LWB197249:LWC197250 MFX197249:MFY197250 MPT197249:MPU197250 MZP197249:MZQ197250 NJL197249:NJM197250 NTH197249:NTI197250 ODD197249:ODE197250 OMZ197249:ONA197250 OWV197249:OWW197250 PGR197249:PGS197250 PQN197249:PQO197250 QAJ197249:QAK197250 QKF197249:QKG197250 QUB197249:QUC197250 RDX197249:RDY197250 RNT197249:RNU197250 RXP197249:RXQ197250 SHL197249:SHM197250 SRH197249:SRI197250 TBD197249:TBE197250 TKZ197249:TLA197250 TUV197249:TUW197250 UER197249:UES197250 UON197249:UOO197250 UYJ197249:UYK197250 VIF197249:VIG197250 VSB197249:VSC197250 WBX197249:WBY197250 WLT197249:WLU197250 WVP197249:WVQ197250 H262789:I262790 JD262785:JE262786 SZ262785:TA262786 ACV262785:ACW262786 AMR262785:AMS262786 AWN262785:AWO262786 BGJ262785:BGK262786 BQF262785:BQG262786 CAB262785:CAC262786 CJX262785:CJY262786 CTT262785:CTU262786 DDP262785:DDQ262786 DNL262785:DNM262786 DXH262785:DXI262786 EHD262785:EHE262786 EQZ262785:ERA262786 FAV262785:FAW262786 FKR262785:FKS262786 FUN262785:FUO262786 GEJ262785:GEK262786 GOF262785:GOG262786 GYB262785:GYC262786 HHX262785:HHY262786 HRT262785:HRU262786 IBP262785:IBQ262786 ILL262785:ILM262786 IVH262785:IVI262786 JFD262785:JFE262786 JOZ262785:JPA262786 JYV262785:JYW262786 KIR262785:KIS262786 KSN262785:KSO262786 LCJ262785:LCK262786 LMF262785:LMG262786 LWB262785:LWC262786 MFX262785:MFY262786 MPT262785:MPU262786 MZP262785:MZQ262786 NJL262785:NJM262786 NTH262785:NTI262786 ODD262785:ODE262786 OMZ262785:ONA262786 OWV262785:OWW262786 PGR262785:PGS262786 PQN262785:PQO262786 QAJ262785:QAK262786 QKF262785:QKG262786 QUB262785:QUC262786 RDX262785:RDY262786 RNT262785:RNU262786 RXP262785:RXQ262786 SHL262785:SHM262786 SRH262785:SRI262786 TBD262785:TBE262786 TKZ262785:TLA262786 TUV262785:TUW262786 UER262785:UES262786 UON262785:UOO262786 UYJ262785:UYK262786 VIF262785:VIG262786 VSB262785:VSC262786 WBX262785:WBY262786 WLT262785:WLU262786 WVP262785:WVQ262786 H328325:I328326 JD328321:JE328322 SZ328321:TA328322 ACV328321:ACW328322 AMR328321:AMS328322 AWN328321:AWO328322 BGJ328321:BGK328322 BQF328321:BQG328322 CAB328321:CAC328322 CJX328321:CJY328322 CTT328321:CTU328322 DDP328321:DDQ328322 DNL328321:DNM328322 DXH328321:DXI328322 EHD328321:EHE328322 EQZ328321:ERA328322 FAV328321:FAW328322 FKR328321:FKS328322 FUN328321:FUO328322 GEJ328321:GEK328322 GOF328321:GOG328322 GYB328321:GYC328322 HHX328321:HHY328322 HRT328321:HRU328322 IBP328321:IBQ328322 ILL328321:ILM328322 IVH328321:IVI328322 JFD328321:JFE328322 JOZ328321:JPA328322 JYV328321:JYW328322 KIR328321:KIS328322 KSN328321:KSO328322 LCJ328321:LCK328322 LMF328321:LMG328322 LWB328321:LWC328322 MFX328321:MFY328322 MPT328321:MPU328322 MZP328321:MZQ328322 NJL328321:NJM328322 NTH328321:NTI328322 ODD328321:ODE328322 OMZ328321:ONA328322 OWV328321:OWW328322 PGR328321:PGS328322 PQN328321:PQO328322 QAJ328321:QAK328322 QKF328321:QKG328322 QUB328321:QUC328322 RDX328321:RDY328322 RNT328321:RNU328322 RXP328321:RXQ328322 SHL328321:SHM328322 SRH328321:SRI328322 TBD328321:TBE328322 TKZ328321:TLA328322 TUV328321:TUW328322 UER328321:UES328322 UON328321:UOO328322 UYJ328321:UYK328322 VIF328321:VIG328322 VSB328321:VSC328322 WBX328321:WBY328322 WLT328321:WLU328322 WVP328321:WVQ328322 H393861:I393862 JD393857:JE393858 SZ393857:TA393858 ACV393857:ACW393858 AMR393857:AMS393858 AWN393857:AWO393858 BGJ393857:BGK393858 BQF393857:BQG393858 CAB393857:CAC393858 CJX393857:CJY393858 CTT393857:CTU393858 DDP393857:DDQ393858 DNL393857:DNM393858 DXH393857:DXI393858 EHD393857:EHE393858 EQZ393857:ERA393858 FAV393857:FAW393858 FKR393857:FKS393858 FUN393857:FUO393858 GEJ393857:GEK393858 GOF393857:GOG393858 GYB393857:GYC393858 HHX393857:HHY393858 HRT393857:HRU393858 IBP393857:IBQ393858 ILL393857:ILM393858 IVH393857:IVI393858 JFD393857:JFE393858 JOZ393857:JPA393858 JYV393857:JYW393858 KIR393857:KIS393858 KSN393857:KSO393858 LCJ393857:LCK393858 LMF393857:LMG393858 LWB393857:LWC393858 MFX393857:MFY393858 MPT393857:MPU393858 MZP393857:MZQ393858 NJL393857:NJM393858 NTH393857:NTI393858 ODD393857:ODE393858 OMZ393857:ONA393858 OWV393857:OWW393858 PGR393857:PGS393858 PQN393857:PQO393858 QAJ393857:QAK393858 QKF393857:QKG393858 QUB393857:QUC393858 RDX393857:RDY393858 RNT393857:RNU393858 RXP393857:RXQ393858 SHL393857:SHM393858 SRH393857:SRI393858 TBD393857:TBE393858 TKZ393857:TLA393858 TUV393857:TUW393858 UER393857:UES393858 UON393857:UOO393858 UYJ393857:UYK393858 VIF393857:VIG393858 VSB393857:VSC393858 WBX393857:WBY393858 WLT393857:WLU393858 WVP393857:WVQ393858 H459397:I459398 JD459393:JE459394 SZ459393:TA459394 ACV459393:ACW459394 AMR459393:AMS459394 AWN459393:AWO459394 BGJ459393:BGK459394 BQF459393:BQG459394 CAB459393:CAC459394 CJX459393:CJY459394 CTT459393:CTU459394 DDP459393:DDQ459394 DNL459393:DNM459394 DXH459393:DXI459394 EHD459393:EHE459394 EQZ459393:ERA459394 FAV459393:FAW459394 FKR459393:FKS459394 FUN459393:FUO459394 GEJ459393:GEK459394 GOF459393:GOG459394 GYB459393:GYC459394 HHX459393:HHY459394 HRT459393:HRU459394 IBP459393:IBQ459394 ILL459393:ILM459394 IVH459393:IVI459394 JFD459393:JFE459394 JOZ459393:JPA459394 JYV459393:JYW459394 KIR459393:KIS459394 KSN459393:KSO459394 LCJ459393:LCK459394 LMF459393:LMG459394 LWB459393:LWC459394 MFX459393:MFY459394 MPT459393:MPU459394 MZP459393:MZQ459394 NJL459393:NJM459394 NTH459393:NTI459394 ODD459393:ODE459394 OMZ459393:ONA459394 OWV459393:OWW459394 PGR459393:PGS459394 PQN459393:PQO459394 QAJ459393:QAK459394 QKF459393:QKG459394 QUB459393:QUC459394 RDX459393:RDY459394 RNT459393:RNU459394 RXP459393:RXQ459394 SHL459393:SHM459394 SRH459393:SRI459394 TBD459393:TBE459394 TKZ459393:TLA459394 TUV459393:TUW459394 UER459393:UES459394 UON459393:UOO459394 UYJ459393:UYK459394 VIF459393:VIG459394 VSB459393:VSC459394 WBX459393:WBY459394 WLT459393:WLU459394 WVP459393:WVQ459394 H524933:I524934 JD524929:JE524930 SZ524929:TA524930 ACV524929:ACW524930 AMR524929:AMS524930 AWN524929:AWO524930 BGJ524929:BGK524930 BQF524929:BQG524930 CAB524929:CAC524930 CJX524929:CJY524930 CTT524929:CTU524930 DDP524929:DDQ524930 DNL524929:DNM524930 DXH524929:DXI524930 EHD524929:EHE524930 EQZ524929:ERA524930 FAV524929:FAW524930 FKR524929:FKS524930 FUN524929:FUO524930 GEJ524929:GEK524930 GOF524929:GOG524930 GYB524929:GYC524930 HHX524929:HHY524930 HRT524929:HRU524930 IBP524929:IBQ524930 ILL524929:ILM524930 IVH524929:IVI524930 JFD524929:JFE524930 JOZ524929:JPA524930 JYV524929:JYW524930 KIR524929:KIS524930 KSN524929:KSO524930 LCJ524929:LCK524930 LMF524929:LMG524930 LWB524929:LWC524930 MFX524929:MFY524930 MPT524929:MPU524930 MZP524929:MZQ524930 NJL524929:NJM524930 NTH524929:NTI524930 ODD524929:ODE524930 OMZ524929:ONA524930 OWV524929:OWW524930 PGR524929:PGS524930 PQN524929:PQO524930 QAJ524929:QAK524930 QKF524929:QKG524930 QUB524929:QUC524930 RDX524929:RDY524930 RNT524929:RNU524930 RXP524929:RXQ524930 SHL524929:SHM524930 SRH524929:SRI524930 TBD524929:TBE524930 TKZ524929:TLA524930 TUV524929:TUW524930 UER524929:UES524930 UON524929:UOO524930 UYJ524929:UYK524930 VIF524929:VIG524930 VSB524929:VSC524930 WBX524929:WBY524930 WLT524929:WLU524930 WVP524929:WVQ524930 H590469:I590470 JD590465:JE590466 SZ590465:TA590466 ACV590465:ACW590466 AMR590465:AMS590466 AWN590465:AWO590466 BGJ590465:BGK590466 BQF590465:BQG590466 CAB590465:CAC590466 CJX590465:CJY590466 CTT590465:CTU590466 DDP590465:DDQ590466 DNL590465:DNM590466 DXH590465:DXI590466 EHD590465:EHE590466 EQZ590465:ERA590466 FAV590465:FAW590466 FKR590465:FKS590466 FUN590465:FUO590466 GEJ590465:GEK590466 GOF590465:GOG590466 GYB590465:GYC590466 HHX590465:HHY590466 HRT590465:HRU590466 IBP590465:IBQ590466 ILL590465:ILM590466 IVH590465:IVI590466 JFD590465:JFE590466 JOZ590465:JPA590466 JYV590465:JYW590466 KIR590465:KIS590466 KSN590465:KSO590466 LCJ590465:LCK590466 LMF590465:LMG590466 LWB590465:LWC590466 MFX590465:MFY590466 MPT590465:MPU590466 MZP590465:MZQ590466 NJL590465:NJM590466 NTH590465:NTI590466 ODD590465:ODE590466 OMZ590465:ONA590466 OWV590465:OWW590466 PGR590465:PGS590466 PQN590465:PQO590466 QAJ590465:QAK590466 QKF590465:QKG590466 QUB590465:QUC590466 RDX590465:RDY590466 RNT590465:RNU590466 RXP590465:RXQ590466 SHL590465:SHM590466 SRH590465:SRI590466 TBD590465:TBE590466 TKZ590465:TLA590466 TUV590465:TUW590466 UER590465:UES590466 UON590465:UOO590466 UYJ590465:UYK590466 VIF590465:VIG590466 VSB590465:VSC590466 WBX590465:WBY590466 WLT590465:WLU590466 WVP590465:WVQ590466 H656005:I656006 JD656001:JE656002 SZ656001:TA656002 ACV656001:ACW656002 AMR656001:AMS656002 AWN656001:AWO656002 BGJ656001:BGK656002 BQF656001:BQG656002 CAB656001:CAC656002 CJX656001:CJY656002 CTT656001:CTU656002 DDP656001:DDQ656002 DNL656001:DNM656002 DXH656001:DXI656002 EHD656001:EHE656002 EQZ656001:ERA656002 FAV656001:FAW656002 FKR656001:FKS656002 FUN656001:FUO656002 GEJ656001:GEK656002 GOF656001:GOG656002 GYB656001:GYC656002 HHX656001:HHY656002 HRT656001:HRU656002 IBP656001:IBQ656002 ILL656001:ILM656002 IVH656001:IVI656002 JFD656001:JFE656002 JOZ656001:JPA656002 JYV656001:JYW656002 KIR656001:KIS656002 KSN656001:KSO656002 LCJ656001:LCK656002 LMF656001:LMG656002 LWB656001:LWC656002 MFX656001:MFY656002 MPT656001:MPU656002 MZP656001:MZQ656002 NJL656001:NJM656002 NTH656001:NTI656002 ODD656001:ODE656002 OMZ656001:ONA656002 OWV656001:OWW656002 PGR656001:PGS656002 PQN656001:PQO656002 QAJ656001:QAK656002 QKF656001:QKG656002 QUB656001:QUC656002 RDX656001:RDY656002 RNT656001:RNU656002 RXP656001:RXQ656002 SHL656001:SHM656002 SRH656001:SRI656002 TBD656001:TBE656002 TKZ656001:TLA656002 TUV656001:TUW656002 UER656001:UES656002 UON656001:UOO656002 UYJ656001:UYK656002 VIF656001:VIG656002 VSB656001:VSC656002 WBX656001:WBY656002 WLT656001:WLU656002 WVP656001:WVQ656002 H721541:I721542 JD721537:JE721538 SZ721537:TA721538 ACV721537:ACW721538 AMR721537:AMS721538 AWN721537:AWO721538 BGJ721537:BGK721538 BQF721537:BQG721538 CAB721537:CAC721538 CJX721537:CJY721538 CTT721537:CTU721538 DDP721537:DDQ721538 DNL721537:DNM721538 DXH721537:DXI721538 EHD721537:EHE721538 EQZ721537:ERA721538 FAV721537:FAW721538 FKR721537:FKS721538 FUN721537:FUO721538 GEJ721537:GEK721538 GOF721537:GOG721538 GYB721537:GYC721538 HHX721537:HHY721538 HRT721537:HRU721538 IBP721537:IBQ721538 ILL721537:ILM721538 IVH721537:IVI721538 JFD721537:JFE721538 JOZ721537:JPA721538 JYV721537:JYW721538 KIR721537:KIS721538 KSN721537:KSO721538 LCJ721537:LCK721538 LMF721537:LMG721538 LWB721537:LWC721538 MFX721537:MFY721538 MPT721537:MPU721538 MZP721537:MZQ721538 NJL721537:NJM721538 NTH721537:NTI721538 ODD721537:ODE721538 OMZ721537:ONA721538 OWV721537:OWW721538 PGR721537:PGS721538 PQN721537:PQO721538 QAJ721537:QAK721538 QKF721537:QKG721538 QUB721537:QUC721538 RDX721537:RDY721538 RNT721537:RNU721538 RXP721537:RXQ721538 SHL721537:SHM721538 SRH721537:SRI721538 TBD721537:TBE721538 TKZ721537:TLA721538 TUV721537:TUW721538 UER721537:UES721538 UON721537:UOO721538 UYJ721537:UYK721538 VIF721537:VIG721538 VSB721537:VSC721538 WBX721537:WBY721538 WLT721537:WLU721538 WVP721537:WVQ721538 H787077:I787078 JD787073:JE787074 SZ787073:TA787074 ACV787073:ACW787074 AMR787073:AMS787074 AWN787073:AWO787074 BGJ787073:BGK787074 BQF787073:BQG787074 CAB787073:CAC787074 CJX787073:CJY787074 CTT787073:CTU787074 DDP787073:DDQ787074 DNL787073:DNM787074 DXH787073:DXI787074 EHD787073:EHE787074 EQZ787073:ERA787074 FAV787073:FAW787074 FKR787073:FKS787074 FUN787073:FUO787074 GEJ787073:GEK787074 GOF787073:GOG787074 GYB787073:GYC787074 HHX787073:HHY787074 HRT787073:HRU787074 IBP787073:IBQ787074 ILL787073:ILM787074 IVH787073:IVI787074 JFD787073:JFE787074 JOZ787073:JPA787074 JYV787073:JYW787074 KIR787073:KIS787074 KSN787073:KSO787074 LCJ787073:LCK787074 LMF787073:LMG787074 LWB787073:LWC787074 MFX787073:MFY787074 MPT787073:MPU787074 MZP787073:MZQ787074 NJL787073:NJM787074 NTH787073:NTI787074 ODD787073:ODE787074 OMZ787073:ONA787074 OWV787073:OWW787074 PGR787073:PGS787074 PQN787073:PQO787074 QAJ787073:QAK787074 QKF787073:QKG787074 QUB787073:QUC787074 RDX787073:RDY787074 RNT787073:RNU787074 RXP787073:RXQ787074 SHL787073:SHM787074 SRH787073:SRI787074 TBD787073:TBE787074 TKZ787073:TLA787074 TUV787073:TUW787074 UER787073:UES787074 UON787073:UOO787074 UYJ787073:UYK787074 VIF787073:VIG787074 VSB787073:VSC787074 WBX787073:WBY787074 WLT787073:WLU787074 WVP787073:WVQ787074 H852613:I852614 JD852609:JE852610 SZ852609:TA852610 ACV852609:ACW852610 AMR852609:AMS852610 AWN852609:AWO852610 BGJ852609:BGK852610 BQF852609:BQG852610 CAB852609:CAC852610 CJX852609:CJY852610 CTT852609:CTU852610 DDP852609:DDQ852610 DNL852609:DNM852610 DXH852609:DXI852610 EHD852609:EHE852610 EQZ852609:ERA852610 FAV852609:FAW852610 FKR852609:FKS852610 FUN852609:FUO852610 GEJ852609:GEK852610 GOF852609:GOG852610 GYB852609:GYC852610 HHX852609:HHY852610 HRT852609:HRU852610 IBP852609:IBQ852610 ILL852609:ILM852610 IVH852609:IVI852610 JFD852609:JFE852610 JOZ852609:JPA852610 JYV852609:JYW852610 KIR852609:KIS852610 KSN852609:KSO852610 LCJ852609:LCK852610 LMF852609:LMG852610 LWB852609:LWC852610 MFX852609:MFY852610 MPT852609:MPU852610 MZP852609:MZQ852610 NJL852609:NJM852610 NTH852609:NTI852610 ODD852609:ODE852610 OMZ852609:ONA852610 OWV852609:OWW852610 PGR852609:PGS852610 PQN852609:PQO852610 QAJ852609:QAK852610 QKF852609:QKG852610 QUB852609:QUC852610 RDX852609:RDY852610 RNT852609:RNU852610 RXP852609:RXQ852610 SHL852609:SHM852610 SRH852609:SRI852610 TBD852609:TBE852610 TKZ852609:TLA852610 TUV852609:TUW852610 UER852609:UES852610 UON852609:UOO852610 UYJ852609:UYK852610 VIF852609:VIG852610 VSB852609:VSC852610 WBX852609:WBY852610 WLT852609:WLU852610 WVP852609:WVQ852610 H918149:I918150 JD918145:JE918146 SZ918145:TA918146 ACV918145:ACW918146 AMR918145:AMS918146 AWN918145:AWO918146 BGJ918145:BGK918146 BQF918145:BQG918146 CAB918145:CAC918146 CJX918145:CJY918146 CTT918145:CTU918146 DDP918145:DDQ918146 DNL918145:DNM918146 DXH918145:DXI918146 EHD918145:EHE918146 EQZ918145:ERA918146 FAV918145:FAW918146 FKR918145:FKS918146 FUN918145:FUO918146 GEJ918145:GEK918146 GOF918145:GOG918146 GYB918145:GYC918146 HHX918145:HHY918146 HRT918145:HRU918146 IBP918145:IBQ918146 ILL918145:ILM918146 IVH918145:IVI918146 JFD918145:JFE918146 JOZ918145:JPA918146 JYV918145:JYW918146 KIR918145:KIS918146 KSN918145:KSO918146 LCJ918145:LCK918146 LMF918145:LMG918146 LWB918145:LWC918146 MFX918145:MFY918146 MPT918145:MPU918146 MZP918145:MZQ918146 NJL918145:NJM918146 NTH918145:NTI918146 ODD918145:ODE918146 OMZ918145:ONA918146 OWV918145:OWW918146 PGR918145:PGS918146 PQN918145:PQO918146 QAJ918145:QAK918146 QKF918145:QKG918146 QUB918145:QUC918146 RDX918145:RDY918146 RNT918145:RNU918146 RXP918145:RXQ918146 SHL918145:SHM918146 SRH918145:SRI918146 TBD918145:TBE918146 TKZ918145:TLA918146 TUV918145:TUW918146 UER918145:UES918146 UON918145:UOO918146 UYJ918145:UYK918146 VIF918145:VIG918146 VSB918145:VSC918146 WBX918145:WBY918146 WLT918145:WLU918146 WVP918145:WVQ918146 H983685:I983686 JD983681:JE983682 SZ983681:TA983682 ACV983681:ACW983682 AMR983681:AMS983682 AWN983681:AWO983682 BGJ983681:BGK983682 BQF983681:BQG983682 CAB983681:CAC983682 CJX983681:CJY983682 CTT983681:CTU983682 DDP983681:DDQ983682 DNL983681:DNM983682 DXH983681:DXI983682 EHD983681:EHE983682 EQZ983681:ERA983682 FAV983681:FAW983682 FKR983681:FKS983682 FUN983681:FUO983682 GEJ983681:GEK983682 GOF983681:GOG983682 GYB983681:GYC983682 HHX983681:HHY983682 HRT983681:HRU983682 IBP983681:IBQ983682 ILL983681:ILM983682 IVH983681:IVI983682 JFD983681:JFE983682 JOZ983681:JPA983682 JYV983681:JYW983682 KIR983681:KIS983682 KSN983681:KSO983682 LCJ983681:LCK983682 LMF983681:LMG983682 LWB983681:LWC983682 MFX983681:MFY983682 MPT983681:MPU983682 MZP983681:MZQ983682 NJL983681:NJM983682 NTH983681:NTI983682 ODD983681:ODE983682 OMZ983681:ONA983682 OWV983681:OWW983682 PGR983681:PGS983682 PQN983681:PQO983682 QAJ983681:QAK983682 QKF983681:QKG983682 QUB983681:QUC983682 RDX983681:RDY983682 RNT983681:RNU983682 RXP983681:RXQ983682 SHL983681:SHM983682 SRH983681:SRI983682 TBD983681:TBE983682 TKZ983681:TLA983682 TUV983681:TUW983682 UER983681:UES983682 UON983681:UOO983682 UYJ983681:UYK983682 VIF983681:VIG983682 VSB983681:VSC983682 WBX983681:WBY983682 WLT983681:WLU983682 WVP983681:WVQ983682 NTN590478:NTN590479 ODJ590478:ODJ590479 ONF590478:ONF590479 OXB590478:OXB590479 PGX590478:PGX590479 PQT590478:PQT590479 QAP590478:QAP590479 QKL590478:QKL590479 QUH590478:QUH590479 RED590478:RED590479 RNZ590478:RNZ590479 RXV590478:RXV590479 SHR590478:SHR590479 SRN590478:SRN590479 TBJ590478:TBJ590479 TLF590478:TLF590479 TVB590478:TVB590479 UEX590478:UEX590479 UOT590478:UOT590479 UYP590478:UYP590479 VIL590478:VIL590479 VSH590478:VSH590479 WCD590478:WCD590479 WLZ590478:WLZ590479 WVV590478:WVV590479 N656018:N656019 JJ656014:JJ656015 TF656014:TF656015 ADB656014:ADB656015 AMX656014:AMX656015 AWT656014:AWT656015 BGP656014:BGP656015 BQL656014:BQL656015 CAH656014:CAH656015 CKD656014:CKD656015 CTZ656014:CTZ656015 DDV656014:DDV656015 DNR656014:DNR656015 DXN656014:DXN656015 EHJ656014:EHJ656015 ERF656014:ERF656015 FBB656014:FBB656015 FKX656014:FKX656015 FUT656014:FUT656015 GEP656014:GEP656015 GOL656014:GOL656015 GYH656014:GYH656015 HID656014:HID656015 HRZ656014:HRZ656015 IBV656014:IBV656015 ILR656014:ILR656015 IVN656014:IVN656015 JFJ656014:JFJ656015 JPF656014:JPF656015 JZB656014:JZB656015 KIX656014:KIX656015 KST656014:KST656015 LCP656014:LCP656015 LML656014:LML656015 LWH656014:LWH656015 MGD656014:MGD656015 MPZ656014:MPZ656015 MZV656014:MZV656015 NJR656014:NJR656015 H66190:J66190 JD66186:JF66186 SZ66186:TB66186 ACV66186:ACX66186 AMR66186:AMT66186 AWN66186:AWP66186 BGJ66186:BGL66186 BQF66186:BQH66186 CAB66186:CAD66186 CJX66186:CJZ66186 CTT66186:CTV66186 DDP66186:DDR66186 DNL66186:DNN66186 DXH66186:DXJ66186 EHD66186:EHF66186 EQZ66186:ERB66186 FAV66186:FAX66186 FKR66186:FKT66186 FUN66186:FUP66186 GEJ66186:GEL66186 GOF66186:GOH66186 GYB66186:GYD66186 HHX66186:HHZ66186 HRT66186:HRV66186 IBP66186:IBR66186 ILL66186:ILN66186 IVH66186:IVJ66186 JFD66186:JFF66186 JOZ66186:JPB66186 JYV66186:JYX66186 KIR66186:KIT66186 KSN66186:KSP66186 LCJ66186:LCL66186 LMF66186:LMH66186 LWB66186:LWD66186 MFX66186:MFZ66186 MPT66186:MPV66186 MZP66186:MZR66186 NJL66186:NJN66186 NTH66186:NTJ66186 ODD66186:ODF66186 OMZ66186:ONB66186 OWV66186:OWX66186 PGR66186:PGT66186 PQN66186:PQP66186 QAJ66186:QAL66186 QKF66186:QKH66186 QUB66186:QUD66186 RDX66186:RDZ66186 RNT66186:RNV66186 RXP66186:RXR66186 SHL66186:SHN66186 SRH66186:SRJ66186 TBD66186:TBF66186 TKZ66186:TLB66186 TUV66186:TUX66186 UER66186:UET66186 UON66186:UOP66186 UYJ66186:UYL66186 VIF66186:VIH66186 VSB66186:VSD66186 WBX66186:WBZ66186 WLT66186:WLV66186 WVP66186:WVR66186 H131726:J131726 JD131722:JF131722 SZ131722:TB131722 ACV131722:ACX131722 AMR131722:AMT131722 AWN131722:AWP131722 BGJ131722:BGL131722 BQF131722:BQH131722 CAB131722:CAD131722 CJX131722:CJZ131722 CTT131722:CTV131722 DDP131722:DDR131722 DNL131722:DNN131722 DXH131722:DXJ131722 EHD131722:EHF131722 EQZ131722:ERB131722 FAV131722:FAX131722 FKR131722:FKT131722 FUN131722:FUP131722 GEJ131722:GEL131722 GOF131722:GOH131722 GYB131722:GYD131722 HHX131722:HHZ131722 HRT131722:HRV131722 IBP131722:IBR131722 ILL131722:ILN131722 IVH131722:IVJ131722 JFD131722:JFF131722 JOZ131722:JPB131722 JYV131722:JYX131722 KIR131722:KIT131722 KSN131722:KSP131722 LCJ131722:LCL131722 LMF131722:LMH131722 LWB131722:LWD131722 MFX131722:MFZ131722 MPT131722:MPV131722 MZP131722:MZR131722 NJL131722:NJN131722 NTH131722:NTJ131722 ODD131722:ODF131722 OMZ131722:ONB131722 OWV131722:OWX131722 PGR131722:PGT131722 PQN131722:PQP131722 QAJ131722:QAL131722 QKF131722:QKH131722 QUB131722:QUD131722 RDX131722:RDZ131722 RNT131722:RNV131722 RXP131722:RXR131722 SHL131722:SHN131722 SRH131722:SRJ131722 TBD131722:TBF131722 TKZ131722:TLB131722 TUV131722:TUX131722 UER131722:UET131722 UON131722:UOP131722 UYJ131722:UYL131722 VIF131722:VIH131722 VSB131722:VSD131722 WBX131722:WBZ131722 WLT131722:WLV131722 WVP131722:WVR131722 H197262:J197262 JD197258:JF197258 SZ197258:TB197258 ACV197258:ACX197258 AMR197258:AMT197258 AWN197258:AWP197258 BGJ197258:BGL197258 BQF197258:BQH197258 CAB197258:CAD197258 CJX197258:CJZ197258 CTT197258:CTV197258 DDP197258:DDR197258 DNL197258:DNN197258 DXH197258:DXJ197258 EHD197258:EHF197258 EQZ197258:ERB197258 FAV197258:FAX197258 FKR197258:FKT197258 FUN197258:FUP197258 GEJ197258:GEL197258 GOF197258:GOH197258 GYB197258:GYD197258 HHX197258:HHZ197258 HRT197258:HRV197258 IBP197258:IBR197258 ILL197258:ILN197258 IVH197258:IVJ197258 JFD197258:JFF197258 JOZ197258:JPB197258 JYV197258:JYX197258 KIR197258:KIT197258 KSN197258:KSP197258 LCJ197258:LCL197258 LMF197258:LMH197258 LWB197258:LWD197258 MFX197258:MFZ197258 MPT197258:MPV197258 MZP197258:MZR197258 NJL197258:NJN197258 NTH197258:NTJ197258 ODD197258:ODF197258 OMZ197258:ONB197258 OWV197258:OWX197258 PGR197258:PGT197258 PQN197258:PQP197258 QAJ197258:QAL197258 QKF197258:QKH197258 QUB197258:QUD197258 RDX197258:RDZ197258 RNT197258:RNV197258 RXP197258:RXR197258 SHL197258:SHN197258 SRH197258:SRJ197258 TBD197258:TBF197258 TKZ197258:TLB197258 TUV197258:TUX197258 UER197258:UET197258 UON197258:UOP197258 UYJ197258:UYL197258 VIF197258:VIH197258 VSB197258:VSD197258 WBX197258:WBZ197258 WLT197258:WLV197258 WVP197258:WVR197258 H262798:J262798 JD262794:JF262794 SZ262794:TB262794 ACV262794:ACX262794 AMR262794:AMT262794 AWN262794:AWP262794 BGJ262794:BGL262794 BQF262794:BQH262794 CAB262794:CAD262794 CJX262794:CJZ262794 CTT262794:CTV262794 DDP262794:DDR262794 DNL262794:DNN262794 DXH262794:DXJ262794 EHD262794:EHF262794 EQZ262794:ERB262794 FAV262794:FAX262794 FKR262794:FKT262794 FUN262794:FUP262794 GEJ262794:GEL262794 GOF262794:GOH262794 GYB262794:GYD262794 HHX262794:HHZ262794 HRT262794:HRV262794 IBP262794:IBR262794 ILL262794:ILN262794 IVH262794:IVJ262794 JFD262794:JFF262794 JOZ262794:JPB262794 JYV262794:JYX262794 KIR262794:KIT262794 KSN262794:KSP262794 LCJ262794:LCL262794 LMF262794:LMH262794 LWB262794:LWD262794 MFX262794:MFZ262794 MPT262794:MPV262794 MZP262794:MZR262794 NJL262794:NJN262794 NTH262794:NTJ262794 ODD262794:ODF262794 OMZ262794:ONB262794 OWV262794:OWX262794 PGR262794:PGT262794 PQN262794:PQP262794 QAJ262794:QAL262794 QKF262794:QKH262794 QUB262794:QUD262794 RDX262794:RDZ262794 RNT262794:RNV262794 RXP262794:RXR262794 SHL262794:SHN262794 SRH262794:SRJ262794 TBD262794:TBF262794 TKZ262794:TLB262794 TUV262794:TUX262794 UER262794:UET262794 UON262794:UOP262794 UYJ262794:UYL262794 VIF262794:VIH262794 VSB262794:VSD262794 WBX262794:WBZ262794 WLT262794:WLV262794 WVP262794:WVR262794 H328334:J328334 JD328330:JF328330 SZ328330:TB328330 ACV328330:ACX328330 AMR328330:AMT328330 AWN328330:AWP328330 BGJ328330:BGL328330 BQF328330:BQH328330 CAB328330:CAD328330 CJX328330:CJZ328330 CTT328330:CTV328330 DDP328330:DDR328330 DNL328330:DNN328330 DXH328330:DXJ328330 EHD328330:EHF328330 EQZ328330:ERB328330 FAV328330:FAX328330 FKR328330:FKT328330 FUN328330:FUP328330 GEJ328330:GEL328330 GOF328330:GOH328330 GYB328330:GYD328330 HHX328330:HHZ328330 HRT328330:HRV328330 IBP328330:IBR328330 ILL328330:ILN328330 IVH328330:IVJ328330 JFD328330:JFF328330 JOZ328330:JPB328330 JYV328330:JYX328330 KIR328330:KIT328330 KSN328330:KSP328330 LCJ328330:LCL328330 LMF328330:LMH328330 LWB328330:LWD328330 MFX328330:MFZ328330 MPT328330:MPV328330 MZP328330:MZR328330 NJL328330:NJN328330 NTH328330:NTJ328330 ODD328330:ODF328330 OMZ328330:ONB328330 OWV328330:OWX328330 PGR328330:PGT328330 PQN328330:PQP328330 QAJ328330:QAL328330 QKF328330:QKH328330 QUB328330:QUD328330 RDX328330:RDZ328330 RNT328330:RNV328330 RXP328330:RXR328330 SHL328330:SHN328330 SRH328330:SRJ328330 TBD328330:TBF328330 TKZ328330:TLB328330 TUV328330:TUX328330 UER328330:UET328330 UON328330:UOP328330 UYJ328330:UYL328330 VIF328330:VIH328330 VSB328330:VSD328330 WBX328330:WBZ328330 WLT328330:WLV328330 WVP328330:WVR328330 H393870:J393870 JD393866:JF393866 SZ393866:TB393866 ACV393866:ACX393866 AMR393866:AMT393866 AWN393866:AWP393866 BGJ393866:BGL393866 BQF393866:BQH393866 CAB393866:CAD393866 CJX393866:CJZ393866 CTT393866:CTV393866 DDP393866:DDR393866 DNL393866:DNN393866 DXH393866:DXJ393866 EHD393866:EHF393866 EQZ393866:ERB393866 FAV393866:FAX393866 FKR393866:FKT393866 FUN393866:FUP393866 GEJ393866:GEL393866 GOF393866:GOH393866 GYB393866:GYD393866 HHX393866:HHZ393866 HRT393866:HRV393866 IBP393866:IBR393866 ILL393866:ILN393866 IVH393866:IVJ393866 JFD393866:JFF393866 JOZ393866:JPB393866 JYV393866:JYX393866 KIR393866:KIT393866 KSN393866:KSP393866 LCJ393866:LCL393866 LMF393866:LMH393866 LWB393866:LWD393866 MFX393866:MFZ393866 MPT393866:MPV393866 MZP393866:MZR393866 NJL393866:NJN393866 NTH393866:NTJ393866 ODD393866:ODF393866 OMZ393866:ONB393866 OWV393866:OWX393866 PGR393866:PGT393866 PQN393866:PQP393866 QAJ393866:QAL393866 QKF393866:QKH393866 QUB393866:QUD393866 RDX393866:RDZ393866 RNT393866:RNV393866 RXP393866:RXR393866 SHL393866:SHN393866 SRH393866:SRJ393866 TBD393866:TBF393866 TKZ393866:TLB393866 TUV393866:TUX393866 UER393866:UET393866 UON393866:UOP393866 UYJ393866:UYL393866 VIF393866:VIH393866 VSB393866:VSD393866 WBX393866:WBZ393866 WLT393866:WLV393866 WVP393866:WVR393866 H459406:J459406 JD459402:JF459402 SZ459402:TB459402 ACV459402:ACX459402 AMR459402:AMT459402 AWN459402:AWP459402 BGJ459402:BGL459402 BQF459402:BQH459402 CAB459402:CAD459402 CJX459402:CJZ459402 CTT459402:CTV459402 DDP459402:DDR459402 DNL459402:DNN459402 DXH459402:DXJ459402 EHD459402:EHF459402 EQZ459402:ERB459402 FAV459402:FAX459402 FKR459402:FKT459402 FUN459402:FUP459402 GEJ459402:GEL459402 GOF459402:GOH459402 GYB459402:GYD459402 HHX459402:HHZ459402 HRT459402:HRV459402 IBP459402:IBR459402 ILL459402:ILN459402 IVH459402:IVJ459402 JFD459402:JFF459402 JOZ459402:JPB459402 JYV459402:JYX459402 KIR459402:KIT459402 KSN459402:KSP459402 LCJ459402:LCL459402 LMF459402:LMH459402 LWB459402:LWD459402 MFX459402:MFZ459402 MPT459402:MPV459402 MZP459402:MZR459402 NJL459402:NJN459402 NTH459402:NTJ459402 ODD459402:ODF459402 OMZ459402:ONB459402 OWV459402:OWX459402 PGR459402:PGT459402 PQN459402:PQP459402 QAJ459402:QAL459402 QKF459402:QKH459402 QUB459402:QUD459402 RDX459402:RDZ459402 RNT459402:RNV459402 RXP459402:RXR459402 SHL459402:SHN459402 SRH459402:SRJ459402 TBD459402:TBF459402 TKZ459402:TLB459402 TUV459402:TUX459402 UER459402:UET459402 UON459402:UOP459402 UYJ459402:UYL459402 VIF459402:VIH459402 VSB459402:VSD459402 WBX459402:WBZ459402 WLT459402:WLV459402 WVP459402:WVR459402 H524942:J524942 JD524938:JF524938 SZ524938:TB524938 ACV524938:ACX524938 AMR524938:AMT524938 AWN524938:AWP524938 BGJ524938:BGL524938 BQF524938:BQH524938 CAB524938:CAD524938 CJX524938:CJZ524938 CTT524938:CTV524938 DDP524938:DDR524938 DNL524938:DNN524938 DXH524938:DXJ524938 EHD524938:EHF524938 EQZ524938:ERB524938 FAV524938:FAX524938 FKR524938:FKT524938 FUN524938:FUP524938 GEJ524938:GEL524938 GOF524938:GOH524938 GYB524938:GYD524938 HHX524938:HHZ524938 HRT524938:HRV524938 IBP524938:IBR524938 ILL524938:ILN524938 IVH524938:IVJ524938 JFD524938:JFF524938 JOZ524938:JPB524938 JYV524938:JYX524938 KIR524938:KIT524938 KSN524938:KSP524938 LCJ524938:LCL524938 LMF524938:LMH524938 LWB524938:LWD524938 MFX524938:MFZ524938 MPT524938:MPV524938 MZP524938:MZR524938 NJL524938:NJN524938 NTH524938:NTJ524938 ODD524938:ODF524938 OMZ524938:ONB524938 OWV524938:OWX524938 PGR524938:PGT524938 PQN524938:PQP524938 QAJ524938:QAL524938 QKF524938:QKH524938 QUB524938:QUD524938 RDX524938:RDZ524938 RNT524938:RNV524938 RXP524938:RXR524938 SHL524938:SHN524938 SRH524938:SRJ524938 TBD524938:TBF524938 TKZ524938:TLB524938 TUV524938:TUX524938 UER524938:UET524938 UON524938:UOP524938 UYJ524938:UYL524938 VIF524938:VIH524938 VSB524938:VSD524938 WBX524938:WBZ524938 WLT524938:WLV524938 WVP524938:WVR524938 H590478:J590478 JD590474:JF590474 SZ590474:TB590474 ACV590474:ACX590474 AMR590474:AMT590474 AWN590474:AWP590474 BGJ590474:BGL590474 BQF590474:BQH590474 CAB590474:CAD590474 CJX590474:CJZ590474 CTT590474:CTV590474 DDP590474:DDR590474 DNL590474:DNN590474 DXH590474:DXJ590474 EHD590474:EHF590474 EQZ590474:ERB590474 FAV590474:FAX590474 FKR590474:FKT590474 FUN590474:FUP590474 GEJ590474:GEL590474 GOF590474:GOH590474 GYB590474:GYD590474 HHX590474:HHZ590474 HRT590474:HRV590474 IBP590474:IBR590474 ILL590474:ILN590474 IVH590474:IVJ590474 JFD590474:JFF590474 JOZ590474:JPB590474 JYV590474:JYX590474 KIR590474:KIT590474 KSN590474:KSP590474 LCJ590474:LCL590474 LMF590474:LMH590474 LWB590474:LWD590474 MFX590474:MFZ590474 MPT590474:MPV590474 MZP590474:MZR590474 NJL590474:NJN590474 NTH590474:NTJ590474 ODD590474:ODF590474 OMZ590474:ONB590474 OWV590474:OWX590474 PGR590474:PGT590474 PQN590474:PQP590474 QAJ590474:QAL590474 QKF590474:QKH590474 QUB590474:QUD590474 RDX590474:RDZ590474 RNT590474:RNV590474 RXP590474:RXR590474 SHL590474:SHN590474 SRH590474:SRJ590474 TBD590474:TBF590474 TKZ590474:TLB590474 TUV590474:TUX590474 UER590474:UET590474 UON590474:UOP590474 UYJ590474:UYL590474 VIF590474:VIH590474 VSB590474:VSD590474 WBX590474:WBZ590474 WLT590474:WLV590474 WVP590474:WVR590474 H656014:J656014 JD656010:JF656010 SZ656010:TB656010 ACV656010:ACX656010 AMR656010:AMT656010 AWN656010:AWP656010 BGJ656010:BGL656010 BQF656010:BQH656010 CAB656010:CAD656010 CJX656010:CJZ656010 CTT656010:CTV656010 DDP656010:DDR656010 DNL656010:DNN656010 DXH656010:DXJ656010 EHD656010:EHF656010 EQZ656010:ERB656010 FAV656010:FAX656010 FKR656010:FKT656010 FUN656010:FUP656010 GEJ656010:GEL656010 GOF656010:GOH656010 GYB656010:GYD656010 HHX656010:HHZ656010 HRT656010:HRV656010 IBP656010:IBR656010 ILL656010:ILN656010 IVH656010:IVJ656010 JFD656010:JFF656010 JOZ656010:JPB656010 JYV656010:JYX656010 KIR656010:KIT656010 KSN656010:KSP656010 LCJ656010:LCL656010 LMF656010:LMH656010 LWB656010:LWD656010 MFX656010:MFZ656010 MPT656010:MPV656010 MZP656010:MZR656010 NJL656010:NJN656010 NTH656010:NTJ656010 ODD656010:ODF656010 OMZ656010:ONB656010 OWV656010:OWX656010 PGR656010:PGT656010 PQN656010:PQP656010 QAJ656010:QAL656010 QKF656010:QKH656010 QUB656010:QUD656010 RDX656010:RDZ656010 RNT656010:RNV656010 RXP656010:RXR656010 SHL656010:SHN656010 SRH656010:SRJ656010 TBD656010:TBF656010 TKZ656010:TLB656010 TUV656010:TUX656010 UER656010:UET656010 UON656010:UOP656010 UYJ656010:UYL656010 VIF656010:VIH656010 VSB656010:VSD656010 WBX656010:WBZ656010 WLT656010:WLV656010 WVP656010:WVR656010 H721550:J721550 JD721546:JF721546 SZ721546:TB721546 ACV721546:ACX721546 AMR721546:AMT721546 AWN721546:AWP721546 BGJ721546:BGL721546 BQF721546:BQH721546 CAB721546:CAD721546 CJX721546:CJZ721546 CTT721546:CTV721546 DDP721546:DDR721546 DNL721546:DNN721546 DXH721546:DXJ721546 EHD721546:EHF721546 EQZ721546:ERB721546 FAV721546:FAX721546 FKR721546:FKT721546 FUN721546:FUP721546 GEJ721546:GEL721546 GOF721546:GOH721546 GYB721546:GYD721546 HHX721546:HHZ721546 HRT721546:HRV721546 IBP721546:IBR721546 ILL721546:ILN721546 IVH721546:IVJ721546 JFD721546:JFF721546 JOZ721546:JPB721546 JYV721546:JYX721546 KIR721546:KIT721546 KSN721546:KSP721546 LCJ721546:LCL721546 LMF721546:LMH721546 LWB721546:LWD721546 MFX721546:MFZ721546 MPT721546:MPV721546 MZP721546:MZR721546 NJL721546:NJN721546 NTH721546:NTJ721546 ODD721546:ODF721546 OMZ721546:ONB721546 OWV721546:OWX721546 PGR721546:PGT721546 PQN721546:PQP721546 QAJ721546:QAL721546 QKF721546:QKH721546 QUB721546:QUD721546 RDX721546:RDZ721546 RNT721546:RNV721546 RXP721546:RXR721546 SHL721546:SHN721546 SRH721546:SRJ721546 TBD721546:TBF721546 TKZ721546:TLB721546 TUV721546:TUX721546 UER721546:UET721546 UON721546:UOP721546 UYJ721546:UYL721546 VIF721546:VIH721546 VSB721546:VSD721546 WBX721546:WBZ721546 WLT721546:WLV721546 WVP721546:WVR721546 H787086:J787086 JD787082:JF787082 SZ787082:TB787082 ACV787082:ACX787082 AMR787082:AMT787082 AWN787082:AWP787082 BGJ787082:BGL787082 BQF787082:BQH787082 CAB787082:CAD787082 CJX787082:CJZ787082 CTT787082:CTV787082 DDP787082:DDR787082 DNL787082:DNN787082 DXH787082:DXJ787082 EHD787082:EHF787082 EQZ787082:ERB787082 FAV787082:FAX787082 FKR787082:FKT787082 FUN787082:FUP787082 GEJ787082:GEL787082 GOF787082:GOH787082 GYB787082:GYD787082 HHX787082:HHZ787082 HRT787082:HRV787082 IBP787082:IBR787082 ILL787082:ILN787082 IVH787082:IVJ787082 JFD787082:JFF787082 JOZ787082:JPB787082 JYV787082:JYX787082 KIR787082:KIT787082 KSN787082:KSP787082 LCJ787082:LCL787082 LMF787082:LMH787082 LWB787082:LWD787082 MFX787082:MFZ787082 MPT787082:MPV787082 MZP787082:MZR787082 NJL787082:NJN787082 NTH787082:NTJ787082 ODD787082:ODF787082 OMZ787082:ONB787082 OWV787082:OWX787082 PGR787082:PGT787082 PQN787082:PQP787082 QAJ787082:QAL787082 QKF787082:QKH787082 QUB787082:QUD787082 RDX787082:RDZ787082 RNT787082:RNV787082 RXP787082:RXR787082 SHL787082:SHN787082 SRH787082:SRJ787082 TBD787082:TBF787082 TKZ787082:TLB787082 TUV787082:TUX787082 UER787082:UET787082 UON787082:UOP787082 UYJ787082:UYL787082 VIF787082:VIH787082 VSB787082:VSD787082 WBX787082:WBZ787082 WLT787082:WLV787082 WVP787082:WVR787082 H852622:J852622 JD852618:JF852618 SZ852618:TB852618 ACV852618:ACX852618 AMR852618:AMT852618 AWN852618:AWP852618 BGJ852618:BGL852618 BQF852618:BQH852618 CAB852618:CAD852618 CJX852618:CJZ852618 CTT852618:CTV852618 DDP852618:DDR852618 DNL852618:DNN852618 DXH852618:DXJ852618 EHD852618:EHF852618 EQZ852618:ERB852618 FAV852618:FAX852618 FKR852618:FKT852618 FUN852618:FUP852618 GEJ852618:GEL852618 GOF852618:GOH852618 GYB852618:GYD852618 HHX852618:HHZ852618 HRT852618:HRV852618 IBP852618:IBR852618 ILL852618:ILN852618 IVH852618:IVJ852618 JFD852618:JFF852618 JOZ852618:JPB852618 JYV852618:JYX852618 KIR852618:KIT852618 KSN852618:KSP852618 LCJ852618:LCL852618 LMF852618:LMH852618 LWB852618:LWD852618 MFX852618:MFZ852618 MPT852618:MPV852618 MZP852618:MZR852618 NJL852618:NJN852618 NTH852618:NTJ852618 ODD852618:ODF852618 OMZ852618:ONB852618 OWV852618:OWX852618 PGR852618:PGT852618 PQN852618:PQP852618 QAJ852618:QAL852618 QKF852618:QKH852618 QUB852618:QUD852618 RDX852618:RDZ852618 RNT852618:RNV852618 RXP852618:RXR852618 SHL852618:SHN852618 SRH852618:SRJ852618 TBD852618:TBF852618 TKZ852618:TLB852618 TUV852618:TUX852618 UER852618:UET852618 UON852618:UOP852618 UYJ852618:UYL852618 VIF852618:VIH852618 VSB852618:VSD852618 WBX852618:WBZ852618 WLT852618:WLV852618 WVP852618:WVR852618 H918158:J918158 JD918154:JF918154 SZ918154:TB918154 ACV918154:ACX918154 AMR918154:AMT918154 AWN918154:AWP918154 BGJ918154:BGL918154 BQF918154:BQH918154 CAB918154:CAD918154 CJX918154:CJZ918154 CTT918154:CTV918154 DDP918154:DDR918154 DNL918154:DNN918154 DXH918154:DXJ918154 EHD918154:EHF918154 EQZ918154:ERB918154 FAV918154:FAX918154 FKR918154:FKT918154 FUN918154:FUP918154 GEJ918154:GEL918154 GOF918154:GOH918154 GYB918154:GYD918154 HHX918154:HHZ918154 HRT918154:HRV918154 IBP918154:IBR918154 ILL918154:ILN918154 IVH918154:IVJ918154 JFD918154:JFF918154 JOZ918154:JPB918154 JYV918154:JYX918154 KIR918154:KIT918154 KSN918154:KSP918154 LCJ918154:LCL918154 LMF918154:LMH918154 LWB918154:LWD918154 MFX918154:MFZ918154 MPT918154:MPV918154 MZP918154:MZR918154 NJL918154:NJN918154 NTH918154:NTJ918154 ODD918154:ODF918154 OMZ918154:ONB918154 OWV918154:OWX918154 PGR918154:PGT918154 PQN918154:PQP918154 QAJ918154:QAL918154 QKF918154:QKH918154 QUB918154:QUD918154 RDX918154:RDZ918154 RNT918154:RNV918154 RXP918154:RXR918154 SHL918154:SHN918154 SRH918154:SRJ918154 TBD918154:TBF918154 TKZ918154:TLB918154 TUV918154:TUX918154 UER918154:UET918154 UON918154:UOP918154 UYJ918154:UYL918154 VIF918154:VIH918154 VSB918154:VSD918154 WBX918154:WBZ918154 WLT918154:WLV918154 WVP918154:WVR918154 H983694:J983694 JD983690:JF983690 SZ983690:TB983690 ACV983690:ACX983690 AMR983690:AMT983690 AWN983690:AWP983690 BGJ983690:BGL983690 BQF983690:BQH983690 CAB983690:CAD983690 CJX983690:CJZ983690 CTT983690:CTV983690 DDP983690:DDR983690 DNL983690:DNN983690 DXH983690:DXJ983690 EHD983690:EHF983690 EQZ983690:ERB983690 FAV983690:FAX983690 FKR983690:FKT983690 FUN983690:FUP983690 GEJ983690:GEL983690 GOF983690:GOH983690 GYB983690:GYD983690 HHX983690:HHZ983690 HRT983690:HRV983690 IBP983690:IBR983690 ILL983690:ILN983690 IVH983690:IVJ983690 JFD983690:JFF983690 JOZ983690:JPB983690 JYV983690:JYX983690 KIR983690:KIT983690 KSN983690:KSP983690 LCJ983690:LCL983690 LMF983690:LMH983690 LWB983690:LWD983690 MFX983690:MFZ983690 MPT983690:MPV983690 MZP983690:MZR983690 NJL983690:NJN983690 NTH983690:NTJ983690 ODD983690:ODF983690 OMZ983690:ONB983690 OWV983690:OWX983690 PGR983690:PGT983690 PQN983690:PQP983690 QAJ983690:QAL983690 QKF983690:QKH983690 QUB983690:QUD983690 RDX983690:RDZ983690 RNT983690:RNV983690 RXP983690:RXR983690 SHL983690:SHN983690 SRH983690:SRJ983690 TBD983690:TBF983690 TKZ983690:TLB983690 TUV983690:TUX983690 UER983690:UET983690 UON983690:UOP983690 UYJ983690:UYL983690 VIF983690:VIH983690 VSB983690:VSD983690 WBX983690:WBZ983690 WLT983690:WLV983690 WVP983690:WVR983690 NTN656014:NTN656015 ODJ656014:ODJ656015 ONF656014:ONF656015 OXB656014:OXB656015 PGX656014:PGX656015 PQT656014:PQT656015 QAP656014:QAP656015 QKL656014:QKL656015 QUH656014:QUH656015 RED656014:RED656015 RNZ656014:RNZ656015 RXV656014:RXV656015 SHR656014:SHR656015 SRN656014:SRN656015 TBJ656014:TBJ656015 TLF656014:TLF656015 TVB656014:TVB656015 UEX656014:UEX656015 UOT656014:UOT656015 UYP656014:UYP656015 VIL656014:VIL656015 VSH656014:VSH656015 WCD656014:WCD656015 WLZ656014:WLZ656015 WVV656014:WVV656015 N721554:N721555 JJ721550:JJ721551 TF721550:TF721551 ADB721550:ADB721551 AMX721550:AMX721551 AWT721550:AWT721551 BGP721550:BGP721551 BQL721550:BQL721551 CAH721550:CAH721551 CKD721550:CKD721551 CTZ721550:CTZ721551 DDV721550:DDV721551 DNR721550:DNR721551 DXN721550:DXN721551 EHJ721550:EHJ721551 ERF721550:ERF721551 FBB721550:FBB721551 FKX721550:FKX721551 FUT721550:FUT721551 GEP721550:GEP721551 GOL721550:GOL721551 GYH721550:GYH721551 HID721550:HID721551 HRZ721550:HRZ721551 IBV721550:IBV721551 ILR721550:ILR721551 IVN721550:IVN721551 JFJ721550:JFJ721551 JPF721550:JPF721551 JZB721550:JZB721551 KIX721550:KIX721551 KST721550:KST721551 LCP721550:LCP721551 LML721550:LML721551 LWH721550:LWH721551 MGD721550:MGD721551 MPZ721550:MPZ721551 MZV721550:MZV721551 NJR721550:NJR721551 H66257:J66259 JD66253:JF66255 SZ66253:TB66255 ACV66253:ACX66255 AMR66253:AMT66255 AWN66253:AWP66255 BGJ66253:BGL66255 BQF66253:BQH66255 CAB66253:CAD66255 CJX66253:CJZ66255 CTT66253:CTV66255 DDP66253:DDR66255 DNL66253:DNN66255 DXH66253:DXJ66255 EHD66253:EHF66255 EQZ66253:ERB66255 FAV66253:FAX66255 FKR66253:FKT66255 FUN66253:FUP66255 GEJ66253:GEL66255 GOF66253:GOH66255 GYB66253:GYD66255 HHX66253:HHZ66255 HRT66253:HRV66255 IBP66253:IBR66255 ILL66253:ILN66255 IVH66253:IVJ66255 JFD66253:JFF66255 JOZ66253:JPB66255 JYV66253:JYX66255 KIR66253:KIT66255 KSN66253:KSP66255 LCJ66253:LCL66255 LMF66253:LMH66255 LWB66253:LWD66255 MFX66253:MFZ66255 MPT66253:MPV66255 MZP66253:MZR66255 NJL66253:NJN66255 NTH66253:NTJ66255 ODD66253:ODF66255 OMZ66253:ONB66255 OWV66253:OWX66255 PGR66253:PGT66255 PQN66253:PQP66255 QAJ66253:QAL66255 QKF66253:QKH66255 QUB66253:QUD66255 RDX66253:RDZ66255 RNT66253:RNV66255 RXP66253:RXR66255 SHL66253:SHN66255 SRH66253:SRJ66255 TBD66253:TBF66255 TKZ66253:TLB66255 TUV66253:TUX66255 UER66253:UET66255 UON66253:UOP66255 UYJ66253:UYL66255 VIF66253:VIH66255 VSB66253:VSD66255 WBX66253:WBZ66255 WLT66253:WLV66255 WVP66253:WVR66255 H131793:J131795 JD131789:JF131791 SZ131789:TB131791 ACV131789:ACX131791 AMR131789:AMT131791 AWN131789:AWP131791 BGJ131789:BGL131791 BQF131789:BQH131791 CAB131789:CAD131791 CJX131789:CJZ131791 CTT131789:CTV131791 DDP131789:DDR131791 DNL131789:DNN131791 DXH131789:DXJ131791 EHD131789:EHF131791 EQZ131789:ERB131791 FAV131789:FAX131791 FKR131789:FKT131791 FUN131789:FUP131791 GEJ131789:GEL131791 GOF131789:GOH131791 GYB131789:GYD131791 HHX131789:HHZ131791 HRT131789:HRV131791 IBP131789:IBR131791 ILL131789:ILN131791 IVH131789:IVJ131791 JFD131789:JFF131791 JOZ131789:JPB131791 JYV131789:JYX131791 KIR131789:KIT131791 KSN131789:KSP131791 LCJ131789:LCL131791 LMF131789:LMH131791 LWB131789:LWD131791 MFX131789:MFZ131791 MPT131789:MPV131791 MZP131789:MZR131791 NJL131789:NJN131791 NTH131789:NTJ131791 ODD131789:ODF131791 OMZ131789:ONB131791 OWV131789:OWX131791 PGR131789:PGT131791 PQN131789:PQP131791 QAJ131789:QAL131791 QKF131789:QKH131791 QUB131789:QUD131791 RDX131789:RDZ131791 RNT131789:RNV131791 RXP131789:RXR131791 SHL131789:SHN131791 SRH131789:SRJ131791 TBD131789:TBF131791 TKZ131789:TLB131791 TUV131789:TUX131791 UER131789:UET131791 UON131789:UOP131791 UYJ131789:UYL131791 VIF131789:VIH131791 VSB131789:VSD131791 WBX131789:WBZ131791 WLT131789:WLV131791 WVP131789:WVR131791 H197329:J197331 JD197325:JF197327 SZ197325:TB197327 ACV197325:ACX197327 AMR197325:AMT197327 AWN197325:AWP197327 BGJ197325:BGL197327 BQF197325:BQH197327 CAB197325:CAD197327 CJX197325:CJZ197327 CTT197325:CTV197327 DDP197325:DDR197327 DNL197325:DNN197327 DXH197325:DXJ197327 EHD197325:EHF197327 EQZ197325:ERB197327 FAV197325:FAX197327 FKR197325:FKT197327 FUN197325:FUP197327 GEJ197325:GEL197327 GOF197325:GOH197327 GYB197325:GYD197327 HHX197325:HHZ197327 HRT197325:HRV197327 IBP197325:IBR197327 ILL197325:ILN197327 IVH197325:IVJ197327 JFD197325:JFF197327 JOZ197325:JPB197327 JYV197325:JYX197327 KIR197325:KIT197327 KSN197325:KSP197327 LCJ197325:LCL197327 LMF197325:LMH197327 LWB197325:LWD197327 MFX197325:MFZ197327 MPT197325:MPV197327 MZP197325:MZR197327 NJL197325:NJN197327 NTH197325:NTJ197327 ODD197325:ODF197327 OMZ197325:ONB197327 OWV197325:OWX197327 PGR197325:PGT197327 PQN197325:PQP197327 QAJ197325:QAL197327 QKF197325:QKH197327 QUB197325:QUD197327 RDX197325:RDZ197327 RNT197325:RNV197327 RXP197325:RXR197327 SHL197325:SHN197327 SRH197325:SRJ197327 TBD197325:TBF197327 TKZ197325:TLB197327 TUV197325:TUX197327 UER197325:UET197327 UON197325:UOP197327 UYJ197325:UYL197327 VIF197325:VIH197327 VSB197325:VSD197327 WBX197325:WBZ197327 WLT197325:WLV197327 WVP197325:WVR197327 H262865:J262867 JD262861:JF262863 SZ262861:TB262863 ACV262861:ACX262863 AMR262861:AMT262863 AWN262861:AWP262863 BGJ262861:BGL262863 BQF262861:BQH262863 CAB262861:CAD262863 CJX262861:CJZ262863 CTT262861:CTV262863 DDP262861:DDR262863 DNL262861:DNN262863 DXH262861:DXJ262863 EHD262861:EHF262863 EQZ262861:ERB262863 FAV262861:FAX262863 FKR262861:FKT262863 FUN262861:FUP262863 GEJ262861:GEL262863 GOF262861:GOH262863 GYB262861:GYD262863 HHX262861:HHZ262863 HRT262861:HRV262863 IBP262861:IBR262863 ILL262861:ILN262863 IVH262861:IVJ262863 JFD262861:JFF262863 JOZ262861:JPB262863 JYV262861:JYX262863 KIR262861:KIT262863 KSN262861:KSP262863 LCJ262861:LCL262863 LMF262861:LMH262863 LWB262861:LWD262863 MFX262861:MFZ262863 MPT262861:MPV262863 MZP262861:MZR262863 NJL262861:NJN262863 NTH262861:NTJ262863 ODD262861:ODF262863 OMZ262861:ONB262863 OWV262861:OWX262863 PGR262861:PGT262863 PQN262861:PQP262863 QAJ262861:QAL262863 QKF262861:QKH262863 QUB262861:QUD262863 RDX262861:RDZ262863 RNT262861:RNV262863 RXP262861:RXR262863 SHL262861:SHN262863 SRH262861:SRJ262863 TBD262861:TBF262863 TKZ262861:TLB262863 TUV262861:TUX262863 UER262861:UET262863 UON262861:UOP262863 UYJ262861:UYL262863 VIF262861:VIH262863 VSB262861:VSD262863 WBX262861:WBZ262863 WLT262861:WLV262863 WVP262861:WVR262863 H328401:J328403 JD328397:JF328399 SZ328397:TB328399 ACV328397:ACX328399 AMR328397:AMT328399 AWN328397:AWP328399 BGJ328397:BGL328399 BQF328397:BQH328399 CAB328397:CAD328399 CJX328397:CJZ328399 CTT328397:CTV328399 DDP328397:DDR328399 DNL328397:DNN328399 DXH328397:DXJ328399 EHD328397:EHF328399 EQZ328397:ERB328399 FAV328397:FAX328399 FKR328397:FKT328399 FUN328397:FUP328399 GEJ328397:GEL328399 GOF328397:GOH328399 GYB328397:GYD328399 HHX328397:HHZ328399 HRT328397:HRV328399 IBP328397:IBR328399 ILL328397:ILN328399 IVH328397:IVJ328399 JFD328397:JFF328399 JOZ328397:JPB328399 JYV328397:JYX328399 KIR328397:KIT328399 KSN328397:KSP328399 LCJ328397:LCL328399 LMF328397:LMH328399 LWB328397:LWD328399 MFX328397:MFZ328399 MPT328397:MPV328399 MZP328397:MZR328399 NJL328397:NJN328399 NTH328397:NTJ328399 ODD328397:ODF328399 OMZ328397:ONB328399 OWV328397:OWX328399 PGR328397:PGT328399 PQN328397:PQP328399 QAJ328397:QAL328399 QKF328397:QKH328399 QUB328397:QUD328399 RDX328397:RDZ328399 RNT328397:RNV328399 RXP328397:RXR328399 SHL328397:SHN328399 SRH328397:SRJ328399 TBD328397:TBF328399 TKZ328397:TLB328399 TUV328397:TUX328399 UER328397:UET328399 UON328397:UOP328399 UYJ328397:UYL328399 VIF328397:VIH328399 VSB328397:VSD328399 WBX328397:WBZ328399 WLT328397:WLV328399 WVP328397:WVR328399 H393937:J393939 JD393933:JF393935 SZ393933:TB393935 ACV393933:ACX393935 AMR393933:AMT393935 AWN393933:AWP393935 BGJ393933:BGL393935 BQF393933:BQH393935 CAB393933:CAD393935 CJX393933:CJZ393935 CTT393933:CTV393935 DDP393933:DDR393935 DNL393933:DNN393935 DXH393933:DXJ393935 EHD393933:EHF393935 EQZ393933:ERB393935 FAV393933:FAX393935 FKR393933:FKT393935 FUN393933:FUP393935 GEJ393933:GEL393935 GOF393933:GOH393935 GYB393933:GYD393935 HHX393933:HHZ393935 HRT393933:HRV393935 IBP393933:IBR393935 ILL393933:ILN393935 IVH393933:IVJ393935 JFD393933:JFF393935 JOZ393933:JPB393935 JYV393933:JYX393935 KIR393933:KIT393935 KSN393933:KSP393935 LCJ393933:LCL393935 LMF393933:LMH393935 LWB393933:LWD393935 MFX393933:MFZ393935 MPT393933:MPV393935 MZP393933:MZR393935 NJL393933:NJN393935 NTH393933:NTJ393935 ODD393933:ODF393935 OMZ393933:ONB393935 OWV393933:OWX393935 PGR393933:PGT393935 PQN393933:PQP393935 QAJ393933:QAL393935 QKF393933:QKH393935 QUB393933:QUD393935 RDX393933:RDZ393935 RNT393933:RNV393935 RXP393933:RXR393935 SHL393933:SHN393935 SRH393933:SRJ393935 TBD393933:TBF393935 TKZ393933:TLB393935 TUV393933:TUX393935 UER393933:UET393935 UON393933:UOP393935 UYJ393933:UYL393935 VIF393933:VIH393935 VSB393933:VSD393935 WBX393933:WBZ393935 WLT393933:WLV393935 WVP393933:WVR393935 H459473:J459475 JD459469:JF459471 SZ459469:TB459471 ACV459469:ACX459471 AMR459469:AMT459471 AWN459469:AWP459471 BGJ459469:BGL459471 BQF459469:BQH459471 CAB459469:CAD459471 CJX459469:CJZ459471 CTT459469:CTV459471 DDP459469:DDR459471 DNL459469:DNN459471 DXH459469:DXJ459471 EHD459469:EHF459471 EQZ459469:ERB459471 FAV459469:FAX459471 FKR459469:FKT459471 FUN459469:FUP459471 GEJ459469:GEL459471 GOF459469:GOH459471 GYB459469:GYD459471 HHX459469:HHZ459471 HRT459469:HRV459471 IBP459469:IBR459471 ILL459469:ILN459471 IVH459469:IVJ459471 JFD459469:JFF459471 JOZ459469:JPB459471 JYV459469:JYX459471 KIR459469:KIT459471 KSN459469:KSP459471 LCJ459469:LCL459471 LMF459469:LMH459471 LWB459469:LWD459471 MFX459469:MFZ459471 MPT459469:MPV459471 MZP459469:MZR459471 NJL459469:NJN459471 NTH459469:NTJ459471 ODD459469:ODF459471 OMZ459469:ONB459471 OWV459469:OWX459471 PGR459469:PGT459471 PQN459469:PQP459471 QAJ459469:QAL459471 QKF459469:QKH459471 QUB459469:QUD459471 RDX459469:RDZ459471 RNT459469:RNV459471 RXP459469:RXR459471 SHL459469:SHN459471 SRH459469:SRJ459471 TBD459469:TBF459471 TKZ459469:TLB459471 TUV459469:TUX459471 UER459469:UET459471 UON459469:UOP459471 UYJ459469:UYL459471 VIF459469:VIH459471 VSB459469:VSD459471 WBX459469:WBZ459471 WLT459469:WLV459471 WVP459469:WVR459471 H525009:J525011 JD525005:JF525007 SZ525005:TB525007 ACV525005:ACX525007 AMR525005:AMT525007 AWN525005:AWP525007 BGJ525005:BGL525007 BQF525005:BQH525007 CAB525005:CAD525007 CJX525005:CJZ525007 CTT525005:CTV525007 DDP525005:DDR525007 DNL525005:DNN525007 DXH525005:DXJ525007 EHD525005:EHF525007 EQZ525005:ERB525007 FAV525005:FAX525007 FKR525005:FKT525007 FUN525005:FUP525007 GEJ525005:GEL525007 GOF525005:GOH525007 GYB525005:GYD525007 HHX525005:HHZ525007 HRT525005:HRV525007 IBP525005:IBR525007 ILL525005:ILN525007 IVH525005:IVJ525007 JFD525005:JFF525007 JOZ525005:JPB525007 JYV525005:JYX525007 KIR525005:KIT525007 KSN525005:KSP525007 LCJ525005:LCL525007 LMF525005:LMH525007 LWB525005:LWD525007 MFX525005:MFZ525007 MPT525005:MPV525007 MZP525005:MZR525007 NJL525005:NJN525007 NTH525005:NTJ525007 ODD525005:ODF525007 OMZ525005:ONB525007 OWV525005:OWX525007 PGR525005:PGT525007 PQN525005:PQP525007 QAJ525005:QAL525007 QKF525005:QKH525007 QUB525005:QUD525007 RDX525005:RDZ525007 RNT525005:RNV525007 RXP525005:RXR525007 SHL525005:SHN525007 SRH525005:SRJ525007 TBD525005:TBF525007 TKZ525005:TLB525007 TUV525005:TUX525007 UER525005:UET525007 UON525005:UOP525007 UYJ525005:UYL525007 VIF525005:VIH525007 VSB525005:VSD525007 WBX525005:WBZ525007 WLT525005:WLV525007 WVP525005:WVR525007 H590545:J590547 JD590541:JF590543 SZ590541:TB590543 ACV590541:ACX590543 AMR590541:AMT590543 AWN590541:AWP590543 BGJ590541:BGL590543 BQF590541:BQH590543 CAB590541:CAD590543 CJX590541:CJZ590543 CTT590541:CTV590543 DDP590541:DDR590543 DNL590541:DNN590543 DXH590541:DXJ590543 EHD590541:EHF590543 EQZ590541:ERB590543 FAV590541:FAX590543 FKR590541:FKT590543 FUN590541:FUP590543 GEJ590541:GEL590543 GOF590541:GOH590543 GYB590541:GYD590543 HHX590541:HHZ590543 HRT590541:HRV590543 IBP590541:IBR590543 ILL590541:ILN590543 IVH590541:IVJ590543 JFD590541:JFF590543 JOZ590541:JPB590543 JYV590541:JYX590543 KIR590541:KIT590543 KSN590541:KSP590543 LCJ590541:LCL590543 LMF590541:LMH590543 LWB590541:LWD590543 MFX590541:MFZ590543 MPT590541:MPV590543 MZP590541:MZR590543 NJL590541:NJN590543 NTH590541:NTJ590543 ODD590541:ODF590543 OMZ590541:ONB590543 OWV590541:OWX590543 PGR590541:PGT590543 PQN590541:PQP590543 QAJ590541:QAL590543 QKF590541:QKH590543 QUB590541:QUD590543 RDX590541:RDZ590543 RNT590541:RNV590543 RXP590541:RXR590543 SHL590541:SHN590543 SRH590541:SRJ590543 TBD590541:TBF590543 TKZ590541:TLB590543 TUV590541:TUX590543 UER590541:UET590543 UON590541:UOP590543 UYJ590541:UYL590543 VIF590541:VIH590543 VSB590541:VSD590543 WBX590541:WBZ590543 WLT590541:WLV590543 WVP590541:WVR590543 H656081:J656083 JD656077:JF656079 SZ656077:TB656079 ACV656077:ACX656079 AMR656077:AMT656079 AWN656077:AWP656079 BGJ656077:BGL656079 BQF656077:BQH656079 CAB656077:CAD656079 CJX656077:CJZ656079 CTT656077:CTV656079 DDP656077:DDR656079 DNL656077:DNN656079 DXH656077:DXJ656079 EHD656077:EHF656079 EQZ656077:ERB656079 FAV656077:FAX656079 FKR656077:FKT656079 FUN656077:FUP656079 GEJ656077:GEL656079 GOF656077:GOH656079 GYB656077:GYD656079 HHX656077:HHZ656079 HRT656077:HRV656079 IBP656077:IBR656079 ILL656077:ILN656079 IVH656077:IVJ656079 JFD656077:JFF656079 JOZ656077:JPB656079 JYV656077:JYX656079 KIR656077:KIT656079 KSN656077:KSP656079 LCJ656077:LCL656079 LMF656077:LMH656079 LWB656077:LWD656079 MFX656077:MFZ656079 MPT656077:MPV656079 MZP656077:MZR656079 NJL656077:NJN656079 NTH656077:NTJ656079 ODD656077:ODF656079 OMZ656077:ONB656079 OWV656077:OWX656079 PGR656077:PGT656079 PQN656077:PQP656079 QAJ656077:QAL656079 QKF656077:QKH656079 QUB656077:QUD656079 RDX656077:RDZ656079 RNT656077:RNV656079 RXP656077:RXR656079 SHL656077:SHN656079 SRH656077:SRJ656079 TBD656077:TBF656079 TKZ656077:TLB656079 TUV656077:TUX656079 UER656077:UET656079 UON656077:UOP656079 UYJ656077:UYL656079 VIF656077:VIH656079 VSB656077:VSD656079 WBX656077:WBZ656079 WLT656077:WLV656079 WVP656077:WVR656079 H721617:J721619 JD721613:JF721615 SZ721613:TB721615 ACV721613:ACX721615 AMR721613:AMT721615 AWN721613:AWP721615 BGJ721613:BGL721615 BQF721613:BQH721615 CAB721613:CAD721615 CJX721613:CJZ721615 CTT721613:CTV721615 DDP721613:DDR721615 DNL721613:DNN721615 DXH721613:DXJ721615 EHD721613:EHF721615 EQZ721613:ERB721615 FAV721613:FAX721615 FKR721613:FKT721615 FUN721613:FUP721615 GEJ721613:GEL721615 GOF721613:GOH721615 GYB721613:GYD721615 HHX721613:HHZ721615 HRT721613:HRV721615 IBP721613:IBR721615 ILL721613:ILN721615 IVH721613:IVJ721615 JFD721613:JFF721615 JOZ721613:JPB721615 JYV721613:JYX721615 KIR721613:KIT721615 KSN721613:KSP721615 LCJ721613:LCL721615 LMF721613:LMH721615 LWB721613:LWD721615 MFX721613:MFZ721615 MPT721613:MPV721615 MZP721613:MZR721615 NJL721613:NJN721615 NTH721613:NTJ721615 ODD721613:ODF721615 OMZ721613:ONB721615 OWV721613:OWX721615 PGR721613:PGT721615 PQN721613:PQP721615 QAJ721613:QAL721615 QKF721613:QKH721615 QUB721613:QUD721615 RDX721613:RDZ721615 RNT721613:RNV721615 RXP721613:RXR721615 SHL721613:SHN721615 SRH721613:SRJ721615 TBD721613:TBF721615 TKZ721613:TLB721615 TUV721613:TUX721615 UER721613:UET721615 UON721613:UOP721615 UYJ721613:UYL721615 VIF721613:VIH721615 VSB721613:VSD721615 WBX721613:WBZ721615 WLT721613:WLV721615 WVP721613:WVR721615 H787153:J787155 JD787149:JF787151 SZ787149:TB787151 ACV787149:ACX787151 AMR787149:AMT787151 AWN787149:AWP787151 BGJ787149:BGL787151 BQF787149:BQH787151 CAB787149:CAD787151 CJX787149:CJZ787151 CTT787149:CTV787151 DDP787149:DDR787151 DNL787149:DNN787151 DXH787149:DXJ787151 EHD787149:EHF787151 EQZ787149:ERB787151 FAV787149:FAX787151 FKR787149:FKT787151 FUN787149:FUP787151 GEJ787149:GEL787151 GOF787149:GOH787151 GYB787149:GYD787151 HHX787149:HHZ787151 HRT787149:HRV787151 IBP787149:IBR787151 ILL787149:ILN787151 IVH787149:IVJ787151 JFD787149:JFF787151 JOZ787149:JPB787151 JYV787149:JYX787151 KIR787149:KIT787151 KSN787149:KSP787151 LCJ787149:LCL787151 LMF787149:LMH787151 LWB787149:LWD787151 MFX787149:MFZ787151 MPT787149:MPV787151 MZP787149:MZR787151 NJL787149:NJN787151 NTH787149:NTJ787151 ODD787149:ODF787151 OMZ787149:ONB787151 OWV787149:OWX787151 PGR787149:PGT787151 PQN787149:PQP787151 QAJ787149:QAL787151 QKF787149:QKH787151 QUB787149:QUD787151 RDX787149:RDZ787151 RNT787149:RNV787151 RXP787149:RXR787151 SHL787149:SHN787151 SRH787149:SRJ787151 TBD787149:TBF787151 TKZ787149:TLB787151 TUV787149:TUX787151 UER787149:UET787151 UON787149:UOP787151 UYJ787149:UYL787151 VIF787149:VIH787151 VSB787149:VSD787151 WBX787149:WBZ787151 WLT787149:WLV787151 WVP787149:WVR787151 H852689:J852691 JD852685:JF852687 SZ852685:TB852687 ACV852685:ACX852687 AMR852685:AMT852687 AWN852685:AWP852687 BGJ852685:BGL852687 BQF852685:BQH852687 CAB852685:CAD852687 CJX852685:CJZ852687 CTT852685:CTV852687 DDP852685:DDR852687 DNL852685:DNN852687 DXH852685:DXJ852687 EHD852685:EHF852687 EQZ852685:ERB852687 FAV852685:FAX852687 FKR852685:FKT852687 FUN852685:FUP852687 GEJ852685:GEL852687 GOF852685:GOH852687 GYB852685:GYD852687 HHX852685:HHZ852687 HRT852685:HRV852687 IBP852685:IBR852687 ILL852685:ILN852687 IVH852685:IVJ852687 JFD852685:JFF852687 JOZ852685:JPB852687 JYV852685:JYX852687 KIR852685:KIT852687 KSN852685:KSP852687 LCJ852685:LCL852687 LMF852685:LMH852687 LWB852685:LWD852687 MFX852685:MFZ852687 MPT852685:MPV852687 MZP852685:MZR852687 NJL852685:NJN852687 NTH852685:NTJ852687 ODD852685:ODF852687 OMZ852685:ONB852687 OWV852685:OWX852687 PGR852685:PGT852687 PQN852685:PQP852687 QAJ852685:QAL852687 QKF852685:QKH852687 QUB852685:QUD852687 RDX852685:RDZ852687 RNT852685:RNV852687 RXP852685:RXR852687 SHL852685:SHN852687 SRH852685:SRJ852687 TBD852685:TBF852687 TKZ852685:TLB852687 TUV852685:TUX852687 UER852685:UET852687 UON852685:UOP852687 UYJ852685:UYL852687 VIF852685:VIH852687 VSB852685:VSD852687 WBX852685:WBZ852687 WLT852685:WLV852687 WVP852685:WVR852687 H918225:J918227 JD918221:JF918223 SZ918221:TB918223 ACV918221:ACX918223 AMR918221:AMT918223 AWN918221:AWP918223 BGJ918221:BGL918223 BQF918221:BQH918223 CAB918221:CAD918223 CJX918221:CJZ918223 CTT918221:CTV918223 DDP918221:DDR918223 DNL918221:DNN918223 DXH918221:DXJ918223 EHD918221:EHF918223 EQZ918221:ERB918223 FAV918221:FAX918223 FKR918221:FKT918223 FUN918221:FUP918223 GEJ918221:GEL918223 GOF918221:GOH918223 GYB918221:GYD918223 HHX918221:HHZ918223 HRT918221:HRV918223 IBP918221:IBR918223 ILL918221:ILN918223 IVH918221:IVJ918223 JFD918221:JFF918223 JOZ918221:JPB918223 JYV918221:JYX918223 KIR918221:KIT918223 KSN918221:KSP918223 LCJ918221:LCL918223 LMF918221:LMH918223 LWB918221:LWD918223 MFX918221:MFZ918223 MPT918221:MPV918223 MZP918221:MZR918223 NJL918221:NJN918223 NTH918221:NTJ918223 ODD918221:ODF918223 OMZ918221:ONB918223 OWV918221:OWX918223 PGR918221:PGT918223 PQN918221:PQP918223 QAJ918221:QAL918223 QKF918221:QKH918223 QUB918221:QUD918223 RDX918221:RDZ918223 RNT918221:RNV918223 RXP918221:RXR918223 SHL918221:SHN918223 SRH918221:SRJ918223 TBD918221:TBF918223 TKZ918221:TLB918223 TUV918221:TUX918223 UER918221:UET918223 UON918221:UOP918223 UYJ918221:UYL918223 VIF918221:VIH918223 VSB918221:VSD918223 WBX918221:WBZ918223 WLT918221:WLV918223 WVP918221:WVR918223 H983761:J983763 JD983757:JF983759 SZ983757:TB983759 ACV983757:ACX983759 AMR983757:AMT983759 AWN983757:AWP983759 BGJ983757:BGL983759 BQF983757:BQH983759 CAB983757:CAD983759 CJX983757:CJZ983759 CTT983757:CTV983759 DDP983757:DDR983759 DNL983757:DNN983759 DXH983757:DXJ983759 EHD983757:EHF983759 EQZ983757:ERB983759 FAV983757:FAX983759 FKR983757:FKT983759 FUN983757:FUP983759 GEJ983757:GEL983759 GOF983757:GOH983759 GYB983757:GYD983759 HHX983757:HHZ983759 HRT983757:HRV983759 IBP983757:IBR983759 ILL983757:ILN983759 IVH983757:IVJ983759 JFD983757:JFF983759 JOZ983757:JPB983759 JYV983757:JYX983759 KIR983757:KIT983759 KSN983757:KSP983759 LCJ983757:LCL983759 LMF983757:LMH983759 LWB983757:LWD983759 MFX983757:MFZ983759 MPT983757:MPV983759 MZP983757:MZR983759 NJL983757:NJN983759 NTH983757:NTJ983759 ODD983757:ODF983759 OMZ983757:ONB983759 OWV983757:OWX983759 PGR983757:PGT983759 PQN983757:PQP983759 QAJ983757:QAL983759 QKF983757:QKH983759 QUB983757:QUD983759 RDX983757:RDZ983759 RNT983757:RNV983759 RXP983757:RXR983759 SHL983757:SHN983759 SRH983757:SRJ983759 TBD983757:TBF983759 TKZ983757:TLB983759 TUV983757:TUX983759 UER983757:UET983759 UON983757:UOP983759 UYJ983757:UYL983759 VIF983757:VIH983759 VSB983757:VSD983759 WBX983757:WBZ983759 WLT983757:WLV983759 WVP983757:WVR983759 HID918158:HID918159 NTN721550:NTN721551 ODJ721550:ODJ721551 ONF721550:ONF721551 OXB721550:OXB721551 PGX721550:PGX721551 PQT721550:PQT721551 QAP721550:QAP721551 QKL721550:QKL721551 QUH721550:QUH721551 RED721550:RED721551 RNZ721550:RNZ721551 RXV721550:RXV721551 SHR721550:SHR721551 SRN721550:SRN721551 TBJ721550:TBJ721551 TLF721550:TLF721551 TVB721550:TVB721551 UEX721550:UEX721551 UOT721550:UOT721551 UYP721550:UYP721551 VIL721550:VIL721551 VSH721550:VSH721551 WCD721550:WCD721551 WLZ721550:WLZ721551 WVV721550:WVV721551 N787090:N787091 JJ787086:JJ787087 TF787086:TF787087 ADB787086:ADB787087 AMX787086:AMX787087 AWT787086:AWT787087 BGP787086:BGP787087 BQL787086:BQL787087 CAH787086:CAH787087 CKD787086:CKD787087 CTZ787086:CTZ787087 DDV787086:DDV787087 DNR787086:DNR787087 DXN787086:DXN787087 EHJ787086:EHJ787087 ERF787086:ERF787087 FBB787086:FBB787087 FKX787086:FKX787087 FUT787086:FUT787087 GEP787086:GEP787087 GOL787086:GOL787087 GYH787086:GYH787087 HID787086:HID787087 HRZ787086:HRZ787087 IBV787086:IBV787087 ILR787086:ILR787087 IVN787086:IVN787087 JFJ787086:JFJ787087 JPF787086:JPF787087 JZB787086:JZB787087 KIX787086:KIX787087 KST787086:KST787087 LCP787086:LCP787087 LML787086:LML787087 LWH787086:LWH787087 MGD787086:MGD787087 MPZ787086:MPZ787087 MZV787086:MZV787087 I66402 JE66398 TA66398 ACW66398 AMS66398 AWO66398 BGK66398 BQG66398 CAC66398 CJY66398 CTU66398 DDQ66398 DNM66398 DXI66398 EHE66398 ERA66398 FAW66398 FKS66398 FUO66398 GEK66398 GOG66398 GYC66398 HHY66398 HRU66398 IBQ66398 ILM66398 IVI66398 JFE66398 JPA66398 JYW66398 KIS66398 KSO66398 LCK66398 LMG66398 LWC66398 MFY66398 MPU66398 MZQ66398 NJM66398 NTI66398 ODE66398 ONA66398 OWW66398 PGS66398 PQO66398 QAK66398 QKG66398 QUC66398 RDY66398 RNU66398 RXQ66398 SHM66398 SRI66398 TBE66398 TLA66398 TUW66398 UES66398 UOO66398 UYK66398 VIG66398 VSC66398 WBY66398 WLU66398 WVQ66398 I131938 JE131934 TA131934 ACW131934 AMS131934 AWO131934 BGK131934 BQG131934 CAC131934 CJY131934 CTU131934 DDQ131934 DNM131934 DXI131934 EHE131934 ERA131934 FAW131934 FKS131934 FUO131934 GEK131934 GOG131934 GYC131934 HHY131934 HRU131934 IBQ131934 ILM131934 IVI131934 JFE131934 JPA131934 JYW131934 KIS131934 KSO131934 LCK131934 LMG131934 LWC131934 MFY131934 MPU131934 MZQ131934 NJM131934 NTI131934 ODE131934 ONA131934 OWW131934 PGS131934 PQO131934 QAK131934 QKG131934 QUC131934 RDY131934 RNU131934 RXQ131934 SHM131934 SRI131934 TBE131934 TLA131934 TUW131934 UES131934 UOO131934 UYK131934 VIG131934 VSC131934 WBY131934 WLU131934 WVQ131934 I197474 JE197470 TA197470 ACW197470 AMS197470 AWO197470 BGK197470 BQG197470 CAC197470 CJY197470 CTU197470 DDQ197470 DNM197470 DXI197470 EHE197470 ERA197470 FAW197470 FKS197470 FUO197470 GEK197470 GOG197470 GYC197470 HHY197470 HRU197470 IBQ197470 ILM197470 IVI197470 JFE197470 JPA197470 JYW197470 KIS197470 KSO197470 LCK197470 LMG197470 LWC197470 MFY197470 MPU197470 MZQ197470 NJM197470 NTI197470 ODE197470 ONA197470 OWW197470 PGS197470 PQO197470 QAK197470 QKG197470 QUC197470 RDY197470 RNU197470 RXQ197470 SHM197470 SRI197470 TBE197470 TLA197470 TUW197470 UES197470 UOO197470 UYK197470 VIG197470 VSC197470 WBY197470 WLU197470 WVQ197470 I263010 JE263006 TA263006 ACW263006 AMS263006 AWO263006 BGK263006 BQG263006 CAC263006 CJY263006 CTU263006 DDQ263006 DNM263006 DXI263006 EHE263006 ERA263006 FAW263006 FKS263006 FUO263006 GEK263006 GOG263006 GYC263006 HHY263006 HRU263006 IBQ263006 ILM263006 IVI263006 JFE263006 JPA263006 JYW263006 KIS263006 KSO263006 LCK263006 LMG263006 LWC263006 MFY263006 MPU263006 MZQ263006 NJM263006 NTI263006 ODE263006 ONA263006 OWW263006 PGS263006 PQO263006 QAK263006 QKG263006 QUC263006 RDY263006 RNU263006 RXQ263006 SHM263006 SRI263006 TBE263006 TLA263006 TUW263006 UES263006 UOO263006 UYK263006 VIG263006 VSC263006 WBY263006 WLU263006 WVQ263006 I328546 JE328542 TA328542 ACW328542 AMS328542 AWO328542 BGK328542 BQG328542 CAC328542 CJY328542 CTU328542 DDQ328542 DNM328542 DXI328542 EHE328542 ERA328542 FAW328542 FKS328542 FUO328542 GEK328542 GOG328542 GYC328542 HHY328542 HRU328542 IBQ328542 ILM328542 IVI328542 JFE328542 JPA328542 JYW328542 KIS328542 KSO328542 LCK328542 LMG328542 LWC328542 MFY328542 MPU328542 MZQ328542 NJM328542 NTI328542 ODE328542 ONA328542 OWW328542 PGS328542 PQO328542 QAK328542 M461:M462 JI461:JI462 TE461:TE462 ADA461:ADA462 AMW461:AMW462 AWS461:AWS462 BGO461:BGO462 BQK461:BQK462 CAG461:CAG462 CKC461:CKC462 CTY461:CTY462 DDU461:DDU462 DNQ461:DNQ462 DXM461:DXM462 EHI461:EHI462 ERE461:ERE462 FBA461:FBA462 FKW461:FKW462 FUS461:FUS462 GEO461:GEO462 GOK461:GOK462 GYG461:GYG462 HIC461:HIC462 HRY461:HRY462 IBU461:IBU462 ILQ461:ILQ462 IVM461:IVM462 JFI461:JFI462 JPE461:JPE462 JZA461:JZA462 KIW461:KIW462 KSS461:KSS462 LCO461:LCO462 LMK461:LMK462 LWG461:LWG462 MGC461:MGC462 MPY461:MPY462 MZU461:MZU462 NJQ461:NJQ462 NTM461:NTM462 ODI461:ODI462 ONE461:ONE462 OXA461:OXA462 PGW461:PGW462 PQS461:PQS462 QAO461:QAO462 QKK461:QKK462 QUG461:QUG462 REC461:REC462 RNY461:RNY462 RXU461:RXU462 SHQ461:SHQ462 SRM461:SRM462 TBI461:TBI462 TLE461:TLE462 TVA461:TVA462 UEW461:UEW462 UOS461:UOS462 UYO461:UYO462 VIK461:VIK462 VSG461:VSG462 WCC461:WCC462 WLY461:WLY462 WVU461:WVU462 J683:J685 JF683:JF685 TB683:TB685 ACX683:ACX685 AMT683:AMT685 AWP683:AWP685 BGL683:BGL685 BQH683:BQH685 CAD683:CAD685 CJZ683:CJZ685 CTV683:CTV685 DDR683:DDR685 DNN683:DNN685 DXJ683:DXJ685 EHF683:EHF685 ERB683:ERB685 FAX683:FAX685 FKT683:FKT685 FUP683:FUP685 GEL683:GEL685 GOH683:GOH685 GYD683:GYD685 HHZ683:HHZ685 HRV683:HRV685 IBR683:IBR685 ILN683:ILN685 IVJ683:IVJ685 JFF683:JFF685 JPB683:JPB685 JYX683:JYX685 KIT683:KIT685 KSP683:KSP685 LCL683:LCL685 LMH683:LMH685 LWD683:LWD685 MFZ683:MFZ685 MPV683:MPV685 MZR683:MZR685 NJN683:NJN685 NTJ683:NTJ685 ODF683:ODF685 ONB683:ONB685 OWX683:OWX685 PGT683:PGT685 PQP683:PQP685 QAL683:QAL685 QKH683:QKH685 QUD683:QUD685 RDZ683:RDZ685 RNV683:RNV685 RXR683:RXR685 SHN683:SHN685 SRJ683:SRJ685 TBF683:TBF685 TLB683:TLB685 TUX683:TUX685 UET683:UET685 UOP683:UOP685 UYL683:UYL685 VIH683:VIH685 VSD683:VSD685 WBZ683:WBZ685 WLV683:WLV685 WVR683:WVR685 M414:M415 JI414:JI415 TE414:TE415 ADA414:ADA415 AMW414:AMW415 AWS414:AWS415 BGO414:BGO415 BQK414:BQK415 CAG414:CAG415 CKC414:CKC415 CTY414:CTY415 DDU414:DDU415 DNQ414:DNQ415 DXM414:DXM415 EHI414:EHI415 ERE414:ERE415 FBA414:FBA415 FKW414:FKW415 FUS414:FUS415 GEO414:GEO415 GOK414:GOK415 GYG414:GYG415 HIC414:HIC415 HRY414:HRY415 IBU414:IBU415 ILQ414:ILQ415 IVM414:IVM415 JFI414:JFI415 JPE414:JPE415 JZA414:JZA415 KIW414:KIW415 KSS414:KSS415 LCO414:LCO415 LMK414:LMK415 LWG414:LWG415 MGC414:MGC415 MPY414:MPY415 MZU414:MZU415 NJQ414:NJQ415 NTM414:NTM415 ODI414:ODI415 ONE414:ONE415 OXA414:OXA415 PGW414:PGW415 PQS414:PQS415 QAO414:QAO415 QKK414:QKK415 QUG414:QUG415 REC414:REC415 RNY414:RNY415 RXU414:RXU415 SHQ414:SHQ415 SRM414:SRM415 TBI414:TBI415 TLE414:TLE415 TVA414:TVA415 UEW414:UEW415 UOS414:UOS415 UYO414:UYO415 VIK414:VIK415 VSG414:VSG415 WCC414:WCC415 WLY414:WLY415 WVU414:WVU415 M422 JI422 TE422 ADA422 AMW422 AWS422 BGO422 BQK422 CAG422 CKC422 CTY422 DDU422 DNQ422 DXM422 EHI422 ERE422 FBA422 FKW422 FUS422 GEO422 GOK422 GYG422 HIC422 HRY422 IBU422 ILQ422 IVM422 JFI422 JPE422 JZA422 KIW422 KSS422 LCO422 LMK422 LWG422 MGC422 MPY422 MZU422 NJQ422 NTM422 ODI422 ONE422 OXA422 PGW422 PQS422 QAO422 QKK422 QUG422 REC422 RNY422 RXU422 SHQ422 SRM422 TBI422 TLE422 TVA422 UEW422 UOS422 UYO422 VIK422 VSG422 WCC422 WLY422 WVU422 M653:M654 JI653:JI654 TE653:TE654 ADA653:ADA654 AMW653:AMW654 AWS653:AWS654 BGO653:BGO654 BQK653:BQK654 CAG653:CAG654 CKC653:CKC654 CTY653:CTY654 DDU653:DDU654 DNQ653:DNQ654 DXM653:DXM654 EHI653:EHI654 ERE653:ERE654 FBA653:FBA654 FKW653:FKW654 FUS653:FUS654 GEO653:GEO654 GOK653:GOK654 GYG653:GYG654 HIC653:HIC654 HRY653:HRY654 IBU653:IBU654 ILQ653:ILQ654 IVM653:IVM654 JFI653:JFI654 JPE653:JPE654 JZA653:JZA654 KIW653:KIW654 KSS653:KSS654 LCO653:LCO654 LMK653:LMK654 LWG653:LWG654 MGC653:MGC654 MPY653:MPY654 MZU653:MZU654 NJQ653:NJQ654 NTM653:NTM654 ODI653:ODI654 ONE653:ONE654 OXA653:OXA654 PGW653:PGW654 PQS653:PQS654 QAO653:QAO654 QKK653:QKK654 QUG653:QUG654 REC653:REC654 RNY653:RNY654 RXU653:RXU654 SHQ653:SHQ654 SRM653:SRM654 TBI653:TBI654 TLE653:TLE654 TVA653:TVA654 UEW653:UEW654 UOS653:UOS654 UYO653:UYO654 VIK653:VIK654 VSG653:VSG654 WCC653:WCC654 WLY653:WLY654 WVU653:WVU654 N662 JJ662 TF662 ADB662 AMX662 AWT662 BGP662 BQL662 CAH662 CKD662 CTZ662 DDV662 DNR662 DXN662 EHJ662 ERF662 FBB662 FKX662 FUT662 GEP662 GOL662 GYH662 HID662 HRZ662 IBV662 ILR662 IVN662 JFJ662 JPF662 JZB662 KIX662 KST662 LCP662 LML662 LWH662 MGD662 MPZ662 MZV662 NJR662 NTN662 ODJ662 ONF662 OXB662 PGX662 PQT662 QAP662 QKL662 QUH662 RED662 RNZ662 RXV662 SHR662 SRN662 TBJ662 TLF662 TVB662 UEX662 UOT662 UYP662 VIL662 VSH662 WCD662 WLZ662 WVV662 H678:J678 JD678:JF678 SZ678:TB678 ACV678:ACX678 AMR678:AMT678 AWN678:AWP678 BGJ678:BGL678 BQF678:BQH678 CAB678:CAD678 CJX678:CJZ678 CTT678:CTV678 DDP678:DDR678 DNL678:DNN678 DXH678:DXJ678 EHD678:EHF678 EQZ678:ERB678 FAV678:FAX678 FKR678:FKT678 FUN678:FUP678 GEJ678:GEL678 GOF678:GOH678 GYB678:GYD678 HHX678:HHZ678 HRT678:HRV678 IBP678:IBR678 ILL678:ILN678 IVH678:IVJ678 JFD678:JFF678 JOZ678:JPB678 JYV678:JYX678 KIR678:KIT678 KSN678:KSP678 LCJ678:LCL678 LMF678:LMH678 LWB678:LWD678 MFX678:MFZ678 MPT678:MPV678 MZP678:MZR678 NJL678:NJN678 NTH678:NTJ678 ODD678:ODF678 OMZ678:ONB678 OWV678:OWX678 PGR678:PGT678 PQN678:PQP678 QAJ678:QAL678 QKF678:QKH678 QUB678:QUD678 RDX678:RDZ678 RNT678:RNV678 RXP678:RXR678 SHL678:SHN678 SRH678:SRJ678 TBD678:TBF678 TKZ678:TLB678 TUV678:TUX678 UER678:UET678 UON678:UOP678 UYJ678:UYL678 VIF678:VIH678 VSB678:VSD678 WBX678:WBZ678 WLT678:WLV678 WVP678:WVR678 F313 JB313 SX313 ACT313 AMP313 AWL313 BGH313 BQD313 BZZ313 CJV313 CTR313 DDN313 DNJ313 DXF313 EHB313 EQX313 FAT313 FKP313 FUL313 GEH313 GOD313 GXZ313 HHV313 HRR313 IBN313 ILJ313 IVF313 JFB313 JOX313 JYT313 KIP313 KSL313 LCH313 LMD313 LVZ313 MFV313 MPR313 MZN313 NJJ313 NTF313 ODB313 OMX313 OWT313 PGP313 PQL313 QAH313 QKD313 QTZ313 RDV313 RNR313 RXN313 SHJ313 SRF313 TBB313 TKX313 TUT313 UEP313 UOL313 UYH313 VID313 VRZ313 WBV313 WLR313 WVN313 M489:M491 JI489:JI491 TE489:TE491 ADA489:ADA491 AMW489:AMW491 AWS489:AWS491 BGO489:BGO491 BQK489:BQK491 CAG489:CAG491 CKC489:CKC491 CTY489:CTY491 DDU489:DDU491 DNQ489:DNQ491 DXM489:DXM491 EHI489:EHI491 ERE489:ERE491 FBA489:FBA491 FKW489:FKW491 FUS489:FUS491 GEO489:GEO491 GOK489:GOK491 GYG489:GYG491 HIC489:HIC491 HRY489:HRY491 IBU489:IBU491 ILQ489:ILQ491 IVM489:IVM491 JFI489:JFI491 JPE489:JPE491 JZA489:JZA491 KIW489:KIW491 KSS489:KSS491 LCO489:LCO491 LMK489:LMK491 LWG489:LWG491 MGC489:MGC491 MPY489:MPY491 MZU489:MZU491 NJQ489:NJQ491 NTM489:NTM491 ODI489:ODI491 ONE489:ONE491 OXA489:OXA491 PGW489:PGW491 PQS489:PQS491 QAO489:QAO491 QKK489:QKK491 QUG489:QUG491 REC489:REC491 RNY489:RNY491 RXU489:RXU491 SHQ489:SHQ491 SRM489:SRM491 TBI489:TBI491 TLE489:TLE491 TVA489:TVA491 UEW489:UEW491 UOS489:UOS491 UYO489:UYO491 VIK489:VIK491 VSG489:VSG491 WCC489:WCC491 WLY489:WLY491 WVU489:WVU491 H872:J872 JD872:JF872 SZ872:TB872 ACV872:ACX872 AMR872:AMT872 AWN872:AWP872 BGJ872:BGL872 BQF872:BQH872 CAB872:CAD872 CJX872:CJZ872 CTT872:CTV872 DDP872:DDR872 DNL872:DNN872 DXH872:DXJ872 EHD872:EHF872 EQZ872:ERB872 FAV872:FAX872 FKR872:FKT872 FUN872:FUP872 GEJ872:GEL872 GOF872:GOH872 GYB872:GYD872 HHX872:HHZ872 HRT872:HRV872 IBP872:IBR872 ILL872:ILN872 IVH872:IVJ872 JFD872:JFF872 JOZ872:JPB872 JYV872:JYX872 KIR872:KIT872 KSN872:KSP872 LCJ872:LCL872 LMF872:LMH872 LWB872:LWD872 MFX872:MFZ872 MPT872:MPV872 MZP872:MZR872 NJL872:NJN872 NTH872:NTJ872 ODD872:ODF872 OMZ872:ONB872 OWV872:OWX872 PGR872:PGT872 PQN872:PQP872 QAJ872:QAL872 QKF872:QKH872 QUB872:QUD872 RDX872:RDZ872 RNT872:RNV872 RXP872:RXR872 SHL872:SHN872 SRH872:SRJ872 TBD872:TBF872 TKZ872:TLB872 TUV872:TUX872 UER872:UET872 UON872:UOP872 UYJ872:UYL872 VIF872:VIH872 VSB872:VSD872 WBX872:WBZ872 WLT872:WLV872 WVP872:WVR872 H689:J691 JD689:JF691 SZ689:TB691 ACV689:ACX691 AMR689:AMT691 AWN689:AWP691 BGJ689:BGL691 BQF689:BQH691 CAB689:CAD691 CJX689:CJZ691 CTT689:CTV691 DDP689:DDR691 DNL689:DNN691 DXH689:DXJ691 EHD689:EHF691 EQZ689:ERB691 FAV689:FAX691 FKR689:FKT691 FUN689:FUP691 GEJ689:GEL691 GOF689:GOH691 GYB689:GYD691 HHX689:HHZ691 HRT689:HRV691 IBP689:IBR691 ILL689:ILN691 IVH689:IVJ691 JFD689:JFF691 JOZ689:JPB691 JYV689:JYX691 KIR689:KIT691 KSN689:KSP691 LCJ689:LCL691 LMF689:LMH691 LWB689:LWD691 MFX689:MFZ691 MPT689:MPV691 MZP689:MZR691 NJL689:NJN691 NTH689:NTJ691 ODD689:ODF691 OMZ689:ONB691 OWV689:OWX691 PGR689:PGT691 PQN689:PQP691 QAJ689:QAL691 QKF689:QKH691 QUB689:QUD691 RDX689:RDZ691 RNT689:RNV691 RXP689:RXR691 SHL689:SHN691 SRH689:SRJ691 TBD689:TBF691 TKZ689:TLB691 TUV689:TUX691 UER689:UET691 UON689:UOP691 UYJ689:UYL691 VIF689:VIH691 VSB689:VSD691 WBX689:WBZ691 WLT689:WLV691 WVP689:WVR691 H825:J826 JD825:JF826 SZ825:TB826 ACV825:ACX826 AMR825:AMT826 AWN825:AWP826 BGJ825:BGL826 BQF825:BQH826 CAB825:CAD826 CJX825:CJZ826 CTT825:CTV826 DDP825:DDR826 DNL825:DNN826 DXH825:DXJ826 EHD825:EHF826 EQZ825:ERB826 FAV825:FAX826 FKR825:FKT826 FUN825:FUP826 GEJ825:GEL826 GOF825:GOH826 GYB825:GYD826 HHX825:HHZ826 HRT825:HRV826 IBP825:IBR826 ILL825:ILN826 IVH825:IVJ826 JFD825:JFF826 JOZ825:JPB826 JYV825:JYX826 KIR825:KIT826 KSN825:KSP826 LCJ825:LCL826 LMF825:LMH826 LWB825:LWD826 MFX825:MFZ826 MPT825:MPV826 MZP825:MZR826 NJL825:NJN826 NTH825:NTJ826 ODD825:ODF826 OMZ825:ONB826 OWV825:OWX826 PGR825:PGT826 PQN825:PQP826 QAJ825:QAL826 QKF825:QKH826 QUB825:QUD826 RDX825:RDZ826 RNT825:RNV826 RXP825:RXR826 SHL825:SHN826 SRH825:SRJ826 TBD825:TBF826 TKZ825:TLB826 TUV825:TUX826 UER825:UET826 UON825:UOP826 UYJ825:UYL826 VIF825:VIH826 VSB825:VSD826 WBX825:WBZ826 WLT825:WLV826 WVP825:WVR826 N691 JJ691 TF691 ADB691 AMX691 AWT691 BGP691 BQL691 CAH691 CKD691 CTZ691 DDV691 DNR691 DXN691 EHJ691 ERF691 FBB691 FKX691 FUT691 GEP691 GOL691 GYH691 HID691 HRZ691 IBV691 ILR691 IVN691 JFJ691 JPF691 JZB691 KIX691 KST691 LCP691 LML691 LWH691 MGD691 MPZ691 MZV691 NJR691 NTN691 ODJ691 ONF691 OXB691 PGX691 PQT691 QAP691 QKL691 QUH691 RED691 RNZ691 RXV691 SHR691 SRN691 TBJ691 TLF691 TVB691 UEX691 UOT691 UYP691 VIL691 VSH691 WCD691 WLZ691 WVV691 J806:J809 JF806:JF809 TB806:TB809 ACX806:ACX809 AMT806:AMT809 AWP806:AWP809 BGL806:BGL809 BQH806:BQH809 CAD806:CAD809 CJZ806:CJZ809 CTV806:CTV809 DDR806:DDR809 DNN806:DNN809 DXJ806:DXJ809 EHF806:EHF809 ERB806:ERB809 FAX806:FAX809 FKT806:FKT809 FUP806:FUP809 GEL806:GEL809 GOH806:GOH809 GYD806:GYD809 HHZ806:HHZ809 HRV806:HRV809 IBR806:IBR809 ILN806:ILN809 IVJ806:IVJ809 JFF806:JFF809 JPB806:JPB809 JYX806:JYX809 KIT806:KIT809 KSP806:KSP809 LCL806:LCL809 LMH806:LMH809 LWD806:LWD809 MFZ806:MFZ809 MPV806:MPV809 MZR806:MZR809 NJN806:NJN809 NTJ806:NTJ809 ODF806:ODF809 ONB806:ONB809 OWX806:OWX809 PGT806:PGT809 PQP806:PQP809 QAL806:QAL809 QKH806:QKH809 QUD806:QUD809 RDZ806:RDZ809 RNV806:RNV809 RXR806:RXR809 SHN806:SHN809 SRJ806:SRJ809 TBF806:TBF809 TLB806:TLB809 TUX806:TUX809 UET806:UET809 UOP806:UOP809 UYL806:UYL809 VIH806:VIH809 VSD806:VSD809 WBZ806:WBZ809 WLV806:WLV809 WVR806:WVR809 H819:J823 JD819:JF823 SZ819:TB823 ACV819:ACX823 AMR819:AMT823 AWN819:AWP823 BGJ819:BGL823 BQF819:BQH823 CAB819:CAD823 CJX819:CJZ823 CTT819:CTV823 DDP819:DDR823 DNL819:DNN823 DXH819:DXJ823 EHD819:EHF823 EQZ819:ERB823 FAV819:FAX823 FKR819:FKT823 FUN819:FUP823 GEJ819:GEL823 GOF819:GOH823 GYB819:GYD823 HHX819:HHZ823 HRT819:HRV823 IBP819:IBR823 ILL819:ILN823 IVH819:IVJ823 JFD819:JFF823 JOZ819:JPB823 JYV819:JYX823 KIR819:KIT823 KSN819:KSP823 LCJ819:LCL823 LMF819:LMH823 LWB819:LWD823 MFX819:MFZ823 MPT819:MPV823 MZP819:MZR823 NJL819:NJN823 NTH819:NTJ823 ODD819:ODF823 OMZ819:ONB823 OWV819:OWX823 PGR819:PGT823 PQN819:PQP823 QAJ819:QAL823 QKF819:QKH823 QUB819:QUD823 RDX819:RDZ823 RNT819:RNV823 RXP819:RXR823 SHL819:SHN823 SRH819:SRJ823 TBD819:TBF823 TKZ819:TLB823 TUV819:TUX823 UER819:UET823 UON819:UOP823 UYJ819:UYL823 VIF819:VIH823 VSB819:VSD823 WBX819:WBZ823 WLT819:WLV823 WVP819:WVR823 H807:I809 JD807:JE809 SZ807:TA809 ACV807:ACW809 AMR807:AMS809 AWN807:AWO809 BGJ807:BGK809 BQF807:BQG809 CAB807:CAC809 CJX807:CJY809 CTT807:CTU809 DDP807:DDQ809 DNL807:DNM809 DXH807:DXI809 EHD807:EHE809 EQZ807:ERA809 FAV807:FAW809 FKR807:FKS809 FUN807:FUO809 GEJ807:GEK809 GOF807:GOG809 GYB807:GYC809 HHX807:HHY809 HRT807:HRU809 IBP807:IBQ809 ILL807:ILM809 IVH807:IVI809 JFD807:JFE809 JOZ807:JPA809 JYV807:JYW809 KIR807:KIS809 KSN807:KSO809 LCJ807:LCK809 LMF807:LMG809 LWB807:LWC809 MFX807:MFY809 MPT807:MPU809 MZP807:MZQ809 NJL807:NJM809 NTH807:NTI809 ODD807:ODE809 OMZ807:ONA809 OWV807:OWW809 PGR807:PGS809 PQN807:PQO809 QAJ807:QAK809 QKF807:QKG809 QUB807:QUC809 RDX807:RDY809 RNT807:RNU809 RXP807:RXQ809 SHL807:SHM809 SRH807:SRI809 TBD807:TBE809 TKZ807:TLA809 TUV807:TUW809 UER807:UES809 UON807:UOO809 UYJ807:UYK809 VIF807:VIG809 VSB807:VSC809 WBX807:WBY809 WLT807:WLU809 WVP807:WVQ809 H686:J687 JD686:JF687 SZ686:TB687 ACV686:ACX687 AMR686:AMT687 AWN686:AWP687 BGJ686:BGL687 BQF686:BQH687 CAB686:CAD687 CJX686:CJZ687 CTT686:CTV687 DDP686:DDR687 DNL686:DNN687 DXH686:DXJ687 EHD686:EHF687 EQZ686:ERB687 FAV686:FAX687 FKR686:FKT687 FUN686:FUP687 GEJ686:GEL687 GOF686:GOH687 GYB686:GYD687 HHX686:HHZ687 HRT686:HRV687 IBP686:IBR687 ILL686:ILN687 IVH686:IVJ687 JFD686:JFF687 JOZ686:JPB687 JYV686:JYX687 KIR686:KIT687 KSN686:KSP687 LCJ686:LCL687 LMF686:LMH687 LWB686:LWD687 MFX686:MFZ687 MPT686:MPV687 MZP686:MZR687 NJL686:NJN687 NTH686:NTJ687 ODD686:ODF687 OMZ686:ONB687 OWV686:OWX687 PGR686:PGT687 PQN686:PQP687 QAJ686:QAL687 QKF686:QKH687 QUB686:QUD687 RDX686:RDZ687 RNT686:RNV687 RXP686:RXR687 SHL686:SHN687 SRH686:SRJ687 TBD686:TBF687 TKZ686:TLB687 TUV686:TUX687 UER686:UET687 UON686:UOP687 UYJ686:UYL687 VIF686:VIH687 VSB686:VSD687 WBX686:WBZ687 WLT686:WLV687 WVP686:WVR687 M757:M760 JI757:JI760 TE757:TE760 ADA757:ADA760 AMW757:AMW760 AWS757:AWS760 BGO757:BGO760 BQK757:BQK760 CAG757:CAG760 CKC757:CKC760 CTY757:CTY760 DDU757:DDU760 DNQ757:DNQ760 DXM757:DXM760 EHI757:EHI760 ERE757:ERE760 FBA757:FBA760 FKW757:FKW760 FUS757:FUS760 GEO757:GEO760 GOK757:GOK760 GYG757:GYG760 HIC757:HIC760 HRY757:HRY760 IBU757:IBU760 ILQ757:ILQ760 IVM757:IVM760 JFI757:JFI760 JPE757:JPE760 JZA757:JZA760 KIW757:KIW760 KSS757:KSS760 LCO757:LCO760 LMK757:LMK760 LWG757:LWG760 MGC757:MGC760 MPY757:MPY760 MZU757:MZU760 NJQ757:NJQ760 NTM757:NTM760 ODI757:ODI760 ONE757:ONE760 OXA757:OXA760 PGW757:PGW760 PQS757:PQS760 QAO757:QAO760 QKK757:QKK760 QUG757:QUG760 REC757:REC760 RNY757:RNY760 RXU757:RXU760 SHQ757:SHQ760 SRM757:SRM760 TBI757:TBI760 TLE757:TLE760 TVA757:TVA760 UEW757:UEW760 UOS757:UOS760 UYO757:UYO760 VIK757:VIK760 VSG757:VSG760 WCC757:WCC760 WLY757:WLY760 WVU757:WVU760 M473 JI473 TE473 ADA473 AMW473 AWS473 BGO473 BQK473 CAG473 CKC473 CTY473 DDU473 DNQ473 DXM473 EHI473 ERE473 FBA473 FKW473 FUS473 GEO473 GOK473 GYG473 HIC473 HRY473 IBU473 ILQ473 IVM473 JFI473 JPE473 JZA473 KIW473 KSS473 LCO473 LMK473 LWG473 MGC473 MPY473 MZU473 NJQ473 NTM473 ODI473 ONE473 OXA473 PGW473 PQS473 QAO473 QKK473 QUG473 REC473 RNY473 RXU473 SHQ473 SRM473 TBI473 TLE473 TVA473 UEW473 UOS473 UYO473 VIK473 VSG473 WCC473 WLY473 WVU473 M480 JI480 TE480 ADA480 AMW480 AWS480 BGO480 BQK480 CAG480 CKC480 CTY480 DDU480 DNQ480 DXM480 EHI480 ERE480 FBA480 FKW480 FUS480 GEO480 GOK480 GYG480 HIC480 HRY480 IBU480 ILQ480 IVM480 JFI480 JPE480 JZA480 KIW480 KSS480 LCO480 LMK480 LWG480 MGC480 MPY480 MZU480 NJQ480 NTM480 ODI480 ONE480 OXA480 PGW480 PQS480 QAO480 QKK480 QUG480 REC480 RNY480 RXU480 SHQ480 SRM480 TBI480 TLE480 TVA480 UEW480 UOS480 UYO480 VIK480 VSG480 WCC480 WLY480 WVU480 H745:J746 JD745:JF746 SZ745:TB746 ACV745:ACX746 AMR745:AMT746 AWN745:AWP746 BGJ745:BGL746 BQF745:BQH746 CAB745:CAD746 CJX745:CJZ746 CTT745:CTV746 DDP745:DDR746 DNL745:DNN746 DXH745:DXJ746 EHD745:EHF746 EQZ745:ERB746 FAV745:FAX746 FKR745:FKT746 FUN745:FUP746 GEJ745:GEL746 GOF745:GOH746 GYB745:GYD746 HHX745:HHZ746 HRT745:HRV746 IBP745:IBR746 ILL745:ILN746 IVH745:IVJ746 JFD745:JFF746 JOZ745:JPB746 JYV745:JYX746 KIR745:KIT746 KSN745:KSP746 LCJ745:LCL746 LMF745:LMH746 LWB745:LWD746 MFX745:MFZ746 MPT745:MPV746 MZP745:MZR746 NJL745:NJN746 NTH745:NTJ746 ODD745:ODF746 OMZ745:ONB746 OWV745:OWX746 PGR745:PGT746 PQN745:PQP746 QAJ745:QAL746 QKF745:QKH746 QUB745:QUD746 RDX745:RDZ746 RNT745:RNV746 RXP745:RXR746 SHL745:SHN746 SRH745:SRJ746 TBD745:TBF746 TKZ745:TLB746 TUV745:TUX746 UER745:UET746 UON745:UOP746 UYJ745:UYL746 VIF745:VIH746 VSB745:VSD746 WBX745:WBZ746 WLT745:WLV746 WVP745:WVR746 H682:J682 JD682:JF682 SZ682:TB682 ACV682:ACX682 AMR682:AMT682 AWN682:AWP682 BGJ682:BGL682 BQF682:BQH682 CAB682:CAD682 CJX682:CJZ682 CTT682:CTV682 DDP682:DDR682 DNL682:DNN682 DXH682:DXJ682 EHD682:EHF682 EQZ682:ERB682 FAV682:FAX682 FKR682:FKT682 FUN682:FUP682 GEJ682:GEL682 GOF682:GOH682 GYB682:GYD682 HHX682:HHZ682 HRT682:HRV682 IBP682:IBR682 ILL682:ILN682 IVH682:IVJ682 JFD682:JFF682 JOZ682:JPB682 JYV682:JYX682 KIR682:KIT682 KSN682:KSP682 LCJ682:LCL682 LMF682:LMH682 LWB682:LWD682 MFX682:MFZ682 MPT682:MPV682 MZP682:MZR682 NJL682:NJN682 NTH682:NTJ682 ODD682:ODF682 OMZ682:ONB682 OWV682:OWX682 PGR682:PGT682 PQN682:PQP682 QAJ682:QAL682 QKF682:QKH682 QUB682:QUD682 RDX682:RDZ682 RNT682:RNV682 RXP682:RXR682 SHL682:SHN682 SRH682:SRJ682 TBD682:TBF682 TKZ682:TLB682 TUV682:TUX682 UER682:UET682 UON682:UOP682 UYJ682:UYL682 VIF682:VIH682 VSB682:VSD682 WBX682:WBZ682 WLT682:WLV682 WVP682:WVR682 J679:J681 JF679:JF681 TB679:TB681 ACX679:ACX681 AMT679:AMT681 AWP679:AWP681 BGL679:BGL681 BQH679:BQH681 CAD679:CAD681 CJZ679:CJZ681 CTV679:CTV681 DDR679:DDR681 DNN679:DNN681 DXJ679:DXJ681 EHF679:EHF681 ERB679:ERB681 FAX679:FAX681 FKT679:FKT681 FUP679:FUP681 GEL679:GEL681 GOH679:GOH681 GYD679:GYD681 HHZ679:HHZ681 HRV679:HRV681 IBR679:IBR681 ILN679:ILN681 IVJ679:IVJ681 JFF679:JFF681 JPB679:JPB681 JYX679:JYX681 KIT679:KIT681 KSP679:KSP681 LCL679:LCL681 LMH679:LMH681 LWD679:LWD681 MFZ679:MFZ681 MPV679:MPV681 MZR679:MZR681 NJN679:NJN681 NTJ679:NTJ681 ODF679:ODF681 ONB679:ONB681 OWX679:OWX681 PGT679:PGT681 PQP679:PQP681 QAL679:QAL681 QKH679:QKH681 QUD679:QUD681 RDZ679:RDZ681 RNV679:RNV681 RXR679:RXR681 SHN679:SHN681 SRJ679:SRJ681 TBF679:TBF681 TLB679:TLB681 TUX679:TUX681 UET679:UET681 UOP679:UOP681 UYL679:UYL681 VIH679:VIH681 VSD679:VSD681 WBZ679:WBZ681 WLV679:WLV681 WVR679:WVR681 H788:J788 JD788:JF788 SZ788:TB788 ACV788:ACX788 AMR788:AMT788 AWN788:AWP788 BGJ788:BGL788 BQF788:BQH788 CAB788:CAD788 CJX788:CJZ788 CTT788:CTV788 DDP788:DDR788 DNL788:DNN788 DXH788:DXJ788 EHD788:EHF788 EQZ788:ERB788 FAV788:FAX788 FKR788:FKT788 FUN788:FUP788 GEJ788:GEL788 GOF788:GOH788 GYB788:GYD788 HHX788:HHZ788 HRT788:HRV788 IBP788:IBR788 ILL788:ILN788 IVH788:IVJ788 JFD788:JFF788 JOZ788:JPB788 JYV788:JYX788 KIR788:KIT788 KSN788:KSP788 LCJ788:LCL788 LMF788:LMH788 LWB788:LWD788 MFX788:MFZ788 MPT788:MPV788 MZP788:MZR788 NJL788:NJN788 NTH788:NTJ788 ODD788:ODF788 OMZ788:ONB788 OWV788:OWX788 PGR788:PGT788 PQN788:PQP788 QAJ788:QAL788 QKF788:QKH788 QUB788:QUD788 RDX788:RDZ788 RNT788:RNV788 RXP788:RXR788 SHL788:SHN788 SRH788:SRJ788 TBD788:TBF788 TKZ788:TLB788 TUV788:TUX788 UER788:UET788 UON788:UOP788 UYJ788:UYL788 VIF788:VIH788 VSB788:VSD788 WBX788:WBZ788 WLT788:WLV788 WVP788:WVR788 H792:J805 JD792:JF805 SZ792:TB805 ACV792:ACX805 AMR792:AMT805 AWN792:AWP805 BGJ792:BGL805 BQF792:BQH805 CAB792:CAD805 CJX792:CJZ805 CTT792:CTV805 DDP792:DDR805 DNL792:DNN805 DXH792:DXJ805 EHD792:EHF805 EQZ792:ERB805 FAV792:FAX805 FKR792:FKT805 FUN792:FUP805 GEJ792:GEL805 GOF792:GOH805 GYB792:GYD805 HHX792:HHZ805 HRT792:HRV805 IBP792:IBR805 ILL792:ILN805 IVH792:IVJ805 JFD792:JFF805 JOZ792:JPB805 JYV792:JYX805 KIR792:KIT805 KSN792:KSP805 LCJ792:LCL805 LMF792:LMH805 LWB792:LWD805 MFX792:MFZ805 MPT792:MPV805 MZP792:MZR805 NJL792:NJN805 NTH792:NTJ805 ODD792:ODF805 OMZ792:ONB805 OWV792:OWX805 PGR792:PGT805 PQN792:PQP805 QAJ792:QAL805 QKF792:QKH805 QUB792:QUD805 RDX792:RDZ805 RNT792:RNV805 RXP792:RXR805 SHL792:SHN805 SRH792:SRJ805 TBD792:TBF805 TKZ792:TLB805 TUV792:TUX805 UER792:UET805 UON792:UOP805 UYJ792:UYL805 VIF792:VIH805 VSB792:VSD805 WBX792:WBZ805 WLT792:WLV805 WVP792:WVR805 H790:J790 JD790:JF790 SZ790:TB790 ACV790:ACX790 AMR790:AMT790 AWN790:AWP790 BGJ790:BGL790 BQF790:BQH790 CAB790:CAD790 CJX790:CJZ790 CTT790:CTV790 DDP790:DDR790 DNL790:DNN790 DXH790:DXJ790 EHD790:EHF790 EQZ790:ERB790 FAV790:FAX790 FKR790:FKT790 FUN790:FUP790 GEJ790:GEL790 GOF790:GOH790 GYB790:GYD790 HHX790:HHZ790 HRT790:HRV790 IBP790:IBR790 ILL790:ILN790 IVH790:IVJ790 JFD790:JFF790 JOZ790:JPB790 JYV790:JYX790 KIR790:KIT790 KSN790:KSP790 LCJ790:LCL790 LMF790:LMH790 LWB790:LWD790 MFX790:MFZ790 MPT790:MPV790 MZP790:MZR790 NJL790:NJN790 NTH790:NTJ790 ODD790:ODF790 OMZ790:ONB790 OWV790:OWX790 PGR790:PGT790 PQN790:PQP790 QAJ790:QAL790 QKF790:QKH790 QUB790:QUD790 RDX790:RDZ790 RNT790:RNV790 RXP790:RXR790 SHL790:SHN790 SRH790:SRJ790 TBD790:TBF790 TKZ790:TLB790 TUV790:TUX790 UER790:UET790 UON790:UOP790 UYJ790:UYL790 VIF790:VIH790 VSB790:VSD790 WBX790:WBZ790 WLT790:WLV790 WVP790:WVR790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53</vt:i4>
      </vt:variant>
    </vt:vector>
  </HeadingPairs>
  <TitlesOfParts>
    <vt:vector size="59" baseType="lpstr">
      <vt:lpstr>旅費支払通知</vt:lpstr>
      <vt:lpstr>旅行命令簿（内国旅行）1号甲</vt:lpstr>
      <vt:lpstr>出張報告書＆旅費精算書（両面印刷推奨）</vt:lpstr>
      <vt:lpstr>日帰出張　6号</vt:lpstr>
      <vt:lpstr>リスト②</vt:lpstr>
      <vt:lpstr>予算詳細コード</vt:lpstr>
      <vt:lpstr>B</vt:lpstr>
      <vt:lpstr>C_</vt:lpstr>
      <vt:lpstr>D</vt:lpstr>
      <vt:lpstr>E</vt:lpstr>
      <vt:lpstr>'日帰出張　6号'!END</vt:lpstr>
      <vt:lpstr>'旅行命令簿（内国旅行）1号甲'!HIT_ROW63</vt:lpstr>
      <vt:lpstr>'日帰出張　6号'!HIT_ROW76</vt:lpstr>
      <vt:lpstr>'日帰出張　6号'!HIT_ROW77</vt:lpstr>
      <vt:lpstr>ＯＵ・ヘルプロ</vt:lpstr>
      <vt:lpstr>'出張報告書＆旅費精算書（両面印刷推奨）'!Print_Area</vt:lpstr>
      <vt:lpstr>'日帰出張　6号'!Print_Area</vt:lpstr>
      <vt:lpstr>予算詳細コード!Print_Area</vt:lpstr>
      <vt:lpstr>'旅行命令簿（内国旅行）1号甲'!Print_Area</vt:lpstr>
      <vt:lpstr>旅費支払通知!Print_Area</vt:lpstr>
      <vt:lpstr>リスト②!コース</vt:lpstr>
      <vt:lpstr>リスト②!コース名</vt:lpstr>
      <vt:lpstr>ヘルプロ</vt:lpstr>
      <vt:lpstr>化学コース</vt:lpstr>
      <vt:lpstr>学術情報基盤センター</vt:lpstr>
      <vt:lpstr>リスト②!環境応用化学科</vt:lpstr>
      <vt:lpstr>環境応用化学科</vt:lpstr>
      <vt:lpstr>観光科学科</vt:lpstr>
      <vt:lpstr>機械工学コース</vt:lpstr>
      <vt:lpstr>教育費</vt:lpstr>
      <vt:lpstr>リスト②!教員名</vt:lpstr>
      <vt:lpstr>建築学科</vt:lpstr>
      <vt:lpstr>建築都市コース</vt:lpstr>
      <vt:lpstr>固定資産</vt:lpstr>
      <vt:lpstr>リスト②!資産登録名</vt:lpstr>
      <vt:lpstr>自然・文化ツーリズムコース</vt:lpstr>
      <vt:lpstr>リスト②!所属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リスト②!都市政策科学科</vt:lpstr>
      <vt:lpstr>都市政策科学科</vt:lpstr>
      <vt:lpstr>物理学コース</vt:lpstr>
      <vt:lpstr>分子応用化学コース</vt:lpstr>
      <vt:lpstr>無</vt:lpstr>
      <vt:lpstr>無1</vt:lpstr>
      <vt:lpstr>理系事務室</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JIMU</cp:lastModifiedBy>
  <cp:revision>2</cp:revision>
  <cp:lastPrinted>2019-05-31T07:29:01Z</cp:lastPrinted>
  <dcterms:created xsi:type="dcterms:W3CDTF">2010-08-25T13:14:00Z</dcterms:created>
  <dcterms:modified xsi:type="dcterms:W3CDTF">2019-07-12T06:16:40Z</dcterms:modified>
</cp:coreProperties>
</file>