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133.86.102.32\kan-kaikei\25-28 kan_kaikei\【05】予算・決算・執行計画\予算詳細一覧\【2020】物品購入等支払通知書など　マスター版（触らない）\"/>
    </mc:Choice>
  </mc:AlternateContent>
  <xr:revisionPtr revIDLastSave="0" documentId="13_ncr:1_{59E28751-1FBD-427D-95FA-ECDDA5948339}" xr6:coauthVersionLast="45" xr6:coauthVersionMax="45" xr10:uidLastSave="{00000000-0000-0000-0000-000000000000}"/>
  <bookViews>
    <workbookView xWindow="4815" yWindow="615" windowWidth="22830" windowHeight="14700" tabRatio="817" xr2:uid="{00000000-000D-0000-FFFF-FFFF00000000}"/>
  </bookViews>
  <sheets>
    <sheet name="記入例_旅費支払通知" sheetId="26" r:id="rId1"/>
    <sheet name="旅費支払通知" sheetId="25" r:id="rId2"/>
    <sheet name="旅行命令簿（内国旅行）1号甲" sheetId="23" r:id="rId3"/>
    <sheet name="出張報告書＆旅費精算書（両面印刷推奨）" sheetId="7" r:id="rId4"/>
    <sheet name="日帰出張　6号" sheetId="24" r:id="rId5"/>
    <sheet name="リスト" sheetId="20" state="hidden" r:id="rId6"/>
  </sheets>
  <externalReferences>
    <externalReference r:id="rId7"/>
    <externalReference r:id="rId8"/>
    <externalReference r:id="rId9"/>
  </externalReferences>
  <definedNames>
    <definedName name="_xlnm._FilterDatabase" localSheetId="5" hidden="1">リスト!$I$1:$I$3</definedName>
    <definedName name="B">リスト!$N$13</definedName>
    <definedName name="C_">リスト!$N$15</definedName>
    <definedName name="D">リスト!$N$16</definedName>
    <definedName name="E">リスト!$N$17</definedName>
    <definedName name="END" localSheetId="4">'日帰出張　6号'!$A$36</definedName>
    <definedName name="END" localSheetId="2">'旅行命令簿（内国旅行）1号甲'!#REF!</definedName>
    <definedName name="HIT_ROW61" localSheetId="4">'日帰出張　6号'!#REF!</definedName>
    <definedName name="HIT_ROW61" localSheetId="2">'旅行命令簿（内国旅行）1号甲'!#REF!</definedName>
    <definedName name="HIT_ROW62" localSheetId="4">'日帰出張　6号'!#REF!</definedName>
    <definedName name="HIT_ROW62" localSheetId="2">'旅行命令簿（内国旅行）1号甲'!#REF!</definedName>
    <definedName name="HIT_ROW63" localSheetId="4">'日帰出張　6号'!#REF!</definedName>
    <definedName name="HIT_ROW63" localSheetId="2">'旅行命令簿（内国旅行）1号甲'!$R$7</definedName>
    <definedName name="HIT_ROW64" localSheetId="4">'日帰出張　6号'!#REF!</definedName>
    <definedName name="HIT_ROW64" localSheetId="2">'旅行命令簿（内国旅行）1号甲'!#REF!</definedName>
    <definedName name="HIT_ROW65" localSheetId="4">'日帰出張　6号'!#REF!</definedName>
    <definedName name="HIT_ROW65" localSheetId="2">'旅行命令簿（内国旅行）1号甲'!#REF!</definedName>
    <definedName name="HIT_ROW66" localSheetId="4">'日帰出張　6号'!#REF!</definedName>
    <definedName name="HIT_ROW66" localSheetId="2">'旅行命令簿（内国旅行）1号甲'!#REF!</definedName>
    <definedName name="HIT_ROW67" localSheetId="4">'日帰出張　6号'!#REF!</definedName>
    <definedName name="HIT_ROW67" localSheetId="2">'旅行命令簿（内国旅行）1号甲'!#REF!</definedName>
    <definedName name="HIT_ROW68" localSheetId="4">'日帰出張　6号'!#REF!</definedName>
    <definedName name="HIT_ROW68" localSheetId="2">'旅行命令簿（内国旅行）1号甲'!#REF!</definedName>
    <definedName name="HIT_ROW69" localSheetId="4">'日帰出張　6号'!#REF!</definedName>
    <definedName name="HIT_ROW69" localSheetId="2">'旅行命令簿（内国旅行）1号甲'!#REF!</definedName>
    <definedName name="HIT_ROW70" localSheetId="4">'日帰出張　6号'!#REF!</definedName>
    <definedName name="HIT_ROW70" localSheetId="2">'旅行命令簿（内国旅行）1号甲'!#REF!</definedName>
    <definedName name="HIT_ROW71" localSheetId="4">'日帰出張　6号'!#REF!</definedName>
    <definedName name="HIT_ROW71" localSheetId="2">'旅行命令簿（内国旅行）1号甲'!#REF!</definedName>
    <definedName name="HIT_ROW72" localSheetId="4">'日帰出張　6号'!#REF!</definedName>
    <definedName name="HIT_ROW72" localSheetId="2">'旅行命令簿（内国旅行）1号甲'!#REF!</definedName>
    <definedName name="HIT_ROW73" localSheetId="4">'日帰出張　6号'!#REF!</definedName>
    <definedName name="HIT_ROW73" localSheetId="2">'旅行命令簿（内国旅行）1号甲'!#REF!</definedName>
    <definedName name="HIT_ROW74" localSheetId="4">'日帰出張　6号'!#REF!</definedName>
    <definedName name="HIT_ROW74" localSheetId="2">'旅行命令簿（内国旅行）1号甲'!#REF!</definedName>
    <definedName name="HIT_ROW75" localSheetId="4">'日帰出張　6号'!#REF!</definedName>
    <definedName name="HIT_ROW75" localSheetId="2">'旅行命令簿（内国旅行）1号甲'!#REF!</definedName>
    <definedName name="HIT_ROW76" localSheetId="4">'日帰出張　6号'!$A$2</definedName>
    <definedName name="HIT_ROW76" localSheetId="2">'旅行命令簿（内国旅行）1号甲'!#REF!</definedName>
    <definedName name="HIT_ROW77" localSheetId="4">'日帰出張　6号'!$C$25</definedName>
    <definedName name="HIT_ROW77" localSheetId="2">'旅行命令簿（内国旅行）1号甲'!#REF!</definedName>
    <definedName name="ＯＵ・ヘルプロ">リスト!$G$2:$G$4</definedName>
    <definedName name="_xlnm.Print_Area" localSheetId="0">記入例_旅費支払通知!$A$1:$AC$55</definedName>
    <definedName name="_xlnm.Print_Area" localSheetId="3">'出張報告書＆旅費精算書（両面印刷推奨）'!$A$1:$AK$100</definedName>
    <definedName name="_xlnm.Print_Area" localSheetId="4">'日帰出張　6号'!$A$1:$AB$36</definedName>
    <definedName name="_xlnm.Print_Area" localSheetId="2">'旅行命令簿（内国旅行）1号甲'!$A$1:$W$23</definedName>
    <definedName name="_xlnm.Print_Area" localSheetId="1">旅費支払通知!$A$1:$AC$55</definedName>
    <definedName name="コース" localSheetId="5">リスト!$A$1:$F$30</definedName>
    <definedName name="コース">[1]基本テーブル!$B$17:$B$22</definedName>
    <definedName name="コース名" localSheetId="5">リスト!$A$1:$F$30</definedName>
    <definedName name="コース名">#REF!</definedName>
    <definedName name="システムデザイン研究科">#REF!</definedName>
    <definedName name="ヘルプロ">リスト!$L$2:$L$12</definedName>
    <definedName name="ものづくり工学科">#REF!</definedName>
    <definedName name="化学コース">リスト!$C$2:$C$32</definedName>
    <definedName name="学術情報基盤センター">リスト!$J$2:$J$6</definedName>
    <definedName name="環境応用化学科" localSheetId="5">リスト!$F$1</definedName>
    <definedName name="環境応用化学科">リスト!$F$2:$F$30</definedName>
    <definedName name="観光科学科">リスト!$B$2:$B$15</definedName>
    <definedName name="機械工学コース">リスト!$F$8:$F$22</definedName>
    <definedName name="教育費">リスト!$T$2</definedName>
    <definedName name="教員名" localSheetId="5">リスト!$A$2:$F$30</definedName>
    <definedName name="空港">[1]×旅費計算書!$W$78:$W$131</definedName>
    <definedName name="経営学研究科">#REF!</definedName>
    <definedName name="経路表コメント">[1]基本テーブル!$F$32:$F$40</definedName>
    <definedName name="建築学科">リスト!$D$2:$D$23</definedName>
    <definedName name="建築都市コース">リスト!$D$9:$D$23</definedName>
    <definedName name="研究科名">#REF!</definedName>
    <definedName name="固定資産">リスト!$Q$2:$Q$6</definedName>
    <definedName name="校名">#REF!</definedName>
    <definedName name="航空賃適用欄右">[1]×旅費計算書!$W$72:$W$74</definedName>
    <definedName name="財源">[1]×旅費計算書!$M$72:$M$85</definedName>
    <definedName name="産業技術高等専門学校">#REF!</definedName>
    <definedName name="産業技術大学院大学">#REF!</definedName>
    <definedName name="資産登録名" localSheetId="5">リスト!$N$1:$R$1</definedName>
    <definedName name="資産登録名">[2]リスト!$N$1:$R$1</definedName>
    <definedName name="自然・文化ツーリズムコース">リスト!$B$4:$B$14</definedName>
    <definedName name="首都大学東京">#REF!</definedName>
    <definedName name="所属" localSheetId="5">リスト!$A$1:$F$30</definedName>
    <definedName name="少額資産">リスト!$P$2:$P$6</definedName>
    <definedName name="人間健康科学研究科">#REF!</definedName>
    <definedName name="人文科学研究科">#REF!</definedName>
    <definedName name="図書登録">リスト!$R$2:$R$6</definedName>
    <definedName name="図書登録のみ">リスト!$N$1:$O$1</definedName>
    <definedName name="図書登録のみ明細">リスト!$O$13:$O$17</definedName>
    <definedName name="数理科学コース">リスト!$A$3:$A$26</definedName>
    <definedName name="生命科学コース">リスト!$D$9:$D$32</definedName>
    <definedName name="戦略研究センター">リスト!$L$2:$L$12</definedName>
    <definedName name="創造工学専攻">#REF!</definedName>
    <definedName name="大学教育センター・ヘルプロ">リスト!$H$2:$H$9</definedName>
    <definedName name="大学教育センター・情報">リスト!$I$2:$I$3</definedName>
    <definedName name="地理環境コース">リスト!$A$3:$A$16</definedName>
    <definedName name="地理環境学科">リスト!$A$2:$A$16</definedName>
    <definedName name="電気電子工学コース">リスト!$E$2:$E$27</definedName>
    <definedName name="都市システム科学域">リスト!$E$2:$E$13</definedName>
    <definedName name="都市環境科学研究科">#REF!</definedName>
    <definedName name="都市基盤環境コース">リスト!$C$2:$C$21</definedName>
    <definedName name="都市基盤環境学科">リスト!$C$2:$C$21</definedName>
    <definedName name="都市政策科学科" localSheetId="5">リスト!$E$1</definedName>
    <definedName name="都市政策科学科">リスト!$E$2:$E$16</definedName>
    <definedName name="備考欄">[1]基本テーブル!$F$2:$F$26</definedName>
    <definedName name="物理学コース">リスト!$B$4:$B$32</definedName>
    <definedName name="分子応用化学コース">リスト!$F$8:$F$32</definedName>
    <definedName name="法学政治学研究科">#REF!</definedName>
    <definedName name="無">リスト!$O$2:$O$6</definedName>
    <definedName name="無1">リスト!$N$12:$O$17</definedName>
    <definedName name="理学研究科">#REF!</definedName>
    <definedName name="理系事務室">リスト!$K$2:$K$3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8" i="26" l="1"/>
  <c r="W36" i="26"/>
  <c r="H36" i="26"/>
  <c r="U25" i="26"/>
  <c r="W25" i="26" s="1"/>
  <c r="M25" i="26"/>
  <c r="AA23" i="26"/>
  <c r="Z23" i="26"/>
  <c r="G23" i="26"/>
  <c r="E23" i="26"/>
  <c r="A23" i="26"/>
  <c r="G7" i="26"/>
  <c r="AA42" i="26"/>
  <c r="A16" i="26" l="1"/>
  <c r="C18" i="26"/>
  <c r="D1" i="26"/>
  <c r="C19" i="26"/>
  <c r="G7" i="25"/>
  <c r="C27" i="7" l="1"/>
  <c r="C25" i="7"/>
  <c r="U70" i="7"/>
  <c r="U69" i="7"/>
  <c r="R70" i="7"/>
  <c r="R69" i="7"/>
  <c r="O70" i="7"/>
  <c r="O69" i="7"/>
  <c r="L70" i="7"/>
  <c r="L69" i="7"/>
  <c r="L68" i="7"/>
  <c r="G68" i="7"/>
  <c r="G67" i="7"/>
  <c r="B68" i="7"/>
  <c r="Y33" i="24" l="1"/>
  <c r="V19" i="23"/>
  <c r="R31" i="24"/>
  <c r="R17" i="23"/>
  <c r="AG19" i="7"/>
  <c r="K13" i="24"/>
  <c r="K11" i="24"/>
  <c r="K9" i="24"/>
  <c r="I13" i="24"/>
  <c r="I11" i="24"/>
  <c r="I9" i="24"/>
  <c r="E13" i="24"/>
  <c r="E11" i="24"/>
  <c r="E9" i="24"/>
  <c r="T3" i="24"/>
  <c r="Q4" i="24"/>
  <c r="L4" i="24"/>
  <c r="C4" i="24"/>
  <c r="O9" i="23"/>
  <c r="K9" i="23"/>
  <c r="I9" i="23"/>
  <c r="S3" i="23"/>
  <c r="Q4" i="23"/>
  <c r="L4" i="23"/>
  <c r="C4" i="23"/>
  <c r="Q26" i="7"/>
  <c r="Q24" i="7"/>
  <c r="Q22" i="7"/>
  <c r="I26" i="7"/>
  <c r="D27" i="7"/>
  <c r="AC18" i="7"/>
  <c r="S18" i="7"/>
  <c r="I27" i="7"/>
  <c r="I25" i="7"/>
  <c r="I24" i="7"/>
  <c r="I23" i="7"/>
  <c r="I22" i="7"/>
  <c r="D26" i="7"/>
  <c r="D25" i="7"/>
  <c r="D24" i="7"/>
  <c r="D23" i="7"/>
  <c r="D22" i="7"/>
  <c r="B18" i="7"/>
  <c r="T12" i="7"/>
  <c r="O12" i="7"/>
  <c r="B13" i="7"/>
  <c r="X64" i="7" l="1"/>
  <c r="T64" i="7"/>
  <c r="P64" i="7"/>
  <c r="K64" i="7"/>
  <c r="A1" i="25"/>
  <c r="X38" i="25" l="1"/>
  <c r="W36" i="25"/>
  <c r="H36" i="25"/>
  <c r="U25" i="25"/>
  <c r="W25" i="25" s="1"/>
  <c r="M25" i="25"/>
  <c r="AA23" i="25"/>
  <c r="Z23" i="25"/>
  <c r="G23" i="25"/>
  <c r="E23" i="25"/>
  <c r="A23" i="25"/>
  <c r="C18" i="25"/>
  <c r="I10" i="23" l="1"/>
  <c r="A16" i="25"/>
  <c r="AA42" i="25"/>
  <c r="D1" i="25"/>
  <c r="C19" i="25"/>
  <c r="O10" i="23" l="1"/>
  <c r="K10" i="23"/>
  <c r="I11" i="23"/>
  <c r="B66" i="7"/>
  <c r="O11" i="23" l="1"/>
  <c r="K11" i="23"/>
  <c r="I12" i="23"/>
  <c r="B60" i="7"/>
  <c r="B65" i="7"/>
  <c r="B64" i="7"/>
  <c r="U60" i="7"/>
  <c r="Q60" i="7"/>
  <c r="O12" i="23" l="1"/>
  <c r="K12" i="23"/>
  <c r="I13" i="23"/>
  <c r="U19" i="7"/>
  <c r="W19" i="7" s="1"/>
  <c r="K13" i="23" l="1"/>
  <c r="O13" i="23"/>
  <c r="B6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jimu</author>
  </authors>
  <commentList>
    <comment ref="E3" authorId="0" shapeId="0" xr:uid="{BF80577C-FD30-4E2D-A0AA-6678F792F7CB}">
      <text>
        <r>
          <rPr>
            <b/>
            <sz val="12"/>
            <color indexed="81"/>
            <rFont val="ＭＳ Ｐゴシック"/>
            <family val="3"/>
            <charset val="128"/>
          </rPr>
          <t>プルダウンから選択</t>
        </r>
      </text>
    </comment>
    <comment ref="W6" authorId="1" shapeId="0" xr:uid="{AAFAD84A-2D8B-4859-A443-70F6A0FA7BF9}">
      <text>
        <r>
          <rPr>
            <b/>
            <sz val="9"/>
            <color indexed="81"/>
            <rFont val="MS P ゴシック"/>
            <family val="3"/>
            <charset val="128"/>
          </rPr>
          <t xml:space="preserve">【プロジェクトコード（科研費／外部資金の場合）】
科研費または外部資金の場合、プロジェクトコードを記入してください
</t>
        </r>
      </text>
    </comment>
    <comment ref="E21" authorId="2" shapeId="0" xr:uid="{A74DB4FE-D303-46A7-A81C-1A53E2CA30FE}">
      <text>
        <r>
          <rPr>
            <sz val="9"/>
            <color indexed="81"/>
            <rFont val="ＭＳ Ｐゴシック"/>
            <family val="3"/>
            <charset val="128"/>
          </rPr>
          <t>教員・学生：所属をプルダウンから選択してください。</t>
        </r>
      </text>
    </comment>
    <comment ref="M21" authorId="2" shapeId="0" xr:uid="{0DEE4DE8-FC21-4925-A90E-841CCB7E921C}">
      <text>
        <r>
          <rPr>
            <sz val="9"/>
            <color indexed="81"/>
            <rFont val="ＭＳ Ｐゴシック"/>
            <family val="3"/>
            <charset val="128"/>
          </rPr>
          <t xml:space="preserve">教　員：
　　プルダウンから選択してください。　
学生・その他・プルダウンに氏名がない場合：
　　直接氏名を入力してください。
</t>
        </r>
      </text>
    </comment>
    <comment ref="E22" authorId="2" shapeId="0" xr:uid="{A51BEAE4-AA37-4E9A-BC10-0EAB6DDE7F86}">
      <text>
        <r>
          <rPr>
            <sz val="9"/>
            <color indexed="81"/>
            <rFont val="ＭＳ Ｐゴシック"/>
            <family val="3"/>
            <charset val="128"/>
          </rPr>
          <t>教職員番号、学修番号、債主番号のいずれかを入力してください。</t>
        </r>
      </text>
    </comment>
    <comment ref="E25" authorId="2" shapeId="0" xr:uid="{A4FC7841-2A03-4ED1-9F50-2E66B5A85AFA}">
      <text>
        <r>
          <rPr>
            <sz val="9"/>
            <color indexed="81"/>
            <rFont val="Meiryo UI"/>
            <family val="3"/>
            <charset val="128"/>
          </rPr>
          <t>日帰り出張の場合
旅行地①～③に入力した情報は旅行命令簿に反映されますが、件数が多い場合など旅行命令簿に直接入力してください。</t>
        </r>
        <r>
          <rPr>
            <b/>
            <sz val="9"/>
            <color indexed="81"/>
            <rFont val="ＭＳ Ｐゴシック"/>
            <family val="3"/>
            <charset val="128"/>
          </rPr>
          <t xml:space="preserve">
</t>
        </r>
      </text>
    </comment>
    <comment ref="G25" authorId="3" shapeId="0" xr:uid="{7125E920-0DF2-47BB-97B7-8D2BD50A011B}">
      <text>
        <r>
          <rPr>
            <b/>
            <sz val="9"/>
            <color indexed="81"/>
            <rFont val="ＭＳ Ｐゴシック"/>
            <family val="3"/>
            <charset val="128"/>
          </rPr>
          <t>例：4/30と入力すると
４月３０日と表示されます</t>
        </r>
      </text>
    </comment>
    <comment ref="I26" authorId="2" shapeId="0" xr:uid="{F2F5FFB3-BFEA-45B1-AEBF-6AE0CA9B0197}">
      <text>
        <r>
          <rPr>
            <sz val="9"/>
            <color indexed="81"/>
            <rFont val="Meiryo UI"/>
            <family val="3"/>
            <charset val="128"/>
          </rPr>
          <t>プルダウンから選択</t>
        </r>
      </text>
    </comment>
    <comment ref="P26" authorId="2" shapeId="0" xr:uid="{40620205-AFDA-4EC2-AEA2-EDF9D9FBA6A0}">
      <text>
        <r>
          <rPr>
            <sz val="9"/>
            <color indexed="81"/>
            <rFont val="Meiryo UI"/>
            <family val="3"/>
            <charset val="128"/>
          </rPr>
          <t>プルダウンから選択</t>
        </r>
        <r>
          <rPr>
            <sz val="9"/>
            <color indexed="81"/>
            <rFont val="ＭＳ Ｐゴシック"/>
            <family val="3"/>
            <charset val="128"/>
          </rPr>
          <t xml:space="preserve">
</t>
        </r>
      </text>
    </comment>
    <comment ref="A27" authorId="2" shapeId="0" xr:uid="{A585F393-B9A4-4987-AAA9-C9E1E5B60FC6}">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H27" authorId="2" shapeId="0" xr:uid="{2AE48FA0-DF01-429B-97E4-64969658A486}">
      <text>
        <r>
          <rPr>
            <sz val="9"/>
            <color indexed="81"/>
            <rFont val="Meiryo UI"/>
            <family val="3"/>
            <charset val="128"/>
          </rPr>
          <t>例：4/30と入力すると
４月３０日(火)と表示されます</t>
        </r>
      </text>
    </comment>
    <comment ref="H28" authorId="2" shapeId="0" xr:uid="{626BDE1F-5DF9-4977-AFC3-BEE0C724BDF0}">
      <text>
        <r>
          <rPr>
            <sz val="9"/>
            <color indexed="81"/>
            <rFont val="Meiryo UI"/>
            <family val="3"/>
            <charset val="128"/>
          </rPr>
          <t>概要をプルダウンから選択して
詳細を右欄に記載してください。</t>
        </r>
      </text>
    </comment>
    <comment ref="K28" authorId="2" shapeId="0" xr:uid="{04D2CE2B-C804-4A78-AEB7-452E4F0DE02D}">
      <text>
        <r>
          <rPr>
            <sz val="9"/>
            <color indexed="81"/>
            <rFont val="Meiryo UI"/>
            <family val="3"/>
            <charset val="128"/>
          </rPr>
          <t>【入力例】
○○学会名
○○調査詳細
○○打合せ詳細   など・・・）</t>
        </r>
      </text>
    </comment>
    <comment ref="V28" authorId="0" shapeId="0" xr:uid="{7092A4A2-9B01-425C-8E61-4BAE34FD0A64}">
      <text>
        <r>
          <rPr>
            <b/>
            <sz val="12"/>
            <color indexed="81"/>
            <rFont val="ＭＳ Ｐゴシック"/>
            <family val="3"/>
            <charset val="128"/>
          </rPr>
          <t>【入力例】
○○大学○○キャンパス
○○山周辺
○○株式会社○○工場　　など・・・</t>
        </r>
      </text>
    </comment>
    <comment ref="H29" authorId="2" shapeId="0" xr:uid="{5C5A3473-03A6-4477-8D83-268AFFC86626}">
      <text>
        <r>
          <rPr>
            <sz val="9"/>
            <color indexed="81"/>
            <rFont val="Meiryo UI"/>
            <family val="3"/>
            <charset val="128"/>
          </rPr>
          <t>旅行地の住所記載</t>
        </r>
      </text>
    </comment>
    <comment ref="V29" authorId="0" shapeId="0" xr:uid="{237B600B-342F-4693-97A8-261281C247D3}">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1" authorId="2" shapeId="0" xr:uid="{4431DA42-FC7A-4065-9F14-B23F40AEA389}">
      <text>
        <r>
          <rPr>
            <sz val="9"/>
            <color indexed="81"/>
            <rFont val="Meiryo UI"/>
            <family val="3"/>
            <charset val="128"/>
          </rPr>
          <t>概要をプルダウンから選択して
詳細を右欄に記載してください。</t>
        </r>
      </text>
    </comment>
    <comment ref="V31" authorId="0" shapeId="0" xr:uid="{B928FC72-14D7-4C23-85CD-19C9492CA6CC}">
      <text>
        <r>
          <rPr>
            <b/>
            <sz val="12"/>
            <color indexed="81"/>
            <rFont val="ＭＳ Ｐゴシック"/>
            <family val="3"/>
            <charset val="128"/>
          </rPr>
          <t>【入力例】
○○大学○○キャンパス
○○山周辺
○○株式会社○○工場　　など・・・</t>
        </r>
      </text>
    </comment>
    <comment ref="V32" authorId="0" shapeId="0" xr:uid="{E0FA720F-BC7B-49E5-A910-B27C8935E609}">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4" authorId="2" shapeId="0" xr:uid="{AFC58DE9-9946-486B-9AB7-AD11633DB546}">
      <text>
        <r>
          <rPr>
            <sz val="9"/>
            <color indexed="81"/>
            <rFont val="Meiryo UI"/>
            <family val="3"/>
            <charset val="128"/>
          </rPr>
          <t>概要をプルダウンから選択して
詳細を右欄に記載してください。</t>
        </r>
      </text>
    </comment>
    <comment ref="V34" authorId="0" shapeId="0" xr:uid="{83CED4B8-CCC0-4C75-A9F9-528446AF4EE8}">
      <text>
        <r>
          <rPr>
            <b/>
            <sz val="12"/>
            <color indexed="81"/>
            <rFont val="ＭＳ Ｐゴシック"/>
            <family val="3"/>
            <charset val="128"/>
          </rPr>
          <t>【入力例】
○○大学○○キャンパス
○○山周辺
○○株式会社○○工場　　など・・・</t>
        </r>
      </text>
    </comment>
    <comment ref="V35" authorId="0" shapeId="0" xr:uid="{C2A342DE-7A03-4099-B35C-4E1BEC57861C}">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E37" authorId="2" shapeId="0" xr:uid="{9FF5F139-EA53-47C8-BBAC-7724ED723583}">
      <text>
        <r>
          <rPr>
            <sz val="9"/>
            <color indexed="81"/>
            <rFont val="Meiryo UI"/>
            <family val="3"/>
            <charset val="128"/>
          </rPr>
          <t>プルダウンから選択</t>
        </r>
      </text>
    </comment>
    <comment ref="T37" authorId="2" shapeId="0" xr:uid="{D78A2D8F-5064-413D-AB62-CC71DA576033}">
      <text>
        <r>
          <rPr>
            <sz val="9"/>
            <color indexed="81"/>
            <rFont val="Meiryo UI"/>
            <family val="3"/>
            <charset val="128"/>
          </rPr>
          <t>プルダウンから選択</t>
        </r>
      </text>
    </comment>
    <comment ref="E38" authorId="2" shapeId="0" xr:uid="{C6961958-086B-40A9-B2F0-EE09AD0CDBEE}">
      <text>
        <r>
          <rPr>
            <sz val="9"/>
            <color indexed="81"/>
            <rFont val="Meiryo UI"/>
            <family val="3"/>
            <charset val="128"/>
          </rPr>
          <t>プルダウンから選択</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首都大学東京</author>
    <author>堀内牧子</author>
    <author>JIMU</author>
    <author>jimu</author>
  </authors>
  <commentList>
    <comment ref="E3" authorId="0" shapeId="0" xr:uid="{BC6C69F0-0812-41A6-BF3D-0A7C3D0D2458}">
      <text>
        <r>
          <rPr>
            <b/>
            <sz val="12"/>
            <color indexed="81"/>
            <rFont val="ＭＳ Ｐゴシック"/>
            <family val="3"/>
            <charset val="128"/>
          </rPr>
          <t>プルダウンから選択</t>
        </r>
      </text>
    </comment>
    <comment ref="W6" authorId="1" shapeId="0" xr:uid="{CB1D0599-BC97-4F4E-853A-478B69109149}">
      <text>
        <r>
          <rPr>
            <b/>
            <sz val="9"/>
            <color indexed="81"/>
            <rFont val="MS P ゴシック"/>
            <family val="3"/>
            <charset val="128"/>
          </rPr>
          <t xml:space="preserve">【プロジェクトコード（科研費／外部資金の場合）】
科研費または外部資金の場合、プロジェクトコードを記入してください
</t>
        </r>
      </text>
    </comment>
    <comment ref="E21" authorId="2" shapeId="0" xr:uid="{0F9E4C32-860E-4FCB-A8E4-C92FD8DD2D51}">
      <text>
        <r>
          <rPr>
            <sz val="9"/>
            <color indexed="81"/>
            <rFont val="ＭＳ Ｐゴシック"/>
            <family val="3"/>
            <charset val="128"/>
          </rPr>
          <t>教員・学生：所属をプルダウンから選択してください。</t>
        </r>
      </text>
    </comment>
    <comment ref="M21" authorId="2" shapeId="0" xr:uid="{8BEB6E18-2008-4F97-A190-ADCBC1DFA01E}">
      <text>
        <r>
          <rPr>
            <sz val="9"/>
            <color indexed="81"/>
            <rFont val="ＭＳ Ｐゴシック"/>
            <family val="3"/>
            <charset val="128"/>
          </rPr>
          <t xml:space="preserve">教　員：
　　プルダウンから選択してください。　
学生・その他・プルダウンに氏名がない場合：
　　直接氏名を入力してください。
</t>
        </r>
      </text>
    </comment>
    <comment ref="E22" authorId="2" shapeId="0" xr:uid="{6AC51714-DBF7-4437-9396-F69EF207A040}">
      <text>
        <r>
          <rPr>
            <sz val="9"/>
            <color indexed="81"/>
            <rFont val="ＭＳ Ｐゴシック"/>
            <family val="3"/>
            <charset val="128"/>
          </rPr>
          <t>教職員番号、学修番号、債主番号のいずれかを入力してください。</t>
        </r>
      </text>
    </comment>
    <comment ref="E25" authorId="2" shapeId="0" xr:uid="{57455F92-218D-43A1-B95F-F1A9C020AB9D}">
      <text>
        <r>
          <rPr>
            <sz val="9"/>
            <color indexed="81"/>
            <rFont val="Meiryo UI"/>
            <family val="3"/>
            <charset val="128"/>
          </rPr>
          <t>日帰り出張の場合
旅行地①～③に入力した情報は旅行命令簿に反映されますが、件数が多い場合など旅行命令簿に直接入力してください。</t>
        </r>
        <r>
          <rPr>
            <b/>
            <sz val="9"/>
            <color indexed="81"/>
            <rFont val="ＭＳ Ｐゴシック"/>
            <family val="3"/>
            <charset val="128"/>
          </rPr>
          <t xml:space="preserve">
</t>
        </r>
      </text>
    </comment>
    <comment ref="G25" authorId="3" shapeId="0" xr:uid="{A8973703-E681-47CE-840A-8DEC64D1486D}">
      <text>
        <r>
          <rPr>
            <b/>
            <sz val="9"/>
            <color indexed="81"/>
            <rFont val="ＭＳ Ｐゴシック"/>
            <family val="3"/>
            <charset val="128"/>
          </rPr>
          <t>例：4/30と入力すると
４月３０日と表示されます</t>
        </r>
      </text>
    </comment>
    <comment ref="I26" authorId="2" shapeId="0" xr:uid="{F1319040-58E4-4162-8708-4066E2726FC3}">
      <text>
        <r>
          <rPr>
            <sz val="9"/>
            <color indexed="81"/>
            <rFont val="Meiryo UI"/>
            <family val="3"/>
            <charset val="128"/>
          </rPr>
          <t>プルダウンから選択</t>
        </r>
      </text>
    </comment>
    <comment ref="P26" authorId="2" shapeId="0" xr:uid="{4778B9CD-1B37-43FB-9A40-4B15B2ACC64C}">
      <text>
        <r>
          <rPr>
            <sz val="9"/>
            <color indexed="81"/>
            <rFont val="Meiryo UI"/>
            <family val="3"/>
            <charset val="128"/>
          </rPr>
          <t>プルダウンから選択</t>
        </r>
        <r>
          <rPr>
            <sz val="9"/>
            <color indexed="81"/>
            <rFont val="ＭＳ Ｐゴシック"/>
            <family val="3"/>
            <charset val="128"/>
          </rPr>
          <t xml:space="preserve">
</t>
        </r>
      </text>
    </comment>
    <comment ref="A27" authorId="2" shapeId="0" xr:uid="{D80EE629-E18A-47EE-997C-45EC6CB6D591}">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H27" authorId="2" shapeId="0" xr:uid="{4994B51A-3A81-4F91-9324-ED1411E29C2D}">
      <text>
        <r>
          <rPr>
            <sz val="9"/>
            <color indexed="81"/>
            <rFont val="Meiryo UI"/>
            <family val="3"/>
            <charset val="128"/>
          </rPr>
          <t>例：4/30と入力すると
４月３０日(火)と表示されます</t>
        </r>
      </text>
    </comment>
    <comment ref="H28" authorId="2" shapeId="0" xr:uid="{F243348C-8125-4380-9BFD-4535D464E848}">
      <text>
        <r>
          <rPr>
            <sz val="9"/>
            <color indexed="81"/>
            <rFont val="Meiryo UI"/>
            <family val="3"/>
            <charset val="128"/>
          </rPr>
          <t>概要をプルダウンから選択して
詳細を右欄に記載してください。</t>
        </r>
      </text>
    </comment>
    <comment ref="K28" authorId="2" shapeId="0" xr:uid="{D532090B-00D6-4C49-AAB5-242187E93514}">
      <text>
        <r>
          <rPr>
            <sz val="9"/>
            <color indexed="81"/>
            <rFont val="Meiryo UI"/>
            <family val="3"/>
            <charset val="128"/>
          </rPr>
          <t>【入力例】
○○学会名
○○調査詳細
○○打合せ詳細   など・・・）</t>
        </r>
      </text>
    </comment>
    <comment ref="V28" authorId="0" shapeId="0" xr:uid="{D2ABE7FB-33A5-4F9F-A581-720AAF06FCD2}">
      <text>
        <r>
          <rPr>
            <b/>
            <sz val="12"/>
            <color indexed="81"/>
            <rFont val="ＭＳ Ｐゴシック"/>
            <family val="3"/>
            <charset val="128"/>
          </rPr>
          <t>【入力例】
○○大学○○キャンパス
○○山周辺
○○株式会社○○工場　　など・・・</t>
        </r>
      </text>
    </comment>
    <comment ref="H29" authorId="2" shapeId="0" xr:uid="{A88F6D29-2CE9-44FB-BAA8-516DEDEE2575}">
      <text>
        <r>
          <rPr>
            <sz val="9"/>
            <color indexed="81"/>
            <rFont val="Meiryo UI"/>
            <family val="3"/>
            <charset val="128"/>
          </rPr>
          <t>旅行地の住所記載</t>
        </r>
      </text>
    </comment>
    <comment ref="V29" authorId="0" shapeId="0" xr:uid="{F33ED3A3-8A6C-4631-8742-7D4125299E17}">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1" authorId="2" shapeId="0" xr:uid="{E3AAB6AF-B9F7-4948-8BE5-746BE4A188D6}">
      <text>
        <r>
          <rPr>
            <sz val="9"/>
            <color indexed="81"/>
            <rFont val="Meiryo UI"/>
            <family val="3"/>
            <charset val="128"/>
          </rPr>
          <t>概要をプルダウンから選択して
詳細を右欄に記載してください。</t>
        </r>
      </text>
    </comment>
    <comment ref="V31" authorId="0" shapeId="0" xr:uid="{4C591488-2103-41CA-AA20-3BDF2FC0AA28}">
      <text>
        <r>
          <rPr>
            <b/>
            <sz val="12"/>
            <color indexed="81"/>
            <rFont val="ＭＳ Ｐゴシック"/>
            <family val="3"/>
            <charset val="128"/>
          </rPr>
          <t>【入力例】
○○大学○○キャンパス
○○山周辺
○○株式会社○○工場　　など・・・</t>
        </r>
      </text>
    </comment>
    <comment ref="V32" authorId="0" shapeId="0" xr:uid="{76DE4AA7-CA1C-4049-8627-B93F7618BBF5}">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4" authorId="2" shapeId="0" xr:uid="{30B17885-EECB-4A9D-83F4-0B301F2474AA}">
      <text>
        <r>
          <rPr>
            <sz val="9"/>
            <color indexed="81"/>
            <rFont val="Meiryo UI"/>
            <family val="3"/>
            <charset val="128"/>
          </rPr>
          <t>概要をプルダウンから選択して
詳細を右欄に記載してください。</t>
        </r>
      </text>
    </comment>
    <comment ref="V34" authorId="0" shapeId="0" xr:uid="{91214B68-73AB-45E7-A4FB-9099ACC3FC66}">
      <text>
        <r>
          <rPr>
            <b/>
            <sz val="12"/>
            <color indexed="81"/>
            <rFont val="ＭＳ Ｐゴシック"/>
            <family val="3"/>
            <charset val="128"/>
          </rPr>
          <t>【入力例】
○○大学○○キャンパス
○○山周辺
○○株式会社○○工場　　など・・・</t>
        </r>
      </text>
    </comment>
    <comment ref="V35" authorId="0" shapeId="0" xr:uid="{D1F4E813-F170-434C-839D-0EBCEECDA285}">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E37" authorId="2" shapeId="0" xr:uid="{11EBADCE-850B-4F71-86BA-D89B613DF393}">
      <text>
        <r>
          <rPr>
            <sz val="9"/>
            <color indexed="81"/>
            <rFont val="Meiryo UI"/>
            <family val="3"/>
            <charset val="128"/>
          </rPr>
          <t>プルダウンから選択</t>
        </r>
      </text>
    </comment>
    <comment ref="T37" authorId="2" shapeId="0" xr:uid="{E74EDFDE-DEC6-4A2A-8638-07D8340A6198}">
      <text>
        <r>
          <rPr>
            <sz val="9"/>
            <color indexed="81"/>
            <rFont val="Meiryo UI"/>
            <family val="3"/>
            <charset val="128"/>
          </rPr>
          <t>プルダウンから選択</t>
        </r>
      </text>
    </comment>
    <comment ref="E38" authorId="2" shapeId="0" xr:uid="{8E080F25-1A0A-46FF-B10B-83362AD7897B}">
      <text>
        <r>
          <rPr>
            <sz val="9"/>
            <color indexed="81"/>
            <rFont val="Meiryo UI"/>
            <family val="3"/>
            <charset val="128"/>
          </rPr>
          <t>プルダウンから選択</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F7" authorId="0" shapeId="0" xr:uid="{00000000-0006-0000-0100-000001000000}">
      <text>
        <r>
          <rPr>
            <b/>
            <sz val="9"/>
            <color indexed="81"/>
            <rFont val="ＭＳ Ｐゴシック"/>
            <family val="3"/>
            <charset val="128"/>
          </rPr>
          <t>記入しない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A2" authorId="0" shapeId="0" xr:uid="{00000000-0006-0000-0200-000001000000}">
      <text>
        <r>
          <rPr>
            <b/>
            <sz val="14"/>
            <color indexed="81"/>
            <rFont val="Meiryo UI"/>
            <family val="3"/>
            <charset val="128"/>
          </rPr>
          <t xml:space="preserve"> </t>
        </r>
        <r>
          <rPr>
            <b/>
            <sz val="14"/>
            <color indexed="10"/>
            <rFont val="Meiryo UI"/>
            <family val="3"/>
            <charset val="128"/>
          </rPr>
          <t>旅行者が学生や学外研究者(その他)</t>
        </r>
        <r>
          <rPr>
            <b/>
            <sz val="14"/>
            <color indexed="81"/>
            <rFont val="Meiryo UI"/>
            <family val="3"/>
            <charset val="128"/>
          </rPr>
          <t>の場合は
 旅行を</t>
        </r>
        <r>
          <rPr>
            <b/>
            <sz val="14"/>
            <color indexed="10"/>
            <rFont val="Meiryo UI"/>
            <family val="3"/>
            <charset val="128"/>
          </rPr>
          <t>依頼した本学教員が押印</t>
        </r>
        <r>
          <rPr>
            <b/>
            <sz val="14"/>
            <color indexed="81"/>
            <rFont val="Meiryo UI"/>
            <family val="3"/>
            <charset val="128"/>
          </rPr>
          <t>のうえ
 提出してください。</t>
        </r>
        <r>
          <rPr>
            <sz val="9"/>
            <color indexed="81"/>
            <rFont val="Meiryo UI"/>
            <family val="3"/>
            <charset val="128"/>
          </rPr>
          <t xml:space="preserve">
</t>
        </r>
      </text>
    </comment>
  </commentList>
</comments>
</file>

<file path=xl/sharedStrings.xml><?xml version="1.0" encoding="utf-8"?>
<sst xmlns="http://schemas.openxmlformats.org/spreadsheetml/2006/main" count="887" uniqueCount="582">
  <si>
    <t>　　1　この旅行命令(依頼)簿は、各旅行者ごとに作成し、「旅行用務」及び「旅行先」は旅行日ごとに記入する。</t>
  </si>
  <si>
    <t>　(記入注意事項)</t>
  </si>
  <si>
    <t>円</t>
  </si>
  <si>
    <t>精算払</t>
  </si>
  <si>
    <t>概算払</t>
  </si>
  <si>
    <t>備考</t>
  </si>
  <si>
    <t>旅費</t>
  </si>
  <si>
    <t>旅行者印</t>
  </si>
  <si>
    <t>旅行先</t>
  </si>
  <si>
    <t>旅行用務</t>
  </si>
  <si>
    <t>旅行月日</t>
  </si>
  <si>
    <t>発令年月日</t>
  </si>
  <si>
    <t>決定関与者印</t>
  </si>
  <si>
    <t>旅行命令権者印</t>
  </si>
  <si>
    <t>氏名</t>
    <rPh sb="0" eb="2">
      <t>シメイ</t>
    </rPh>
    <phoneticPr fontId="27"/>
  </si>
  <si>
    <t>所属</t>
  </si>
  <si>
    <t>簿　(　内　国　旅　行　)</t>
    <rPh sb="4" eb="5">
      <t>ナイ</t>
    </rPh>
    <phoneticPr fontId="27"/>
  </si>
  <si>
    <t>研究課題</t>
    <rPh sb="0" eb="2">
      <t>ケンキュウ</t>
    </rPh>
    <rPh sb="2" eb="4">
      <t>カダイ</t>
    </rPh>
    <phoneticPr fontId="20"/>
  </si>
  <si>
    <t>報告日</t>
    <rPh sb="0" eb="2">
      <t>ホウコク</t>
    </rPh>
    <rPh sb="2" eb="3">
      <t>ビ</t>
    </rPh>
    <phoneticPr fontId="20"/>
  </si>
  <si>
    <t>太枠内を記入のうえ、必要書類を添付して所属事務室へ提出</t>
    <phoneticPr fontId="20"/>
  </si>
  <si>
    <t>してください。</t>
    <phoneticPr fontId="20"/>
  </si>
  <si>
    <t>出 張 報 告 書</t>
  </si>
  <si>
    <t>以下のとおり出張を行いましたので、報告します。</t>
  </si>
  <si>
    <t>出張者</t>
    <rPh sb="0" eb="3">
      <t>シュッチョウシャ</t>
    </rPh>
    <phoneticPr fontId="20"/>
  </si>
  <si>
    <t>所　属</t>
    <rPh sb="0" eb="1">
      <t>ショ</t>
    </rPh>
    <rPh sb="2" eb="3">
      <t>ゾク</t>
    </rPh>
    <phoneticPr fontId="20"/>
  </si>
  <si>
    <t>職</t>
    <rPh sb="0" eb="1">
      <t>ショク</t>
    </rPh>
    <phoneticPr fontId="20"/>
  </si>
  <si>
    <t>氏　名</t>
    <rPh sb="0" eb="1">
      <t>シ</t>
    </rPh>
    <rPh sb="2" eb="3">
      <t>メイ</t>
    </rPh>
    <phoneticPr fontId="20"/>
  </si>
  <si>
    <t>㊞</t>
    <phoneticPr fontId="20"/>
  </si>
  <si>
    <t>出張先等</t>
    <rPh sb="0" eb="2">
      <t>シュッチョウ</t>
    </rPh>
    <rPh sb="2" eb="3">
      <t>サキ</t>
    </rPh>
    <rPh sb="3" eb="4">
      <t>トウ</t>
    </rPh>
    <phoneticPr fontId="20"/>
  </si>
  <si>
    <t>都道府県・区市町村名（国・都市名）</t>
    <rPh sb="0" eb="4">
      <t>トドウフケン</t>
    </rPh>
    <rPh sb="5" eb="9">
      <t>クシチョウソン</t>
    </rPh>
    <rPh sb="9" eb="10">
      <t>メイ</t>
    </rPh>
    <rPh sb="11" eb="12">
      <t>クニ</t>
    </rPh>
    <rPh sb="13" eb="16">
      <t>トシメイ</t>
    </rPh>
    <phoneticPr fontId="20"/>
  </si>
  <si>
    <t>期　間</t>
    <rPh sb="0" eb="1">
      <t>キ</t>
    </rPh>
    <rPh sb="2" eb="3">
      <t>アイダ</t>
    </rPh>
    <phoneticPr fontId="20"/>
  </si>
  <si>
    <t>日</t>
    <rPh sb="0" eb="1">
      <t>ヒ</t>
    </rPh>
    <phoneticPr fontId="20"/>
  </si>
  <si>
    <t>～</t>
    <phoneticPr fontId="20"/>
  </si>
  <si>
    <t>泊</t>
    <rPh sb="0" eb="1">
      <t>ハク</t>
    </rPh>
    <phoneticPr fontId="20"/>
  </si>
  <si>
    <t>詳細</t>
    <rPh sb="0" eb="2">
      <t>ショウサイ</t>
    </rPh>
    <phoneticPr fontId="20"/>
  </si>
  <si>
    <t>用務先</t>
    <rPh sb="2" eb="3">
      <t>サキ</t>
    </rPh>
    <phoneticPr fontId="20"/>
  </si>
  <si>
    <t>用務の概要</t>
    <rPh sb="0" eb="2">
      <t>ヨウム</t>
    </rPh>
    <rPh sb="3" eb="5">
      <t>ガイヨウ</t>
    </rPh>
    <phoneticPr fontId="20"/>
  </si>
  <si>
    <t>面会（同席）者</t>
    <rPh sb="0" eb="2">
      <t>メンカイ</t>
    </rPh>
    <rPh sb="3" eb="5">
      <t>ドウセキ</t>
    </rPh>
    <rPh sb="6" eb="7">
      <t>シャ</t>
    </rPh>
    <phoneticPr fontId="20"/>
  </si>
  <si>
    <t>所属・職名・氏名</t>
    <rPh sb="0" eb="2">
      <t>ショゾク</t>
    </rPh>
    <rPh sb="3" eb="5">
      <t>ショクメイ</t>
    </rPh>
    <rPh sb="6" eb="8">
      <t>シメイ</t>
    </rPh>
    <phoneticPr fontId="20"/>
  </si>
  <si>
    <t>①</t>
    <phoneticPr fontId="20"/>
  </si>
  <si>
    <t>②</t>
    <phoneticPr fontId="20"/>
  </si>
  <si>
    <t>③</t>
    <phoneticPr fontId="20"/>
  </si>
  <si>
    <t>研究（本務）との関連性等を含め、具体的に記入すること。</t>
    <phoneticPr fontId="20"/>
  </si>
  <si>
    <t>特記事項</t>
    <rPh sb="0" eb="2">
      <t>トッキ</t>
    </rPh>
    <rPh sb="2" eb="4">
      <t>ジコウ</t>
    </rPh>
    <phoneticPr fontId="20"/>
  </si>
  <si>
    <t>旅　費　精　算　書</t>
    <rPh sb="0" eb="1">
      <t>タビ</t>
    </rPh>
    <rPh sb="2" eb="3">
      <t>ヒ</t>
    </rPh>
    <rPh sb="4" eb="5">
      <t>セイ</t>
    </rPh>
    <rPh sb="6" eb="7">
      <t>サン</t>
    </rPh>
    <rPh sb="8" eb="9">
      <t>ショ</t>
    </rPh>
    <phoneticPr fontId="20"/>
  </si>
  <si>
    <t>)</t>
    <phoneticPr fontId="20"/>
  </si>
  <si>
    <t>□</t>
    <phoneticPr fontId="20"/>
  </si>
  <si>
    <t>②</t>
    <phoneticPr fontId="20"/>
  </si>
  <si>
    <t>③</t>
    <phoneticPr fontId="20"/>
  </si>
  <si>
    <t>□</t>
  </si>
  <si>
    <t>なし</t>
    <phoneticPr fontId="20"/>
  </si>
  <si>
    <t>全額支給</t>
    <phoneticPr fontId="20"/>
  </si>
  <si>
    <t>一部支給</t>
    <phoneticPr fontId="20"/>
  </si>
  <si>
    <t>日当・旅行雑費</t>
    <phoneticPr fontId="20"/>
  </si>
  <si>
    <t>定額</t>
    <rPh sb="0" eb="2">
      <t>テイガク</t>
    </rPh>
    <phoneticPr fontId="20"/>
  </si>
  <si>
    <t>不支給</t>
    <rPh sb="0" eb="1">
      <t>フ</t>
    </rPh>
    <rPh sb="1" eb="3">
      <t>シキュウ</t>
    </rPh>
    <phoneticPr fontId="20"/>
  </si>
  <si>
    <t>減額 (</t>
    <rPh sb="0" eb="2">
      <t>ゲンガク</t>
    </rPh>
    <phoneticPr fontId="20"/>
  </si>
  <si>
    <t>宿泊費</t>
    <rPh sb="0" eb="3">
      <t>シュクハクヒ</t>
    </rPh>
    <phoneticPr fontId="20"/>
  </si>
  <si>
    <t>参加証の提出</t>
    <rPh sb="4" eb="6">
      <t>テイシュツ</t>
    </rPh>
    <phoneticPr fontId="20"/>
  </si>
  <si>
    <t>あり</t>
    <phoneticPr fontId="20"/>
  </si>
  <si>
    <t>発行なし</t>
    <rPh sb="0" eb="2">
      <t>ハッコウ</t>
    </rPh>
    <phoneticPr fontId="20"/>
  </si>
  <si>
    <t>会場で回収</t>
    <rPh sb="0" eb="2">
      <t>カイジョウ</t>
    </rPh>
    <rPh sb="3" eb="5">
      <t>カイシュウ</t>
    </rPh>
    <phoneticPr fontId="20"/>
  </si>
  <si>
    <t>紛失</t>
    <rPh sb="0" eb="2">
      <t>フンシツ</t>
    </rPh>
    <phoneticPr fontId="20"/>
  </si>
  <si>
    <t>➢</t>
    <phoneticPr fontId="20"/>
  </si>
  <si>
    <t>参加費の有無</t>
  </si>
  <si>
    <t>Registrationのページの印刷など、参加費の内訳がわかるものを添付してください。</t>
    <rPh sb="17" eb="19">
      <t>インサツ</t>
    </rPh>
    <rPh sb="22" eb="25">
      <t>サンカヒ</t>
    </rPh>
    <rPh sb="26" eb="28">
      <t>ウチワケ</t>
    </rPh>
    <rPh sb="35" eb="37">
      <t>テンプ</t>
    </rPh>
    <phoneticPr fontId="20"/>
  </si>
  <si>
    <t>食事・宿泊ともに主催者手配なし</t>
    <rPh sb="0" eb="2">
      <t>ショクジ</t>
    </rPh>
    <rPh sb="3" eb="5">
      <t>シュクハク</t>
    </rPh>
    <rPh sb="11" eb="13">
      <t>テハイ</t>
    </rPh>
    <phoneticPr fontId="20"/>
  </si>
  <si>
    <r>
      <t xml:space="preserve">主催者が食事を手配
</t>
    </r>
    <r>
      <rPr>
        <sz val="8"/>
        <color theme="1"/>
        <rFont val="ＭＳ 明朝"/>
        <family val="1"/>
        <charset val="128"/>
      </rPr>
      <t>※レセプション・
　バンケットを含む</t>
    </r>
    <rPh sb="0" eb="3">
      <t>シュサイシャ</t>
    </rPh>
    <rPh sb="4" eb="6">
      <t>ショクジ</t>
    </rPh>
    <rPh sb="7" eb="9">
      <t>テハイ</t>
    </rPh>
    <rPh sb="26" eb="27">
      <t>フク</t>
    </rPh>
    <phoneticPr fontId="20"/>
  </si>
  <si>
    <t>朝食(</t>
    <rPh sb="0" eb="2">
      <t>チョウショク</t>
    </rPh>
    <phoneticPr fontId="20"/>
  </si>
  <si>
    <t>備考(</t>
    <rPh sb="0" eb="2">
      <t>ビコウ</t>
    </rPh>
    <phoneticPr fontId="20"/>
  </si>
  <si>
    <t>昼食(</t>
    <rPh sb="0" eb="1">
      <t>ヒル</t>
    </rPh>
    <rPh sb="1" eb="2">
      <t>ショク</t>
    </rPh>
    <phoneticPr fontId="20"/>
  </si>
  <si>
    <t>夕食(</t>
    <rPh sb="0" eb="1">
      <t>ユウ</t>
    </rPh>
    <rPh sb="1" eb="2">
      <t>ショク</t>
    </rPh>
    <phoneticPr fontId="20"/>
  </si>
  <si>
    <t>主催者が宿泊を手配</t>
    <rPh sb="0" eb="3">
      <t>シュサイシャ</t>
    </rPh>
    <rPh sb="4" eb="6">
      <t>シュクハク</t>
    </rPh>
    <rPh sb="7" eb="9">
      <t>テハイ</t>
    </rPh>
    <phoneticPr fontId="20"/>
  </si>
  <si>
    <t>(</t>
    <phoneticPr fontId="20"/>
  </si>
  <si>
    <t>学会等会議のプログラムなど、支給される内容と日付がわかるものを添付してください。</t>
    <rPh sb="0" eb="2">
      <t>ガッカイ</t>
    </rPh>
    <rPh sb="2" eb="3">
      <t>トウ</t>
    </rPh>
    <rPh sb="3" eb="5">
      <t>カイギ</t>
    </rPh>
    <rPh sb="14" eb="16">
      <t>シキュウ</t>
    </rPh>
    <rPh sb="19" eb="21">
      <t>ナイヨウ</t>
    </rPh>
    <rPh sb="22" eb="24">
      <t>ヒヅケ</t>
    </rPh>
    <rPh sb="31" eb="33">
      <t>テンプ</t>
    </rPh>
    <phoneticPr fontId="20"/>
  </si>
  <si>
    <t>事務処理欄</t>
    <rPh sb="0" eb="2">
      <t>ジム</t>
    </rPh>
    <rPh sb="2" eb="4">
      <t>ショリ</t>
    </rPh>
    <rPh sb="4" eb="5">
      <t>ラン</t>
    </rPh>
    <phoneticPr fontId="20"/>
  </si>
  <si>
    <t>主管課長</t>
    <rPh sb="0" eb="2">
      <t>シュカン</t>
    </rPh>
    <rPh sb="2" eb="4">
      <t>カチョウ</t>
    </rPh>
    <phoneticPr fontId="20"/>
  </si>
  <si>
    <t>□</t>
    <phoneticPr fontId="20"/>
  </si>
  <si>
    <t>旅行命令簿</t>
    <phoneticPr fontId="20"/>
  </si>
  <si>
    <t>クレジットカード利用明細の写し</t>
    <phoneticPr fontId="20"/>
  </si>
  <si>
    <t>ﾀｸｼｰ、ﾚﾝﾀｶｰ利用の場合の理由</t>
    <phoneticPr fontId="20"/>
  </si>
  <si>
    <t>ヒアリング理由</t>
    <phoneticPr fontId="20"/>
  </si>
  <si>
    <t>ヒアリング相手</t>
    <phoneticPr fontId="20"/>
  </si>
  <si>
    <t>確認日</t>
    <phoneticPr fontId="20"/>
  </si>
  <si>
    <t>方法</t>
    <phoneticPr fontId="20"/>
  </si>
  <si>
    <t>ヒアリング結果</t>
    <rPh sb="5" eb="7">
      <t>ケッカ</t>
    </rPh>
    <phoneticPr fontId="20"/>
  </si>
  <si>
    <t>①</t>
    <phoneticPr fontId="20"/>
  </si>
  <si>
    <t>年　　月　　日</t>
    <rPh sb="0" eb="1">
      <t>ネン</t>
    </rPh>
    <rPh sb="3" eb="4">
      <t>ツキ</t>
    </rPh>
    <rPh sb="6" eb="7">
      <t>ヒ</t>
    </rPh>
    <phoneticPr fontId="20"/>
  </si>
  <si>
    <t>上記のとおりヒアリングを行い、旅行用務の事実を確認したことを証する。</t>
    <rPh sb="0" eb="2">
      <t>ジョウキ</t>
    </rPh>
    <rPh sb="12" eb="13">
      <t>オコナ</t>
    </rPh>
    <rPh sb="15" eb="17">
      <t>リョコウ</t>
    </rPh>
    <rPh sb="17" eb="19">
      <t>ヨウム</t>
    </rPh>
    <rPh sb="20" eb="22">
      <t>ジジツ</t>
    </rPh>
    <rPh sb="23" eb="25">
      <t>カクニン</t>
    </rPh>
    <rPh sb="30" eb="31">
      <t>ショウ</t>
    </rPh>
    <phoneticPr fontId="20"/>
  </si>
  <si>
    <t>　　　　年　　　月　　　日</t>
    <phoneticPr fontId="20"/>
  </si>
  <si>
    <t>㊞</t>
    <phoneticPr fontId="20"/>
  </si>
  <si>
    <t>経理事務管理者（自署・印）</t>
    <rPh sb="0" eb="2">
      <t>ケイリ</t>
    </rPh>
    <rPh sb="2" eb="4">
      <t>ジム</t>
    </rPh>
    <rPh sb="4" eb="7">
      <t>カンリシャ</t>
    </rPh>
    <rPh sb="8" eb="10">
      <t>ジショ</t>
    </rPh>
    <rPh sb="11" eb="12">
      <t>イン</t>
    </rPh>
    <phoneticPr fontId="20"/>
  </si>
  <si>
    <t>①</t>
    <phoneticPr fontId="20"/>
  </si>
  <si>
    <t>②</t>
    <phoneticPr fontId="20"/>
  </si>
  <si>
    <t>③</t>
    <phoneticPr fontId="20"/>
  </si>
  <si>
    <t>出張報告書</t>
    <rPh sb="0" eb="2">
      <t>シュッチョウ</t>
    </rPh>
    <rPh sb="2" eb="5">
      <t>ホウコクショ</t>
    </rPh>
    <phoneticPr fontId="20"/>
  </si>
  <si>
    <r>
      <t>用務詳細・成果　</t>
    </r>
    <r>
      <rPr>
        <sz val="9"/>
        <color theme="1"/>
        <rFont val="ＭＳ 明朝"/>
        <family val="1"/>
        <charset val="128"/>
      </rPr>
      <t>※上記「出張先等」の番号に合わせて記入</t>
    </r>
    <rPh sb="9" eb="11">
      <t>ジョウキ</t>
    </rPh>
    <rPh sb="12" eb="14">
      <t>シュッチョウ</t>
    </rPh>
    <rPh sb="14" eb="15">
      <t>サキ</t>
    </rPh>
    <rPh sb="15" eb="16">
      <t>トウ</t>
    </rPh>
    <rPh sb="18" eb="20">
      <t>バンゴウ</t>
    </rPh>
    <rPh sb="21" eb="22">
      <t>ア</t>
    </rPh>
    <rPh sb="25" eb="27">
      <t>キニュウ</t>
    </rPh>
    <phoneticPr fontId="20"/>
  </si>
  <si>
    <t>□</t>
    <phoneticPr fontId="20"/>
  </si>
  <si>
    <t>外部からの
旅費支給の有無</t>
    <phoneticPr fontId="20"/>
  </si>
  <si>
    <t>学会等会議への
出席の場合は記入</t>
    <rPh sb="0" eb="2">
      <t>ガッカイ</t>
    </rPh>
    <rPh sb="2" eb="3">
      <t>トウ</t>
    </rPh>
    <rPh sb="3" eb="5">
      <t>カイギ</t>
    </rPh>
    <rPh sb="8" eb="10">
      <t>シュッセキ</t>
    </rPh>
    <rPh sb="11" eb="13">
      <t>バアイ</t>
    </rPh>
    <rPh sb="14" eb="16">
      <t>キニュウ</t>
    </rPh>
    <phoneticPr fontId="20"/>
  </si>
  <si>
    <t>用務の概要</t>
    <phoneticPr fontId="20"/>
  </si>
  <si>
    <t>用務項目</t>
    <rPh sb="0" eb="2">
      <t>ヨウム</t>
    </rPh>
    <rPh sb="2" eb="4">
      <t>コウモク</t>
    </rPh>
    <phoneticPr fontId="20"/>
  </si>
  <si>
    <t>12/12・12/13</t>
    <phoneticPr fontId="20"/>
  </si>
  <si>
    <t>12/12</t>
    <phoneticPr fontId="20"/>
  </si>
  <si>
    <t>領収書、内訳明細書等（航空機、船舶、ﾊﾟｯｸ旅行、ﾚﾝﾀｶｰ、ﾀｸｼｰ利用の場合）</t>
    <rPh sb="4" eb="6">
      <t>ウチワケ</t>
    </rPh>
    <rPh sb="6" eb="9">
      <t>メイサイショ</t>
    </rPh>
    <rPh sb="9" eb="10">
      <t>トウ</t>
    </rPh>
    <rPh sb="11" eb="14">
      <t>コウクウキ</t>
    </rPh>
    <rPh sb="15" eb="17">
      <t>センパク</t>
    </rPh>
    <rPh sb="35" eb="37">
      <t>リヨウ</t>
    </rPh>
    <rPh sb="38" eb="40">
      <t>バアイ</t>
    </rPh>
    <phoneticPr fontId="20"/>
  </si>
  <si>
    <t>学会、研究会、
シンポジウム等</t>
    <rPh sb="0" eb="2">
      <t>ガッカイ</t>
    </rPh>
    <rPh sb="3" eb="6">
      <t>ケンキュウカイ</t>
    </rPh>
    <rPh sb="14" eb="15">
      <t>トウ</t>
    </rPh>
    <phoneticPr fontId="20"/>
  </si>
  <si>
    <t>打合せ、実験、
ヒアリング等</t>
    <rPh sb="0" eb="2">
      <t>ウチアワ</t>
    </rPh>
    <rPh sb="4" eb="6">
      <t>ジッケン</t>
    </rPh>
    <rPh sb="13" eb="14">
      <t>トウ</t>
    </rPh>
    <phoneticPr fontId="20"/>
  </si>
  <si>
    <r>
      <t xml:space="preserve">①用務地を特定する標識等をバックにした本人写真
②参加・面会証明書
③面会者の名刺
④現地で支払った旅行者を宛名とした領収書
 </t>
    </r>
    <r>
      <rPr>
        <sz val="8"/>
        <rFont val="ＭＳ 明朝"/>
        <family val="1"/>
        <charset val="128"/>
      </rPr>
      <t>（入館料・複写料等、写しでも可）</t>
    </r>
    <rPh sb="1" eb="3">
      <t>ヨウム</t>
    </rPh>
    <rPh sb="3" eb="4">
      <t>チ</t>
    </rPh>
    <rPh sb="5" eb="7">
      <t>トクテイ</t>
    </rPh>
    <rPh sb="9" eb="11">
      <t>ヒョウシキ</t>
    </rPh>
    <rPh sb="11" eb="12">
      <t>トウ</t>
    </rPh>
    <rPh sb="19" eb="21">
      <t>ホンニン</t>
    </rPh>
    <rPh sb="21" eb="23">
      <t>シャシン</t>
    </rPh>
    <rPh sb="25" eb="27">
      <t>サンカ</t>
    </rPh>
    <rPh sb="28" eb="30">
      <t>メンカイ</t>
    </rPh>
    <rPh sb="30" eb="33">
      <t>ショウメイショ</t>
    </rPh>
    <rPh sb="35" eb="38">
      <t>メンカイシャ</t>
    </rPh>
    <rPh sb="39" eb="41">
      <t>メイシ</t>
    </rPh>
    <rPh sb="43" eb="45">
      <t>ゲンチ</t>
    </rPh>
    <rPh sb="46" eb="48">
      <t>シハラ</t>
    </rPh>
    <rPh sb="50" eb="53">
      <t>リョコウシャ</t>
    </rPh>
    <rPh sb="54" eb="56">
      <t>アテナ</t>
    </rPh>
    <rPh sb="59" eb="62">
      <t>リョウシュウショ</t>
    </rPh>
    <rPh sb="65" eb="68">
      <t>ニュウカンリョウ</t>
    </rPh>
    <rPh sb="69" eb="71">
      <t>フクシャ</t>
    </rPh>
    <rPh sb="71" eb="72">
      <t>リョウ</t>
    </rPh>
    <rPh sb="72" eb="73">
      <t>トウ</t>
    </rPh>
    <rPh sb="74" eb="75">
      <t>ウツ</t>
    </rPh>
    <rPh sb="78" eb="79">
      <t>カ</t>
    </rPh>
    <phoneticPr fontId="20"/>
  </si>
  <si>
    <t>①参加・面会証明書
②面会者の名刺</t>
    <rPh sb="1" eb="3">
      <t>サンカ</t>
    </rPh>
    <rPh sb="4" eb="6">
      <t>メンカイ</t>
    </rPh>
    <rPh sb="6" eb="9">
      <t>ショウメイショ</t>
    </rPh>
    <phoneticPr fontId="20"/>
  </si>
  <si>
    <t>必要な書類（①～④のいずれかひとつ）</t>
    <rPh sb="0" eb="2">
      <t>ヒツヨウ</t>
    </rPh>
    <rPh sb="3" eb="5">
      <t>ショルイ</t>
    </rPh>
    <phoneticPr fontId="20"/>
  </si>
  <si>
    <t>用務</t>
    <rPh sb="0" eb="2">
      <t>ヨウム</t>
    </rPh>
    <phoneticPr fontId="20"/>
  </si>
  <si>
    <t>外国出張申請書</t>
    <phoneticPr fontId="20"/>
  </si>
  <si>
    <t>学会等会議の案内</t>
    <phoneticPr fontId="20"/>
  </si>
  <si>
    <t>行程表(外国旅行やﾌｨｰﾙﾄﾞﾜｰｸの場合等)</t>
    <phoneticPr fontId="20"/>
  </si>
  <si>
    <t>半券または搭乗証明書（航空機利用の場合）</t>
    <phoneticPr fontId="20"/>
  </si>
  <si>
    <t>旅行命令に変更があった場合の処理</t>
    <phoneticPr fontId="20"/>
  </si>
  <si>
    <t>ﾀｲﾑﾃｰﾌﾞﾙ・名簿等（出張者の発表を示すもの）</t>
    <rPh sb="9" eb="11">
      <t>メイボ</t>
    </rPh>
    <phoneticPr fontId="20"/>
  </si>
  <si>
    <t>機(船)中</t>
    <rPh sb="2" eb="3">
      <t>フネ</t>
    </rPh>
    <phoneticPr fontId="20"/>
  </si>
  <si>
    <r>
      <t xml:space="preserve">旅費調整
</t>
    </r>
    <r>
      <rPr>
        <sz val="8"/>
        <color theme="1"/>
        <rFont val="ＭＳ 明朝"/>
        <family val="1"/>
        <charset val="128"/>
      </rPr>
      <t>旅費規則46条適用</t>
    </r>
    <rPh sb="0" eb="2">
      <t>リョヒ</t>
    </rPh>
    <rPh sb="2" eb="4">
      <t>チョウセイ</t>
    </rPh>
    <rPh sb="5" eb="7">
      <t>リョヒ</t>
    </rPh>
    <rPh sb="7" eb="9">
      <t>キソク</t>
    </rPh>
    <rPh sb="11" eb="12">
      <t>ジョウ</t>
    </rPh>
    <rPh sb="12" eb="14">
      <t>テキヨウ</t>
    </rPh>
    <phoneticPr fontId="20"/>
  </si>
  <si>
    <t>➢「出張報告書作成上の注意事項」参照</t>
    <rPh sb="13" eb="15">
      <t>ジコウ</t>
    </rPh>
    <phoneticPr fontId="20"/>
  </si>
  <si>
    <r>
      <rPr>
        <b/>
        <sz val="9"/>
        <color theme="1"/>
        <rFont val="ＭＳ 明朝"/>
        <family val="1"/>
        <charset val="128"/>
      </rPr>
      <t>太枠内を記入のうえ、必要書類を添付して所属事務室へ提出してください。</t>
    </r>
    <r>
      <rPr>
        <sz val="9"/>
        <color theme="1"/>
        <rFont val="ＭＳ 明朝"/>
        <family val="1"/>
        <charset val="128"/>
      </rPr>
      <t>（「出張報告書作成上の注意事項」参照）</t>
    </r>
    <rPh sb="47" eb="49">
      <t>ジコウ</t>
    </rPh>
    <phoneticPr fontId="20"/>
  </si>
  <si>
    <t>職等</t>
    <rPh sb="1" eb="2">
      <t>トウ</t>
    </rPh>
    <phoneticPr fontId="27"/>
  </si>
  <si>
    <t>執行予算（予算名）</t>
    <rPh sb="0" eb="2">
      <t>シッコウ</t>
    </rPh>
    <rPh sb="2" eb="4">
      <t>ヨサン</t>
    </rPh>
    <rPh sb="5" eb="7">
      <t>ヨサン</t>
    </rPh>
    <rPh sb="7" eb="8">
      <t>メイ</t>
    </rPh>
    <phoneticPr fontId="27"/>
  </si>
  <si>
    <t>　　3　「旅行用務」欄は、主な用務を具体的に記載する。例えば「○○事務調査のため」のように記載する。</t>
    <phoneticPr fontId="27"/>
  </si>
  <si>
    <t>　　4　「旅行先」欄は、旅行用務を遂行する場所を記載する。例えば「大阪市役所」のように記載する。</t>
    <phoneticPr fontId="27"/>
  </si>
  <si>
    <t>　　5　「備考」は、当該旅行命令(依頼)の記載上参考となる事項を記載する。</t>
    <phoneticPr fontId="27"/>
  </si>
  <si>
    <r>
      <t xml:space="preserve">①参加証（原本）
</t>
    </r>
    <r>
      <rPr>
        <sz val="8"/>
        <rFont val="ＭＳ 明朝"/>
        <family val="1"/>
        <charset val="128"/>
      </rPr>
      <t>（プラスチック製等で添付が難しい場合は写しでも可）</t>
    </r>
    <rPh sb="1" eb="3">
      <t>サンカ</t>
    </rPh>
    <rPh sb="3" eb="4">
      <t>ショウ</t>
    </rPh>
    <rPh sb="5" eb="7">
      <t>ゲンポン</t>
    </rPh>
    <rPh sb="16" eb="17">
      <t>セイ</t>
    </rPh>
    <rPh sb="17" eb="18">
      <t>トウ</t>
    </rPh>
    <rPh sb="19" eb="21">
      <t>テンプ</t>
    </rPh>
    <rPh sb="22" eb="23">
      <t>ムズカ</t>
    </rPh>
    <rPh sb="25" eb="27">
      <t>バアイ</t>
    </rPh>
    <rPh sb="28" eb="29">
      <t>ウツ</t>
    </rPh>
    <rPh sb="32" eb="33">
      <t>カ</t>
    </rPh>
    <phoneticPr fontId="20"/>
  </si>
  <si>
    <t>旅費精算にあたり、証拠書類がない場合や報告内容について確認が必要な場合は経理事務管理者(主管課長)が事情を伺うことがあります。</t>
    <phoneticPr fontId="20"/>
  </si>
  <si>
    <t>　により対応してください。</t>
    <phoneticPr fontId="20"/>
  </si>
  <si>
    <t>➢ 記入欄が不足する場合は、「特記事項」の使用または別紙の追加</t>
    <rPh sb="15" eb="17">
      <t>トッキ</t>
    </rPh>
    <rPh sb="17" eb="19">
      <t>ジコウ</t>
    </rPh>
    <rPh sb="21" eb="23">
      <t>シヨウ</t>
    </rPh>
    <phoneticPr fontId="20"/>
  </si>
  <si>
    <t>※プログラム等で食事等が含まれていることが確認できるものは、原則、外国日当の減額対象となります。（軽食や簡易的な食事を含む）</t>
    <rPh sb="6" eb="7">
      <t>トウ</t>
    </rPh>
    <rPh sb="8" eb="10">
      <t>ショクジ</t>
    </rPh>
    <rPh sb="10" eb="11">
      <t>トウ</t>
    </rPh>
    <rPh sb="12" eb="13">
      <t>フク</t>
    </rPh>
    <rPh sb="21" eb="23">
      <t>カクニン</t>
    </rPh>
    <rPh sb="30" eb="32">
      <t>ゲンソク</t>
    </rPh>
    <rPh sb="33" eb="35">
      <t>ガイコク</t>
    </rPh>
    <rPh sb="35" eb="37">
      <t>ニットウ</t>
    </rPh>
    <rPh sb="38" eb="40">
      <t>ゲンガク</t>
    </rPh>
    <rPh sb="40" eb="42">
      <t>タイショウ</t>
    </rPh>
    <rPh sb="49" eb="51">
      <t>ケイショク</t>
    </rPh>
    <rPh sb="52" eb="54">
      <t>カンイ</t>
    </rPh>
    <rPh sb="54" eb="55">
      <t>テキ</t>
    </rPh>
    <rPh sb="56" eb="58">
      <t>ショクジ</t>
    </rPh>
    <rPh sb="59" eb="60">
      <t>フク</t>
    </rPh>
    <phoneticPr fontId="20"/>
  </si>
  <si>
    <r>
      <t>参加証が提出できない場合は代替資料を提出してください。</t>
    </r>
    <r>
      <rPr>
        <sz val="7"/>
        <color theme="1"/>
        <rFont val="ＭＳ 明朝"/>
        <family val="1"/>
        <charset val="128"/>
      </rPr>
      <t>（「旅行及び旅費支給に係る適正処理について(通知)」参照）</t>
    </r>
    <rPh sb="0" eb="2">
      <t>サンカ</t>
    </rPh>
    <rPh sb="2" eb="3">
      <t>アカシ</t>
    </rPh>
    <rPh sb="4" eb="6">
      <t>テイシュツ</t>
    </rPh>
    <rPh sb="10" eb="12">
      <t>バアイ</t>
    </rPh>
    <rPh sb="13" eb="15">
      <t>ダイタイ</t>
    </rPh>
    <rPh sb="15" eb="17">
      <t>シリョウ</t>
    </rPh>
    <rPh sb="18" eb="20">
      <t>テイシュツ</t>
    </rPh>
    <rPh sb="49" eb="51">
      <t>ツウチ</t>
    </rPh>
    <rPh sb="53" eb="55">
      <t>サンショウ</t>
    </rPh>
    <phoneticPr fontId="20"/>
  </si>
  <si>
    <r>
      <rPr>
        <sz val="8"/>
        <rFont val="ＭＳ 明朝"/>
        <family val="1"/>
        <charset val="128"/>
      </rPr>
      <t>（事務担当者記入欄）</t>
    </r>
    <r>
      <rPr>
        <sz val="9"/>
        <rFont val="ＭＳ 明朝"/>
        <family val="1"/>
        <charset val="128"/>
      </rPr>
      <t xml:space="preserve">
証拠書類受領チェック欄</t>
    </r>
    <rPh sb="1" eb="3">
      <t>ジム</t>
    </rPh>
    <rPh sb="3" eb="6">
      <t>タントウシャ</t>
    </rPh>
    <rPh sb="6" eb="8">
      <t>キニュウ</t>
    </rPh>
    <rPh sb="8" eb="9">
      <t>ラン</t>
    </rPh>
    <rPh sb="11" eb="13">
      <t>ショウコ</t>
    </rPh>
    <rPh sb="13" eb="15">
      <t>ショルイ</t>
    </rPh>
    <rPh sb="15" eb="17">
      <t>ジュリョウ</t>
    </rPh>
    <rPh sb="21" eb="22">
      <t>ラン</t>
    </rPh>
    <phoneticPr fontId="20"/>
  </si>
  <si>
    <t>他機関からの旅費の支給
（全額又は一部）</t>
    <rPh sb="13" eb="15">
      <t>ゼンガク</t>
    </rPh>
    <rPh sb="15" eb="16">
      <t>マタ</t>
    </rPh>
    <rPh sb="17" eb="19">
      <t>イチブ</t>
    </rPh>
    <phoneticPr fontId="27"/>
  </si>
  <si>
    <t>左記書類が添付できない場合（①～③のいずれかひとつ）</t>
    <rPh sb="0" eb="2">
      <t>サキ</t>
    </rPh>
    <rPh sb="2" eb="4">
      <t>ショルイ</t>
    </rPh>
    <rPh sb="5" eb="7">
      <t>テンプ</t>
    </rPh>
    <rPh sb="11" eb="13">
      <t>バアイ</t>
    </rPh>
    <phoneticPr fontId="20"/>
  </si>
  <si>
    <t>※研究課題が設定されている研究費を使用する場合は記載してください。</t>
    <rPh sb="6" eb="8">
      <t>セッテイ</t>
    </rPh>
    <rPh sb="13" eb="16">
      <t>ケンキュウヒ</t>
    </rPh>
    <rPh sb="17" eb="19">
      <t>シヨウ</t>
    </rPh>
    <rPh sb="21" eb="23">
      <t>バアイ</t>
    </rPh>
    <rPh sb="24" eb="26">
      <t>キサイ</t>
    </rPh>
    <phoneticPr fontId="20"/>
  </si>
  <si>
    <t>繰越基本研究費</t>
    <rPh sb="0" eb="2">
      <t>クリコシ</t>
    </rPh>
    <rPh sb="2" eb="4">
      <t>キホン</t>
    </rPh>
    <rPh sb="4" eb="7">
      <t>ケンキュウヒ</t>
    </rPh>
    <phoneticPr fontId="27"/>
  </si>
  <si>
    <t>泊</t>
    <rPh sb="0" eb="1">
      <t>ハク</t>
    </rPh>
    <phoneticPr fontId="27"/>
  </si>
  <si>
    <t>日</t>
    <rPh sb="0" eb="1">
      <t>ニチ</t>
    </rPh>
    <phoneticPr fontId="27"/>
  </si>
  <si>
    <t>受託研究費</t>
    <rPh sb="0" eb="2">
      <t>ジュタク</t>
    </rPh>
    <rPh sb="2" eb="5">
      <t>ケンキュウヒ</t>
    </rPh>
    <phoneticPr fontId="27"/>
  </si>
  <si>
    <t>調査視察
情報収集、
フィールドワーク等</t>
    <rPh sb="0" eb="2">
      <t>チョウサ</t>
    </rPh>
    <rPh sb="2" eb="4">
      <t>シサツ</t>
    </rPh>
    <rPh sb="5" eb="7">
      <t>ジョウホウ</t>
    </rPh>
    <rPh sb="7" eb="9">
      <t>シュウシュウ</t>
    </rPh>
    <rPh sb="19" eb="20">
      <t>トウ</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</si>
  <si>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②面会者との写真</t>
    </r>
    <rPh sb="1" eb="5">
      <t>メンカイシャナド</t>
    </rPh>
    <rPh sb="54" eb="57">
      <t>メンカイシャ</t>
    </rPh>
    <rPh sb="59" eb="61">
      <t>シャシン</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</si>
  <si>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②訪問施設の入館料のチケットやパンフレット</t>
    </r>
    <phoneticPr fontId="20"/>
  </si>
  <si>
    <r>
      <t>①参加・面会証明書
②学会等の看板をバックにした本人写真と併せて
　次のうちのいずれかひとつ
　　・学会開催状況のわかる会場内の写真
　　・当日配付資料</t>
    </r>
    <r>
      <rPr>
        <sz val="8"/>
        <rFont val="ＭＳ 明朝"/>
        <family val="1"/>
        <charset val="128"/>
      </rPr>
      <t>（場内撮影禁止の場合等）</t>
    </r>
    <r>
      <rPr>
        <sz val="9"/>
        <rFont val="ＭＳ 明朝"/>
        <family val="1"/>
        <charset val="128"/>
      </rPr>
      <t xml:space="preserve">
③参加者名簿（会議等の名称が確認できるもの）</t>
    </r>
    <rPh sb="11" eb="13">
      <t>ガッカイ</t>
    </rPh>
    <rPh sb="13" eb="14">
      <t>トウ</t>
    </rPh>
    <rPh sb="15" eb="17">
      <t>カンバン</t>
    </rPh>
    <rPh sb="24" eb="26">
      <t>ホンニン</t>
    </rPh>
    <rPh sb="26" eb="28">
      <t>シャシン</t>
    </rPh>
    <rPh sb="29" eb="30">
      <t>アワ</t>
    </rPh>
    <rPh sb="34" eb="35">
      <t>ツギ</t>
    </rPh>
    <rPh sb="50" eb="52">
      <t>ガッカイ</t>
    </rPh>
    <rPh sb="52" eb="54">
      <t>カイサイ</t>
    </rPh>
    <rPh sb="54" eb="56">
      <t>ジョウキョウ</t>
    </rPh>
    <rPh sb="60" eb="62">
      <t>カイジョウ</t>
    </rPh>
    <rPh sb="62" eb="63">
      <t>ナイ</t>
    </rPh>
    <rPh sb="64" eb="66">
      <t>シャシン</t>
    </rPh>
    <rPh sb="70" eb="72">
      <t>トウジツ</t>
    </rPh>
    <rPh sb="72" eb="74">
      <t>ハイフ</t>
    </rPh>
    <rPh sb="74" eb="76">
      <t>シリョウ</t>
    </rPh>
    <rPh sb="77" eb="79">
      <t>ジョウナイ</t>
    </rPh>
    <rPh sb="79" eb="81">
      <t>サツエイ</t>
    </rPh>
    <rPh sb="81" eb="83">
      <t>キンシ</t>
    </rPh>
    <rPh sb="84" eb="86">
      <t>バアイ</t>
    </rPh>
    <rPh sb="86" eb="87">
      <t>トウ</t>
    </rPh>
    <phoneticPr fontId="20"/>
  </si>
  <si>
    <t>旅費支払通知書</t>
    <rPh sb="0" eb="1">
      <t>リョ</t>
    </rPh>
    <rPh sb="1" eb="2">
      <t>ヒ</t>
    </rPh>
    <rPh sb="2" eb="4">
      <t>シハライ</t>
    </rPh>
    <rPh sb="4" eb="7">
      <t>ツウチショ</t>
    </rPh>
    <phoneticPr fontId="27"/>
  </si>
  <si>
    <r>
      <t>↓</t>
    </r>
    <r>
      <rPr>
        <b/>
        <sz val="9"/>
        <color indexed="10"/>
        <rFont val="ＭＳ Ｐゴシック"/>
        <family val="3"/>
        <charset val="128"/>
      </rPr>
      <t>必ず選択下さい。</t>
    </r>
    <rPh sb="1" eb="2">
      <t>カナラ</t>
    </rPh>
    <rPh sb="3" eb="5">
      <t>センタク</t>
    </rPh>
    <rPh sb="5" eb="6">
      <t>クダ</t>
    </rPh>
    <phoneticPr fontId="27"/>
  </si>
  <si>
    <t>区　　　分</t>
    <rPh sb="0" eb="1">
      <t>ク</t>
    </rPh>
    <rPh sb="4" eb="5">
      <t>ブン</t>
    </rPh>
    <phoneticPr fontId="27"/>
  </si>
  <si>
    <t>所属</t>
    <rPh sb="0" eb="2">
      <t>ショゾク</t>
    </rPh>
    <phoneticPr fontId="27"/>
  </si>
  <si>
    <t>担   当　教  員  名</t>
    <rPh sb="0" eb="1">
      <t>タン</t>
    </rPh>
    <rPh sb="4" eb="5">
      <t>トウ</t>
    </rPh>
    <rPh sb="6" eb="7">
      <t>キョウ</t>
    </rPh>
    <rPh sb="9" eb="10">
      <t>イン</t>
    </rPh>
    <rPh sb="12" eb="13">
      <t>メイ</t>
    </rPh>
    <phoneticPr fontId="27"/>
  </si>
  <si>
    <t>支払区分</t>
    <rPh sb="0" eb="2">
      <t>シハライ</t>
    </rPh>
    <rPh sb="2" eb="4">
      <t>クブン</t>
    </rPh>
    <phoneticPr fontId="27"/>
  </si>
  <si>
    <t>口座振替</t>
  </si>
  <si>
    <t>月</t>
    <rPh sb="0" eb="1">
      <t>ツキ</t>
    </rPh>
    <phoneticPr fontId="27"/>
  </si>
  <si>
    <t>支払額</t>
    <rPh sb="0" eb="2">
      <t>シハライ</t>
    </rPh>
    <rPh sb="2" eb="3">
      <t>ガク</t>
    </rPh>
    <phoneticPr fontId="27"/>
  </si>
  <si>
    <t>精算額</t>
    <rPh sb="0" eb="3">
      <t>セイサンガク</t>
    </rPh>
    <phoneticPr fontId="27"/>
  </si>
  <si>
    <t>差額</t>
    <rPh sb="0" eb="2">
      <t>サガク</t>
    </rPh>
    <phoneticPr fontId="27"/>
  </si>
  <si>
    <t>内訳</t>
    <phoneticPr fontId="27"/>
  </si>
  <si>
    <t>【旅行者】</t>
    <rPh sb="1" eb="4">
      <t>リョコウシャ</t>
    </rPh>
    <phoneticPr fontId="27"/>
  </si>
  <si>
    <t>学外者の
所属先</t>
    <rPh sb="0" eb="2">
      <t>ガクガイ</t>
    </rPh>
    <rPh sb="2" eb="3">
      <t>シャ</t>
    </rPh>
    <rPh sb="5" eb="6">
      <t>ショ</t>
    </rPh>
    <rPh sb="6" eb="7">
      <t>ゾク</t>
    </rPh>
    <rPh sb="7" eb="8">
      <t>サキ</t>
    </rPh>
    <phoneticPr fontId="27"/>
  </si>
  <si>
    <t>通勤手段</t>
    <rPh sb="0" eb="2">
      <t>ツウキン</t>
    </rPh>
    <rPh sb="2" eb="4">
      <t>シュダン</t>
    </rPh>
    <phoneticPr fontId="27"/>
  </si>
  <si>
    <t>京王</t>
    <rPh sb="0" eb="2">
      <t>ケイオウ</t>
    </rPh>
    <phoneticPr fontId="27"/>
  </si>
  <si>
    <t>線</t>
    <rPh sb="0" eb="1">
      <t>セン</t>
    </rPh>
    <phoneticPr fontId="27"/>
  </si>
  <si>
    <t>駅</t>
    <rPh sb="0" eb="1">
      <t>エキ</t>
    </rPh>
    <phoneticPr fontId="27"/>
  </si>
  <si>
    <t>旅行期間</t>
    <rPh sb="0" eb="2">
      <t>リョコウ</t>
    </rPh>
    <rPh sb="2" eb="4">
      <t>キカン</t>
    </rPh>
    <phoneticPr fontId="27"/>
  </si>
  <si>
    <t>その他</t>
    <rPh sb="2" eb="3">
      <t>タ</t>
    </rPh>
    <phoneticPr fontId="27"/>
  </si>
  <si>
    <t>用務地・名称</t>
    <rPh sb="0" eb="2">
      <t>ヨウム</t>
    </rPh>
    <rPh sb="2" eb="3">
      <t>チ</t>
    </rPh>
    <rPh sb="4" eb="6">
      <t>メイショウ</t>
    </rPh>
    <phoneticPr fontId="27"/>
  </si>
  <si>
    <t>所　在　地</t>
    <rPh sb="0" eb="1">
      <t>ショ</t>
    </rPh>
    <rPh sb="2" eb="3">
      <t>ザイ</t>
    </rPh>
    <rPh sb="4" eb="5">
      <t>チ</t>
    </rPh>
    <phoneticPr fontId="27"/>
  </si>
  <si>
    <t>出　発　地</t>
    <phoneticPr fontId="27"/>
  </si>
  <si>
    <t>帰　着　地</t>
    <rPh sb="0" eb="1">
      <t>キ</t>
    </rPh>
    <rPh sb="2" eb="3">
      <t>キ</t>
    </rPh>
    <rPh sb="4" eb="5">
      <t>チ</t>
    </rPh>
    <phoneticPr fontId="27"/>
  </si>
  <si>
    <t>【調整】</t>
    <rPh sb="1" eb="3">
      <t>チョウセイ</t>
    </rPh>
    <phoneticPr fontId="27"/>
  </si>
  <si>
    <t>日当・旅行雑費</t>
    <rPh sb="0" eb="2">
      <t>ニットウ</t>
    </rPh>
    <rPh sb="3" eb="5">
      <t>リョコウ</t>
    </rPh>
    <rPh sb="5" eb="7">
      <t>ザッピ</t>
    </rPh>
    <phoneticPr fontId="27"/>
  </si>
  <si>
    <t>宿泊料・食卓料</t>
    <rPh sb="0" eb="2">
      <t>シュクハク</t>
    </rPh>
    <rPh sb="2" eb="3">
      <t>リョウ</t>
    </rPh>
    <rPh sb="4" eb="6">
      <t>ショクタク</t>
    </rPh>
    <rPh sb="6" eb="7">
      <t>リョウ</t>
    </rPh>
    <phoneticPr fontId="27"/>
  </si>
  <si>
    <t>財源</t>
    <rPh sb="0" eb="2">
      <t>ザイゲン</t>
    </rPh>
    <phoneticPr fontId="27"/>
  </si>
  <si>
    <t>□ 会計管理課完了</t>
    <rPh sb="2" eb="4">
      <t>カイケイ</t>
    </rPh>
    <rPh sb="4" eb="7">
      <t>カンリカ</t>
    </rPh>
    <rPh sb="7" eb="9">
      <t>カンリョウ</t>
    </rPh>
    <phoneticPr fontId="27"/>
  </si>
  <si>
    <t>教育費</t>
    <rPh sb="0" eb="2">
      <t>キョウイク</t>
    </rPh>
    <rPh sb="2" eb="3">
      <t>ヒ</t>
    </rPh>
    <phoneticPr fontId="27"/>
  </si>
  <si>
    <t>都市環境学部</t>
    <rPh sb="0" eb="2">
      <t>トシ</t>
    </rPh>
    <rPh sb="2" eb="4">
      <t>カンキョウ</t>
    </rPh>
    <rPh sb="4" eb="6">
      <t>ガクブ</t>
    </rPh>
    <phoneticPr fontId="27"/>
  </si>
  <si>
    <t>観光科学科</t>
    <rPh sb="0" eb="2">
      <t>カンコウ</t>
    </rPh>
    <rPh sb="2" eb="4">
      <t>カガク</t>
    </rPh>
    <rPh sb="4" eb="5">
      <t>カ</t>
    </rPh>
    <phoneticPr fontId="27"/>
  </si>
  <si>
    <t>地理環境学科</t>
    <rPh sb="0" eb="2">
      <t>チリ</t>
    </rPh>
    <rPh sb="2" eb="4">
      <t>カンキョウ</t>
    </rPh>
    <rPh sb="4" eb="6">
      <t>ガッカ</t>
    </rPh>
    <phoneticPr fontId="27"/>
  </si>
  <si>
    <t>建物維持管理費</t>
    <rPh sb="0" eb="2">
      <t>タテモノ</t>
    </rPh>
    <rPh sb="2" eb="4">
      <t>イジ</t>
    </rPh>
    <rPh sb="4" eb="7">
      <t>カンリヒ</t>
    </rPh>
    <phoneticPr fontId="27"/>
  </si>
  <si>
    <t>人件費</t>
    <rPh sb="0" eb="3">
      <t>ジンケンヒ</t>
    </rPh>
    <phoneticPr fontId="27"/>
  </si>
  <si>
    <t>基本研究費</t>
    <rPh sb="0" eb="2">
      <t>キホン</t>
    </rPh>
    <rPh sb="2" eb="4">
      <t>ケンキュウ</t>
    </rPh>
    <rPh sb="4" eb="5">
      <t>ヒ</t>
    </rPh>
    <phoneticPr fontId="27"/>
  </si>
  <si>
    <t>鈴木　毅彦</t>
  </si>
  <si>
    <t>坪本　裕之</t>
  </si>
  <si>
    <t>中山　大地</t>
  </si>
  <si>
    <t>小根山裕之</t>
  </si>
  <si>
    <t>金村　聖志</t>
  </si>
  <si>
    <t>内山　一美</t>
  </si>
  <si>
    <t>宍戸　哲也</t>
  </si>
  <si>
    <t>山登　正文</t>
  </si>
  <si>
    <t>加藤　俊吾</t>
  </si>
  <si>
    <t>稲垣　佑亮</t>
  </si>
  <si>
    <t>嶋田　哲也</t>
  </si>
  <si>
    <t>三浦　大樹</t>
  </si>
  <si>
    <t>乗富　秀富</t>
  </si>
  <si>
    <t>傾斜的研究費</t>
    <rPh sb="0" eb="3">
      <t>ケイシャテキ</t>
    </rPh>
    <rPh sb="3" eb="5">
      <t>ケンキュウ</t>
    </rPh>
    <rPh sb="5" eb="6">
      <t>ヒ</t>
    </rPh>
    <phoneticPr fontId="27"/>
  </si>
  <si>
    <t>改革推進費</t>
    <rPh sb="0" eb="2">
      <t>カイカク</t>
    </rPh>
    <rPh sb="2" eb="4">
      <t>スイシン</t>
    </rPh>
    <rPh sb="4" eb="5">
      <t>ヒ</t>
    </rPh>
    <phoneticPr fontId="27"/>
  </si>
  <si>
    <t>企画政策費</t>
    <rPh sb="0" eb="2">
      <t>キカク</t>
    </rPh>
    <rPh sb="2" eb="4">
      <t>セイサク</t>
    </rPh>
    <rPh sb="4" eb="5">
      <t>ヒ</t>
    </rPh>
    <phoneticPr fontId="27"/>
  </si>
  <si>
    <t>繰越改革推進費</t>
    <rPh sb="0" eb="2">
      <t>クリコシ</t>
    </rPh>
    <rPh sb="2" eb="4">
      <t>カイカク</t>
    </rPh>
    <rPh sb="4" eb="6">
      <t>スイシン</t>
    </rPh>
    <rPh sb="6" eb="7">
      <t>ヒ</t>
    </rPh>
    <phoneticPr fontId="27"/>
  </si>
  <si>
    <t>繰越教育機器更新費</t>
    <rPh sb="0" eb="2">
      <t>クリコシ</t>
    </rPh>
    <rPh sb="2" eb="4">
      <t>キョウイク</t>
    </rPh>
    <rPh sb="4" eb="6">
      <t>キキ</t>
    </rPh>
    <rPh sb="6" eb="9">
      <t>コウシンヒ</t>
    </rPh>
    <phoneticPr fontId="27"/>
  </si>
  <si>
    <t>繰越提案公募型研究費</t>
    <rPh sb="0" eb="2">
      <t>クリコシ</t>
    </rPh>
    <rPh sb="2" eb="4">
      <t>テイアン</t>
    </rPh>
    <rPh sb="4" eb="6">
      <t>コウボ</t>
    </rPh>
    <rPh sb="6" eb="7">
      <t>ガタ</t>
    </rPh>
    <rPh sb="7" eb="9">
      <t>ケンキュウ</t>
    </rPh>
    <rPh sb="9" eb="10">
      <t>ヒ</t>
    </rPh>
    <phoneticPr fontId="27"/>
  </si>
  <si>
    <t>受託研究費</t>
    <rPh sb="0" eb="2">
      <t>ジュタク</t>
    </rPh>
    <rPh sb="2" eb="4">
      <t>ケンキュウ</t>
    </rPh>
    <rPh sb="4" eb="5">
      <t>ヒ</t>
    </rPh>
    <phoneticPr fontId="27"/>
  </si>
  <si>
    <t>学術相談経費</t>
    <rPh sb="0" eb="2">
      <t>ガクジュツ</t>
    </rPh>
    <rPh sb="2" eb="4">
      <t>ソウダン</t>
    </rPh>
    <rPh sb="4" eb="6">
      <t>ケイヒ</t>
    </rPh>
    <phoneticPr fontId="27"/>
  </si>
  <si>
    <t>繰越学術相談経費</t>
    <rPh sb="0" eb="2">
      <t>クリコシ</t>
    </rPh>
    <rPh sb="2" eb="4">
      <t>ガクジュツ</t>
    </rPh>
    <rPh sb="4" eb="6">
      <t>ソウダン</t>
    </rPh>
    <rPh sb="6" eb="8">
      <t>ケイヒ</t>
    </rPh>
    <phoneticPr fontId="27"/>
  </si>
  <si>
    <t>荒井　康裕</t>
  </si>
  <si>
    <t>宇治　公隆</t>
  </si>
  <si>
    <t>寄附金</t>
    <rPh sb="0" eb="3">
      <t>キフキン</t>
    </rPh>
    <phoneticPr fontId="27"/>
  </si>
  <si>
    <t>繰越特定寄附金</t>
    <rPh sb="0" eb="2">
      <t>クリコシ</t>
    </rPh>
    <rPh sb="2" eb="4">
      <t>トクテイ</t>
    </rPh>
    <rPh sb="4" eb="7">
      <t>キフキン</t>
    </rPh>
    <phoneticPr fontId="27"/>
  </si>
  <si>
    <t>寄附講座</t>
    <rPh sb="0" eb="2">
      <t>キフ</t>
    </rPh>
    <rPh sb="2" eb="4">
      <t>コウザ</t>
    </rPh>
    <phoneticPr fontId="27"/>
  </si>
  <si>
    <t>繰越寄附講座</t>
    <rPh sb="0" eb="2">
      <t>クリコシ</t>
    </rPh>
    <rPh sb="2" eb="4">
      <t>キフ</t>
    </rPh>
    <rPh sb="4" eb="6">
      <t>コウザ</t>
    </rPh>
    <phoneticPr fontId="27"/>
  </si>
  <si>
    <t>特定寄附金</t>
    <rPh sb="0" eb="2">
      <t>トクテイ</t>
    </rPh>
    <rPh sb="2" eb="5">
      <t>キフキン</t>
    </rPh>
    <phoneticPr fontId="27"/>
  </si>
  <si>
    <t>補助金</t>
    <rPh sb="0" eb="3">
      <t>ホジョキン</t>
    </rPh>
    <phoneticPr fontId="27"/>
  </si>
  <si>
    <t>補助金財源費</t>
    <rPh sb="0" eb="3">
      <t>ホジョキン</t>
    </rPh>
    <rPh sb="3" eb="5">
      <t>ザイゲン</t>
    </rPh>
    <rPh sb="5" eb="6">
      <t>ヒ</t>
    </rPh>
    <phoneticPr fontId="27"/>
  </si>
  <si>
    <t>補助金間接経費</t>
    <rPh sb="0" eb="3">
      <t>ホジョキン</t>
    </rPh>
    <rPh sb="3" eb="5">
      <t>カンセツ</t>
    </rPh>
    <rPh sb="5" eb="7">
      <t>ケイヒ</t>
    </rPh>
    <phoneticPr fontId="27"/>
  </si>
  <si>
    <t>科研費間接経費</t>
    <rPh sb="0" eb="2">
      <t>カケン</t>
    </rPh>
    <rPh sb="2" eb="3">
      <t>ヒ</t>
    </rPh>
    <rPh sb="3" eb="5">
      <t>カンセツ</t>
    </rPh>
    <rPh sb="5" eb="7">
      <t>ケイヒ</t>
    </rPh>
    <phoneticPr fontId="27"/>
  </si>
  <si>
    <t>受託研究費等間接経費</t>
    <rPh sb="0" eb="2">
      <t>ジュタク</t>
    </rPh>
    <rPh sb="2" eb="5">
      <t>ケンキュウヒ</t>
    </rPh>
    <rPh sb="5" eb="6">
      <t>ナド</t>
    </rPh>
    <rPh sb="6" eb="8">
      <t>カンセツ</t>
    </rPh>
    <rPh sb="8" eb="10">
      <t>ケイヒ</t>
    </rPh>
    <phoneticPr fontId="27"/>
  </si>
  <si>
    <t>朝山章一郎</t>
  </si>
  <si>
    <t>観光科学科</t>
    <rPh sb="0" eb="2">
      <t>カンコウ</t>
    </rPh>
    <rPh sb="2" eb="4">
      <t>カガク</t>
    </rPh>
    <rPh sb="4" eb="5">
      <t>カ</t>
    </rPh>
    <phoneticPr fontId="27"/>
  </si>
  <si>
    <t>都市基盤環境学科</t>
    <rPh sb="0" eb="2">
      <t>トシ</t>
    </rPh>
    <rPh sb="2" eb="4">
      <t>キバン</t>
    </rPh>
    <rPh sb="4" eb="6">
      <t>カンキョウ</t>
    </rPh>
    <rPh sb="6" eb="8">
      <t>ガッカ</t>
    </rPh>
    <phoneticPr fontId="27"/>
  </si>
  <si>
    <t>建築学科</t>
    <rPh sb="2" eb="4">
      <t>ガッカ</t>
    </rPh>
    <phoneticPr fontId="27"/>
  </si>
  <si>
    <t>都市政策科学科</t>
    <rPh sb="0" eb="2">
      <t>トシ</t>
    </rPh>
    <rPh sb="2" eb="4">
      <t>セイサク</t>
    </rPh>
    <rPh sb="4" eb="6">
      <t>カガク</t>
    </rPh>
    <rPh sb="6" eb="7">
      <t>カ</t>
    </rPh>
    <phoneticPr fontId="27"/>
  </si>
  <si>
    <t>環境応用化学科</t>
    <rPh sb="0" eb="2">
      <t>カンキョウ</t>
    </rPh>
    <rPh sb="6" eb="7">
      <t>カ</t>
    </rPh>
    <phoneticPr fontId="27"/>
  </si>
  <si>
    <t>列1</t>
  </si>
  <si>
    <t>列2</t>
  </si>
  <si>
    <t>列3</t>
  </si>
  <si>
    <t>有</t>
    <rPh sb="0" eb="1">
      <t>ア</t>
    </rPh>
    <phoneticPr fontId="27"/>
  </si>
  <si>
    <t>無</t>
    <rPh sb="0" eb="1">
      <t>ナシ</t>
    </rPh>
    <phoneticPr fontId="27"/>
  </si>
  <si>
    <t>少額資産</t>
    <rPh sb="0" eb="2">
      <t>ショウガク</t>
    </rPh>
    <rPh sb="2" eb="4">
      <t>シサン</t>
    </rPh>
    <phoneticPr fontId="27"/>
  </si>
  <si>
    <t>固定資産</t>
    <rPh sb="0" eb="2">
      <t>コテイ</t>
    </rPh>
    <rPh sb="2" eb="4">
      <t>シサン</t>
    </rPh>
    <phoneticPr fontId="27"/>
  </si>
  <si>
    <t>図書登録</t>
    <rPh sb="0" eb="2">
      <t>トショ</t>
    </rPh>
    <rPh sb="2" eb="4">
      <t>トウロク</t>
    </rPh>
    <phoneticPr fontId="27"/>
  </si>
  <si>
    <t>北山　和宏</t>
  </si>
  <si>
    <t>A</t>
    <phoneticPr fontId="27"/>
  </si>
  <si>
    <t>教</t>
    <rPh sb="0" eb="1">
      <t>キョウ</t>
    </rPh>
    <phoneticPr fontId="27"/>
  </si>
  <si>
    <t>橘髙　義典</t>
  </si>
  <si>
    <t>B</t>
    <phoneticPr fontId="27"/>
  </si>
  <si>
    <t>教育研究支援費</t>
    <rPh sb="0" eb="2">
      <t>キョウイク</t>
    </rPh>
    <rPh sb="2" eb="4">
      <t>ケンキュウ</t>
    </rPh>
    <rPh sb="4" eb="6">
      <t>シエン</t>
    </rPh>
    <rPh sb="6" eb="7">
      <t>ヒ</t>
    </rPh>
    <phoneticPr fontId="27"/>
  </si>
  <si>
    <t>支</t>
    <rPh sb="0" eb="1">
      <t>シ</t>
    </rPh>
    <phoneticPr fontId="27"/>
  </si>
  <si>
    <t>清水　哲夫</t>
  </si>
  <si>
    <t>小泉　雅生</t>
  </si>
  <si>
    <t>市古　太郎</t>
  </si>
  <si>
    <t>C</t>
    <phoneticPr fontId="27"/>
  </si>
  <si>
    <t>改</t>
    <rPh sb="0" eb="1">
      <t>アラタ</t>
    </rPh>
    <phoneticPr fontId="27"/>
  </si>
  <si>
    <t>松山　　洋</t>
  </si>
  <si>
    <t>川上　浩良</t>
  </si>
  <si>
    <t>D</t>
    <phoneticPr fontId="27"/>
  </si>
  <si>
    <t>企</t>
    <rPh sb="0" eb="1">
      <t>クワダ</t>
    </rPh>
    <phoneticPr fontId="27"/>
  </si>
  <si>
    <t>若林　芳樹</t>
  </si>
  <si>
    <t>河村　　明</t>
  </si>
  <si>
    <t>E</t>
    <phoneticPr fontId="27"/>
  </si>
  <si>
    <t>基</t>
    <rPh sb="0" eb="1">
      <t>キ</t>
    </rPh>
    <phoneticPr fontId="27"/>
  </si>
  <si>
    <t>竹宮　健司</t>
  </si>
  <si>
    <t>傾</t>
    <rPh sb="0" eb="1">
      <t>ケイ</t>
    </rPh>
    <phoneticPr fontId="27"/>
  </si>
  <si>
    <t>横山　勝英</t>
  </si>
  <si>
    <t>角田　　誠</t>
  </si>
  <si>
    <t>玉川　英則</t>
  </si>
  <si>
    <t>研究環</t>
    <rPh sb="0" eb="2">
      <t>ケンキュウ</t>
    </rPh>
    <rPh sb="2" eb="3">
      <t>カン</t>
    </rPh>
    <phoneticPr fontId="27"/>
  </si>
  <si>
    <t>環</t>
    <rPh sb="0" eb="1">
      <t>カン</t>
    </rPh>
    <phoneticPr fontId="27"/>
  </si>
  <si>
    <t>永田　明寛</t>
  </si>
  <si>
    <t>受</t>
    <rPh sb="0" eb="1">
      <t>ジュ</t>
    </rPh>
    <phoneticPr fontId="27"/>
  </si>
  <si>
    <t>特</t>
    <rPh sb="0" eb="1">
      <t>トク</t>
    </rPh>
    <phoneticPr fontId="27"/>
  </si>
  <si>
    <t>上野　　敦</t>
  </si>
  <si>
    <t>吉川　　徹</t>
  </si>
  <si>
    <t>提案公募型研究費</t>
    <rPh sb="0" eb="2">
      <t>テイアン</t>
    </rPh>
    <rPh sb="2" eb="4">
      <t>コウボ</t>
    </rPh>
    <rPh sb="4" eb="5">
      <t>ガタ</t>
    </rPh>
    <rPh sb="5" eb="7">
      <t>ケンキュウ</t>
    </rPh>
    <rPh sb="7" eb="8">
      <t>ヒ</t>
    </rPh>
    <phoneticPr fontId="27"/>
  </si>
  <si>
    <t>提</t>
    <rPh sb="0" eb="1">
      <t>テイ</t>
    </rPh>
    <phoneticPr fontId="27"/>
  </si>
  <si>
    <t>小田　義也</t>
  </si>
  <si>
    <t>共同研究費</t>
    <rPh sb="0" eb="2">
      <t>キョウドウ</t>
    </rPh>
    <rPh sb="2" eb="4">
      <t>ケンキュウ</t>
    </rPh>
    <rPh sb="4" eb="5">
      <t>ヒ</t>
    </rPh>
    <phoneticPr fontId="27"/>
  </si>
  <si>
    <t>共</t>
    <rPh sb="0" eb="1">
      <t>キョウ</t>
    </rPh>
    <phoneticPr fontId="27"/>
  </si>
  <si>
    <t>泉　　岳樹</t>
  </si>
  <si>
    <t>産学共同研究費</t>
    <rPh sb="0" eb="2">
      <t>サンガク</t>
    </rPh>
    <rPh sb="2" eb="4">
      <t>キョウドウ</t>
    </rPh>
    <rPh sb="4" eb="7">
      <t>ケンキュウヒ</t>
    </rPh>
    <phoneticPr fontId="27"/>
  </si>
  <si>
    <t>中村　一史</t>
  </si>
  <si>
    <t>受託事業費等</t>
    <rPh sb="0" eb="2">
      <t>ジュタク</t>
    </rPh>
    <rPh sb="2" eb="4">
      <t>ジギョウ</t>
    </rPh>
    <rPh sb="4" eb="5">
      <t>ヒ</t>
    </rPh>
    <rPh sb="5" eb="6">
      <t>トウ</t>
    </rPh>
    <phoneticPr fontId="27"/>
  </si>
  <si>
    <t>受事</t>
    <rPh sb="0" eb="1">
      <t>ウケ</t>
    </rPh>
    <rPh sb="1" eb="2">
      <t>コト</t>
    </rPh>
    <phoneticPr fontId="27"/>
  </si>
  <si>
    <t>吉嶺　充俊</t>
  </si>
  <si>
    <t>多幾山　法子</t>
  </si>
  <si>
    <t>産学公連携推進ﾌﾟﾛｼﾞｪｸﾄ</t>
    <rPh sb="0" eb="2">
      <t>サンガク</t>
    </rPh>
    <rPh sb="2" eb="3">
      <t>コウ</t>
    </rPh>
    <rPh sb="3" eb="5">
      <t>レンケイ</t>
    </rPh>
    <rPh sb="5" eb="7">
      <t>スイシン</t>
    </rPh>
    <phoneticPr fontId="27"/>
  </si>
  <si>
    <t>産学</t>
    <rPh sb="0" eb="2">
      <t>サンガク</t>
    </rPh>
    <phoneticPr fontId="27"/>
  </si>
  <si>
    <t>戸崎  肇（清水）</t>
  </si>
  <si>
    <t>岸　　祐介</t>
  </si>
  <si>
    <t>鳥海　基樹</t>
  </si>
  <si>
    <t>大学院GP（国庫）</t>
    <rPh sb="0" eb="3">
      <t>ダイガクイン</t>
    </rPh>
    <rPh sb="6" eb="8">
      <t>コッコ</t>
    </rPh>
    <phoneticPr fontId="27"/>
  </si>
  <si>
    <t>G国</t>
    <rPh sb="1" eb="2">
      <t>クニ</t>
    </rPh>
    <phoneticPr fontId="27"/>
  </si>
  <si>
    <t xml:space="preserve">平田  徳恵（清水） </t>
  </si>
  <si>
    <t>天口　英雄</t>
  </si>
  <si>
    <t>佐藤　　潔</t>
  </si>
  <si>
    <t>大学院GP（法人）</t>
    <rPh sb="0" eb="3">
      <t>ダイガクイン</t>
    </rPh>
    <rPh sb="6" eb="8">
      <t>ホウジン</t>
    </rPh>
    <phoneticPr fontId="27"/>
  </si>
  <si>
    <t>G法</t>
    <rPh sb="1" eb="2">
      <t>ホウ</t>
    </rPh>
    <phoneticPr fontId="27"/>
  </si>
  <si>
    <t>阿曽  真紀子（清水）</t>
  </si>
  <si>
    <t>木下　　央</t>
  </si>
  <si>
    <t>先導的創造科学技術開発費補助金</t>
    <rPh sb="0" eb="3">
      <t>センドウテキ</t>
    </rPh>
    <rPh sb="3" eb="5">
      <t>ソウゾウ</t>
    </rPh>
    <rPh sb="5" eb="7">
      <t>カガク</t>
    </rPh>
    <rPh sb="7" eb="9">
      <t>ギジュツ</t>
    </rPh>
    <rPh sb="9" eb="11">
      <t>カイハツ</t>
    </rPh>
    <rPh sb="11" eb="12">
      <t>ヒ</t>
    </rPh>
    <rPh sb="12" eb="15">
      <t>ホジョキン</t>
    </rPh>
    <phoneticPr fontId="27"/>
  </si>
  <si>
    <t>補</t>
    <rPh sb="0" eb="1">
      <t>ホ</t>
    </rPh>
    <phoneticPr fontId="27"/>
  </si>
  <si>
    <t>古川  尚彬（菊地）</t>
  </si>
  <si>
    <t>新谷　哲也</t>
  </si>
  <si>
    <t>武井　　孝</t>
  </si>
  <si>
    <t>科間</t>
    <rPh sb="0" eb="1">
      <t>カ</t>
    </rPh>
    <rPh sb="1" eb="2">
      <t>アイダ</t>
    </rPh>
    <phoneticPr fontId="27"/>
  </si>
  <si>
    <t>ラナウィーラゲ  エランガー（菊地）</t>
  </si>
  <si>
    <t>瀨髙　　渉</t>
  </si>
  <si>
    <t>受託研究等間接経費財源費</t>
    <rPh sb="0" eb="2">
      <t>ジュタク</t>
    </rPh>
    <rPh sb="2" eb="5">
      <t>ケンキュウトウ</t>
    </rPh>
    <rPh sb="5" eb="7">
      <t>カンセツ</t>
    </rPh>
    <rPh sb="7" eb="9">
      <t>ケイヒ</t>
    </rPh>
    <rPh sb="9" eb="11">
      <t>ザイゲン</t>
    </rPh>
    <rPh sb="11" eb="12">
      <t>ヒ</t>
    </rPh>
    <phoneticPr fontId="27"/>
  </si>
  <si>
    <t>提間</t>
    <rPh sb="0" eb="1">
      <t>ツツミ</t>
    </rPh>
    <rPh sb="1" eb="2">
      <t>アイダ</t>
    </rPh>
    <phoneticPr fontId="27"/>
  </si>
  <si>
    <t>太田  慧（菊地）</t>
  </si>
  <si>
    <t>讃岐　　亮</t>
  </si>
  <si>
    <t>先端研究助成間接経費</t>
    <rPh sb="0" eb="2">
      <t>センタン</t>
    </rPh>
    <rPh sb="2" eb="4">
      <t>ケンキュウ</t>
    </rPh>
    <rPh sb="4" eb="6">
      <t>ジョセイ</t>
    </rPh>
    <rPh sb="6" eb="8">
      <t>カンセツ</t>
    </rPh>
    <rPh sb="8" eb="10">
      <t>ケイヒ</t>
    </rPh>
    <phoneticPr fontId="27"/>
  </si>
  <si>
    <t>補間</t>
    <rPh sb="0" eb="2">
      <t>ホカン</t>
    </rPh>
    <phoneticPr fontId="27"/>
  </si>
  <si>
    <t>鈴木  祥平（菊地）</t>
  </si>
  <si>
    <t>松本　真澄</t>
  </si>
  <si>
    <t>先端研究助成繰越間接経費</t>
    <rPh sb="0" eb="2">
      <t>センタン</t>
    </rPh>
    <rPh sb="2" eb="4">
      <t>ケンキュウ</t>
    </rPh>
    <rPh sb="4" eb="6">
      <t>ジョセイ</t>
    </rPh>
    <rPh sb="6" eb="8">
      <t>クリコシ</t>
    </rPh>
    <rPh sb="8" eb="10">
      <t>カンセツ</t>
    </rPh>
    <rPh sb="10" eb="12">
      <t>ケイヒ</t>
    </rPh>
    <phoneticPr fontId="27"/>
  </si>
  <si>
    <t>繰補間</t>
    <rPh sb="0" eb="1">
      <t>ク</t>
    </rPh>
    <rPh sb="1" eb="2">
      <t>ホ</t>
    </rPh>
    <rPh sb="2" eb="3">
      <t>カン</t>
    </rPh>
    <phoneticPr fontId="27"/>
  </si>
  <si>
    <t>山村　一繁</t>
  </si>
  <si>
    <t>繰基</t>
    <rPh sb="0" eb="1">
      <t>ク</t>
    </rPh>
    <rPh sb="1" eb="2">
      <t>モト</t>
    </rPh>
    <phoneticPr fontId="27"/>
  </si>
  <si>
    <t>繰越受託研究費</t>
    <rPh sb="0" eb="2">
      <t>クリコシ</t>
    </rPh>
    <rPh sb="2" eb="4">
      <t>ジュタク</t>
    </rPh>
    <rPh sb="4" eb="6">
      <t>ケンキュウ</t>
    </rPh>
    <rPh sb="6" eb="7">
      <t>ヒ</t>
    </rPh>
    <phoneticPr fontId="27"/>
  </si>
  <si>
    <t>繰受</t>
    <rPh sb="0" eb="1">
      <t>クリ</t>
    </rPh>
    <rPh sb="1" eb="2">
      <t>ジュ</t>
    </rPh>
    <phoneticPr fontId="27"/>
  </si>
  <si>
    <t>繰特</t>
    <rPh sb="0" eb="1">
      <t>クリ</t>
    </rPh>
    <rPh sb="1" eb="2">
      <t>トク</t>
    </rPh>
    <phoneticPr fontId="27"/>
  </si>
  <si>
    <t>繰提</t>
    <rPh sb="0" eb="1">
      <t>クリ</t>
    </rPh>
    <rPh sb="1" eb="2">
      <t>テイ</t>
    </rPh>
    <phoneticPr fontId="27"/>
  </si>
  <si>
    <t>繰越産学共同研究費</t>
    <rPh sb="0" eb="2">
      <t>クリコシ</t>
    </rPh>
    <rPh sb="2" eb="4">
      <t>サンガク</t>
    </rPh>
    <rPh sb="4" eb="6">
      <t>キョウドウ</t>
    </rPh>
    <rPh sb="6" eb="8">
      <t>ケンキュウ</t>
    </rPh>
    <rPh sb="8" eb="9">
      <t>ヒ</t>
    </rPh>
    <phoneticPr fontId="27"/>
  </si>
  <si>
    <t>繰共</t>
    <rPh sb="0" eb="1">
      <t>クリ</t>
    </rPh>
    <rPh sb="1" eb="2">
      <t>キョウ</t>
    </rPh>
    <phoneticPr fontId="27"/>
  </si>
  <si>
    <t>繰越共同研究費</t>
    <rPh sb="0" eb="2">
      <t>クリコシ</t>
    </rPh>
    <rPh sb="2" eb="4">
      <t>キョウドウ</t>
    </rPh>
    <rPh sb="4" eb="6">
      <t>ケンキュウ</t>
    </rPh>
    <rPh sb="6" eb="7">
      <t>ヒ</t>
    </rPh>
    <phoneticPr fontId="27"/>
  </si>
  <si>
    <t>繰教</t>
    <rPh sb="0" eb="1">
      <t>ク</t>
    </rPh>
    <rPh sb="1" eb="2">
      <t>キョウ</t>
    </rPh>
    <phoneticPr fontId="27"/>
  </si>
  <si>
    <t>繰改</t>
    <rPh sb="0" eb="1">
      <t>クリ</t>
    </rPh>
    <rPh sb="1" eb="2">
      <t>カイ</t>
    </rPh>
    <phoneticPr fontId="27"/>
  </si>
  <si>
    <t>繰学</t>
    <rPh sb="0" eb="1">
      <t>クリ</t>
    </rPh>
    <rPh sb="1" eb="2">
      <t>ガク</t>
    </rPh>
    <phoneticPr fontId="27"/>
  </si>
  <si>
    <t>間EW</t>
    <rPh sb="0" eb="1">
      <t>カン</t>
    </rPh>
    <phoneticPr fontId="27"/>
  </si>
  <si>
    <t>その他外部資金</t>
  </si>
  <si>
    <t>間EV</t>
    <rPh sb="0" eb="1">
      <t>カン</t>
    </rPh>
    <phoneticPr fontId="27"/>
  </si>
  <si>
    <t>一般管理費</t>
    <rPh sb="0" eb="2">
      <t>イッパン</t>
    </rPh>
    <rPh sb="2" eb="5">
      <t>カンリヒ</t>
    </rPh>
    <phoneticPr fontId="27"/>
  </si>
  <si>
    <t>一般</t>
    <rPh sb="0" eb="2">
      <t>イッパン</t>
    </rPh>
    <phoneticPr fontId="27"/>
  </si>
  <si>
    <t>教育機器更新費</t>
    <rPh sb="0" eb="2">
      <t>キョウイク</t>
    </rPh>
    <rPh sb="2" eb="4">
      <t>キキ</t>
    </rPh>
    <rPh sb="4" eb="6">
      <t>コウシン</t>
    </rPh>
    <rPh sb="6" eb="7">
      <t>ヒ</t>
    </rPh>
    <phoneticPr fontId="27"/>
  </si>
  <si>
    <t>教機</t>
    <rPh sb="0" eb="1">
      <t>キョウ</t>
    </rPh>
    <rPh sb="1" eb="2">
      <t>キ</t>
    </rPh>
    <phoneticPr fontId="27"/>
  </si>
  <si>
    <t>学</t>
    <rPh sb="0" eb="1">
      <t>ガク</t>
    </rPh>
    <phoneticPr fontId="27"/>
  </si>
  <si>
    <t>ｱｼﾞｱ基準認証推進事業費補助金</t>
    <rPh sb="4" eb="6">
      <t>キジュン</t>
    </rPh>
    <rPh sb="6" eb="8">
      <t>ニンショウ</t>
    </rPh>
    <rPh sb="8" eb="10">
      <t>スイシン</t>
    </rPh>
    <rPh sb="10" eb="13">
      <t>ジギョウヒ</t>
    </rPh>
    <rPh sb="13" eb="16">
      <t>ホジョキン</t>
    </rPh>
    <phoneticPr fontId="27"/>
  </si>
  <si>
    <t>調査研究費（外特・サマープログラム）</t>
    <rPh sb="0" eb="2">
      <t>チョウサ</t>
    </rPh>
    <rPh sb="2" eb="5">
      <t>ケンキュウヒ</t>
    </rPh>
    <rPh sb="6" eb="7">
      <t>ガイ</t>
    </rPh>
    <rPh sb="7" eb="8">
      <t>トク</t>
    </rPh>
    <phoneticPr fontId="27"/>
  </si>
  <si>
    <t>建</t>
    <rPh sb="0" eb="1">
      <t>ケン</t>
    </rPh>
    <phoneticPr fontId="27"/>
  </si>
  <si>
    <t>科研費</t>
    <rPh sb="0" eb="2">
      <t>カケン</t>
    </rPh>
    <rPh sb="2" eb="3">
      <t>ヒ</t>
    </rPh>
    <phoneticPr fontId="27"/>
  </si>
  <si>
    <t>科</t>
    <rPh sb="0" eb="1">
      <t>カ</t>
    </rPh>
    <phoneticPr fontId="27"/>
  </si>
  <si>
    <t>講</t>
    <rPh sb="0" eb="1">
      <t>コウ</t>
    </rPh>
    <phoneticPr fontId="27"/>
  </si>
  <si>
    <t>繰講</t>
    <rPh sb="0" eb="1">
      <t>クリ</t>
    </rPh>
    <rPh sb="1" eb="2">
      <t>コウ</t>
    </rPh>
    <phoneticPr fontId="27"/>
  </si>
  <si>
    <t>間補</t>
    <rPh sb="0" eb="1">
      <t>カン</t>
    </rPh>
    <rPh sb="1" eb="2">
      <t>ホ</t>
    </rPh>
    <phoneticPr fontId="27"/>
  </si>
  <si>
    <t>ダミー予算</t>
    <rPh sb="3" eb="5">
      <t>ヨサン</t>
    </rPh>
    <phoneticPr fontId="27"/>
  </si>
  <si>
    <t>ﾀﾞﾐｰ</t>
    <phoneticPr fontId="27"/>
  </si>
  <si>
    <t>債主番号
(職員・学修）</t>
    <rPh sb="0" eb="2">
      <t>サイシュ</t>
    </rPh>
    <rPh sb="2" eb="4">
      <t>バンゴウ</t>
    </rPh>
    <rPh sb="6" eb="8">
      <t>ショクイン</t>
    </rPh>
    <rPh sb="9" eb="10">
      <t>ガク</t>
    </rPh>
    <rPh sb="10" eb="11">
      <t>シュウ</t>
    </rPh>
    <phoneticPr fontId="27"/>
  </si>
  <si>
    <t>所　属</t>
    <rPh sb="0" eb="1">
      <t>ショ</t>
    </rPh>
    <rPh sb="2" eb="3">
      <t>ゾク</t>
    </rPh>
    <phoneticPr fontId="27"/>
  </si>
  <si>
    <t>氏　名</t>
    <rPh sb="0" eb="1">
      <t>シ</t>
    </rPh>
    <rPh sb="2" eb="3">
      <t>メイ</t>
    </rPh>
    <phoneticPr fontId="27"/>
  </si>
  <si>
    <t>職　位</t>
    <rPh sb="0" eb="1">
      <t>ショク</t>
    </rPh>
    <rPh sb="2" eb="3">
      <t>クライ</t>
    </rPh>
    <phoneticPr fontId="27"/>
  </si>
  <si>
    <t>99889999</t>
    <phoneticPr fontId="27"/>
  </si>
  <si>
    <t>都市環境学部</t>
    <rPh sb="0" eb="4">
      <t>ト</t>
    </rPh>
    <rPh sb="4" eb="6">
      <t>ガクブ</t>
    </rPh>
    <phoneticPr fontId="20"/>
  </si>
  <si>
    <r>
      <t>第１号様式(甲)</t>
    </r>
    <r>
      <rPr>
        <sz val="11"/>
        <rFont val="ＭＳ 明朝"/>
        <family val="1"/>
        <charset val="128"/>
      </rPr>
      <t>(第６条関係)</t>
    </r>
    <r>
      <rPr>
        <sz val="9"/>
        <rFont val="ＭＳ 明朝"/>
        <family val="1"/>
        <charset val="128"/>
      </rPr>
      <t>（平17規程126・平18規程36・一部改正）</t>
    </r>
    <rPh sb="25" eb="26">
      <t>ヘイ</t>
    </rPh>
    <rPh sb="28" eb="30">
      <t>キテイ</t>
    </rPh>
    <phoneticPr fontId="27"/>
  </si>
  <si>
    <t>旅　　行</t>
    <phoneticPr fontId="27"/>
  </si>
  <si>
    <t>命　　令</t>
    <phoneticPr fontId="27"/>
  </si>
  <si>
    <t>依　　頼</t>
    <phoneticPr fontId="27"/>
  </si>
  <si>
    <t>円</t>
    <phoneticPr fontId="27"/>
  </si>
  <si>
    <t>　　2　「旅行月日」、「旅行用務」及び「旅行先」の各欄は、命令(依頼)に係る教職員の旅行につき、その出発の日から旅行終了の日まで</t>
    <rPh sb="38" eb="39">
      <t>キョウ</t>
    </rPh>
    <phoneticPr fontId="27"/>
  </si>
  <si>
    <t>1日ごとに順を追つて記入する。 他の欄は、命令(依頼)に係る教職員の旅行につき1欄の押印又は記入でよい。</t>
    <rPh sb="30" eb="31">
      <t>キョウ</t>
    </rPh>
    <phoneticPr fontId="27"/>
  </si>
  <si>
    <t xml:space="preserve">      取消しにあつては 「旅行命令(依頼)取消」と朱の二重線の上部に記入し、変更にあつては朱の二重線の上部に、変更事項を記入する。 </t>
    <phoneticPr fontId="27"/>
  </si>
  <si>
    <t>　　6　旅行命令(依頼)を取消し、又は変更する場合には、命令(依頼)に係るすべての欄を朱の二重線で消し、又は変更箇所を朱の二重線で消し、</t>
    <phoneticPr fontId="27"/>
  </si>
  <si>
    <t>予算種別2</t>
    <rPh sb="0" eb="2">
      <t>ヨサンシュベツ2</t>
    </rPh>
    <phoneticPr fontId="20"/>
  </si>
  <si>
    <t>確定払(国内)</t>
    <phoneticPr fontId="20"/>
  </si>
  <si>
    <t>バス・電車</t>
  </si>
  <si>
    <r>
      <t>↓宿泊、</t>
    </r>
    <r>
      <rPr>
        <b/>
        <sz val="12"/>
        <color indexed="10"/>
        <rFont val="ＭＳ Ｐゴシック"/>
        <family val="3"/>
        <charset val="128"/>
      </rPr>
      <t>日帰りを選択してください。</t>
    </r>
    <rPh sb="1" eb="3">
      <t>シュクハク</t>
    </rPh>
    <rPh sb="4" eb="6">
      <t>ヒガエ</t>
    </rPh>
    <rPh sb="8" eb="10">
      <t>センタク</t>
    </rPh>
    <phoneticPr fontId="27"/>
  </si>
  <si>
    <t>自宅最寄駅
（バス停）</t>
    <rPh sb="0" eb="2">
      <t>ジタク</t>
    </rPh>
    <rPh sb="2" eb="4">
      <t>モヨリ</t>
    </rPh>
    <rPh sb="4" eb="5">
      <t>エキ</t>
    </rPh>
    <rPh sb="9" eb="10">
      <t>テイ</t>
    </rPh>
    <phoneticPr fontId="27"/>
  </si>
  <si>
    <t>旅行先最寄駅
（バス停）</t>
    <rPh sb="0" eb="2">
      <t>リョコウ</t>
    </rPh>
    <rPh sb="2" eb="3">
      <t>サキ</t>
    </rPh>
    <rPh sb="10" eb="11">
      <t>テイ</t>
    </rPh>
    <phoneticPr fontId="27"/>
  </si>
  <si>
    <t>橋本</t>
    <rPh sb="0" eb="2">
      <t>ハシモト</t>
    </rPh>
    <phoneticPr fontId="27"/>
  </si>
  <si>
    <t>【旅行内容】</t>
    <rPh sb="1" eb="3">
      <t>リョコウ</t>
    </rPh>
    <rPh sb="3" eb="5">
      <t>ナイヨウ</t>
    </rPh>
    <phoneticPr fontId="27"/>
  </si>
  <si>
    <t>（機（船）中泊</t>
    <phoneticPr fontId="20"/>
  </si>
  <si>
    <t>泊）</t>
    <rPh sb="0" eb="1">
      <t>ハク</t>
    </rPh>
    <phoneticPr fontId="27"/>
  </si>
  <si>
    <t>旅行地①</t>
    <rPh sb="0" eb="1">
      <t>タビ</t>
    </rPh>
    <rPh sb="1" eb="2">
      <t>ギョウ</t>
    </rPh>
    <rPh sb="2" eb="3">
      <t>チ</t>
    </rPh>
    <phoneticPr fontId="27"/>
  </si>
  <si>
    <t>旅行地②</t>
    <rPh sb="0" eb="1">
      <t>タビ</t>
    </rPh>
    <rPh sb="1" eb="2">
      <t>ギョウ</t>
    </rPh>
    <rPh sb="2" eb="3">
      <t>チ</t>
    </rPh>
    <phoneticPr fontId="27"/>
  </si>
  <si>
    <t>旅行地③</t>
    <rPh sb="0" eb="1">
      <t>タビ</t>
    </rPh>
    <rPh sb="1" eb="2">
      <t>ギョウ</t>
    </rPh>
    <rPh sb="2" eb="3">
      <t>チ</t>
    </rPh>
    <phoneticPr fontId="27"/>
  </si>
  <si>
    <t>目的・用務内容</t>
    <rPh sb="0" eb="2">
      <t>モクテキ</t>
    </rPh>
    <rPh sb="3" eb="5">
      <t>ヨウム</t>
    </rPh>
    <rPh sb="5" eb="7">
      <t>ナイヨウ</t>
    </rPh>
    <phoneticPr fontId="27"/>
  </si>
  <si>
    <t>備考</t>
    <rPh sb="0" eb="2">
      <t>ビコウ</t>
    </rPh>
    <phoneticPr fontId="20"/>
  </si>
  <si>
    <t>事務担当者</t>
    <rPh sb="0" eb="2">
      <t>ジム</t>
    </rPh>
    <rPh sb="2" eb="5">
      <t>タントウシャ</t>
    </rPh>
    <phoneticPr fontId="20"/>
  </si>
  <si>
    <t>主管係長</t>
    <rPh sb="0" eb="2">
      <t>シュカン</t>
    </rPh>
    <rPh sb="2" eb="4">
      <t>カカリチョウ</t>
    </rPh>
    <phoneticPr fontId="20"/>
  </si>
  <si>
    <t>主管課長</t>
    <rPh sb="0" eb="2">
      <t>シュカン</t>
    </rPh>
    <rPh sb="2" eb="4">
      <t>カチョウ</t>
    </rPh>
    <phoneticPr fontId="20"/>
  </si>
  <si>
    <t>教授</t>
  </si>
  <si>
    <t>定額</t>
  </si>
  <si>
    <t>菊地　俊夫</t>
  </si>
  <si>
    <t>(日本工業規格A列4番)</t>
  </si>
  <si>
    <t>8　「執行予算（予算名）」欄について、他機関からの旅費の支給の有無を記入すること。</t>
    <rPh sb="8" eb="10">
      <t>ヨサン</t>
    </rPh>
    <rPh sb="10" eb="11">
      <t>メイ</t>
    </rPh>
    <phoneticPr fontId="27"/>
  </si>
  <si>
    <t>他機関からの旅費の支給
（全額又は一部）</t>
    <rPh sb="0" eb="1">
      <t>タ</t>
    </rPh>
    <rPh sb="1" eb="3">
      <t>キカン</t>
    </rPh>
    <rPh sb="6" eb="8">
      <t>リョヒ</t>
    </rPh>
    <rPh sb="9" eb="11">
      <t>シキュウ</t>
    </rPh>
    <rPh sb="13" eb="15">
      <t>ゼンガク</t>
    </rPh>
    <rPh sb="15" eb="16">
      <t>マタ</t>
    </rPh>
    <rPh sb="17" eb="19">
      <t>イチブ</t>
    </rPh>
    <phoneticPr fontId="27"/>
  </si>
  <si>
    <t>7　旅行命令(依頼)時に予算上旅費の支出が可能かどうかを確認するため、「執行予算（予算名）」について記入すること。</t>
    <rPh sb="41" eb="43">
      <t>ヨサン</t>
    </rPh>
    <rPh sb="43" eb="44">
      <t>メイ</t>
    </rPh>
    <phoneticPr fontId="27"/>
  </si>
  <si>
    <t>6　「旅行雑費」欄は、近接地外旅行の場合には旅行雑費の額の他に(　)書で行程(キロ数)を記載すること。</t>
    <rPh sb="22" eb="24">
      <t>リョコウ</t>
    </rPh>
    <rPh sb="24" eb="26">
      <t>ザッピ</t>
    </rPh>
    <phoneticPr fontId="27"/>
  </si>
  <si>
    <t>5　「1km以下」の欄には、就業場所から1km以下の地域を旅行した場合には、〇を付すること。</t>
    <rPh sb="14" eb="16">
      <t>シュウギョウ</t>
    </rPh>
    <rPh sb="16" eb="18">
      <t>バショ</t>
    </rPh>
    <phoneticPr fontId="27"/>
  </si>
  <si>
    <t>4　「旅行の区分」欄は、当該旅行が近接地内旅行の場合には「内」を、近接地外旅行の場合には「外」をそれぞれ〇で囲むこと。</t>
    <phoneticPr fontId="27"/>
  </si>
  <si>
    <t>3　「交通実費」欄は、鉄道賃、船賃及び車賃の実費額を記載すること。</t>
    <phoneticPr fontId="27"/>
  </si>
  <si>
    <t xml:space="preserve">  職員が自家用車を利用して旅行した場合には、 「マイカー」をそれぞれ〇で囲むこと。</t>
    <phoneticPr fontId="27"/>
  </si>
  <si>
    <t>2　「公用車・マイカー」欄は、旅行者が法人用務のための車を利用して旅行した場合には「公」を、 自家用車出張を認められた教</t>
    <rPh sb="19" eb="21">
      <t>ホウジン</t>
    </rPh>
    <rPh sb="21" eb="23">
      <t>ヨウム</t>
    </rPh>
    <rPh sb="59" eb="60">
      <t>キョウ</t>
    </rPh>
    <phoneticPr fontId="27"/>
  </si>
  <si>
    <t>1　「旅行の経路」、「公用車・マイカー」、「交通実費」の各欄は、原則として当該旅行者が旅行の都度記載すること。</t>
    <phoneticPr fontId="27"/>
  </si>
  <si>
    <t>計</t>
  </si>
  <si>
    <t>(記入注意事項)</t>
  </si>
  <si>
    <t>マイカー</t>
  </si>
  <si>
    <t>まで</t>
    <phoneticPr fontId="27"/>
  </si>
  <si>
    <t>内・外</t>
  </si>
  <si>
    <t>公用車</t>
  </si>
  <si>
    <t>から</t>
    <phoneticPr fontId="27"/>
  </si>
  <si>
    <t>まで</t>
    <phoneticPr fontId="27"/>
  </si>
  <si>
    <t>(出発駅―経由―到着駅)</t>
  </si>
  <si>
    <t>旅行雑費</t>
    <phoneticPr fontId="27"/>
  </si>
  <si>
    <t>1km以下</t>
  </si>
  <si>
    <t>旅行の　　区分</t>
    <phoneticPr fontId="27"/>
  </si>
  <si>
    <t>交通実費</t>
  </si>
  <si>
    <t>旅行の経路</t>
  </si>
  <si>
    <t>旅行時間</t>
  </si>
  <si>
    <t>関与者印</t>
  </si>
  <si>
    <t>命令権者印</t>
  </si>
  <si>
    <t>受領印</t>
  </si>
  <si>
    <t>氏名</t>
  </si>
  <si>
    <t>旅行命令簿兼旅費請求内訳書</t>
  </si>
  <si>
    <r>
      <t>第６号様式</t>
    </r>
    <r>
      <rPr>
        <sz val="11"/>
        <rFont val="ＭＳ 明朝"/>
        <family val="1"/>
        <charset val="128"/>
      </rPr>
      <t>(第８条関係)</t>
    </r>
    <phoneticPr fontId="27"/>
  </si>
  <si>
    <t>宿泊</t>
  </si>
  <si>
    <t>宿泊出張
(職員・学修）</t>
    <rPh sb="0" eb="2">
      <t>シュクハク</t>
    </rPh>
    <rPh sb="2" eb="4">
      <t>シュッチョウ</t>
    </rPh>
    <rPh sb="6" eb="8">
      <t>ショクイン</t>
    </rPh>
    <rPh sb="9" eb="10">
      <t>ガク</t>
    </rPh>
    <rPh sb="10" eb="11">
      <t>シュウ</t>
    </rPh>
    <phoneticPr fontId="27"/>
  </si>
  <si>
    <t>・</t>
    <phoneticPr fontId="20"/>
  </si>
  <si>
    <t>・</t>
    <phoneticPr fontId="20"/>
  </si>
  <si>
    <t>・</t>
    <phoneticPr fontId="20"/>
  </si>
  <si>
    <t>なし</t>
  </si>
  <si>
    <t>日程</t>
    <rPh sb="0" eb="2">
      <t>ニッテイ</t>
    </rPh>
    <phoneticPr fontId="20"/>
  </si>
  <si>
    <t>～</t>
  </si>
  <si>
    <t>旅行命令権者</t>
    <phoneticPr fontId="20"/>
  </si>
  <si>
    <t>学会参加</t>
  </si>
  <si>
    <t>調査視察</t>
  </si>
  <si>
    <t>その他</t>
  </si>
  <si>
    <t>河川環境学会</t>
    <rPh sb="0" eb="2">
      <t>カセン</t>
    </rPh>
    <rPh sb="2" eb="4">
      <t>カンキョウ</t>
    </rPh>
    <rPh sb="4" eb="6">
      <t>ガッカイ</t>
    </rPh>
    <phoneticPr fontId="20"/>
  </si>
  <si>
    <t>利根川流域生息調査</t>
    <rPh sb="0" eb="3">
      <t>トネガワ</t>
    </rPh>
    <rPh sb="3" eb="5">
      <t>リュウイキ</t>
    </rPh>
    <rPh sb="5" eb="7">
      <t>セイソク</t>
    </rPh>
    <rPh sb="7" eb="9">
      <t>チョウサ</t>
    </rPh>
    <phoneticPr fontId="20"/>
  </si>
  <si>
    <t>東京国際フォーラム</t>
    <rPh sb="0" eb="2">
      <t>トウキョウ</t>
    </rPh>
    <rPh sb="2" eb="4">
      <t>コクサイ</t>
    </rPh>
    <phoneticPr fontId="20"/>
  </si>
  <si>
    <t>東京駅</t>
    <rPh sb="0" eb="3">
      <t>トウキョウエキ</t>
    </rPh>
    <phoneticPr fontId="20"/>
  </si>
  <si>
    <t>利根川</t>
    <rPh sb="0" eb="3">
      <t>トネガワ</t>
    </rPh>
    <phoneticPr fontId="20"/>
  </si>
  <si>
    <t>利根川入口</t>
    <rPh sb="0" eb="3">
      <t>トネガワ</t>
    </rPh>
    <rPh sb="3" eb="5">
      <t>イリグチ</t>
    </rPh>
    <phoneticPr fontId="20"/>
  </si>
  <si>
    <t>ﾋｱﾘﾝｸﾞ</t>
    <phoneticPr fontId="20"/>
  </si>
  <si>
    <t>茨城県牛久市</t>
    <rPh sb="0" eb="3">
      <t>イバラキケン</t>
    </rPh>
    <rPh sb="3" eb="6">
      <t>ウシクシ</t>
    </rPh>
    <phoneticPr fontId="20"/>
  </si>
  <si>
    <t>↓選択下さい！</t>
    <rPh sb="1" eb="3">
      <t>センタク</t>
    </rPh>
    <rPh sb="3" eb="4">
      <t>クダ</t>
    </rPh>
    <phoneticPr fontId="27"/>
  </si>
  <si>
    <t>つくば市</t>
    <rPh sb="3" eb="4">
      <t>シ</t>
    </rPh>
    <phoneticPr fontId="20"/>
  </si>
  <si>
    <t>茨城県つくば市中央</t>
    <rPh sb="0" eb="3">
      <t>イバラキケン</t>
    </rPh>
    <rPh sb="6" eb="7">
      <t>シ</t>
    </rPh>
    <rPh sb="7" eb="9">
      <t>チュウオウ</t>
    </rPh>
    <phoneticPr fontId="20"/>
  </si>
  <si>
    <t>東京都中央区大手町</t>
    <rPh sb="0" eb="2">
      <t>トウキョウ</t>
    </rPh>
    <rPh sb="2" eb="3">
      <t>ト</t>
    </rPh>
    <rPh sb="3" eb="6">
      <t>チュウオウク</t>
    </rPh>
    <rPh sb="6" eb="9">
      <t>オオテマチ</t>
    </rPh>
    <phoneticPr fontId="20"/>
  </si>
  <si>
    <t>□ 学科へ送付</t>
    <rPh sb="2" eb="4">
      <t>ガッカ</t>
    </rPh>
    <rPh sb="5" eb="7">
      <t>ソウフ</t>
    </rPh>
    <phoneticPr fontId="27"/>
  </si>
  <si>
    <t>観光科学科</t>
    <phoneticPr fontId="27"/>
  </si>
  <si>
    <t>都市基盤環境学科</t>
    <phoneticPr fontId="27"/>
  </si>
  <si>
    <t>建築学科</t>
    <phoneticPr fontId="27"/>
  </si>
  <si>
    <t>都市政策科学科</t>
    <phoneticPr fontId="27"/>
  </si>
  <si>
    <t>環境応用化学科</t>
    <phoneticPr fontId="27"/>
  </si>
  <si>
    <t>R2（2020）年度</t>
    <rPh sb="8" eb="10">
      <t>ネンド</t>
    </rPh>
    <phoneticPr fontId="20"/>
  </si>
  <si>
    <t>高橋日出男</t>
    <rPh sb="0" eb="1">
      <t>タカ</t>
    </rPh>
    <rPh sb="1" eb="2">
      <t>ハシ</t>
    </rPh>
    <rPh sb="2" eb="5">
      <t>ヒデオ</t>
    </rPh>
    <phoneticPr fontId="5"/>
  </si>
  <si>
    <t>松本　　淳</t>
    <rPh sb="0" eb="1">
      <t>マツ</t>
    </rPh>
    <rPh sb="1" eb="2">
      <t>モト</t>
    </rPh>
    <rPh sb="4" eb="5">
      <t>ジュン</t>
    </rPh>
    <phoneticPr fontId="5"/>
  </si>
  <si>
    <t>渡邊眞紀子</t>
    <rPh sb="0" eb="2">
      <t>ワタナベ</t>
    </rPh>
    <rPh sb="2" eb="3">
      <t>マ</t>
    </rPh>
    <rPh sb="3" eb="4">
      <t>キ</t>
    </rPh>
    <rPh sb="4" eb="5">
      <t>コ</t>
    </rPh>
    <phoneticPr fontId="5"/>
  </si>
  <si>
    <t>川東　正幸</t>
    <rPh sb="0" eb="2">
      <t>カワヒガシ</t>
    </rPh>
    <rPh sb="3" eb="5">
      <t>マサユキ</t>
    </rPh>
    <phoneticPr fontId="5"/>
  </si>
  <si>
    <t>白井　正明</t>
    <rPh sb="0" eb="2">
      <t>シライ</t>
    </rPh>
    <rPh sb="3" eb="5">
      <t>マサアキ</t>
    </rPh>
    <phoneticPr fontId="5"/>
  </si>
  <si>
    <t>滝波　章弘</t>
    <rPh sb="0" eb="2">
      <t>タキナミ</t>
    </rPh>
    <rPh sb="3" eb="5">
      <t>アキヒロ</t>
    </rPh>
    <phoneticPr fontId="5"/>
  </si>
  <si>
    <t>矢部　直人</t>
    <rPh sb="0" eb="2">
      <t>ヤベ</t>
    </rPh>
    <rPh sb="3" eb="5">
      <t>ナオト</t>
    </rPh>
    <phoneticPr fontId="5"/>
  </si>
  <si>
    <t>石村　大輔</t>
    <rPh sb="0" eb="2">
      <t>イシムラ</t>
    </rPh>
    <rPh sb="3" eb="5">
      <t>ダイスケ</t>
    </rPh>
    <phoneticPr fontId="5"/>
  </si>
  <si>
    <t>高橋　　洋</t>
    <rPh sb="0" eb="2">
      <t>タカハシ</t>
    </rPh>
    <rPh sb="4" eb="5">
      <t>ヒロシ</t>
    </rPh>
    <phoneticPr fontId="5"/>
  </si>
  <si>
    <t>杉浦　芳夫</t>
  </si>
  <si>
    <t>三上　岳彦</t>
  </si>
  <si>
    <t>川原　　晋</t>
    <rPh sb="0" eb="2">
      <t>カワハラ</t>
    </rPh>
    <rPh sb="4" eb="5">
      <t>ススム</t>
    </rPh>
    <phoneticPr fontId="5"/>
  </si>
  <si>
    <t>沼田　真也</t>
    <rPh sb="0" eb="2">
      <t>ヌマタ</t>
    </rPh>
    <rPh sb="3" eb="5">
      <t>シンヤ</t>
    </rPh>
    <phoneticPr fontId="5"/>
  </si>
  <si>
    <t>Wu Lingling</t>
  </si>
  <si>
    <t>大澤　剛士</t>
    <rPh sb="0" eb="2">
      <t>オオサワ</t>
    </rPh>
    <rPh sb="3" eb="5">
      <t>ツヨシ</t>
    </rPh>
    <phoneticPr fontId="3"/>
  </si>
  <si>
    <t>岡村　　祐</t>
    <rPh sb="0" eb="2">
      <t>オカムラ</t>
    </rPh>
    <rPh sb="4" eb="5">
      <t>ユウ</t>
    </rPh>
    <phoneticPr fontId="5"/>
  </si>
  <si>
    <t>倉田　陽平</t>
    <rPh sb="0" eb="2">
      <t>クラタ</t>
    </rPh>
    <rPh sb="3" eb="5">
      <t>ヨウヘイ</t>
    </rPh>
    <phoneticPr fontId="5"/>
  </si>
  <si>
    <t>直井　岳人</t>
    <rPh sb="0" eb="2">
      <t>ナオイ</t>
    </rPh>
    <rPh sb="3" eb="4">
      <t>タケ</t>
    </rPh>
    <rPh sb="4" eb="5">
      <t>ヒト</t>
    </rPh>
    <phoneticPr fontId="5"/>
  </si>
  <si>
    <t>日原　勝也</t>
    <rPh sb="0" eb="2">
      <t>ヒハラ</t>
    </rPh>
    <rPh sb="3" eb="5">
      <t>カツヤ</t>
    </rPh>
    <phoneticPr fontId="3"/>
  </si>
  <si>
    <t>小笠原　悠</t>
    <rPh sb="0" eb="3">
      <t>オガサワラ</t>
    </rPh>
    <rPh sb="4" eb="5">
      <t>ユウ</t>
    </rPh>
    <phoneticPr fontId="3"/>
  </si>
  <si>
    <t>髙木　悦郎</t>
    <rPh sb="0" eb="2">
      <t>タカギ</t>
    </rPh>
    <rPh sb="3" eb="5">
      <t>エツロウ</t>
    </rPh>
    <phoneticPr fontId="5"/>
  </si>
  <si>
    <t>野田　満</t>
    <rPh sb="0" eb="2">
      <t>ノダ</t>
    </rPh>
    <rPh sb="3" eb="4">
      <t>ミツル</t>
    </rPh>
    <phoneticPr fontId="5"/>
  </si>
  <si>
    <t>砂金　伸治</t>
    <rPh sb="0" eb="2">
      <t>イサゴ</t>
    </rPh>
    <rPh sb="3" eb="5">
      <t>ノブハル</t>
    </rPh>
    <phoneticPr fontId="3"/>
  </si>
  <si>
    <t>村越　潤</t>
    <rPh sb="0" eb="2">
      <t>ムラコシ</t>
    </rPh>
    <rPh sb="3" eb="4">
      <t>ジュン</t>
    </rPh>
    <phoneticPr fontId="5"/>
  </si>
  <si>
    <t>石倉　智樹</t>
    <rPh sb="0" eb="1">
      <t>イシ</t>
    </rPh>
    <rPh sb="1" eb="2">
      <t>クラ</t>
    </rPh>
    <rPh sb="3" eb="5">
      <t>トモキ</t>
    </rPh>
    <phoneticPr fontId="5"/>
  </si>
  <si>
    <t>酒井　宏治</t>
    <rPh sb="0" eb="2">
      <t>サカイ</t>
    </rPh>
    <rPh sb="3" eb="4">
      <t>ヒロシ</t>
    </rPh>
    <rPh sb="4" eb="5">
      <t>オサ</t>
    </rPh>
    <phoneticPr fontId="3"/>
  </si>
  <si>
    <t>大野健太郎</t>
    <rPh sb="0" eb="2">
      <t>オオノ</t>
    </rPh>
    <rPh sb="2" eb="5">
      <t>ケンタロウ</t>
    </rPh>
    <phoneticPr fontId="5"/>
  </si>
  <si>
    <t>柳原　正実</t>
    <rPh sb="0" eb="2">
      <t>ヤナギハラ</t>
    </rPh>
    <rPh sb="3" eb="4">
      <t>タダ</t>
    </rPh>
    <rPh sb="4" eb="5">
      <t>ミノル</t>
    </rPh>
    <phoneticPr fontId="5"/>
  </si>
  <si>
    <t>一ノ瀬雅之</t>
    <rPh sb="3" eb="5">
      <t>マサユキ</t>
    </rPh>
    <phoneticPr fontId="4"/>
  </si>
  <si>
    <t>伊藤　喜彦</t>
    <rPh sb="0" eb="2">
      <t>イトウ</t>
    </rPh>
    <rPh sb="3" eb="4">
      <t>ヨシ</t>
    </rPh>
    <rPh sb="4" eb="5">
      <t>ヒコ</t>
    </rPh>
    <phoneticPr fontId="3"/>
  </si>
  <si>
    <t>壁谷澤　寿一</t>
    <rPh sb="0" eb="3">
      <t>カベヤザワ</t>
    </rPh>
    <rPh sb="4" eb="6">
      <t>ヒサカズ</t>
    </rPh>
    <phoneticPr fontId="5"/>
  </si>
  <si>
    <t>高木　次郎</t>
    <rPh sb="0" eb="2">
      <t>タカギ</t>
    </rPh>
    <rPh sb="3" eb="5">
      <t>ジロウ</t>
    </rPh>
    <phoneticPr fontId="5"/>
  </si>
  <si>
    <t>猪熊　　純</t>
    <rPh sb="0" eb="2">
      <t>イノクマ</t>
    </rPh>
    <rPh sb="4" eb="5">
      <t>ジュン</t>
    </rPh>
    <phoneticPr fontId="5"/>
  </si>
  <si>
    <t>尾方　壮行</t>
    <rPh sb="0" eb="2">
      <t>オガタ</t>
    </rPh>
    <rPh sb="3" eb="4">
      <t>ソウ</t>
    </rPh>
    <rPh sb="4" eb="5">
      <t>イ</t>
    </rPh>
    <phoneticPr fontId="3"/>
  </si>
  <si>
    <t>國枝　陽一郎</t>
    <rPh sb="0" eb="2">
      <t>クニエダ</t>
    </rPh>
    <rPh sb="3" eb="6">
      <t>ヨウイチロウ</t>
    </rPh>
    <phoneticPr fontId="3"/>
  </si>
  <si>
    <t>饗庭　  伸</t>
  </si>
  <si>
    <t>朝日　ちさと</t>
    <rPh sb="0" eb="2">
      <t>アサヒ</t>
    </rPh>
    <phoneticPr fontId="3"/>
  </si>
  <si>
    <t>伊藤　史子</t>
    <rPh sb="0" eb="2">
      <t>イトウ</t>
    </rPh>
    <rPh sb="3" eb="5">
      <t>フミコ</t>
    </rPh>
    <phoneticPr fontId="3"/>
  </si>
  <si>
    <t>奥　真美</t>
    <rPh sb="0" eb="1">
      <t>オク</t>
    </rPh>
    <rPh sb="2" eb="4">
      <t>マサミ</t>
    </rPh>
    <phoneticPr fontId="3"/>
  </si>
  <si>
    <t>白石　賢</t>
    <rPh sb="0" eb="2">
      <t>シライシ</t>
    </rPh>
    <rPh sb="3" eb="4">
      <t>ケン</t>
    </rPh>
    <phoneticPr fontId="3"/>
  </si>
  <si>
    <t>松井　望</t>
    <rPh sb="0" eb="2">
      <t>マツイ</t>
    </rPh>
    <rPh sb="3" eb="4">
      <t>ノゾ</t>
    </rPh>
    <phoneticPr fontId="3"/>
  </si>
  <si>
    <t>和田　清美</t>
    <rPh sb="0" eb="2">
      <t>ワダ</t>
    </rPh>
    <rPh sb="3" eb="5">
      <t>キヨミ</t>
    </rPh>
    <phoneticPr fontId="3"/>
  </si>
  <si>
    <t>金子　憲</t>
    <rPh sb="0" eb="2">
      <t>カネコ</t>
    </rPh>
    <rPh sb="3" eb="4">
      <t>ケン</t>
    </rPh>
    <phoneticPr fontId="3"/>
  </si>
  <si>
    <t>杉原　陽子</t>
    <rPh sb="0" eb="2">
      <t>スギハラ</t>
    </rPh>
    <rPh sb="3" eb="5">
      <t>ヨウコ</t>
    </rPh>
    <phoneticPr fontId="5"/>
  </si>
  <si>
    <t>長野　基</t>
    <rPh sb="0" eb="2">
      <t>ナガノ</t>
    </rPh>
    <rPh sb="3" eb="4">
      <t>キ</t>
    </rPh>
    <phoneticPr fontId="3"/>
  </si>
  <si>
    <t>山本　薫子</t>
  </si>
  <si>
    <t>高道　昌志</t>
    <rPh sb="0" eb="2">
      <t>タカミチ</t>
    </rPh>
    <rPh sb="3" eb="5">
      <t>マサシ</t>
    </rPh>
    <phoneticPr fontId="3"/>
  </si>
  <si>
    <t>梶原　浩一</t>
    <rPh sb="0" eb="1">
      <t>カジ</t>
    </rPh>
    <rPh sb="1" eb="2">
      <t>ハラ</t>
    </rPh>
    <rPh sb="3" eb="4">
      <t>ヒロシ</t>
    </rPh>
    <rPh sb="4" eb="5">
      <t>イチ</t>
    </rPh>
    <phoneticPr fontId="5"/>
  </si>
  <si>
    <t>久保　由治</t>
    <rPh sb="0" eb="2">
      <t>クボ</t>
    </rPh>
    <rPh sb="3" eb="4">
      <t>ユウ</t>
    </rPh>
    <rPh sb="4" eb="5">
      <t>ジ</t>
    </rPh>
    <phoneticPr fontId="5"/>
  </si>
  <si>
    <t>首藤　登志夫</t>
    <rPh sb="0" eb="2">
      <t>シュドウ</t>
    </rPh>
    <rPh sb="3" eb="6">
      <t>トシオ</t>
    </rPh>
    <phoneticPr fontId="3"/>
  </si>
  <si>
    <t>髙木　慎介</t>
  </si>
  <si>
    <t>石田　玉青</t>
    <rPh sb="0" eb="2">
      <t>イシダ</t>
    </rPh>
    <rPh sb="3" eb="5">
      <t>タマオ</t>
    </rPh>
    <phoneticPr fontId="3"/>
  </si>
  <si>
    <t>中嶋　　秀</t>
    <rPh sb="0" eb="2">
      <t>ナカジマ</t>
    </rPh>
    <rPh sb="4" eb="5">
      <t>シュウ</t>
    </rPh>
    <phoneticPr fontId="5"/>
  </si>
  <si>
    <t>柳下　　崇</t>
    <rPh sb="0" eb="2">
      <t>ヤナギシタ</t>
    </rPh>
    <rPh sb="4" eb="5">
      <t>タカシ</t>
    </rPh>
    <phoneticPr fontId="5"/>
  </si>
  <si>
    <t>田中　　学</t>
    <rPh sb="0" eb="2">
      <t>タナカ</t>
    </rPh>
    <rPh sb="4" eb="5">
      <t>マナ</t>
    </rPh>
    <phoneticPr fontId="5"/>
  </si>
  <si>
    <t>西藪　隆平</t>
    <rPh sb="0" eb="1">
      <t>ニシ</t>
    </rPh>
    <rPh sb="1" eb="2">
      <t>ヤブ</t>
    </rPh>
    <rPh sb="3" eb="5">
      <t>リュウヘイ</t>
    </rPh>
    <phoneticPr fontId="5"/>
  </si>
  <si>
    <t>Mao Sifeng</t>
  </si>
  <si>
    <t>棟方　裕一</t>
    <rPh sb="0" eb="2">
      <t>ムナカタ</t>
    </rPh>
    <rPh sb="3" eb="5">
      <t>ヒロカズ</t>
    </rPh>
    <phoneticPr fontId="5"/>
  </si>
  <si>
    <t>村山　徹</t>
    <rPh sb="0" eb="2">
      <t>ムラヤマ</t>
    </rPh>
    <rPh sb="3" eb="4">
      <t>トオル</t>
    </rPh>
    <phoneticPr fontId="3"/>
  </si>
  <si>
    <t>立花　宏</t>
    <rPh sb="0" eb="2">
      <t>タチバナ</t>
    </rPh>
    <rPh sb="3" eb="4">
      <t>ヒロシ</t>
    </rPh>
    <phoneticPr fontId="3"/>
  </si>
  <si>
    <t>都立　太一</t>
    <rPh sb="0" eb="2">
      <t>トリツ</t>
    </rPh>
    <rPh sb="3" eb="5">
      <t>タイチ</t>
    </rPh>
    <phoneticPr fontId="20"/>
  </si>
  <si>
    <t>【会計係記入欄】</t>
    <rPh sb="1" eb="3">
      <t>カイケイ</t>
    </rPh>
    <rPh sb="3" eb="4">
      <t>カカリ</t>
    </rPh>
    <rPh sb="4" eb="6">
      <t>キニュウ</t>
    </rPh>
    <rPh sb="6" eb="7">
      <t>ラン</t>
    </rPh>
    <phoneticPr fontId="27"/>
  </si>
  <si>
    <t>◆　経費精算入力</t>
    <rPh sb="2" eb="4">
      <t>ケイヒ</t>
    </rPh>
    <rPh sb="4" eb="6">
      <t>セイサン</t>
    </rPh>
    <rPh sb="6" eb="8">
      <t>ニュウリョク</t>
    </rPh>
    <phoneticPr fontId="20"/>
  </si>
  <si>
    <t>経費精算日</t>
    <rPh sb="0" eb="2">
      <t>ケイヒ</t>
    </rPh>
    <rPh sb="2" eb="4">
      <t>セイサン</t>
    </rPh>
    <rPh sb="4" eb="5">
      <t>ビ</t>
    </rPh>
    <phoneticPr fontId="20"/>
  </si>
  <si>
    <t>申請日</t>
    <rPh sb="0" eb="2">
      <t>シンセイ</t>
    </rPh>
    <rPh sb="2" eb="3">
      <t>ビ</t>
    </rPh>
    <phoneticPr fontId="20"/>
  </si>
  <si>
    <t>仮払清算予定日</t>
    <rPh sb="0" eb="2">
      <t>カリバラ</t>
    </rPh>
    <rPh sb="2" eb="4">
      <t>セイサン</t>
    </rPh>
    <rPh sb="4" eb="6">
      <t>ヨテイ</t>
    </rPh>
    <rPh sb="6" eb="7">
      <t>ビ</t>
    </rPh>
    <phoneticPr fontId="20"/>
  </si>
  <si>
    <t>勘定科目</t>
    <rPh sb="0" eb="2">
      <t>カンジョウ</t>
    </rPh>
    <rPh sb="2" eb="4">
      <t>カモク</t>
    </rPh>
    <phoneticPr fontId="20"/>
  </si>
  <si>
    <t>事案決定日</t>
    <rPh sb="0" eb="2">
      <t>ジアン</t>
    </rPh>
    <rPh sb="2" eb="5">
      <t>ケッテイビ</t>
    </rPh>
    <phoneticPr fontId="20"/>
  </si>
  <si>
    <t>●●）旅費交通費 国内／国外</t>
    <rPh sb="3" eb="5">
      <t>リョヒ</t>
    </rPh>
    <rPh sb="5" eb="8">
      <t>コウツウヒ</t>
    </rPh>
    <rPh sb="9" eb="11">
      <t>コクナイ</t>
    </rPh>
    <rPh sb="12" eb="14">
      <t>コクガイ</t>
    </rPh>
    <phoneticPr fontId="20"/>
  </si>
  <si>
    <t>旅行用務最終日</t>
    <rPh sb="0" eb="2">
      <t>リョコウ</t>
    </rPh>
    <rPh sb="2" eb="4">
      <t>ヨウム</t>
    </rPh>
    <rPh sb="4" eb="7">
      <t>サイシュウビ</t>
    </rPh>
    <phoneticPr fontId="20"/>
  </si>
  <si>
    <t>【概算払（前渡時）】</t>
    <rPh sb="1" eb="3">
      <t>ガイサン</t>
    </rPh>
    <rPh sb="3" eb="4">
      <t>バラ</t>
    </rPh>
    <rPh sb="5" eb="6">
      <t>マエ</t>
    </rPh>
    <rPh sb="6" eb="7">
      <t>ワタ</t>
    </rPh>
    <rPh sb="7" eb="8">
      <t>ジ</t>
    </rPh>
    <phoneticPr fontId="20"/>
  </si>
  <si>
    <t>【確定払】</t>
    <rPh sb="1" eb="3">
      <t>カクテイ</t>
    </rPh>
    <rPh sb="3" eb="4">
      <t>バライ</t>
    </rPh>
    <phoneticPr fontId="20"/>
  </si>
  <si>
    <t>【概算払（精算時）】</t>
    <rPh sb="1" eb="3">
      <t>ガイサン</t>
    </rPh>
    <rPh sb="3" eb="4">
      <t>バラ</t>
    </rPh>
    <rPh sb="5" eb="7">
      <t>セイサン</t>
    </rPh>
    <rPh sb="7" eb="8">
      <t>ジ</t>
    </rPh>
    <phoneticPr fontId="20"/>
  </si>
  <si>
    <t>会計係担当者</t>
    <rPh sb="0" eb="2">
      <t>カイケイ</t>
    </rPh>
    <rPh sb="2" eb="3">
      <t>カカリ</t>
    </rPh>
    <rPh sb="3" eb="6">
      <t>タントウシャ</t>
    </rPh>
    <phoneticPr fontId="20"/>
  </si>
  <si>
    <t>旅行用務終了から５営業日以内</t>
    <rPh sb="0" eb="2">
      <t>リョコウ</t>
    </rPh>
    <rPh sb="2" eb="4">
      <t>ヨウム</t>
    </rPh>
    <rPh sb="4" eb="6">
      <t>シュウリョウ</t>
    </rPh>
    <rPh sb="9" eb="12">
      <t>エイギョウビ</t>
    </rPh>
    <rPh sb="12" eb="14">
      <t>イナイ</t>
    </rPh>
    <phoneticPr fontId="20"/>
  </si>
  <si>
    <t>伝票No.</t>
    <rPh sb="0" eb="2">
      <t>デンピョウ</t>
    </rPh>
    <phoneticPr fontId="27"/>
  </si>
  <si>
    <t>令和</t>
    <rPh sb="0" eb="2">
      <t>レイワ</t>
    </rPh>
    <phoneticPr fontId="20"/>
  </si>
  <si>
    <t>支払
予定日</t>
    <rPh sb="0" eb="2">
      <t>シハライ</t>
    </rPh>
    <rPh sb="3" eb="6">
      <t>ヨテイビ</t>
    </rPh>
    <phoneticPr fontId="27"/>
  </si>
  <si>
    <t>年</t>
    <rPh sb="0" eb="1">
      <t>ネン</t>
    </rPh>
    <phoneticPr fontId="20"/>
  </si>
  <si>
    <t>他機関からの
旅費の支給</t>
    <phoneticPr fontId="20"/>
  </si>
  <si>
    <t>精算確認日（旅行用務終了後５営業日以内）</t>
    <rPh sb="0" eb="2">
      <t>セイサン</t>
    </rPh>
    <rPh sb="2" eb="4">
      <t>カクニン</t>
    </rPh>
    <rPh sb="4" eb="5">
      <t>ビ</t>
    </rPh>
    <rPh sb="6" eb="8">
      <t>リョコウ</t>
    </rPh>
    <rPh sb="8" eb="10">
      <t>ヨウム</t>
    </rPh>
    <rPh sb="10" eb="12">
      <t>シュウリョウ</t>
    </rPh>
    <rPh sb="12" eb="13">
      <t>ゴ</t>
    </rPh>
    <rPh sb="14" eb="17">
      <t>エイギョウビ</t>
    </rPh>
    <rPh sb="17" eb="19">
      <t>イナイ</t>
    </rPh>
    <phoneticPr fontId="20"/>
  </si>
  <si>
    <t>入力担当者コード</t>
    <rPh sb="0" eb="2">
      <t>ニュウリョク</t>
    </rPh>
    <rPh sb="2" eb="5">
      <t>タントウシャ</t>
    </rPh>
    <phoneticPr fontId="20"/>
  </si>
  <si>
    <t>財源コード</t>
    <rPh sb="0" eb="2">
      <t>ザイゲン</t>
    </rPh>
    <phoneticPr fontId="27"/>
  </si>
  <si>
    <t>一般財源</t>
    <rPh sb="0" eb="2">
      <t>イッパン</t>
    </rPh>
    <rPh sb="2" eb="4">
      <t>ザイゲン</t>
    </rPh>
    <phoneticPr fontId="27"/>
  </si>
  <si>
    <t>受託事業費</t>
    <rPh sb="0" eb="2">
      <t>ジュタク</t>
    </rPh>
    <rPh sb="2" eb="4">
      <t>ジギョウ</t>
    </rPh>
    <rPh sb="4" eb="5">
      <t>ヒ</t>
    </rPh>
    <phoneticPr fontId="27"/>
  </si>
  <si>
    <t>受託研究費等
間接経費</t>
    <rPh sb="0" eb="2">
      <t>ジュタク</t>
    </rPh>
    <rPh sb="2" eb="4">
      <t>ケンキュウ</t>
    </rPh>
    <rPh sb="4" eb="5">
      <t>ヒ</t>
    </rPh>
    <rPh sb="5" eb="6">
      <t>トウ</t>
    </rPh>
    <rPh sb="7" eb="9">
      <t>カンセツ</t>
    </rPh>
    <rPh sb="9" eb="11">
      <t>ケイヒ</t>
    </rPh>
    <phoneticPr fontId="27"/>
  </si>
  <si>
    <t>その他外部資金</t>
    <rPh sb="2" eb="3">
      <t>タ</t>
    </rPh>
    <rPh sb="3" eb="5">
      <t>ガイブ</t>
    </rPh>
    <rPh sb="5" eb="6">
      <t>シ</t>
    </rPh>
    <rPh sb="6" eb="7">
      <t>キン</t>
    </rPh>
    <phoneticPr fontId="27"/>
  </si>
  <si>
    <t>所属名</t>
    <rPh sb="0" eb="2">
      <t>ショゾク</t>
    </rPh>
    <rPh sb="2" eb="3">
      <t>メイ</t>
    </rPh>
    <phoneticPr fontId="27"/>
  </si>
  <si>
    <t>予算科目（目的別）</t>
    <rPh sb="0" eb="2">
      <t>ヨサン</t>
    </rPh>
    <rPh sb="2" eb="4">
      <t>カモク</t>
    </rPh>
    <rPh sb="5" eb="7">
      <t>モクテキ</t>
    </rPh>
    <rPh sb="7" eb="8">
      <t>ベツ</t>
    </rPh>
    <phoneticPr fontId="27"/>
  </si>
  <si>
    <t>〇の中</t>
    <rPh sb="2" eb="3">
      <t>ナカ</t>
    </rPh>
    <phoneticPr fontId="27"/>
  </si>
  <si>
    <t>基本研究費（各教員名）</t>
    <rPh sb="0" eb="2">
      <t>キホン</t>
    </rPh>
    <rPh sb="2" eb="5">
      <t>ケンキュウヒ</t>
    </rPh>
    <rPh sb="6" eb="9">
      <t>カクキョウイン</t>
    </rPh>
    <rPh sb="9" eb="10">
      <t>メイ</t>
    </rPh>
    <phoneticPr fontId="27"/>
  </si>
  <si>
    <t>基本研究費（学科共通分）</t>
    <rPh sb="0" eb="2">
      <t>キホン</t>
    </rPh>
    <rPh sb="2" eb="5">
      <t>ケンキュウヒ</t>
    </rPh>
    <rPh sb="6" eb="8">
      <t>ガッカ</t>
    </rPh>
    <rPh sb="8" eb="10">
      <t>キョウツウ</t>
    </rPh>
    <rPh sb="10" eb="11">
      <t>ブン</t>
    </rPh>
    <phoneticPr fontId="27"/>
  </si>
  <si>
    <t>傾斜的研究費（部局分）</t>
    <rPh sb="0" eb="3">
      <t>ケイシャテキ</t>
    </rPh>
    <rPh sb="3" eb="6">
      <t>ケンキュウヒ</t>
    </rPh>
    <rPh sb="7" eb="9">
      <t>ブキョク</t>
    </rPh>
    <rPh sb="9" eb="10">
      <t>ブン</t>
    </rPh>
    <phoneticPr fontId="27"/>
  </si>
  <si>
    <t>傾斜的研究費（全学分）</t>
    <rPh sb="0" eb="3">
      <t>ケイシャテキ</t>
    </rPh>
    <rPh sb="3" eb="6">
      <t>ケンキュウヒ</t>
    </rPh>
    <rPh sb="7" eb="9">
      <t>ゼンガク</t>
    </rPh>
    <rPh sb="9" eb="10">
      <t>ブン</t>
    </rPh>
    <phoneticPr fontId="27"/>
  </si>
  <si>
    <t>教育費（単価分）</t>
    <rPh sb="0" eb="3">
      <t>キョウイクヒ</t>
    </rPh>
    <rPh sb="4" eb="6">
      <t>タンカ</t>
    </rPh>
    <rPh sb="6" eb="7">
      <t>ブン</t>
    </rPh>
    <phoneticPr fontId="27"/>
  </si>
  <si>
    <t>教育費（研究生等
関係費）</t>
    <rPh sb="0" eb="3">
      <t>キョウイクヒ</t>
    </rPh>
    <rPh sb="4" eb="7">
      <t>ケンキュウセイ</t>
    </rPh>
    <rPh sb="7" eb="8">
      <t>トウ</t>
    </rPh>
    <rPh sb="9" eb="12">
      <t>カンケイヒ</t>
    </rPh>
    <phoneticPr fontId="27"/>
  </si>
  <si>
    <t>教育費（その他教育費：副専攻/FD）</t>
    <rPh sb="0" eb="3">
      <t>キョウイクヒ</t>
    </rPh>
    <rPh sb="6" eb="7">
      <t>タ</t>
    </rPh>
    <rPh sb="7" eb="10">
      <t>キョウイクヒ</t>
    </rPh>
    <rPh sb="11" eb="14">
      <t>フクセンコウ</t>
    </rPh>
    <phoneticPr fontId="27"/>
  </si>
  <si>
    <t>改</t>
    <rPh sb="0" eb="1">
      <t>カイ</t>
    </rPh>
    <phoneticPr fontId="27"/>
  </si>
  <si>
    <t>企</t>
    <rPh sb="0" eb="1">
      <t>キ</t>
    </rPh>
    <phoneticPr fontId="27"/>
  </si>
  <si>
    <t>受託研究費等（学術相談含む）</t>
    <rPh sb="0" eb="2">
      <t>ジュタク</t>
    </rPh>
    <rPh sb="2" eb="4">
      <t>ケンキュウ</t>
    </rPh>
    <rPh sb="4" eb="5">
      <t>ヒ</t>
    </rPh>
    <rPh sb="5" eb="6">
      <t>トウ</t>
    </rPh>
    <rPh sb="7" eb="9">
      <t>ガクジュツ</t>
    </rPh>
    <rPh sb="9" eb="11">
      <t>ソウダン</t>
    </rPh>
    <rPh sb="11" eb="12">
      <t>フク</t>
    </rPh>
    <phoneticPr fontId="59"/>
  </si>
  <si>
    <t>受研</t>
    <rPh sb="0" eb="1">
      <t>ジュ</t>
    </rPh>
    <rPh sb="1" eb="2">
      <t>ケン</t>
    </rPh>
    <phoneticPr fontId="27"/>
  </si>
  <si>
    <t>受託研究費等（提案公募のみ）</t>
    <rPh sb="0" eb="2">
      <t>ジュタク</t>
    </rPh>
    <rPh sb="2" eb="4">
      <t>ケンキュウ</t>
    </rPh>
    <rPh sb="4" eb="5">
      <t>ヒ</t>
    </rPh>
    <rPh sb="5" eb="6">
      <t>トウ</t>
    </rPh>
    <rPh sb="7" eb="9">
      <t>テイアン</t>
    </rPh>
    <rPh sb="9" eb="11">
      <t>コウボ</t>
    </rPh>
    <phoneticPr fontId="59"/>
  </si>
  <si>
    <t>共同研究費等</t>
    <rPh sb="0" eb="2">
      <t>キョウドウ</t>
    </rPh>
    <rPh sb="2" eb="4">
      <t>ケンキュウ</t>
    </rPh>
    <rPh sb="4" eb="5">
      <t>ヒ</t>
    </rPh>
    <rPh sb="5" eb="6">
      <t>トウ</t>
    </rPh>
    <phoneticPr fontId="59"/>
  </si>
  <si>
    <t>受託事業費等</t>
    <rPh sb="0" eb="2">
      <t>ジュタク</t>
    </rPh>
    <rPh sb="2" eb="4">
      <t>ジギョウ</t>
    </rPh>
    <rPh sb="4" eb="5">
      <t>ヒ</t>
    </rPh>
    <rPh sb="5" eb="6">
      <t>トウ</t>
    </rPh>
    <phoneticPr fontId="59"/>
  </si>
  <si>
    <t>受事</t>
    <rPh sb="0" eb="1">
      <t>ジュ</t>
    </rPh>
    <rPh sb="1" eb="2">
      <t>ジ</t>
    </rPh>
    <phoneticPr fontId="27"/>
  </si>
  <si>
    <t>寄附金財源費</t>
    <rPh sb="0" eb="3">
      <t>キフキン</t>
    </rPh>
    <rPh sb="3" eb="5">
      <t>ザイゲン</t>
    </rPh>
    <rPh sb="5" eb="6">
      <t>ヒ</t>
    </rPh>
    <phoneticPr fontId="59"/>
  </si>
  <si>
    <t>寄附</t>
    <rPh sb="0" eb="2">
      <t>キフ</t>
    </rPh>
    <phoneticPr fontId="27"/>
  </si>
  <si>
    <t>補助金財源費</t>
    <rPh sb="0" eb="3">
      <t>ホジョキン</t>
    </rPh>
    <rPh sb="3" eb="5">
      <t>ザイゲン</t>
    </rPh>
    <rPh sb="5" eb="6">
      <t>ヒ</t>
    </rPh>
    <phoneticPr fontId="59"/>
  </si>
  <si>
    <t>科研費
間接経費</t>
    <rPh sb="0" eb="2">
      <t>カケン</t>
    </rPh>
    <rPh sb="2" eb="3">
      <t>ヒ</t>
    </rPh>
    <rPh sb="4" eb="6">
      <t>カンセツ</t>
    </rPh>
    <rPh sb="6" eb="8">
      <t>ケイヒ</t>
    </rPh>
    <phoneticPr fontId="59"/>
  </si>
  <si>
    <t>科間</t>
    <rPh sb="0" eb="1">
      <t>カ</t>
    </rPh>
    <rPh sb="1" eb="2">
      <t>カン</t>
    </rPh>
    <phoneticPr fontId="27"/>
  </si>
  <si>
    <t>受託研究費等
間接経費</t>
    <rPh sb="0" eb="2">
      <t>ジュタク</t>
    </rPh>
    <rPh sb="2" eb="4">
      <t>ケンキュウ</t>
    </rPh>
    <rPh sb="4" eb="5">
      <t>ヒ</t>
    </rPh>
    <rPh sb="5" eb="6">
      <t>トウ</t>
    </rPh>
    <rPh sb="7" eb="9">
      <t>カンセツ</t>
    </rPh>
    <rPh sb="9" eb="11">
      <t>ケイヒ</t>
    </rPh>
    <phoneticPr fontId="59"/>
  </si>
  <si>
    <t>受間</t>
    <rPh sb="0" eb="1">
      <t>ジュ</t>
    </rPh>
    <rPh sb="1" eb="2">
      <t>カン</t>
    </rPh>
    <phoneticPr fontId="27"/>
  </si>
  <si>
    <t>補助金
間接経費</t>
    <phoneticPr fontId="59"/>
  </si>
  <si>
    <t>補間</t>
    <rPh sb="0" eb="1">
      <t>ホ</t>
    </rPh>
    <rPh sb="1" eb="2">
      <t>カン</t>
    </rPh>
    <phoneticPr fontId="27"/>
  </si>
  <si>
    <t>一般管理費（一般広報費）</t>
    <rPh sb="0" eb="2">
      <t>イッパン</t>
    </rPh>
    <rPh sb="2" eb="5">
      <t>カンリヒ</t>
    </rPh>
    <rPh sb="6" eb="8">
      <t>イッパン</t>
    </rPh>
    <rPh sb="8" eb="10">
      <t>コウホウ</t>
    </rPh>
    <rPh sb="10" eb="11">
      <t>ヒ</t>
    </rPh>
    <phoneticPr fontId="27"/>
  </si>
  <si>
    <t>一管</t>
    <rPh sb="0" eb="1">
      <t>イチ</t>
    </rPh>
    <rPh sb="1" eb="2">
      <t>カン</t>
    </rPh>
    <phoneticPr fontId="27"/>
  </si>
  <si>
    <t>一般管理費（事項別）</t>
    <rPh sb="0" eb="2">
      <t>イッパン</t>
    </rPh>
    <rPh sb="2" eb="5">
      <t>カンリヒ</t>
    </rPh>
    <rPh sb="6" eb="8">
      <t>ジコウ</t>
    </rPh>
    <rPh sb="8" eb="9">
      <t>ベツ</t>
    </rPh>
    <phoneticPr fontId="27"/>
  </si>
  <si>
    <t>人</t>
    <rPh sb="0" eb="1">
      <t>ジン</t>
    </rPh>
    <phoneticPr fontId="27"/>
  </si>
  <si>
    <t>研究費（管理費）</t>
    <rPh sb="0" eb="3">
      <t>ケンキュウヒ</t>
    </rPh>
    <rPh sb="4" eb="6">
      <t>カンリ</t>
    </rPh>
    <rPh sb="6" eb="7">
      <t>ヒ</t>
    </rPh>
    <phoneticPr fontId="27"/>
  </si>
  <si>
    <t>研/管</t>
    <rPh sb="0" eb="1">
      <t>ケン</t>
    </rPh>
    <rPh sb="2" eb="3">
      <t>カン</t>
    </rPh>
    <phoneticPr fontId="27"/>
  </si>
  <si>
    <t>財源</t>
    <rPh sb="0" eb="2">
      <t>ザイゲン</t>
    </rPh>
    <phoneticPr fontId="20"/>
  </si>
  <si>
    <t>財源コード</t>
    <rPh sb="0" eb="2">
      <t>ザイゲン</t>
    </rPh>
    <phoneticPr fontId="20"/>
  </si>
  <si>
    <t>予算科目（目的別）</t>
    <rPh sb="0" eb="2">
      <t>ヨサン</t>
    </rPh>
    <rPh sb="2" eb="4">
      <t>カモク</t>
    </rPh>
    <rPh sb="5" eb="7">
      <t>モクテキ</t>
    </rPh>
    <rPh sb="7" eb="8">
      <t>ベツ</t>
    </rPh>
    <phoneticPr fontId="20"/>
  </si>
  <si>
    <t>目的コード</t>
    <rPh sb="0" eb="2">
      <t>モクテキ</t>
    </rPh>
    <phoneticPr fontId="20"/>
  </si>
  <si>
    <t>プロジェクトコード（科研費／外部資金の場合）</t>
    <phoneticPr fontId="20"/>
  </si>
  <si>
    <t>↓プルダウンから選択してください。</t>
    <phoneticPr fontId="20"/>
  </si>
  <si>
    <t>研究・予算代表者　氏名</t>
    <phoneticPr fontId="27"/>
  </si>
  <si>
    <t>精算確認日（旅行用務終了後５営業日以内）</t>
    <phoneticPr fontId="20"/>
  </si>
  <si>
    <t>支払予定日（追給）</t>
    <rPh sb="0" eb="2">
      <t>シハライ</t>
    </rPh>
    <rPh sb="2" eb="4">
      <t>ヨテイ</t>
    </rPh>
    <rPh sb="4" eb="5">
      <t>ビ</t>
    </rPh>
    <rPh sb="6" eb="8">
      <t>ツイキュウ</t>
    </rPh>
    <phoneticPr fontId="20"/>
  </si>
  <si>
    <t>支払予定日（　　　月　　　日）</t>
    <rPh sb="0" eb="2">
      <t>シハライ</t>
    </rPh>
    <rPh sb="2" eb="4">
      <t>ヨテイ</t>
    </rPh>
    <rPh sb="4" eb="5">
      <t>ビ</t>
    </rPh>
    <rPh sb="9" eb="10">
      <t>ガツ</t>
    </rPh>
    <rPh sb="13" eb="14">
      <t>ニチ</t>
    </rPh>
    <phoneticPr fontId="20"/>
  </si>
  <si>
    <t>999000（　　　　　　）</t>
    <phoneticPr fontId="20"/>
  </si>
  <si>
    <t>17H000000</t>
    <phoneticPr fontId="20"/>
  </si>
  <si>
    <t>予算詳細（財源・目的等）</t>
    <rPh sb="0" eb="2">
      <t>ヨサン</t>
    </rPh>
    <rPh sb="2" eb="4">
      <t>ショウサイ</t>
    </rPh>
    <rPh sb="5" eb="7">
      <t>ザイゲン</t>
    </rPh>
    <rPh sb="8" eb="10">
      <t>モクテキ</t>
    </rPh>
    <rPh sb="10" eb="11">
      <t>トウ</t>
    </rPh>
    <phoneticPr fontId="20"/>
  </si>
  <si>
    <t>支払予定日（ゼロ精算・戻入）</t>
    <rPh sb="0" eb="2">
      <t>シハライ</t>
    </rPh>
    <rPh sb="2" eb="4">
      <t>ヨテイ</t>
    </rPh>
    <rPh sb="4" eb="5">
      <t>ビ</t>
    </rPh>
    <rPh sb="8" eb="10">
      <t>セイサン</t>
    </rPh>
    <rPh sb="11" eb="13">
      <t>レイニュウ</t>
    </rPh>
    <phoneticPr fontId="20"/>
  </si>
  <si>
    <t>筑波大学　●●研究室</t>
    <rPh sb="0" eb="2">
      <t>ツクバ</t>
    </rPh>
    <rPh sb="2" eb="4">
      <t>ダイガク</t>
    </rPh>
    <rPh sb="7" eb="9">
      <t>ケンキュウ</t>
    </rPh>
    <rPh sb="9" eb="10">
      <t>シツ</t>
    </rPh>
    <phoneticPr fontId="20"/>
  </si>
  <si>
    <t>↓選択下さい！</t>
    <rPh sb="1" eb="3">
      <t>センタク</t>
    </rPh>
    <rPh sb="3" eb="4">
      <t>シタ</t>
    </rPh>
    <phoneticPr fontId="27"/>
  </si>
  <si>
    <t>↓目的コードを記入してください。</t>
    <rPh sb="1" eb="3">
      <t>モクテキ</t>
    </rPh>
    <phoneticPr fontId="20"/>
  </si>
  <si>
    <t>換金性の高い物品</t>
    <rPh sb="0" eb="3">
      <t>カンキンセイ</t>
    </rPh>
    <rPh sb="4" eb="5">
      <t>タカ</t>
    </rPh>
    <rPh sb="6" eb="8">
      <t>ブッピン</t>
    </rPh>
    <phoneticPr fontId="27"/>
  </si>
  <si>
    <t>有</t>
    <rPh sb="0" eb="1">
      <t>アリ</t>
    </rPh>
    <phoneticPr fontId="27"/>
  </si>
  <si>
    <t>換）</t>
    <rPh sb="0" eb="1">
      <t>カン</t>
    </rPh>
    <phoneticPr fontId="27"/>
  </si>
  <si>
    <t>金）</t>
    <rPh sb="0" eb="1">
      <t>キン</t>
    </rPh>
    <phoneticPr fontId="27"/>
  </si>
  <si>
    <t>一般寄付金</t>
    <rPh sb="0" eb="2">
      <t>イッパン</t>
    </rPh>
    <rPh sb="2" eb="5">
      <t>キフキン</t>
    </rPh>
    <phoneticPr fontId="27"/>
  </si>
  <si>
    <t>一寄</t>
    <rPh sb="0" eb="1">
      <t>イチ</t>
    </rPh>
    <rPh sb="1" eb="2">
      <t>キ</t>
    </rPh>
    <phoneticPr fontId="27"/>
  </si>
  <si>
    <t>繰越一般財源</t>
    <rPh sb="0" eb="2">
      <t>クリコシ</t>
    </rPh>
    <rPh sb="2" eb="4">
      <t>イッパン</t>
    </rPh>
    <rPh sb="4" eb="6">
      <t>ザイゲン</t>
    </rPh>
    <phoneticPr fontId="27"/>
  </si>
  <si>
    <t>寄附講座</t>
    <rPh sb="0" eb="2">
      <t>キフ</t>
    </rPh>
    <rPh sb="2" eb="4">
      <t>コウザ</t>
    </rPh>
    <phoneticPr fontId="59"/>
  </si>
  <si>
    <t>寄講</t>
    <rPh sb="0" eb="1">
      <t>ヨ</t>
    </rPh>
    <rPh sb="1" eb="2">
      <t>コウ</t>
    </rPh>
    <phoneticPr fontId="27"/>
  </si>
  <si>
    <t>教育機器更新費</t>
    <rPh sb="0" eb="2">
      <t>キョウイク</t>
    </rPh>
    <rPh sb="2" eb="4">
      <t>キキ</t>
    </rPh>
    <rPh sb="4" eb="7">
      <t>コウシンヒ</t>
    </rPh>
    <phoneticPr fontId="27"/>
  </si>
  <si>
    <t>都市基盤環境学科</t>
  </si>
  <si>
    <t>基</t>
    <rPh sb="0" eb="1">
      <t>キ</t>
    </rPh>
    <phoneticPr fontId="2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</si>
</sst>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quot;¥&quot;\-#,##0"/>
    <numFmt numFmtId="176" formatCode="yyyy&quot;年&quot;m&quot;月&quot;d&quot;日&quot;;@"/>
    <numFmt numFmtId="177" formatCode="m/d;@"/>
    <numFmt numFmtId="178" formatCode="m&quot;月&quot;d&quot;日(&quot;aaa&quot;)&quot;"/>
    <numFmt numFmtId="179" formatCode="0;\-0;;@"/>
    <numFmt numFmtId="180" formatCode="yyyy&quot;年&quot;m&quot;月&quot;d&quot;日  (&quot;aaa&quot;)&quot;"/>
    <numFmt numFmtId="181" formatCode="[$-411]ggge&quot;年&quot;m&quot;月&quot;d&quot;日&quot;;@"/>
    <numFmt numFmtId="182" formatCode="h&quot;時&quot;mm&quot;分&quot;;@"/>
    <numFmt numFmtId="183" formatCode="m\.d\ \(aaa\)"/>
    <numFmt numFmtId="184" formatCode="&quot;〔&quot;\ yyyy&quot;年&quot;m&quot;月分 〕&quot;"/>
    <numFmt numFmtId="185" formatCode="\(\ yyyy&quot;年&quot;m&quot;月分 ）&quot;"/>
  </numFmts>
  <fonts count="91">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9"/>
      <color theme="1"/>
      <name val="ＭＳ Ｐ明朝"/>
      <family val="1"/>
      <charset val="128"/>
    </font>
    <font>
      <sz val="8"/>
      <color theme="1"/>
      <name val="ＭＳ 明朝"/>
      <family val="1"/>
      <charset val="128"/>
    </font>
    <font>
      <sz val="6"/>
      <name val="ＭＳ Ｐゴシック"/>
      <family val="2"/>
      <charset val="128"/>
      <scheme val="minor"/>
    </font>
    <font>
      <sz val="11"/>
      <color theme="1"/>
      <name val="ＭＳ 明朝"/>
      <family val="1"/>
      <charset val="128"/>
    </font>
    <font>
      <sz val="11"/>
      <name val="ＭＳ Ｐゴシック"/>
      <family val="3"/>
      <charset val="128"/>
    </font>
    <font>
      <sz val="11"/>
      <name val="ＭＳ Ｐ明朝"/>
      <family val="1"/>
      <charset val="128"/>
    </font>
    <font>
      <sz val="10"/>
      <name val="ＭＳ Ｐ明朝"/>
      <family val="1"/>
      <charset val="128"/>
    </font>
    <font>
      <sz val="10.5"/>
      <name val="ＭＳ Ｐ明朝"/>
      <family val="1"/>
      <charset val="128"/>
    </font>
    <font>
      <sz val="9"/>
      <name val="ＭＳ Ｐ明朝"/>
      <family val="1"/>
      <charset val="128"/>
    </font>
    <font>
      <sz val="6"/>
      <name val="ＭＳ Ｐゴシック"/>
      <family val="3"/>
      <charset val="128"/>
    </font>
    <font>
      <sz val="14"/>
      <name val="ＭＳ Ｐ明朝"/>
      <family val="1"/>
      <charset val="128"/>
    </font>
    <font>
      <sz val="11"/>
      <name val="ＭＳ ゴシック"/>
      <family val="3"/>
      <charset val="128"/>
    </font>
    <font>
      <sz val="11"/>
      <name val="ＭＳ 明朝"/>
      <family val="1"/>
      <charset val="128"/>
    </font>
    <font>
      <sz val="10"/>
      <color theme="1"/>
      <name val="ＭＳ Ｐ明朝"/>
      <family val="1"/>
      <charset val="128"/>
    </font>
    <font>
      <b/>
      <sz val="9"/>
      <color theme="1"/>
      <name val="ＭＳ 明朝"/>
      <family val="1"/>
      <charset val="128"/>
    </font>
    <font>
      <sz val="9"/>
      <color theme="1"/>
      <name val="ＭＳ 明朝"/>
      <family val="1"/>
      <charset val="128"/>
    </font>
    <font>
      <sz val="10"/>
      <color theme="1"/>
      <name val="ＭＳ 明朝"/>
      <family val="1"/>
      <charset val="128"/>
    </font>
    <font>
      <sz val="8"/>
      <color theme="1"/>
      <name val="HG丸ｺﾞｼｯｸM-PRO"/>
      <family val="3"/>
      <charset val="128"/>
    </font>
    <font>
      <b/>
      <sz val="14"/>
      <color theme="1"/>
      <name val="ＭＳ ゴシック"/>
      <family val="3"/>
      <charset val="128"/>
    </font>
    <font>
      <sz val="14"/>
      <color theme="1"/>
      <name val="ＭＳ 明朝"/>
      <family val="1"/>
      <charset val="128"/>
    </font>
    <font>
      <sz val="11"/>
      <color theme="1"/>
      <name val="ＭＳ Ｐゴシック"/>
      <family val="3"/>
      <charset val="128"/>
      <scheme val="minor"/>
    </font>
    <font>
      <b/>
      <sz val="14"/>
      <color theme="1"/>
      <name val="ＭＳ 明朝"/>
      <family val="1"/>
      <charset val="128"/>
    </font>
    <font>
      <sz val="12"/>
      <color theme="1"/>
      <name val="ＭＳ 明朝"/>
      <family val="1"/>
      <charset val="128"/>
    </font>
    <font>
      <b/>
      <sz val="10"/>
      <color rgb="FF7F7F7F"/>
      <name val="ＭＳ 明朝"/>
      <family val="1"/>
      <charset val="128"/>
    </font>
    <font>
      <sz val="11"/>
      <color theme="1"/>
      <name val="ＭＳ ゴシック"/>
      <family val="3"/>
      <charset val="128"/>
    </font>
    <font>
      <sz val="10"/>
      <color theme="1"/>
      <name val="ＭＳ Ｐゴシック"/>
      <family val="3"/>
      <charset val="128"/>
    </font>
    <font>
      <sz val="10"/>
      <color theme="1"/>
      <name val="ＭＳ ゴシック"/>
      <family val="3"/>
      <charset val="128"/>
    </font>
    <font>
      <sz val="9"/>
      <color theme="1"/>
      <name val="ＭＳ ゴシック"/>
      <family val="3"/>
      <charset val="128"/>
    </font>
    <font>
      <sz val="11"/>
      <color theme="1"/>
      <name val="ＭＳ Ｐゴシック"/>
      <family val="3"/>
      <charset val="128"/>
    </font>
    <font>
      <sz val="12"/>
      <color theme="1"/>
      <name val="ＭＳ Ｐゴシック"/>
      <family val="3"/>
      <charset val="128"/>
    </font>
    <font>
      <sz val="9"/>
      <name val="ＭＳ 明朝"/>
      <family val="1"/>
      <charset val="128"/>
    </font>
    <font>
      <sz val="8"/>
      <name val="ＭＳ 明朝"/>
      <family val="1"/>
      <charset val="128"/>
    </font>
    <font>
      <sz val="11"/>
      <color theme="1"/>
      <name val="ＭＳ Ｐ明朝"/>
      <family val="1"/>
      <charset val="128"/>
    </font>
    <font>
      <sz val="9"/>
      <color theme="1"/>
      <name val="ＭＳ Ｐゴシック"/>
      <family val="3"/>
      <charset val="128"/>
    </font>
    <font>
      <sz val="9"/>
      <name val="ＭＳ Ｐゴシック"/>
      <family val="3"/>
      <charset val="128"/>
    </font>
    <font>
      <sz val="14"/>
      <name val="ＭＳ Ｐゴシック"/>
      <family val="3"/>
      <charset val="128"/>
    </font>
    <font>
      <sz val="8"/>
      <name val="ＭＳ Ｐゴシック"/>
      <family val="3"/>
      <charset val="128"/>
    </font>
    <font>
      <sz val="12"/>
      <name val="ＭＳ Ｐゴシック"/>
      <family val="3"/>
      <charset val="128"/>
    </font>
    <font>
      <sz val="7"/>
      <color theme="1"/>
      <name val="ＭＳ 明朝"/>
      <family val="1"/>
      <charset val="128"/>
    </font>
    <font>
      <b/>
      <sz val="18"/>
      <name val="ＭＳ Ｐゴシック"/>
      <family val="3"/>
      <charset val="128"/>
    </font>
    <font>
      <b/>
      <sz val="14"/>
      <name val="ＭＳ Ｐゴシック"/>
      <family val="3"/>
      <charset val="128"/>
    </font>
    <font>
      <b/>
      <sz val="11"/>
      <name val="ＭＳ Ｐゴシック"/>
      <family val="3"/>
      <charset val="128"/>
    </font>
    <font>
      <sz val="18"/>
      <name val="ＭＳ Ｐゴシック"/>
      <family val="3"/>
      <charset val="128"/>
    </font>
    <font>
      <b/>
      <sz val="22"/>
      <name val="ＭＳ Ｐゴシック"/>
      <family val="3"/>
      <charset val="128"/>
    </font>
    <font>
      <b/>
      <sz val="10"/>
      <color rgb="FFFF0000"/>
      <name val="ＭＳ Ｐゴシック"/>
      <family val="3"/>
      <charset val="128"/>
    </font>
    <font>
      <b/>
      <sz val="9"/>
      <color indexed="10"/>
      <name val="ＭＳ Ｐゴシック"/>
      <family val="3"/>
      <charset val="128"/>
    </font>
    <font>
      <b/>
      <sz val="18"/>
      <name val="HGS明朝E"/>
      <family val="1"/>
      <charset val="128"/>
    </font>
    <font>
      <sz val="16"/>
      <name val="ＭＳ Ｐゴシック"/>
      <family val="3"/>
      <charset val="128"/>
    </font>
    <font>
      <b/>
      <sz val="9"/>
      <color rgb="FFFF0000"/>
      <name val="ＭＳ Ｐゴシック"/>
      <family val="3"/>
      <charset val="128"/>
    </font>
    <font>
      <b/>
      <sz val="16"/>
      <name val="ＭＳ Ｐゴシック"/>
      <family val="3"/>
      <charset val="128"/>
    </font>
    <font>
      <sz val="11"/>
      <name val="HGP創英ﾌﾟﾚｾﾞﾝｽEB"/>
      <family val="1"/>
      <charset val="128"/>
    </font>
    <font>
      <sz val="28"/>
      <name val="ＭＳ Ｐゴシック"/>
      <family val="3"/>
      <charset val="128"/>
    </font>
    <font>
      <b/>
      <sz val="20"/>
      <name val="HGS明朝E"/>
      <family val="1"/>
      <charset val="128"/>
    </font>
    <font>
      <sz val="10"/>
      <name val="ＭＳ Ｐゴシック"/>
      <family val="3"/>
      <charset val="128"/>
    </font>
    <font>
      <sz val="8.5"/>
      <name val="ＭＳ Ｐゴシック"/>
      <family val="3"/>
      <charset val="128"/>
    </font>
    <font>
      <b/>
      <sz val="12"/>
      <color indexed="81"/>
      <name val="ＭＳ Ｐゴシック"/>
      <family val="3"/>
      <charset val="128"/>
    </font>
    <font>
      <sz val="11"/>
      <color indexed="8"/>
      <name val="ＭＳ Ｐゴシック"/>
      <family val="3"/>
      <charset val="128"/>
    </font>
    <font>
      <sz val="9"/>
      <color indexed="81"/>
      <name val="ＭＳ Ｐゴシック"/>
      <family val="3"/>
      <charset val="128"/>
    </font>
    <font>
      <b/>
      <sz val="9"/>
      <color indexed="81"/>
      <name val="ＭＳ Ｐゴシック"/>
      <family val="3"/>
      <charset val="128"/>
    </font>
    <font>
      <sz val="14"/>
      <color rgb="FF002060"/>
      <name val="ＭＳ Ｐゴシック"/>
      <family val="3"/>
      <charset val="128"/>
    </font>
    <font>
      <b/>
      <sz val="12"/>
      <color rgb="FFFF0000"/>
      <name val="ＭＳ Ｐゴシック"/>
      <family val="3"/>
      <charset val="128"/>
    </font>
    <font>
      <b/>
      <sz val="12"/>
      <color indexed="10"/>
      <name val="ＭＳ Ｐゴシック"/>
      <family val="3"/>
      <charset val="128"/>
    </font>
    <font>
      <sz val="12"/>
      <name val="ＭＳ Ｐ明朝"/>
      <family val="1"/>
      <charset val="128"/>
    </font>
    <font>
      <b/>
      <sz val="14"/>
      <color indexed="81"/>
      <name val="Meiryo UI"/>
      <family val="3"/>
      <charset val="128"/>
    </font>
    <font>
      <b/>
      <sz val="14"/>
      <color indexed="10"/>
      <name val="Meiryo UI"/>
      <family val="3"/>
      <charset val="128"/>
    </font>
    <font>
      <sz val="9"/>
      <color indexed="81"/>
      <name val="Meiryo UI"/>
      <family val="3"/>
      <charset val="128"/>
    </font>
    <font>
      <b/>
      <sz val="9"/>
      <color rgb="FF002060"/>
      <name val="ＭＳ Ｐゴシック"/>
      <family val="3"/>
      <charset val="128"/>
    </font>
    <font>
      <sz val="10"/>
      <name val="ＭＳ 明朝"/>
      <family val="1"/>
      <charset val="128"/>
    </font>
    <font>
      <sz val="20"/>
      <name val="ＭＳ Ｐゴシック"/>
      <family val="3"/>
      <charset val="128"/>
    </font>
    <font>
      <sz val="9"/>
      <color rgb="FFFF0000"/>
      <name val="ＭＳ Ｐゴシック"/>
      <family val="3"/>
      <charset val="128"/>
    </font>
    <font>
      <b/>
      <sz val="9"/>
      <color indexed="81"/>
      <name val="MS P ゴシック"/>
      <family val="3"/>
      <charset val="128"/>
    </font>
    <font>
      <b/>
      <sz val="20.5"/>
      <name val="ＭＳ Ｐゴシック"/>
      <family val="3"/>
      <charset val="128"/>
    </font>
    <font>
      <sz val="10.5"/>
      <name val="ＭＳ 明朝"/>
      <family val="1"/>
      <charset val="128"/>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DE9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22"/>
        <bgColor indexed="64"/>
      </patternFill>
    </fill>
    <fill>
      <patternFill patternType="solid">
        <fgColor rgb="FFFFFF99"/>
        <bgColor indexed="64"/>
      </patternFill>
    </fill>
    <fill>
      <patternFill patternType="solid">
        <fgColor indexed="43"/>
        <bgColor indexed="64"/>
      </patternFill>
    </fill>
    <fill>
      <patternFill patternType="solid">
        <fgColor theme="0"/>
        <bgColor indexed="64"/>
      </patternFill>
    </fill>
    <fill>
      <patternFill patternType="solid">
        <fgColor theme="4" tint="0.79998168889431442"/>
        <bgColor indexed="64"/>
      </patternFill>
    </fill>
    <fill>
      <patternFill patternType="solid">
        <fgColor rgb="FFFFCCFF"/>
        <bgColor indexed="64"/>
      </patternFill>
    </fill>
    <fill>
      <patternFill patternType="solid">
        <fgColor rgb="FFCCFFFF"/>
        <bgColor indexed="64"/>
      </patternFill>
    </fill>
    <fill>
      <patternFill patternType="solid">
        <fgColor theme="0" tint="-4.9989318521683403E-2"/>
        <bgColor indexed="64"/>
      </patternFill>
    </fill>
  </fills>
  <borders count="20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hair">
        <color indexed="64"/>
      </bottom>
      <diagonal/>
    </border>
    <border>
      <left/>
      <right style="medium">
        <color indexed="64"/>
      </right>
      <top/>
      <bottom style="hair">
        <color indexed="64"/>
      </bottom>
      <diagonal/>
    </border>
    <border>
      <left/>
      <right/>
      <top style="hair">
        <color indexed="64"/>
      </top>
      <bottom/>
      <diagonal/>
    </border>
    <border>
      <left/>
      <right style="medium">
        <color indexed="64"/>
      </right>
      <top style="hair">
        <color indexed="64"/>
      </top>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top style="thin">
        <color indexed="64"/>
      </top>
      <bottom style="thin">
        <color indexed="64"/>
      </bottom>
      <diagonal/>
    </border>
    <border>
      <left style="dotted">
        <color indexed="64"/>
      </left>
      <right/>
      <top style="thin">
        <color indexed="64"/>
      </top>
      <bottom style="thin">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thin">
        <color indexed="64"/>
      </bottom>
      <diagonal/>
    </border>
    <border>
      <left/>
      <right/>
      <top/>
      <bottom style="mediumDashDot">
        <color auto="1"/>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64"/>
      </right>
      <top/>
      <bottom style="thin">
        <color indexed="8"/>
      </bottom>
      <diagonal/>
    </border>
    <border>
      <left style="thin">
        <color indexed="64"/>
      </left>
      <right/>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style="medium">
        <color indexed="64"/>
      </right>
      <top style="thin">
        <color indexed="64"/>
      </top>
      <bottom style="thin">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style="hair">
        <color indexed="64"/>
      </left>
      <right/>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hair">
        <color indexed="64"/>
      </right>
      <top style="thin">
        <color indexed="64"/>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indexed="64"/>
      </left>
      <right/>
      <top style="thin">
        <color indexed="64"/>
      </top>
      <bottom/>
      <diagonal/>
    </border>
    <border>
      <left/>
      <right style="hair">
        <color indexed="64"/>
      </right>
      <top style="hair">
        <color indexed="64"/>
      </top>
      <bottom style="medium">
        <color indexed="64"/>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right style="thin">
        <color indexed="64"/>
      </right>
      <top style="thin">
        <color indexed="64"/>
      </top>
      <bottom style="hair">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hair">
        <color indexed="64"/>
      </bottom>
      <diagonal/>
    </border>
    <border>
      <left style="hair">
        <color theme="0" tint="-0.14996795556505021"/>
      </left>
      <right/>
      <top/>
      <bottom style="hair">
        <color indexed="64"/>
      </bottom>
      <diagonal/>
    </border>
    <border>
      <left/>
      <right style="hair">
        <color theme="0" tint="-0.14996795556505021"/>
      </right>
      <top/>
      <bottom style="hair">
        <color indexed="64"/>
      </bottom>
      <diagonal/>
    </border>
    <border>
      <left style="hair">
        <color theme="0" tint="-0.14996795556505021"/>
      </left>
      <right/>
      <top style="thin">
        <color indexed="64"/>
      </top>
      <bottom style="hair">
        <color indexed="64"/>
      </bottom>
      <diagonal/>
    </border>
    <border>
      <left/>
      <right style="hair">
        <color theme="0" tint="-0.14996795556505021"/>
      </right>
      <top style="thin">
        <color indexed="64"/>
      </top>
      <bottom style="hair">
        <color indexed="64"/>
      </bottom>
      <diagonal/>
    </border>
    <border>
      <left style="thin">
        <color indexed="64"/>
      </left>
      <right style="thin">
        <color indexed="64"/>
      </right>
      <top/>
      <bottom style="medium">
        <color indexed="64"/>
      </bottom>
      <diagonal/>
    </border>
    <border>
      <left style="hair">
        <color theme="0" tint="-0.14996795556505021"/>
      </left>
      <right/>
      <top/>
      <bottom style="medium">
        <color indexed="64"/>
      </bottom>
      <diagonal/>
    </border>
    <border>
      <left/>
      <right style="hair">
        <color theme="0" tint="-0.14996795556505021"/>
      </right>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8"/>
      </top>
      <bottom/>
      <diagonal/>
    </border>
    <border>
      <left/>
      <right style="thin">
        <color indexed="64"/>
      </right>
      <top style="thin">
        <color indexed="8"/>
      </top>
      <bottom style="thin">
        <color indexed="8"/>
      </bottom>
      <diagonal/>
    </border>
    <border>
      <left style="thin">
        <color indexed="64"/>
      </left>
      <right/>
      <top style="thin">
        <color indexed="8"/>
      </top>
      <bottom/>
      <diagonal/>
    </border>
    <border>
      <left style="thin">
        <color indexed="8"/>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right style="hair">
        <color auto="1"/>
      </right>
      <top/>
      <bottom style="thin">
        <color auto="1"/>
      </bottom>
      <diagonal/>
    </border>
    <border>
      <left/>
      <right style="hair">
        <color auto="1"/>
      </right>
      <top style="hair">
        <color auto="1"/>
      </top>
      <bottom/>
      <diagonal/>
    </border>
    <border>
      <left/>
      <right style="hair">
        <color auto="1"/>
      </right>
      <top/>
      <bottom/>
      <diagonal/>
    </border>
    <border>
      <left/>
      <right style="hair">
        <color indexed="64"/>
      </right>
      <top style="medium">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style="hair">
        <color indexed="64"/>
      </top>
      <bottom style="thick">
        <color indexed="64"/>
      </bottom>
      <diagonal/>
    </border>
    <border>
      <left/>
      <right/>
      <top style="hair">
        <color indexed="64"/>
      </top>
      <bottom style="thick">
        <color indexed="64"/>
      </bottom>
      <diagonal/>
    </border>
    <border>
      <left style="hair">
        <color theme="0" tint="-0.14996795556505021"/>
      </left>
      <right/>
      <top style="hair">
        <color indexed="64"/>
      </top>
      <bottom style="thick">
        <color indexed="64"/>
      </bottom>
      <diagonal/>
    </border>
    <border>
      <left/>
      <right style="hair">
        <color theme="0" tint="-0.14996795556505021"/>
      </right>
      <top style="hair">
        <color indexed="64"/>
      </top>
      <bottom style="thick">
        <color indexed="64"/>
      </bottom>
      <diagonal/>
    </border>
    <border>
      <left/>
      <right style="thick">
        <color indexed="64"/>
      </right>
      <top style="hair">
        <color indexed="64"/>
      </top>
      <bottom style="thick">
        <color indexed="64"/>
      </bottom>
      <diagonal/>
    </border>
    <border>
      <left style="hair">
        <color theme="0" tint="-0.14996795556505021"/>
      </left>
      <right/>
      <top style="hair">
        <color indexed="64"/>
      </top>
      <bottom style="thin">
        <color indexed="64"/>
      </bottom>
      <diagonal/>
    </border>
    <border>
      <left/>
      <right style="hair">
        <color theme="0" tint="-0.14996795556505021"/>
      </right>
      <top style="hair">
        <color indexed="64"/>
      </top>
      <bottom style="thin">
        <color indexed="64"/>
      </bottom>
      <diagonal/>
    </border>
    <border>
      <left/>
      <right style="medium">
        <color indexed="64"/>
      </right>
      <top style="hair">
        <color indexed="64"/>
      </top>
      <bottom style="thin">
        <color indexed="64"/>
      </bottom>
      <diagonal/>
    </border>
    <border>
      <left style="hair">
        <color indexed="64"/>
      </left>
      <right/>
      <top style="medium">
        <color indexed="64"/>
      </top>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thin">
        <color indexed="64"/>
      </left>
      <right style="hair">
        <color indexed="64"/>
      </right>
      <top/>
      <bottom style="medium">
        <color indexed="64"/>
      </bottom>
      <diagonal/>
    </border>
    <border>
      <left style="thin">
        <color indexed="64"/>
      </left>
      <right style="hair">
        <color indexed="64"/>
      </right>
      <top style="medium">
        <color indexed="64"/>
      </top>
      <bottom/>
      <diagonal/>
    </border>
    <border>
      <left style="thin">
        <color indexed="64"/>
      </left>
      <right style="hair">
        <color indexed="64"/>
      </right>
      <top style="medium">
        <color indexed="64"/>
      </top>
      <bottom style="medium">
        <color indexed="64"/>
      </bottom>
      <diagonal/>
    </border>
    <border>
      <left/>
      <right style="hair">
        <color indexed="64"/>
      </right>
      <top/>
      <bottom style="medium">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medium">
        <color indexed="64"/>
      </right>
      <top/>
      <bottom style="thin">
        <color indexed="64"/>
      </bottom>
      <diagonal/>
    </border>
    <border>
      <left style="medium">
        <color indexed="64"/>
      </left>
      <right/>
      <top style="medium">
        <color indexed="64"/>
      </top>
      <bottom style="hair">
        <color indexed="64"/>
      </bottom>
      <diagonal/>
    </border>
    <border>
      <left style="hair">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thin">
        <color auto="1"/>
      </bottom>
      <diagonal/>
    </border>
    <border>
      <left/>
      <right style="medium">
        <color indexed="64"/>
      </right>
      <top style="thin">
        <color indexed="64"/>
      </top>
      <bottom/>
      <diagonal/>
    </border>
    <border>
      <left style="medium">
        <color indexed="64"/>
      </left>
      <right/>
      <top style="hair">
        <color indexed="64"/>
      </top>
      <bottom/>
      <diagonal/>
    </border>
    <border>
      <left/>
      <right style="hair">
        <color indexed="64"/>
      </right>
      <top style="thin">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style="medium">
        <color indexed="64"/>
      </bottom>
      <diagonal/>
    </border>
  </borders>
  <cellStyleXfs count="61">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2" fillId="0" borderId="0">
      <alignment vertical="center"/>
    </xf>
    <xf numFmtId="38" fontId="22" fillId="0" borderId="0" applyFont="0" applyFill="0" applyBorder="0" applyAlignment="0" applyProtection="0">
      <alignment vertical="center"/>
    </xf>
    <xf numFmtId="0" fontId="38" fillId="0" borderId="0">
      <alignment vertical="center"/>
    </xf>
    <xf numFmtId="0" fontId="22" fillId="0" borderId="0"/>
    <xf numFmtId="38" fontId="22"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4" fillId="0" borderId="0"/>
    <xf numFmtId="0" fontId="22" fillId="0" borderId="0"/>
    <xf numFmtId="38" fontId="22" fillId="0" borderId="0" applyFont="0" applyFill="0" applyBorder="0" applyAlignment="0" applyProtection="0">
      <alignment vertical="center"/>
    </xf>
    <xf numFmtId="0" fontId="22" fillId="0" borderId="0">
      <alignment vertical="center"/>
    </xf>
    <xf numFmtId="0" fontId="1" fillId="0" borderId="0">
      <alignment vertical="center"/>
    </xf>
  </cellStyleXfs>
  <cellXfs count="1138">
    <xf numFmtId="0" fontId="0" fillId="0" borderId="0" xfId="0">
      <alignment vertical="center"/>
    </xf>
    <xf numFmtId="0" fontId="33" fillId="0" borderId="0" xfId="0" applyFont="1" applyAlignment="1" applyProtection="1">
      <alignment horizontal="center" vertical="center"/>
    </xf>
    <xf numFmtId="0" fontId="32" fillId="0" borderId="0" xfId="0" applyFont="1" applyBorder="1" applyAlignment="1" applyProtection="1">
      <alignment vertical="center"/>
    </xf>
    <xf numFmtId="0" fontId="21" fillId="0" borderId="0" xfId="0" applyFont="1" applyProtection="1">
      <alignment vertical="center"/>
    </xf>
    <xf numFmtId="0" fontId="19" fillId="0" borderId="0" xfId="0" applyFont="1" applyAlignment="1" applyProtection="1">
      <alignment horizontal="left" vertical="center" indent="1"/>
    </xf>
    <xf numFmtId="0" fontId="19" fillId="0" borderId="0" xfId="0" applyFont="1" applyBorder="1" applyAlignment="1" applyProtection="1">
      <alignment vertical="center"/>
    </xf>
    <xf numFmtId="0" fontId="33" fillId="0" borderId="0" xfId="0" applyFont="1" applyBorder="1" applyAlignment="1" applyProtection="1">
      <alignment horizontal="center" vertical="center" textRotation="255"/>
    </xf>
    <xf numFmtId="0" fontId="34" fillId="0" borderId="0" xfId="0" applyFont="1" applyBorder="1" applyAlignment="1" applyProtection="1">
      <alignment horizontal="center" vertical="center" wrapText="1"/>
    </xf>
    <xf numFmtId="0" fontId="33" fillId="0" borderId="0" xfId="0" applyFont="1" applyBorder="1" applyAlignment="1" applyProtection="1">
      <alignment horizontal="center" vertical="center"/>
    </xf>
    <xf numFmtId="0" fontId="35" fillId="0" borderId="0" xfId="0" applyFont="1" applyBorder="1" applyAlignment="1" applyProtection="1">
      <alignment vertical="center"/>
    </xf>
    <xf numFmtId="0" fontId="35" fillId="0" borderId="0" xfId="0" applyFont="1" applyBorder="1" applyAlignment="1" applyProtection="1">
      <alignment horizontal="center" vertical="center"/>
    </xf>
    <xf numFmtId="0" fontId="37" fillId="0" borderId="0" xfId="0" applyFont="1" applyAlignment="1" applyProtection="1">
      <alignment horizontal="center" vertical="center"/>
    </xf>
    <xf numFmtId="0" fontId="21" fillId="0" borderId="0" xfId="0" applyFont="1" applyAlignment="1" applyProtection="1">
      <alignment horizontal="left" vertical="center" indent="1"/>
    </xf>
    <xf numFmtId="0" fontId="21" fillId="0" borderId="0" xfId="0" applyFont="1" applyAlignment="1" applyProtection="1">
      <alignment vertical="center"/>
    </xf>
    <xf numFmtId="49" fontId="21" fillId="0" borderId="0" xfId="0" applyNumberFormat="1" applyFont="1" applyAlignment="1" applyProtection="1">
      <alignment horizontal="right" vertical="center"/>
    </xf>
    <xf numFmtId="49" fontId="21" fillId="0" borderId="0" xfId="0" applyNumberFormat="1" applyFont="1" applyAlignment="1" applyProtection="1">
      <alignment horizontal="center" vertical="center"/>
    </xf>
    <xf numFmtId="0" fontId="34" fillId="0" borderId="0" xfId="0" applyFont="1" applyBorder="1" applyAlignment="1" applyProtection="1">
      <alignment horizontal="center" vertical="center"/>
    </xf>
    <xf numFmtId="0" fontId="34" fillId="0" borderId="35" xfId="0" applyFont="1" applyBorder="1" applyProtection="1">
      <alignment vertical="center"/>
    </xf>
    <xf numFmtId="0" fontId="34" fillId="0" borderId="0" xfId="0" applyFont="1" applyBorder="1" applyAlignment="1" applyProtection="1">
      <alignment horizontal="center" vertical="center" textRotation="255"/>
    </xf>
    <xf numFmtId="0" fontId="33" fillId="0" borderId="0" xfId="0" applyFont="1" applyBorder="1" applyAlignment="1" applyProtection="1">
      <alignment horizontal="right" vertical="center" wrapText="1"/>
    </xf>
    <xf numFmtId="0" fontId="34" fillId="0" borderId="46" xfId="0" applyFont="1" applyBorder="1" applyAlignment="1" applyProtection="1">
      <alignment vertical="center"/>
    </xf>
    <xf numFmtId="0" fontId="33" fillId="0" borderId="0" xfId="0" applyFont="1" applyBorder="1" applyAlignment="1" applyProtection="1">
      <alignment horizontal="left" vertical="center"/>
    </xf>
    <xf numFmtId="0" fontId="34" fillId="0" borderId="0" xfId="0" applyFont="1" applyBorder="1" applyAlignment="1" applyProtection="1">
      <alignment vertical="center" wrapText="1"/>
    </xf>
    <xf numFmtId="0" fontId="34" fillId="0" borderId="0" xfId="0" applyFont="1" applyBorder="1" applyAlignment="1" applyProtection="1">
      <alignment horizontal="left" vertical="center" wrapText="1"/>
    </xf>
    <xf numFmtId="0" fontId="21" fillId="0" borderId="0" xfId="0" applyFont="1" applyBorder="1" applyProtection="1">
      <alignment vertical="center"/>
    </xf>
    <xf numFmtId="0" fontId="34" fillId="0" borderId="28" xfId="0" applyFont="1" applyFill="1" applyBorder="1" applyAlignment="1" applyProtection="1">
      <alignment horizontal="center" vertical="center"/>
    </xf>
    <xf numFmtId="0" fontId="34" fillId="0" borderId="28" xfId="0" applyFont="1" applyFill="1" applyBorder="1" applyAlignment="1" applyProtection="1">
      <alignment vertical="center"/>
    </xf>
    <xf numFmtId="0" fontId="34" fillId="0" borderId="26" xfId="0" applyFont="1" applyFill="1" applyBorder="1" applyAlignment="1" applyProtection="1">
      <alignment vertical="center"/>
    </xf>
    <xf numFmtId="0" fontId="34" fillId="0" borderId="16" xfId="0" applyFont="1" applyFill="1" applyBorder="1" applyAlignment="1" applyProtection="1">
      <alignment vertical="center"/>
    </xf>
    <xf numFmtId="0" fontId="21" fillId="0" borderId="0" xfId="0" applyFont="1" applyFill="1" applyProtection="1">
      <alignment vertical="center"/>
    </xf>
    <xf numFmtId="0" fontId="40" fillId="34" borderId="28" xfId="0" applyFont="1" applyFill="1" applyBorder="1" applyAlignment="1" applyProtection="1">
      <alignment horizontal="left" vertical="center"/>
      <protection locked="0"/>
    </xf>
    <xf numFmtId="0" fontId="40" fillId="34" borderId="28" xfId="0" applyFont="1" applyFill="1" applyBorder="1" applyAlignment="1" applyProtection="1">
      <alignment horizontal="right" vertical="center"/>
      <protection locked="0"/>
    </xf>
    <xf numFmtId="0" fontId="33" fillId="34" borderId="28" xfId="0" applyFont="1" applyFill="1" applyBorder="1" applyAlignment="1" applyProtection="1">
      <alignment horizontal="left" vertical="center" wrapText="1"/>
    </xf>
    <xf numFmtId="0" fontId="40" fillId="34" borderId="28" xfId="0" applyFont="1" applyFill="1" applyBorder="1" applyAlignment="1" applyProtection="1">
      <alignment horizontal="right" vertical="center"/>
    </xf>
    <xf numFmtId="0" fontId="33" fillId="34" borderId="28" xfId="0" applyFont="1" applyFill="1" applyBorder="1" applyAlignment="1" applyProtection="1">
      <alignment vertical="center" wrapText="1"/>
    </xf>
    <xf numFmtId="0" fontId="34" fillId="34" borderId="19" xfId="0" applyFont="1" applyFill="1" applyBorder="1" applyAlignment="1" applyProtection="1">
      <alignment horizontal="right" vertical="center" wrapText="1"/>
    </xf>
    <xf numFmtId="0" fontId="40" fillId="34" borderId="19" xfId="0" applyFont="1" applyFill="1" applyBorder="1" applyAlignment="1" applyProtection="1">
      <alignment horizontal="center" vertical="center"/>
    </xf>
    <xf numFmtId="0" fontId="34" fillId="34" borderId="19" xfId="0" applyFont="1" applyFill="1" applyBorder="1" applyAlignment="1" applyProtection="1">
      <alignment horizontal="left" vertical="center" wrapText="1"/>
    </xf>
    <xf numFmtId="0" fontId="34" fillId="34" borderId="28" xfId="0" applyFont="1" applyFill="1" applyBorder="1" applyAlignment="1" applyProtection="1">
      <alignment vertical="center" wrapText="1"/>
    </xf>
    <xf numFmtId="0" fontId="34" fillId="34" borderId="28" xfId="0" applyFont="1" applyFill="1" applyBorder="1" applyAlignment="1" applyProtection="1">
      <alignment horizontal="left" vertical="center" wrapText="1"/>
    </xf>
    <xf numFmtId="0" fontId="21" fillId="34" borderId="41" xfId="0" applyFont="1" applyFill="1" applyBorder="1" applyAlignment="1" applyProtection="1">
      <alignment horizontal="right" vertical="center"/>
    </xf>
    <xf numFmtId="0" fontId="40" fillId="34" borderId="44" xfId="0" applyFont="1" applyFill="1" applyBorder="1" applyAlignment="1" applyProtection="1">
      <alignment horizontal="left" vertical="center"/>
      <protection locked="0"/>
    </xf>
    <xf numFmtId="0" fontId="40" fillId="34" borderId="63" xfId="0" applyFont="1" applyFill="1" applyBorder="1" applyAlignment="1" applyProtection="1">
      <alignment horizontal="left" vertical="center"/>
      <protection locked="0"/>
    </xf>
    <xf numFmtId="0" fontId="32" fillId="0" borderId="0" xfId="0" applyFont="1" applyBorder="1" applyAlignment="1" applyProtection="1"/>
    <xf numFmtId="0" fontId="32" fillId="0" borderId="0" xfId="0" applyFont="1" applyBorder="1" applyAlignment="1" applyProtection="1">
      <alignment vertical="top"/>
    </xf>
    <xf numFmtId="0" fontId="19" fillId="0" borderId="0" xfId="0" applyFont="1" applyBorder="1" applyAlignment="1" applyProtection="1">
      <alignment vertical="top"/>
    </xf>
    <xf numFmtId="0" fontId="33" fillId="0" borderId="10" xfId="0" applyFont="1" applyBorder="1" applyAlignment="1" applyProtection="1">
      <alignment vertical="center"/>
    </xf>
    <xf numFmtId="0" fontId="40" fillId="34" borderId="72" xfId="0" applyFont="1" applyFill="1" applyBorder="1" applyAlignment="1" applyProtection="1">
      <alignment horizontal="left" vertical="center"/>
      <protection locked="0"/>
    </xf>
    <xf numFmtId="0" fontId="33" fillId="0" borderId="0" xfId="0" applyFont="1" applyFill="1" applyProtection="1">
      <alignment vertical="center"/>
    </xf>
    <xf numFmtId="0" fontId="40" fillId="0" borderId="73" xfId="0" applyFont="1" applyFill="1" applyBorder="1" applyAlignment="1" applyProtection="1">
      <alignment horizontal="center" vertical="center"/>
    </xf>
    <xf numFmtId="0" fontId="40" fillId="34" borderId="19" xfId="0" applyFont="1" applyFill="1" applyBorder="1" applyAlignment="1" applyProtection="1">
      <alignment horizontal="left" vertical="center"/>
      <protection locked="0"/>
    </xf>
    <xf numFmtId="0" fontId="40" fillId="34" borderId="19" xfId="0" applyFont="1" applyFill="1" applyBorder="1" applyAlignment="1" applyProtection="1">
      <alignment horizontal="right" vertical="center"/>
      <protection locked="0"/>
    </xf>
    <xf numFmtId="0" fontId="33" fillId="34" borderId="19" xfId="0" applyFont="1" applyFill="1" applyBorder="1" applyAlignment="1" applyProtection="1">
      <alignment vertical="center"/>
    </xf>
    <xf numFmtId="0" fontId="40" fillId="34" borderId="19" xfId="0" applyFont="1" applyFill="1" applyBorder="1" applyAlignment="1" applyProtection="1">
      <alignment horizontal="right" vertical="center"/>
    </xf>
    <xf numFmtId="0" fontId="33" fillId="34" borderId="19" xfId="0" applyFont="1" applyFill="1" applyBorder="1" applyAlignment="1" applyProtection="1">
      <alignment vertical="center" wrapText="1"/>
    </xf>
    <xf numFmtId="0" fontId="19" fillId="34" borderId="19" xfId="0" applyFont="1" applyFill="1" applyBorder="1" applyAlignment="1" applyProtection="1">
      <alignment vertical="center" wrapText="1"/>
    </xf>
    <xf numFmtId="0" fontId="33" fillId="34" borderId="42" xfId="0" applyFont="1" applyFill="1" applyBorder="1" applyProtection="1">
      <alignment vertical="center"/>
    </xf>
    <xf numFmtId="0" fontId="34" fillId="0" borderId="84" xfId="0" applyFont="1" applyFill="1" applyBorder="1" applyAlignment="1" applyProtection="1">
      <alignment horizontal="center" vertical="center" wrapText="1"/>
    </xf>
    <xf numFmtId="0" fontId="33" fillId="0" borderId="53" xfId="0" applyFont="1" applyFill="1" applyBorder="1" applyAlignment="1" applyProtection="1">
      <alignment vertical="center"/>
    </xf>
    <xf numFmtId="0" fontId="34" fillId="0" borderId="16"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3" fillId="34" borderId="19" xfId="0" applyFont="1" applyFill="1" applyBorder="1" applyAlignment="1" applyProtection="1">
      <alignment horizontal="left" vertical="center"/>
    </xf>
    <xf numFmtId="0" fontId="34" fillId="0" borderId="0" xfId="0" applyFont="1" applyFill="1" applyAlignment="1" applyProtection="1">
      <alignment vertical="center"/>
    </xf>
    <xf numFmtId="0" fontId="34" fillId="0" borderId="0" xfId="0" applyFont="1" applyFill="1" applyAlignment="1" applyProtection="1"/>
    <xf numFmtId="0" fontId="21" fillId="0" borderId="0" xfId="0" applyFont="1" applyFill="1" applyAlignment="1" applyProtection="1"/>
    <xf numFmtId="0" fontId="44" fillId="0" borderId="0" xfId="0" applyFont="1" applyFill="1" applyBorder="1" applyAlignment="1" applyProtection="1">
      <alignment horizontal="left" vertical="center"/>
    </xf>
    <xf numFmtId="0" fontId="19" fillId="0" borderId="10" xfId="0" applyFont="1" applyBorder="1" applyAlignment="1" applyProtection="1">
      <alignment vertical="center"/>
    </xf>
    <xf numFmtId="0" fontId="34" fillId="35" borderId="15" xfId="0" applyFont="1" applyFill="1" applyBorder="1" applyAlignment="1" applyProtection="1">
      <alignment vertical="center" wrapText="1"/>
    </xf>
    <xf numFmtId="0" fontId="33" fillId="35" borderId="18" xfId="0" applyFont="1" applyFill="1" applyBorder="1" applyAlignment="1" applyProtection="1">
      <alignment horizontal="right" vertical="center" wrapText="1"/>
    </xf>
    <xf numFmtId="0" fontId="33" fillId="35" borderId="15" xfId="0" applyFont="1" applyFill="1" applyBorder="1" applyAlignment="1" applyProtection="1">
      <alignment horizontal="right" vertical="center" wrapText="1"/>
    </xf>
    <xf numFmtId="0" fontId="33" fillId="0" borderId="0" xfId="0" applyFont="1" applyFill="1" applyBorder="1" applyAlignment="1" applyProtection="1">
      <alignment horizontal="center" vertical="center" textRotation="255"/>
    </xf>
    <xf numFmtId="0" fontId="34" fillId="0" borderId="0" xfId="0" applyFont="1" applyFill="1" applyBorder="1" applyAlignment="1" applyProtection="1">
      <alignment horizontal="center" vertical="center" wrapText="1"/>
    </xf>
    <xf numFmtId="0" fontId="21" fillId="0" borderId="0" xfId="0" applyFont="1" applyFill="1" applyBorder="1" applyProtection="1">
      <alignment vertical="center"/>
    </xf>
    <xf numFmtId="0" fontId="34" fillId="0" borderId="0" xfId="0" applyFont="1" applyFill="1" applyBorder="1" applyAlignment="1" applyProtection="1">
      <alignment vertical="center" wrapText="1"/>
    </xf>
    <xf numFmtId="0" fontId="39" fillId="0" borderId="0" xfId="0" applyFont="1" applyFill="1" applyAlignment="1" applyProtection="1">
      <alignment horizontal="center" vertical="center"/>
    </xf>
    <xf numFmtId="0" fontId="21" fillId="0" borderId="0" xfId="0" applyFont="1" applyFill="1" applyAlignment="1" applyProtection="1">
      <alignment vertical="center"/>
    </xf>
    <xf numFmtId="49" fontId="21" fillId="0" borderId="0" xfId="0" applyNumberFormat="1" applyFont="1" applyFill="1" applyAlignment="1" applyProtection="1">
      <alignment horizontal="right" vertical="center"/>
    </xf>
    <xf numFmtId="49" fontId="21" fillId="0" borderId="0" xfId="0" applyNumberFormat="1" applyFont="1" applyFill="1" applyAlignment="1" applyProtection="1">
      <alignment horizontal="center" vertical="center"/>
    </xf>
    <xf numFmtId="0" fontId="40" fillId="34" borderId="72" xfId="0" applyFont="1" applyFill="1" applyBorder="1" applyAlignment="1" applyProtection="1">
      <alignment horizontal="left" vertical="center"/>
    </xf>
    <xf numFmtId="0" fontId="33" fillId="34" borderId="72" xfId="0" applyFont="1" applyFill="1" applyBorder="1" applyAlignment="1" applyProtection="1">
      <alignment horizontal="left" vertical="center" wrapText="1"/>
    </xf>
    <xf numFmtId="0" fontId="40" fillId="34" borderId="19" xfId="0" applyFont="1" applyFill="1" applyBorder="1" applyAlignment="1" applyProtection="1">
      <alignment horizontal="left" vertical="center"/>
    </xf>
    <xf numFmtId="0" fontId="33" fillId="34" borderId="72" xfId="0" applyFont="1" applyFill="1" applyBorder="1" applyAlignment="1" applyProtection="1">
      <alignment vertical="center"/>
    </xf>
    <xf numFmtId="0" fontId="33" fillId="34" borderId="42" xfId="0" applyFont="1" applyFill="1" applyBorder="1" applyAlignment="1" applyProtection="1">
      <alignment horizontal="right" vertical="center"/>
    </xf>
    <xf numFmtId="0" fontId="34" fillId="34" borderId="19" xfId="0" applyFont="1" applyFill="1" applyBorder="1" applyAlignment="1" applyProtection="1">
      <alignment horizontal="center" vertical="center"/>
    </xf>
    <xf numFmtId="0" fontId="33" fillId="34" borderId="74" xfId="0" applyFont="1" applyFill="1" applyBorder="1" applyAlignment="1" applyProtection="1">
      <alignment vertical="center"/>
    </xf>
    <xf numFmtId="0" fontId="33" fillId="34" borderId="28" xfId="0" applyFont="1" applyFill="1" applyBorder="1" applyAlignment="1" applyProtection="1">
      <alignment vertical="center"/>
    </xf>
    <xf numFmtId="0" fontId="40" fillId="34" borderId="16" xfId="0" applyFont="1" applyFill="1" applyBorder="1" applyAlignment="1" applyProtection="1">
      <alignment horizontal="left" vertical="center"/>
    </xf>
    <xf numFmtId="0" fontId="33" fillId="34" borderId="16" xfId="0" applyFont="1" applyFill="1" applyBorder="1" applyAlignment="1" applyProtection="1">
      <alignment vertical="center"/>
    </xf>
    <xf numFmtId="0" fontId="33" fillId="34" borderId="16" xfId="0" applyFont="1" applyFill="1" applyBorder="1" applyAlignment="1" applyProtection="1">
      <alignment horizontal="center" vertical="center"/>
    </xf>
    <xf numFmtId="0" fontId="33" fillId="34" borderId="35" xfId="0" applyFont="1" applyFill="1" applyBorder="1" applyAlignment="1" applyProtection="1">
      <alignment horizontal="right" vertical="center"/>
    </xf>
    <xf numFmtId="0" fontId="40" fillId="34" borderId="63" xfId="0" applyFont="1" applyFill="1" applyBorder="1" applyAlignment="1" applyProtection="1">
      <alignment horizontal="left" vertical="center"/>
    </xf>
    <xf numFmtId="0" fontId="33" fillId="34" borderId="63" xfId="0" applyFont="1" applyFill="1" applyBorder="1" applyAlignment="1" applyProtection="1">
      <alignment vertical="center"/>
    </xf>
    <xf numFmtId="0" fontId="33" fillId="34" borderId="63" xfId="0" applyFont="1" applyFill="1" applyBorder="1" applyAlignment="1" applyProtection="1">
      <alignment horizontal="center" vertical="center"/>
    </xf>
    <xf numFmtId="0" fontId="33" fillId="34" borderId="64" xfId="0" applyFont="1" applyFill="1" applyBorder="1" applyAlignment="1" applyProtection="1">
      <alignment horizontal="right" vertical="center"/>
    </xf>
    <xf numFmtId="0" fontId="33" fillId="34" borderId="19" xfId="0" applyFont="1" applyFill="1" applyBorder="1" applyAlignment="1" applyProtection="1">
      <alignment horizontal="center" vertical="center"/>
    </xf>
    <xf numFmtId="0" fontId="33" fillId="34" borderId="28" xfId="0" applyFont="1" applyFill="1" applyBorder="1" applyAlignment="1" applyProtection="1">
      <alignment horizontal="right" vertical="center"/>
    </xf>
    <xf numFmtId="0" fontId="33" fillId="34" borderId="41" xfId="0" applyFont="1" applyFill="1" applyBorder="1" applyAlignment="1" applyProtection="1">
      <alignment horizontal="right" vertical="center"/>
    </xf>
    <xf numFmtId="0" fontId="33" fillId="34" borderId="59" xfId="0" applyFont="1" applyFill="1" applyBorder="1" applyAlignment="1" applyProtection="1">
      <alignment vertical="center"/>
    </xf>
    <xf numFmtId="0" fontId="33" fillId="34" borderId="60" xfId="0" applyFont="1" applyFill="1" applyBorder="1" applyAlignment="1" applyProtection="1">
      <alignment vertical="center"/>
    </xf>
    <xf numFmtId="0" fontId="33" fillId="0" borderId="66" xfId="0" applyFont="1" applyFill="1" applyBorder="1" applyAlignment="1" applyProtection="1">
      <alignment horizontal="left" vertical="center"/>
    </xf>
    <xf numFmtId="0" fontId="34" fillId="0" borderId="66" xfId="0" applyFont="1" applyFill="1" applyBorder="1" applyAlignment="1" applyProtection="1">
      <alignment vertical="center" wrapText="1"/>
    </xf>
    <xf numFmtId="0" fontId="34" fillId="0" borderId="66" xfId="0" applyFont="1" applyFill="1" applyBorder="1" applyAlignment="1" applyProtection="1">
      <alignment horizontal="left" vertical="center" wrapText="1"/>
    </xf>
    <xf numFmtId="0" fontId="21" fillId="0" borderId="66" xfId="0" applyFont="1" applyFill="1" applyBorder="1" applyProtection="1">
      <alignment vertical="center"/>
    </xf>
    <xf numFmtId="0" fontId="33" fillId="0" borderId="0" xfId="0" applyFont="1" applyFill="1" applyBorder="1" applyAlignment="1" applyProtection="1">
      <alignment horizontal="left" vertical="center"/>
    </xf>
    <xf numFmtId="0" fontId="33" fillId="0" borderId="0" xfId="0" applyFont="1" applyFill="1" applyBorder="1" applyAlignment="1" applyProtection="1">
      <alignment vertical="center" wrapText="1"/>
    </xf>
    <xf numFmtId="0" fontId="33" fillId="0" borderId="0" xfId="0" applyFont="1" applyFill="1" applyBorder="1" applyAlignment="1" applyProtection="1">
      <alignment horizontal="left" vertical="center" wrapText="1"/>
    </xf>
    <xf numFmtId="0" fontId="34" fillId="0" borderId="11" xfId="0" applyFont="1" applyFill="1" applyBorder="1" applyAlignment="1" applyProtection="1">
      <alignment horizontal="center" vertical="center" wrapText="1"/>
    </xf>
    <xf numFmtId="0" fontId="33" fillId="0" borderId="10" xfId="0" applyFont="1" applyFill="1" applyBorder="1" applyAlignment="1" applyProtection="1">
      <alignment horizontal="center" vertical="center" textRotation="255"/>
    </xf>
    <xf numFmtId="0" fontId="34" fillId="0" borderId="0" xfId="0" applyFont="1" applyFill="1" applyBorder="1" applyAlignment="1" applyProtection="1">
      <alignment horizontal="left" vertical="center" wrapText="1"/>
    </xf>
    <xf numFmtId="0" fontId="21" fillId="0" borderId="21" xfId="0" applyFont="1" applyFill="1" applyBorder="1" applyProtection="1">
      <alignment vertical="center"/>
    </xf>
    <xf numFmtId="0" fontId="34" fillId="0" borderId="19" xfId="0" applyFont="1" applyFill="1" applyBorder="1" applyAlignment="1" applyProtection="1">
      <alignment vertical="center" wrapText="1"/>
    </xf>
    <xf numFmtId="0" fontId="41" fillId="0" borderId="18" xfId="0" applyFont="1" applyFill="1" applyBorder="1" applyAlignment="1" applyProtection="1">
      <alignment horizontal="left" vertical="center"/>
    </xf>
    <xf numFmtId="0" fontId="41" fillId="0" borderId="19" xfId="0" applyFont="1" applyFill="1" applyBorder="1" applyAlignment="1" applyProtection="1">
      <alignment horizontal="left" vertical="center"/>
    </xf>
    <xf numFmtId="0" fontId="21" fillId="0" borderId="19" xfId="0" applyFont="1" applyFill="1" applyBorder="1" applyProtection="1">
      <alignment vertical="center"/>
    </xf>
    <xf numFmtId="0" fontId="21" fillId="0" borderId="20" xfId="0" applyFont="1" applyFill="1" applyBorder="1" applyProtection="1">
      <alignment vertical="center"/>
    </xf>
    <xf numFmtId="49" fontId="21" fillId="0" borderId="0" xfId="0" applyNumberFormat="1" applyFont="1" applyFill="1" applyProtection="1">
      <alignment vertical="center"/>
    </xf>
    <xf numFmtId="0" fontId="43" fillId="35" borderId="28" xfId="0" applyFont="1" applyFill="1" applyBorder="1" applyAlignment="1" applyProtection="1">
      <alignment vertical="center"/>
    </xf>
    <xf numFmtId="0" fontId="49" fillId="0" borderId="0" xfId="0" applyFont="1" applyBorder="1" applyAlignment="1" applyProtection="1">
      <alignment vertical="center"/>
    </xf>
    <xf numFmtId="0" fontId="49" fillId="0" borderId="0" xfId="0" applyFont="1" applyBorder="1" applyAlignment="1" applyProtection="1">
      <alignment vertical="top"/>
    </xf>
    <xf numFmtId="0" fontId="40" fillId="0" borderId="15" xfId="0" applyFont="1" applyBorder="1" applyAlignment="1" applyProtection="1">
      <alignment horizontal="right" vertical="center"/>
      <protection locked="0"/>
    </xf>
    <xf numFmtId="0" fontId="33" fillId="0" borderId="16" xfId="0" applyFont="1" applyBorder="1" applyAlignment="1" applyProtection="1">
      <alignment vertical="center"/>
      <protection locked="0"/>
    </xf>
    <xf numFmtId="0" fontId="40" fillId="0" borderId="16" xfId="0" applyFont="1" applyBorder="1" applyAlignment="1" applyProtection="1">
      <alignment horizontal="center" vertical="center"/>
      <protection locked="0"/>
    </xf>
    <xf numFmtId="0" fontId="33" fillId="0" borderId="0" xfId="0" applyFont="1" applyProtection="1">
      <alignment vertical="center"/>
      <protection locked="0"/>
    </xf>
    <xf numFmtId="0" fontId="21" fillId="0" borderId="0" xfId="0" applyFont="1" applyProtection="1">
      <alignment vertical="center"/>
      <protection locked="0"/>
    </xf>
    <xf numFmtId="0" fontId="33" fillId="0" borderId="85" xfId="0" applyFont="1" applyBorder="1" applyAlignment="1" applyProtection="1">
      <alignment vertical="center"/>
      <protection locked="0"/>
    </xf>
    <xf numFmtId="0" fontId="33" fillId="0" borderId="86" xfId="0" applyFont="1" applyBorder="1" applyAlignment="1" applyProtection="1">
      <alignment vertical="center"/>
      <protection locked="0"/>
    </xf>
    <xf numFmtId="0" fontId="40" fillId="0" borderId="10" xfId="0" applyFont="1" applyBorder="1" applyAlignment="1" applyProtection="1">
      <alignment horizontal="right" vertical="center"/>
      <protection locked="0"/>
    </xf>
    <xf numFmtId="0" fontId="33" fillId="0" borderId="0" xfId="0" applyFont="1" applyBorder="1" applyAlignment="1" applyProtection="1">
      <alignment vertical="center"/>
      <protection locked="0"/>
    </xf>
    <xf numFmtId="0" fontId="40" fillId="0" borderId="0" xfId="0" applyFont="1" applyBorder="1" applyAlignment="1" applyProtection="1">
      <alignment horizontal="center" vertical="center"/>
      <protection locked="0"/>
    </xf>
    <xf numFmtId="0" fontId="33" fillId="0" borderId="21" xfId="0" applyFont="1" applyBorder="1" applyAlignment="1" applyProtection="1">
      <alignment vertical="center"/>
      <protection locked="0"/>
    </xf>
    <xf numFmtId="0" fontId="40" fillId="0" borderId="18" xfId="0" applyFont="1" applyBorder="1" applyAlignment="1" applyProtection="1">
      <alignment horizontal="right" vertical="center"/>
      <protection locked="0"/>
    </xf>
    <xf numFmtId="0" fontId="33" fillId="0" borderId="19" xfId="0" applyFont="1" applyBorder="1" applyAlignment="1" applyProtection="1">
      <alignment vertical="center"/>
      <protection locked="0"/>
    </xf>
    <xf numFmtId="0" fontId="40" fillId="0" borderId="19" xfId="0" applyFont="1" applyBorder="1" applyAlignment="1" applyProtection="1">
      <alignment horizontal="center" vertical="center"/>
      <protection locked="0"/>
    </xf>
    <xf numFmtId="0" fontId="21" fillId="0" borderId="19" xfId="0" applyFont="1" applyBorder="1" applyProtection="1">
      <alignment vertical="center"/>
      <protection locked="0"/>
    </xf>
    <xf numFmtId="0" fontId="33" fillId="0" borderId="20" xfId="0" applyFont="1" applyBorder="1" applyAlignment="1" applyProtection="1">
      <alignment vertical="center"/>
      <protection locked="0"/>
    </xf>
    <xf numFmtId="0" fontId="60" fillId="0" borderId="0" xfId="42" applyFont="1" applyAlignment="1" applyProtection="1">
      <alignment vertical="center"/>
      <protection locked="0"/>
    </xf>
    <xf numFmtId="0" fontId="61" fillId="0" borderId="0" xfId="42" applyFont="1" applyAlignment="1" applyProtection="1">
      <alignment vertical="center"/>
    </xf>
    <xf numFmtId="0" fontId="22" fillId="0" borderId="0" xfId="42" applyProtection="1">
      <alignment vertical="center"/>
      <protection locked="0"/>
    </xf>
    <xf numFmtId="0" fontId="62" fillId="0" borderId="0" xfId="42" applyFont="1" applyFill="1" applyBorder="1" applyAlignment="1" applyProtection="1"/>
    <xf numFmtId="0" fontId="22" fillId="0" borderId="0" xfId="42" applyBorder="1" applyAlignment="1" applyProtection="1">
      <alignment vertical="center"/>
    </xf>
    <xf numFmtId="0" fontId="65" fillId="0" borderId="0" xfId="42" applyFont="1" applyBorder="1" applyAlignment="1" applyProtection="1">
      <alignment vertical="center"/>
    </xf>
    <xf numFmtId="0" fontId="22" fillId="0" borderId="0" xfId="42" applyFill="1" applyBorder="1" applyProtection="1">
      <alignment vertical="center"/>
    </xf>
    <xf numFmtId="0" fontId="62" fillId="0" borderId="0" xfId="42" applyFont="1" applyFill="1" applyBorder="1" applyAlignment="1" applyProtection="1">
      <alignment vertical="top"/>
    </xf>
    <xf numFmtId="0" fontId="58" fillId="0" borderId="0" xfId="42" applyFont="1" applyFill="1" applyBorder="1" applyAlignment="1" applyProtection="1">
      <alignment horizontal="center" vertical="center"/>
    </xf>
    <xf numFmtId="0" fontId="22" fillId="0" borderId="0" xfId="42" applyFill="1" applyBorder="1" applyAlignment="1" applyProtection="1">
      <alignment vertical="center"/>
    </xf>
    <xf numFmtId="0" fontId="22" fillId="0" borderId="0" xfId="42" quotePrefix="1" applyFill="1" applyBorder="1" applyProtection="1">
      <alignment vertical="center"/>
      <protection locked="0"/>
    </xf>
    <xf numFmtId="0" fontId="22" fillId="0" borderId="0" xfId="42" applyFill="1" applyBorder="1" applyProtection="1">
      <alignment vertical="center"/>
      <protection locked="0"/>
    </xf>
    <xf numFmtId="0" fontId="66" fillId="0" borderId="0" xfId="42" applyFont="1" applyBorder="1" applyAlignment="1" applyProtection="1"/>
    <xf numFmtId="0" fontId="22" fillId="0" borderId="0" xfId="42" applyProtection="1">
      <alignment vertical="center"/>
    </xf>
    <xf numFmtId="178" fontId="22" fillId="0" borderId="0" xfId="42" applyNumberFormat="1" applyProtection="1">
      <alignment vertical="center"/>
      <protection locked="0"/>
    </xf>
    <xf numFmtId="0" fontId="52" fillId="0" borderId="0" xfId="42" applyFont="1" applyBorder="1" applyAlignment="1" applyProtection="1">
      <alignment vertical="center" wrapText="1"/>
    </xf>
    <xf numFmtId="0" fontId="68" fillId="0" borderId="0" xfId="42" applyFont="1" applyProtection="1">
      <alignment vertical="center"/>
      <protection locked="0"/>
    </xf>
    <xf numFmtId="0" fontId="55" fillId="0" borderId="0" xfId="42" applyFont="1" applyFill="1" applyBorder="1" applyAlignment="1" applyProtection="1">
      <alignment horizontal="center" vertical="center" wrapText="1"/>
    </xf>
    <xf numFmtId="5" fontId="69" fillId="0" borderId="0" xfId="42" applyNumberFormat="1" applyFont="1" applyFill="1" applyBorder="1" applyAlignment="1" applyProtection="1">
      <alignment horizontal="center" vertical="center"/>
    </xf>
    <xf numFmtId="178" fontId="22" fillId="0" borderId="0" xfId="42" applyNumberFormat="1" applyFill="1" applyBorder="1" applyProtection="1">
      <alignment vertical="center"/>
      <protection locked="0"/>
    </xf>
    <xf numFmtId="0" fontId="22" fillId="0" borderId="0" xfId="42" applyFill="1" applyBorder="1" applyAlignment="1" applyProtection="1">
      <alignment horizontal="center" vertical="center"/>
      <protection locked="0"/>
    </xf>
    <xf numFmtId="0" fontId="22" fillId="0" borderId="0" xfId="42" applyFont="1" applyFill="1" applyBorder="1" applyAlignment="1" applyProtection="1">
      <alignment horizontal="right" vertical="center"/>
      <protection locked="0"/>
    </xf>
    <xf numFmtId="0" fontId="22" fillId="0" borderId="0" xfId="42" applyFill="1" applyBorder="1" applyAlignment="1" applyProtection="1">
      <alignment vertical="center"/>
      <protection locked="0"/>
    </xf>
    <xf numFmtId="0" fontId="67" fillId="0" borderId="107" xfId="42" applyFont="1" applyFill="1" applyBorder="1" applyAlignment="1" applyProtection="1">
      <alignment vertical="center"/>
    </xf>
    <xf numFmtId="0" fontId="67" fillId="0" borderId="49" xfId="42" applyFont="1" applyFill="1" applyBorder="1" applyAlignment="1" applyProtection="1">
      <alignment vertical="center"/>
    </xf>
    <xf numFmtId="0" fontId="67" fillId="0" borderId="125" xfId="42" applyFont="1" applyFill="1" applyBorder="1" applyAlignment="1" applyProtection="1">
      <alignment vertical="center"/>
    </xf>
    <xf numFmtId="0" fontId="67" fillId="0" borderId="126" xfId="42" applyFont="1" applyFill="1" applyBorder="1" applyAlignment="1" applyProtection="1">
      <alignment vertical="center"/>
    </xf>
    <xf numFmtId="0" fontId="67" fillId="0" borderId="108" xfId="42" applyFont="1" applyFill="1" applyBorder="1" applyAlignment="1" applyProtection="1">
      <alignment vertical="center"/>
    </xf>
    <xf numFmtId="0" fontId="67" fillId="0" borderId="44" xfId="42" applyFont="1" applyFill="1" applyBorder="1" applyAlignment="1" applyProtection="1">
      <alignment vertical="center"/>
    </xf>
    <xf numFmtId="0" fontId="67" fillId="0" borderId="127" xfId="42" applyFont="1" applyFill="1" applyBorder="1" applyAlignment="1" applyProtection="1">
      <alignment vertical="center"/>
    </xf>
    <xf numFmtId="0" fontId="67" fillId="0" borderId="128" xfId="42" applyFont="1" applyFill="1" applyBorder="1" applyAlignment="1" applyProtection="1">
      <alignment vertical="center"/>
    </xf>
    <xf numFmtId="0" fontId="67" fillId="0" borderId="121" xfId="42" applyFont="1" applyFill="1" applyBorder="1" applyAlignment="1" applyProtection="1">
      <alignment vertical="center"/>
    </xf>
    <xf numFmtId="0" fontId="67" fillId="0" borderId="45" xfId="42" applyFont="1" applyFill="1" applyBorder="1" applyAlignment="1" applyProtection="1">
      <alignment vertical="center"/>
    </xf>
    <xf numFmtId="0" fontId="67" fillId="0" borderId="37" xfId="42" applyFont="1" applyFill="1" applyBorder="1" applyAlignment="1" applyProtection="1">
      <alignment vertical="center"/>
    </xf>
    <xf numFmtId="0" fontId="67" fillId="0" borderId="38" xfId="42" applyFont="1" applyFill="1" applyBorder="1" applyAlignment="1" applyProtection="1">
      <alignment vertical="center"/>
    </xf>
    <xf numFmtId="0" fontId="67" fillId="0" borderId="130" xfId="42" applyFont="1" applyFill="1" applyBorder="1" applyAlignment="1" applyProtection="1">
      <alignment vertical="center"/>
    </xf>
    <xf numFmtId="0" fontId="67" fillId="0" borderId="131" xfId="42" applyFont="1" applyFill="1" applyBorder="1" applyAlignment="1" applyProtection="1">
      <alignment vertical="center"/>
    </xf>
    <xf numFmtId="0" fontId="67" fillId="0" borderId="39" xfId="42" applyFont="1" applyFill="1" applyBorder="1" applyAlignment="1" applyProtection="1">
      <alignment vertical="center"/>
    </xf>
    <xf numFmtId="0" fontId="67" fillId="0" borderId="40" xfId="42" applyFont="1" applyFill="1" applyBorder="1" applyAlignment="1" applyProtection="1">
      <alignment vertical="center"/>
    </xf>
    <xf numFmtId="0" fontId="22" fillId="0" borderId="0" xfId="42" applyFill="1" applyProtection="1">
      <alignment vertical="center"/>
      <protection locked="0"/>
    </xf>
    <xf numFmtId="0" fontId="71" fillId="0" borderId="0" xfId="42" applyFont="1" applyBorder="1" applyProtection="1">
      <alignment vertical="center"/>
    </xf>
    <xf numFmtId="0" fontId="22" fillId="0" borderId="0" xfId="42" applyBorder="1" applyProtection="1">
      <alignment vertical="center"/>
    </xf>
    <xf numFmtId="0" fontId="22" fillId="0" borderId="0" xfId="42" applyFill="1" applyBorder="1" applyAlignment="1" applyProtection="1">
      <alignment vertical="center" wrapText="1"/>
    </xf>
    <xf numFmtId="0" fontId="22" fillId="0" borderId="0" xfId="42" applyAlignment="1" applyProtection="1">
      <alignment vertical="center"/>
      <protection locked="0"/>
    </xf>
    <xf numFmtId="0" fontId="22" fillId="0" borderId="0" xfId="42" applyBorder="1" applyProtection="1">
      <alignment vertical="center"/>
      <protection locked="0"/>
    </xf>
    <xf numFmtId="0" fontId="22" fillId="0" borderId="137" xfId="42" applyBorder="1">
      <alignment vertical="center"/>
    </xf>
    <xf numFmtId="0" fontId="22" fillId="0" borderId="0" xfId="42" applyBorder="1">
      <alignment vertical="center"/>
    </xf>
    <xf numFmtId="0" fontId="22" fillId="0" borderId="0" xfId="42">
      <alignment vertical="center"/>
    </xf>
    <xf numFmtId="0" fontId="22" fillId="0" borderId="137" xfId="42" applyFill="1" applyBorder="1">
      <alignment vertical="center"/>
    </xf>
    <xf numFmtId="0" fontId="22" fillId="0" borderId="0" xfId="42" applyFill="1" applyBorder="1">
      <alignment vertical="center"/>
    </xf>
    <xf numFmtId="0" fontId="22" fillId="0" borderId="71" xfId="42" applyFill="1" applyBorder="1">
      <alignment vertical="center"/>
    </xf>
    <xf numFmtId="0" fontId="22" fillId="0" borderId="71" xfId="42" applyBorder="1">
      <alignment vertical="center"/>
    </xf>
    <xf numFmtId="0" fontId="22" fillId="0" borderId="71" xfId="42" applyBorder="1" applyAlignment="1">
      <alignment horizontal="center" vertical="center"/>
    </xf>
    <xf numFmtId="0" fontId="22" fillId="0" borderId="26" xfId="42" applyBorder="1">
      <alignment vertical="center"/>
    </xf>
    <xf numFmtId="0" fontId="59" fillId="39" borderId="139" xfId="42" applyFont="1" applyFill="1" applyBorder="1" applyAlignment="1">
      <alignment horizontal="center" vertical="center"/>
    </xf>
    <xf numFmtId="0" fontId="59" fillId="39" borderId="140" xfId="42" applyFont="1" applyFill="1" applyBorder="1">
      <alignment vertical="center"/>
    </xf>
    <xf numFmtId="0" fontId="59" fillId="39" borderId="140" xfId="42" applyFont="1" applyFill="1" applyBorder="1" applyAlignment="1">
      <alignment horizontal="center" vertical="center"/>
    </xf>
    <xf numFmtId="0" fontId="59" fillId="39" borderId="141" xfId="42" applyFont="1" applyFill="1" applyBorder="1">
      <alignment vertical="center"/>
    </xf>
    <xf numFmtId="0" fontId="59" fillId="39" borderId="71" xfId="42" applyFont="1" applyFill="1" applyBorder="1">
      <alignment vertical="center"/>
    </xf>
    <xf numFmtId="0" fontId="59" fillId="39" borderId="20" xfId="42" applyFont="1" applyFill="1" applyBorder="1">
      <alignment vertical="center"/>
    </xf>
    <xf numFmtId="0" fontId="59" fillId="39" borderId="19" xfId="42" applyFont="1" applyFill="1" applyBorder="1">
      <alignment vertical="center"/>
    </xf>
    <xf numFmtId="0" fontId="59" fillId="39" borderId="19" xfId="42" applyFont="1" applyFill="1" applyBorder="1" applyAlignment="1">
      <alignment horizontal="center" vertical="center"/>
    </xf>
    <xf numFmtId="0" fontId="59" fillId="39" borderId="98" xfId="42" applyFont="1" applyFill="1" applyBorder="1">
      <alignment vertical="center"/>
    </xf>
    <xf numFmtId="0" fontId="59" fillId="38" borderId="71" xfId="42" applyFont="1" applyFill="1" applyBorder="1" applyAlignment="1">
      <alignment horizontal="center" vertical="center"/>
    </xf>
    <xf numFmtId="0" fontId="22" fillId="0" borderId="0" xfId="42" applyBorder="1" applyAlignment="1">
      <alignment horizontal="center" vertical="center"/>
    </xf>
    <xf numFmtId="0" fontId="22" fillId="0" borderId="142" xfId="42" applyBorder="1">
      <alignment vertical="center"/>
    </xf>
    <xf numFmtId="0" fontId="22" fillId="0" borderId="143" xfId="42" applyBorder="1">
      <alignment vertical="center"/>
    </xf>
    <xf numFmtId="0" fontId="22" fillId="0" borderId="72" xfId="42" applyBorder="1">
      <alignment vertical="center"/>
    </xf>
    <xf numFmtId="0" fontId="22" fillId="0" borderId="88" xfId="42" applyFill="1" applyBorder="1">
      <alignment vertical="center"/>
    </xf>
    <xf numFmtId="0" fontId="22" fillId="0" borderId="71" xfId="42" applyFont="1" applyFill="1" applyBorder="1" applyAlignment="1">
      <alignment horizontal="center" vertical="center"/>
    </xf>
    <xf numFmtId="0" fontId="22" fillId="0" borderId="0" xfId="42" applyFill="1" applyBorder="1" applyAlignment="1">
      <alignment vertical="center"/>
    </xf>
    <xf numFmtId="0" fontId="22" fillId="0" borderId="143" xfId="42" applyFill="1" applyBorder="1">
      <alignment vertical="center"/>
    </xf>
    <xf numFmtId="0" fontId="59" fillId="0" borderId="0" xfId="42" applyFont="1" applyFill="1" applyBorder="1" applyAlignment="1">
      <alignment horizontal="center" vertical="center"/>
    </xf>
    <xf numFmtId="0" fontId="22" fillId="0" borderId="143" xfId="42" applyBorder="1" applyAlignment="1">
      <alignment vertical="center" wrapText="1"/>
    </xf>
    <xf numFmtId="0" fontId="22" fillId="0" borderId="0" xfId="42" applyFill="1" applyBorder="1" applyAlignment="1">
      <alignment horizontal="center" vertical="center"/>
    </xf>
    <xf numFmtId="0" fontId="22" fillId="0" borderId="0" xfId="42" applyFont="1" applyFill="1" applyBorder="1" applyAlignment="1">
      <alignment horizontal="center" vertical="center"/>
    </xf>
    <xf numFmtId="0" fontId="22" fillId="0" borderId="89" xfId="42" applyFill="1" applyBorder="1">
      <alignment vertical="center"/>
    </xf>
    <xf numFmtId="0" fontId="22" fillId="0" borderId="137" xfId="42" applyFont="1" applyBorder="1" applyAlignment="1">
      <alignment vertical="center"/>
    </xf>
    <xf numFmtId="0" fontId="22" fillId="0" borderId="142" xfId="42" applyFill="1" applyBorder="1">
      <alignment vertical="center"/>
    </xf>
    <xf numFmtId="0" fontId="22" fillId="0" borderId="143" xfId="42" applyFill="1" applyBorder="1" applyAlignment="1">
      <alignment vertical="center" wrapText="1"/>
    </xf>
    <xf numFmtId="0" fontId="22" fillId="0" borderId="71" xfId="42" applyFill="1" applyBorder="1" applyAlignment="1">
      <alignment vertical="center" shrinkToFit="1"/>
    </xf>
    <xf numFmtId="0" fontId="22" fillId="0" borderId="26" xfId="42" applyFill="1" applyBorder="1">
      <alignment vertical="center"/>
    </xf>
    <xf numFmtId="0" fontId="22" fillId="0" borderId="137" xfId="42" applyFill="1" applyBorder="1" applyAlignment="1">
      <alignment vertical="center" wrapText="1"/>
    </xf>
    <xf numFmtId="0" fontId="22" fillId="0" borderId="137" xfId="42" applyBorder="1" applyAlignment="1">
      <alignment vertical="center" wrapText="1"/>
    </xf>
    <xf numFmtId="0" fontId="22" fillId="0" borderId="142" xfId="42" applyBorder="1" applyAlignment="1">
      <alignment vertical="center" wrapText="1"/>
    </xf>
    <xf numFmtId="0" fontId="22" fillId="0" borderId="144" xfId="42" applyBorder="1">
      <alignment vertical="center"/>
    </xf>
    <xf numFmtId="0" fontId="22" fillId="0" borderId="145" xfId="42" applyBorder="1">
      <alignment vertical="center"/>
    </xf>
    <xf numFmtId="0" fontId="22" fillId="0" borderId="146" xfId="42" applyBorder="1">
      <alignment vertical="center"/>
    </xf>
    <xf numFmtId="0" fontId="59" fillId="0" borderId="111" xfId="42" applyFont="1" applyFill="1" applyBorder="1" applyAlignment="1" applyProtection="1"/>
    <xf numFmtId="0" fontId="33" fillId="43" borderId="72" xfId="0" applyFont="1" applyFill="1" applyBorder="1" applyAlignment="1" applyProtection="1">
      <alignment vertical="center"/>
    </xf>
    <xf numFmtId="0" fontId="33" fillId="43" borderId="83" xfId="0" applyFont="1" applyFill="1" applyBorder="1" applyAlignment="1" applyProtection="1">
      <alignment vertical="center"/>
    </xf>
    <xf numFmtId="0" fontId="33" fillId="43" borderId="72" xfId="0" applyFont="1" applyFill="1" applyBorder="1" applyAlignment="1" applyProtection="1">
      <alignment horizontal="left" vertical="center"/>
    </xf>
    <xf numFmtId="0" fontId="21" fillId="43" borderId="72" xfId="0" applyFont="1" applyFill="1" applyBorder="1" applyProtection="1">
      <alignment vertical="center"/>
    </xf>
    <xf numFmtId="0" fontId="33" fillId="43" borderId="74" xfId="0" applyFont="1" applyFill="1" applyBorder="1" applyAlignment="1" applyProtection="1">
      <alignment horizontal="right" vertical="center"/>
    </xf>
    <xf numFmtId="0" fontId="21" fillId="43" borderId="19" xfId="0" applyFont="1" applyFill="1" applyBorder="1" applyProtection="1">
      <alignment vertical="center"/>
    </xf>
    <xf numFmtId="0" fontId="33" fillId="43" borderId="42" xfId="0" applyFont="1" applyFill="1" applyBorder="1" applyAlignment="1" applyProtection="1">
      <alignment horizontal="right" vertical="center"/>
    </xf>
    <xf numFmtId="0" fontId="43" fillId="44" borderId="16" xfId="0" applyFont="1" applyFill="1" applyBorder="1" applyAlignment="1" applyProtection="1">
      <alignment horizontal="center" vertical="center"/>
    </xf>
    <xf numFmtId="0" fontId="29" fillId="0" borderId="0" xfId="42" applyFont="1">
      <alignment vertical="center"/>
    </xf>
    <xf numFmtId="0" fontId="23" fillId="0" borderId="0" xfId="42" applyFont="1">
      <alignment vertical="center"/>
    </xf>
    <xf numFmtId="0" fontId="23" fillId="0" borderId="0" xfId="42" applyFont="1" applyBorder="1">
      <alignment vertical="center"/>
    </xf>
    <xf numFmtId="0" fontId="28" fillId="33" borderId="0" xfId="42" applyFont="1" applyFill="1" applyBorder="1" applyAlignment="1">
      <alignment horizontal="left" vertical="center" wrapText="1"/>
    </xf>
    <xf numFmtId="0" fontId="24" fillId="33" borderId="0" xfId="42" applyFont="1" applyFill="1" applyBorder="1" applyAlignment="1">
      <alignment vertical="center" wrapText="1"/>
    </xf>
    <xf numFmtId="0" fontId="25" fillId="33" borderId="105" xfId="42" applyFont="1" applyFill="1" applyBorder="1" applyAlignment="1">
      <alignment horizontal="center" vertical="center" wrapText="1"/>
    </xf>
    <xf numFmtId="0" fontId="25" fillId="33" borderId="105" xfId="42" applyFont="1" applyFill="1" applyBorder="1" applyAlignment="1">
      <alignment horizontal="left" vertical="center" wrapText="1"/>
    </xf>
    <xf numFmtId="0" fontId="25" fillId="33" borderId="105" xfId="42" applyFont="1" applyFill="1" applyBorder="1" applyAlignment="1">
      <alignment horizontal="right" vertical="center" wrapText="1"/>
    </xf>
    <xf numFmtId="0" fontId="25" fillId="33" borderId="101"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101" xfId="42" applyFont="1" applyFill="1" applyBorder="1" applyAlignment="1">
      <alignment horizontal="right" vertical="center" wrapText="1"/>
    </xf>
    <xf numFmtId="0" fontId="24" fillId="0" borderId="0" xfId="42" applyFont="1" applyBorder="1" applyAlignment="1">
      <alignment vertical="center" wrapText="1"/>
    </xf>
    <xf numFmtId="0" fontId="26" fillId="33" borderId="0" xfId="42" applyFont="1" applyFill="1" applyBorder="1" applyAlignment="1">
      <alignment vertical="center"/>
    </xf>
    <xf numFmtId="0" fontId="26" fillId="33" borderId="0" xfId="42" applyFont="1" applyFill="1" applyBorder="1" applyAlignment="1">
      <alignment horizontal="left" vertical="center" indent="2"/>
    </xf>
    <xf numFmtId="0" fontId="59" fillId="38" borderId="0" xfId="42" applyFont="1" applyFill="1" applyBorder="1" applyAlignment="1">
      <alignment horizontal="center" vertical="center"/>
    </xf>
    <xf numFmtId="0" fontId="59" fillId="39" borderId="14" xfId="42" applyFont="1" applyFill="1" applyBorder="1">
      <alignment vertical="center"/>
    </xf>
    <xf numFmtId="0" fontId="22" fillId="0" borderId="71" xfId="42" applyFont="1" applyBorder="1">
      <alignment vertical="center"/>
    </xf>
    <xf numFmtId="0" fontId="0" fillId="0" borderId="71" xfId="57" applyFont="1" applyFill="1" applyBorder="1" applyAlignment="1">
      <alignment vertical="center"/>
    </xf>
    <xf numFmtId="0" fontId="78" fillId="0" borderId="0" xfId="42" applyFont="1" applyFill="1" applyBorder="1" applyAlignment="1" applyProtection="1"/>
    <xf numFmtId="0" fontId="53" fillId="0" borderId="0" xfId="42" applyFont="1" applyFill="1" applyBorder="1" applyAlignment="1" applyProtection="1">
      <alignment horizontal="center" vertical="center" wrapText="1"/>
    </xf>
    <xf numFmtId="0" fontId="25" fillId="33" borderId="89"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3" fillId="0" borderId="0" xfId="42" applyFont="1" applyAlignment="1">
      <alignment horizontal="center" vertical="center"/>
    </xf>
    <xf numFmtId="0" fontId="25" fillId="0" borderId="0" xfId="42" applyFont="1" applyFill="1" applyBorder="1" applyAlignment="1">
      <alignment vertical="center" wrapText="1"/>
    </xf>
    <xf numFmtId="0" fontId="25" fillId="0" borderId="0" xfId="42" applyFont="1" applyAlignment="1">
      <alignment horizontal="left" vertical="center"/>
    </xf>
    <xf numFmtId="0" fontId="43" fillId="0" borderId="0" xfId="42" applyFont="1" applyFill="1" applyBorder="1" applyAlignment="1" applyProtection="1">
      <alignment horizontal="center" vertical="center"/>
    </xf>
    <xf numFmtId="0" fontId="24" fillId="33" borderId="0" xfId="42" applyFont="1" applyFill="1" applyBorder="1" applyAlignment="1" applyProtection="1">
      <alignment horizontal="center" vertical="center" wrapText="1"/>
    </xf>
    <xf numFmtId="0" fontId="26" fillId="33" borderId="0" xfId="42" applyFont="1" applyFill="1" applyBorder="1" applyAlignment="1">
      <alignment horizontal="left" vertical="center" wrapText="1"/>
    </xf>
    <xf numFmtId="0" fontId="25" fillId="33" borderId="0" xfId="42" applyFont="1" applyFill="1" applyBorder="1" applyAlignment="1">
      <alignment horizontal="center" vertical="center" textRotation="255" wrapText="1"/>
    </xf>
    <xf numFmtId="0" fontId="25" fillId="33" borderId="69" xfId="42" applyFont="1" applyFill="1" applyBorder="1" applyAlignment="1">
      <alignment horizontal="right" vertical="top" wrapText="1"/>
    </xf>
    <xf numFmtId="0" fontId="25" fillId="33" borderId="25" xfId="42" applyFont="1" applyFill="1" applyBorder="1" applyAlignment="1">
      <alignment horizontal="right" vertical="top" wrapText="1"/>
    </xf>
    <xf numFmtId="0" fontId="23" fillId="0" borderId="25" xfId="42" applyFont="1" applyBorder="1">
      <alignment vertical="center"/>
    </xf>
    <xf numFmtId="0" fontId="25" fillId="33" borderId="86" xfId="42" applyFont="1" applyFill="1" applyBorder="1" applyAlignment="1">
      <alignment horizontal="right" vertical="top" wrapText="1"/>
    </xf>
    <xf numFmtId="0" fontId="25" fillId="33" borderId="85" xfId="42" applyFont="1" applyFill="1" applyBorder="1" applyAlignment="1">
      <alignment horizontal="right" vertical="top" wrapText="1"/>
    </xf>
    <xf numFmtId="0" fontId="25" fillId="33" borderId="20" xfId="42" applyFont="1" applyFill="1" applyBorder="1" applyAlignment="1">
      <alignment horizontal="right" vertical="top" wrapText="1"/>
    </xf>
    <xf numFmtId="0" fontId="25" fillId="33" borderId="19" xfId="42" applyFont="1" applyFill="1" applyBorder="1" applyAlignment="1">
      <alignment horizontal="right" vertical="top" wrapText="1"/>
    </xf>
    <xf numFmtId="0" fontId="23" fillId="0" borderId="19" xfId="42" applyFont="1" applyBorder="1">
      <alignment vertical="center"/>
    </xf>
    <xf numFmtId="0" fontId="25" fillId="33" borderId="149"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3" fillId="0" borderId="101" xfId="42" applyFont="1" applyBorder="1">
      <alignment vertical="center"/>
    </xf>
    <xf numFmtId="0" fontId="25" fillId="33" borderId="151" xfId="42" applyFont="1" applyFill="1" applyBorder="1" applyAlignment="1">
      <alignment horizontal="right" vertical="top" wrapText="1"/>
    </xf>
    <xf numFmtId="0" fontId="26" fillId="33" borderId="23" xfId="42" applyFont="1" applyFill="1" applyBorder="1" applyAlignment="1">
      <alignment vertical="center" wrapText="1"/>
    </xf>
    <xf numFmtId="0" fontId="25" fillId="33" borderId="152" xfId="42" applyFont="1" applyFill="1" applyBorder="1" applyAlignment="1">
      <alignment horizontal="left" vertical="center" wrapText="1"/>
    </xf>
    <xf numFmtId="0" fontId="26" fillId="33" borderId="99" xfId="42" applyFont="1" applyFill="1" applyBorder="1" applyAlignment="1">
      <alignment vertical="center" wrapText="1"/>
    </xf>
    <xf numFmtId="0" fontId="25" fillId="33" borderId="100"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0" xfId="42" applyFont="1" applyFill="1" applyBorder="1" applyAlignment="1">
      <alignment vertical="top" wrapText="1"/>
    </xf>
    <xf numFmtId="0" fontId="80" fillId="0" borderId="0" xfId="42" applyFont="1" applyAlignment="1">
      <alignment vertical="center"/>
    </xf>
    <xf numFmtId="0" fontId="59" fillId="0" borderId="38" xfId="42" applyFont="1" applyFill="1" applyBorder="1" applyAlignment="1" applyProtection="1"/>
    <xf numFmtId="0" fontId="52" fillId="0" borderId="0" xfId="42" applyFont="1" applyFill="1" applyBorder="1" applyAlignment="1" applyProtection="1">
      <alignment horizontal="center" vertical="center" wrapText="1"/>
    </xf>
    <xf numFmtId="0" fontId="22" fillId="0" borderId="46" xfId="42" applyFill="1" applyBorder="1" applyAlignment="1" applyProtection="1">
      <alignment horizontal="center" vertical="center"/>
    </xf>
    <xf numFmtId="0" fontId="22" fillId="0" borderId="0" xfId="42" applyNumberFormat="1" applyFill="1" applyBorder="1" applyAlignment="1" applyProtection="1">
      <alignment vertical="center"/>
    </xf>
    <xf numFmtId="0" fontId="52" fillId="0" borderId="0" xfId="42" applyFont="1" applyFill="1" applyBorder="1" applyAlignment="1" applyProtection="1">
      <alignment vertical="center"/>
    </xf>
    <xf numFmtId="0" fontId="22" fillId="0" borderId="0" xfId="42" applyBorder="1" applyAlignment="1" applyProtection="1">
      <alignment vertical="center" textRotation="255" wrapText="1"/>
    </xf>
    <xf numFmtId="0" fontId="22" fillId="0" borderId="0" xfId="42" applyBorder="1" applyAlignment="1" applyProtection="1">
      <alignment vertical="center" wrapText="1"/>
    </xf>
    <xf numFmtId="0" fontId="71" fillId="0" borderId="0" xfId="42" applyFont="1" applyFill="1" applyBorder="1" applyProtection="1">
      <alignment vertical="center"/>
    </xf>
    <xf numFmtId="0" fontId="71" fillId="0" borderId="0" xfId="42" applyFont="1" applyFill="1" applyBorder="1" applyAlignment="1" applyProtection="1">
      <alignment horizontal="right" vertical="center"/>
    </xf>
    <xf numFmtId="0" fontId="71" fillId="0" borderId="0" xfId="42" applyFont="1" applyFill="1" applyBorder="1" applyAlignment="1" applyProtection="1">
      <alignment vertical="center"/>
    </xf>
    <xf numFmtId="0" fontId="22" fillId="0" borderId="0" xfId="42" applyFont="1" applyFill="1" applyBorder="1" applyAlignment="1" applyProtection="1">
      <alignment vertical="center"/>
    </xf>
    <xf numFmtId="0" fontId="22" fillId="0" borderId="157" xfId="42" applyFill="1" applyBorder="1" applyAlignment="1" applyProtection="1">
      <alignment vertical="center"/>
    </xf>
    <xf numFmtId="0" fontId="22" fillId="0" borderId="46" xfId="42" applyFill="1" applyBorder="1" applyAlignment="1" applyProtection="1">
      <alignment vertical="center"/>
    </xf>
    <xf numFmtId="0" fontId="59" fillId="0" borderId="46" xfId="42" applyFont="1" applyFill="1" applyBorder="1" applyAlignment="1" applyProtection="1"/>
    <xf numFmtId="0" fontId="22" fillId="0" borderId="0" xfId="42" applyBorder="1" applyAlignment="1" applyProtection="1">
      <alignment vertical="center"/>
      <protection locked="0"/>
    </xf>
    <xf numFmtId="0" fontId="22" fillId="0" borderId="153" xfId="42" applyBorder="1" applyProtection="1">
      <alignment vertical="center"/>
    </xf>
    <xf numFmtId="0" fontId="22" fillId="0" borderId="154" xfId="42" applyBorder="1" applyProtection="1">
      <alignment vertical="center"/>
    </xf>
    <xf numFmtId="0" fontId="22" fillId="0" borderId="10" xfId="42" applyBorder="1" applyProtection="1">
      <alignment vertical="center"/>
    </xf>
    <xf numFmtId="0" fontId="22" fillId="0" borderId="21" xfId="42" applyBorder="1" applyProtection="1">
      <alignment vertical="center"/>
    </xf>
    <xf numFmtId="0" fontId="22" fillId="0" borderId="21" xfId="42" applyFill="1" applyBorder="1" applyAlignment="1" applyProtection="1">
      <alignment horizontal="center" vertical="center"/>
    </xf>
    <xf numFmtId="0" fontId="52" fillId="0" borderId="10" xfId="42" applyFont="1" applyFill="1" applyBorder="1" applyAlignment="1" applyProtection="1">
      <alignment vertical="center"/>
    </xf>
    <xf numFmtId="0" fontId="22" fillId="0" borderId="18" xfId="42" applyBorder="1" applyProtection="1">
      <alignment vertical="center"/>
    </xf>
    <xf numFmtId="0" fontId="22" fillId="0" borderId="157" xfId="42" applyBorder="1" applyProtection="1">
      <alignment vertical="center"/>
    </xf>
    <xf numFmtId="0" fontId="22" fillId="0" borderId="158" xfId="42" applyBorder="1" applyProtection="1">
      <alignment vertical="center"/>
    </xf>
    <xf numFmtId="0" fontId="85" fillId="0" borderId="0" xfId="42" applyFont="1" applyFill="1" applyBorder="1" applyAlignment="1" applyProtection="1">
      <alignment vertical="center" shrinkToFit="1"/>
    </xf>
    <xf numFmtId="179" fontId="53" fillId="0" borderId="0" xfId="42" applyNumberFormat="1" applyFont="1" applyFill="1" applyBorder="1" applyAlignment="1" applyProtection="1">
      <alignment horizontal="center" vertical="center" shrinkToFit="1"/>
    </xf>
    <xf numFmtId="179" fontId="67" fillId="0" borderId="0" xfId="42" applyNumberFormat="1" applyFont="1" applyFill="1" applyBorder="1" applyAlignment="1" applyProtection="1">
      <alignment horizontal="center" vertical="center" shrinkToFit="1"/>
    </xf>
    <xf numFmtId="0" fontId="22" fillId="0" borderId="46" xfId="42" applyFill="1" applyBorder="1" applyAlignment="1" applyProtection="1">
      <alignment vertical="center" shrinkToFit="1"/>
    </xf>
    <xf numFmtId="0" fontId="67" fillId="0" borderId="166" xfId="42" applyFont="1" applyFill="1" applyBorder="1" applyAlignment="1" applyProtection="1">
      <alignment horizontal="center" vertical="center"/>
    </xf>
    <xf numFmtId="0" fontId="67" fillId="0" borderId="167" xfId="42" applyFont="1" applyFill="1" applyBorder="1" applyAlignment="1" applyProtection="1">
      <alignment horizontal="center" vertical="center"/>
    </xf>
    <xf numFmtId="0" fontId="67" fillId="0" borderId="168" xfId="42" applyFont="1" applyFill="1" applyBorder="1" applyAlignment="1" applyProtection="1">
      <alignment horizontal="center" vertical="center"/>
    </xf>
    <xf numFmtId="0" fontId="67" fillId="0" borderId="169" xfId="42" applyFont="1" applyFill="1" applyBorder="1" applyAlignment="1" applyProtection="1">
      <alignment horizontal="center" vertical="center"/>
    </xf>
    <xf numFmtId="0" fontId="67" fillId="0" borderId="170" xfId="42" applyFont="1" applyFill="1" applyBorder="1" applyAlignment="1" applyProtection="1">
      <alignment horizontal="center" vertical="center"/>
    </xf>
    <xf numFmtId="0" fontId="67" fillId="0" borderId="65" xfId="42" applyFont="1" applyFill="1" applyBorder="1" applyAlignment="1" applyProtection="1">
      <alignment vertical="center"/>
    </xf>
    <xf numFmtId="0" fontId="67" fillId="0" borderId="171" xfId="42" applyFont="1" applyFill="1" applyBorder="1" applyAlignment="1" applyProtection="1">
      <alignment vertical="center"/>
    </xf>
    <xf numFmtId="0" fontId="67" fillId="0" borderId="172" xfId="42" applyFont="1" applyFill="1" applyBorder="1" applyAlignment="1" applyProtection="1">
      <alignment vertical="center"/>
    </xf>
    <xf numFmtId="0" fontId="67" fillId="0" borderId="136" xfId="42" applyFont="1" applyFill="1" applyBorder="1" applyAlignment="1" applyProtection="1">
      <alignment vertical="center"/>
    </xf>
    <xf numFmtId="0" fontId="67" fillId="0" borderId="173" xfId="42" applyFont="1" applyFill="1" applyBorder="1" applyAlignment="1" applyProtection="1">
      <alignment vertical="center"/>
    </xf>
    <xf numFmtId="0" fontId="67" fillId="0" borderId="46" xfId="42" applyFont="1" applyFill="1" applyBorder="1" applyAlignment="1" applyProtection="1">
      <alignment horizontal="center" vertical="center" shrinkToFit="1"/>
      <protection locked="0"/>
    </xf>
    <xf numFmtId="0" fontId="22" fillId="0" borderId="46" xfId="42" applyBorder="1" applyProtection="1">
      <alignment vertical="center"/>
      <protection locked="0"/>
    </xf>
    <xf numFmtId="0" fontId="22" fillId="0" borderId="47" xfId="42" applyBorder="1" applyAlignment="1" applyProtection="1">
      <alignment horizontal="center" vertical="center"/>
    </xf>
    <xf numFmtId="0" fontId="59" fillId="0" borderId="38" xfId="42" applyFont="1" applyBorder="1" applyAlignment="1" applyProtection="1">
      <alignment horizontal="center" vertical="center"/>
    </xf>
    <xf numFmtId="0" fontId="22" fillId="0" borderId="63" xfId="42" applyFont="1" applyBorder="1" applyAlignment="1" applyProtection="1">
      <alignment horizontal="left" vertical="center"/>
    </xf>
    <xf numFmtId="0" fontId="22" fillId="0" borderId="64" xfId="42" applyFont="1" applyBorder="1" applyAlignment="1" applyProtection="1">
      <alignment horizontal="left" vertical="center"/>
    </xf>
    <xf numFmtId="0" fontId="59" fillId="0" borderId="0" xfId="42" applyFont="1" applyFill="1" applyBorder="1" applyAlignment="1" applyProtection="1"/>
    <xf numFmtId="0" fontId="0" fillId="0" borderId="185" xfId="0" applyBorder="1" applyAlignment="1">
      <alignment vertical="center" shrinkToFit="1"/>
    </xf>
    <xf numFmtId="0" fontId="59" fillId="39" borderId="158" xfId="0" applyFont="1" applyFill="1" applyBorder="1">
      <alignment vertical="center"/>
    </xf>
    <xf numFmtId="0" fontId="30" fillId="0" borderId="156" xfId="0" applyFont="1" applyBorder="1" applyAlignment="1">
      <alignment vertical="center" shrinkToFit="1"/>
    </xf>
    <xf numFmtId="0" fontId="0" fillId="0" borderId="186" xfId="0" applyBorder="1">
      <alignment vertical="center"/>
    </xf>
    <xf numFmtId="0" fontId="0" fillId="0" borderId="187" xfId="0" applyBorder="1">
      <alignment vertical="center"/>
    </xf>
    <xf numFmtId="0" fontId="0" fillId="0" borderId="132" xfId="0" applyBorder="1" applyAlignment="1">
      <alignment vertical="center" shrinkToFit="1"/>
    </xf>
    <xf numFmtId="0" fontId="0" fillId="0" borderId="132" xfId="0" applyBorder="1" applyAlignment="1">
      <alignment vertical="center" wrapText="1" shrinkToFit="1"/>
    </xf>
    <xf numFmtId="0" fontId="30" fillId="0" borderId="124" xfId="0" applyFont="1" applyBorder="1">
      <alignment vertical="center"/>
    </xf>
    <xf numFmtId="0" fontId="0" fillId="0" borderId="175" xfId="0" applyBorder="1">
      <alignment vertical="center"/>
    </xf>
    <xf numFmtId="0" fontId="0" fillId="0" borderId="132" xfId="0" applyBorder="1">
      <alignment vertical="center"/>
    </xf>
    <xf numFmtId="0" fontId="0" fillId="0" borderId="0" xfId="0" applyAlignment="1">
      <alignment vertical="center" wrapText="1"/>
    </xf>
    <xf numFmtId="0" fontId="0" fillId="0" borderId="135" xfId="0" applyBorder="1">
      <alignment vertical="center"/>
    </xf>
    <xf numFmtId="0" fontId="30" fillId="0" borderId="132" xfId="0" applyFont="1" applyBorder="1">
      <alignment vertical="center"/>
    </xf>
    <xf numFmtId="0" fontId="30" fillId="0" borderId="132" xfId="0" applyFont="1" applyBorder="1" applyAlignment="1">
      <alignment vertical="center" wrapText="1"/>
    </xf>
    <xf numFmtId="0" fontId="30" fillId="0" borderId="13" xfId="0" applyFont="1" applyBorder="1" applyAlignment="1">
      <alignment vertical="center" wrapText="1"/>
    </xf>
    <xf numFmtId="0" fontId="87" fillId="0" borderId="0" xfId="42" applyFont="1" applyBorder="1" applyAlignment="1" applyProtection="1"/>
    <xf numFmtId="0" fontId="87" fillId="0" borderId="0" xfId="42" applyFont="1" applyFill="1" applyBorder="1" applyAlignment="1" applyProtection="1"/>
    <xf numFmtId="0" fontId="55" fillId="0" borderId="111" xfId="42" applyFont="1" applyBorder="1" applyAlignment="1" applyProtection="1">
      <protection locked="0"/>
    </xf>
    <xf numFmtId="0" fontId="33" fillId="34" borderId="57" xfId="0" applyFont="1" applyFill="1" applyBorder="1" applyAlignment="1">
      <alignment vertical="center" wrapText="1"/>
    </xf>
    <xf numFmtId="0" fontId="40" fillId="34" borderId="157" xfId="0" applyFont="1" applyFill="1" applyBorder="1" applyAlignment="1" applyProtection="1">
      <alignment horizontal="left" vertical="center"/>
      <protection locked="0"/>
    </xf>
    <xf numFmtId="0" fontId="40" fillId="43" borderId="188" xfId="0" applyFont="1" applyFill="1" applyBorder="1" applyAlignment="1" applyProtection="1">
      <alignment horizontal="left" vertical="center"/>
      <protection locked="0"/>
    </xf>
    <xf numFmtId="0" fontId="40" fillId="43" borderId="188" xfId="0" applyFont="1" applyFill="1" applyBorder="1" applyAlignment="1" applyProtection="1">
      <alignment horizontal="right" vertical="center"/>
      <protection locked="0"/>
    </xf>
    <xf numFmtId="0" fontId="33" fillId="35" borderId="18" xfId="0" applyFont="1" applyFill="1" applyBorder="1" applyAlignment="1">
      <alignment horizontal="right" vertical="center" wrapText="1"/>
    </xf>
    <xf numFmtId="0" fontId="67" fillId="45" borderId="46" xfId="42" applyFont="1" applyFill="1" applyBorder="1" applyAlignment="1" applyProtection="1">
      <alignment horizontal="center" vertical="center"/>
      <protection locked="0"/>
    </xf>
    <xf numFmtId="0" fontId="22" fillId="0" borderId="51" xfId="42" applyFill="1" applyBorder="1" applyAlignment="1" applyProtection="1">
      <alignment horizontal="center" vertical="center"/>
    </xf>
    <xf numFmtId="178" fontId="53" fillId="0" borderId="51" xfId="42" applyNumberFormat="1" applyFont="1" applyFill="1" applyBorder="1" applyAlignment="1" applyProtection="1">
      <alignment horizontal="distributed" vertical="center" indent="1"/>
      <protection locked="0"/>
    </xf>
    <xf numFmtId="0" fontId="67" fillId="0" borderId="51" xfId="42" applyFont="1" applyFill="1" applyBorder="1" applyAlignment="1" applyProtection="1">
      <alignment horizontal="center" vertical="center" shrinkToFit="1"/>
      <protection locked="0"/>
    </xf>
    <xf numFmtId="0" fontId="67" fillId="0" borderId="52" xfId="42" applyFont="1" applyFill="1" applyBorder="1" applyAlignment="1" applyProtection="1">
      <alignment horizontal="center" vertical="center" shrinkToFit="1"/>
      <protection locked="0"/>
    </xf>
    <xf numFmtId="0" fontId="65" fillId="40" borderId="0" xfId="42" applyFont="1" applyFill="1" applyBorder="1" applyAlignment="1" applyProtection="1">
      <alignment vertical="center"/>
      <protection locked="0"/>
    </xf>
    <xf numFmtId="0" fontId="65" fillId="40" borderId="85" xfId="42" applyFont="1" applyFill="1" applyBorder="1" applyAlignment="1" applyProtection="1">
      <alignment vertical="center"/>
      <protection locked="0"/>
    </xf>
    <xf numFmtId="0" fontId="22" fillId="0" borderId="46" xfId="42" applyFill="1" applyBorder="1" applyAlignment="1" applyProtection="1">
      <alignment horizontal="center" vertical="center"/>
    </xf>
    <xf numFmtId="0" fontId="22" fillId="0" borderId="51" xfId="42" applyFill="1" applyBorder="1" applyAlignment="1" applyProtection="1">
      <alignment horizontal="center" vertical="center"/>
    </xf>
    <xf numFmtId="0" fontId="55" fillId="0" borderId="0" xfId="42" applyFont="1" applyFill="1" applyBorder="1" applyAlignment="1" applyProtection="1">
      <alignment horizontal="center" vertical="center" wrapText="1"/>
    </xf>
    <xf numFmtId="0" fontId="22" fillId="0" borderId="0" xfId="42" applyFill="1" applyBorder="1" applyAlignment="1" applyProtection="1">
      <alignment horizontal="center" vertical="center"/>
      <protection locked="0"/>
    </xf>
    <xf numFmtId="0" fontId="22" fillId="0" borderId="194" xfId="42" applyFill="1" applyBorder="1" applyAlignment="1" applyProtection="1">
      <alignment horizontal="center" vertical="center"/>
    </xf>
    <xf numFmtId="0" fontId="0" fillId="37" borderId="71" xfId="0" applyFill="1" applyBorder="1">
      <alignment vertical="center"/>
    </xf>
    <xf numFmtId="0" fontId="0" fillId="46" borderId="71" xfId="0" applyFill="1" applyBorder="1">
      <alignment vertical="center"/>
    </xf>
    <xf numFmtId="0" fontId="0" fillId="46" borderId="71" xfId="0" applyFill="1" applyBorder="1" applyAlignment="1">
      <alignment vertical="center" shrinkToFit="1"/>
    </xf>
    <xf numFmtId="0" fontId="0" fillId="0" borderId="89" xfId="0" applyBorder="1">
      <alignment vertical="center"/>
    </xf>
    <xf numFmtId="0" fontId="0" fillId="0" borderId="13" xfId="0" applyBorder="1">
      <alignment vertical="center"/>
    </xf>
    <xf numFmtId="0" fontId="0" fillId="0" borderId="156" xfId="0" applyBorder="1" applyAlignment="1">
      <alignment vertical="center" shrinkToFit="1"/>
    </xf>
    <xf numFmtId="0" fontId="30" fillId="0" borderId="0" xfId="0" applyFont="1">
      <alignment vertical="center"/>
    </xf>
    <xf numFmtId="0" fontId="0" fillId="0" borderId="185" xfId="0" applyBorder="1">
      <alignment vertical="center"/>
    </xf>
    <xf numFmtId="0" fontId="0" fillId="42" borderId="137" xfId="0" applyFill="1" applyBorder="1" applyAlignment="1">
      <alignment vertical="center" shrinkToFit="1"/>
    </xf>
    <xf numFmtId="49" fontId="22" fillId="42" borderId="137" xfId="56" applyNumberFormat="1" applyFont="1" applyFill="1" applyBorder="1" applyAlignment="1">
      <alignment vertical="center" shrinkToFit="1"/>
    </xf>
    <xf numFmtId="0" fontId="0" fillId="0" borderId="187" xfId="57" applyFont="1" applyBorder="1" applyAlignment="1">
      <alignment vertical="center"/>
    </xf>
    <xf numFmtId="0" fontId="0" fillId="0" borderId="186" xfId="0" applyBorder="1" applyAlignment="1">
      <alignment vertical="center" shrinkToFit="1"/>
    </xf>
    <xf numFmtId="0" fontId="0" fillId="0" borderId="71" xfId="0" applyBorder="1">
      <alignment vertical="center"/>
    </xf>
    <xf numFmtId="0" fontId="30" fillId="37" borderId="138" xfId="42" applyFont="1" applyFill="1" applyBorder="1" applyAlignment="1" applyProtection="1">
      <alignment vertical="center" shrinkToFit="1"/>
    </xf>
    <xf numFmtId="0" fontId="30" fillId="37" borderId="63" xfId="42" applyFont="1" applyFill="1" applyBorder="1" applyAlignment="1" applyProtection="1">
      <alignment vertical="center" shrinkToFit="1"/>
    </xf>
    <xf numFmtId="0" fontId="30" fillId="0" borderId="138" xfId="42" applyNumberFormat="1" applyFont="1" applyFill="1" applyBorder="1" applyAlignment="1" applyProtection="1">
      <alignment vertical="center" shrinkToFit="1"/>
    </xf>
    <xf numFmtId="0" fontId="30" fillId="0" borderId="63" xfId="42" applyNumberFormat="1" applyFont="1" applyFill="1" applyBorder="1" applyAlignment="1" applyProtection="1">
      <alignment vertical="center" shrinkToFit="1"/>
    </xf>
    <xf numFmtId="0" fontId="30" fillId="0" borderId="92" xfId="42" applyNumberFormat="1" applyFont="1" applyFill="1" applyBorder="1" applyAlignment="1" applyProtection="1">
      <alignment vertical="center" shrinkToFit="1"/>
    </xf>
    <xf numFmtId="0" fontId="30" fillId="37" borderId="143" xfId="42" applyFont="1" applyFill="1" applyBorder="1" applyAlignment="1" applyProtection="1">
      <alignment vertical="center" shrinkToFit="1"/>
    </xf>
    <xf numFmtId="0" fontId="30" fillId="37" borderId="132" xfId="42" applyFont="1" applyFill="1" applyBorder="1" applyAlignment="1" applyProtection="1">
      <alignment vertical="center" shrinkToFit="1"/>
    </xf>
    <xf numFmtId="0" fontId="30" fillId="37" borderId="133" xfId="42" applyFont="1" applyFill="1" applyBorder="1" applyAlignment="1" applyProtection="1">
      <alignment vertical="center" shrinkToFit="1"/>
    </xf>
    <xf numFmtId="0" fontId="30" fillId="0" borderId="143" xfId="42" applyFont="1" applyFill="1" applyBorder="1" applyAlignment="1" applyProtection="1">
      <alignment vertical="center" shrinkToFit="1"/>
    </xf>
    <xf numFmtId="0" fontId="30" fillId="0" borderId="132" xfId="42" applyFont="1" applyFill="1" applyBorder="1" applyAlignment="1" applyProtection="1">
      <alignment vertical="center" shrinkToFit="1"/>
    </xf>
    <xf numFmtId="0" fontId="30" fillId="0" borderId="142" xfId="42" applyFont="1" applyFill="1" applyBorder="1" applyAlignment="1" applyProtection="1">
      <alignment vertical="center" shrinkToFit="1"/>
    </xf>
    <xf numFmtId="0" fontId="54" fillId="0" borderId="177" xfId="42" applyFont="1" applyFill="1" applyBorder="1" applyAlignment="1" applyProtection="1">
      <alignment horizontal="center" vertical="center" wrapText="1" shrinkToFit="1"/>
    </xf>
    <xf numFmtId="0" fontId="54" fillId="0" borderId="63" xfId="42" applyFont="1" applyFill="1" applyBorder="1" applyAlignment="1" applyProtection="1">
      <alignment horizontal="center" vertical="center" wrapText="1" shrinkToFit="1"/>
    </xf>
    <xf numFmtId="0" fontId="54" fillId="0" borderId="92" xfId="42" applyFont="1" applyFill="1" applyBorder="1" applyAlignment="1" applyProtection="1">
      <alignment horizontal="center" vertical="center" wrapText="1" shrinkToFit="1"/>
    </xf>
    <xf numFmtId="38" fontId="58" fillId="41" borderId="63" xfId="43" applyFont="1" applyFill="1" applyBorder="1" applyAlignment="1" applyProtection="1">
      <alignment horizontal="center" vertical="center" shrinkToFit="1"/>
      <protection locked="0"/>
    </xf>
    <xf numFmtId="38" fontId="58" fillId="41" borderId="92" xfId="43" applyFont="1" applyFill="1" applyBorder="1" applyAlignment="1" applyProtection="1">
      <alignment horizontal="center" vertical="center" shrinkToFit="1"/>
      <protection locked="0"/>
    </xf>
    <xf numFmtId="38" fontId="71" fillId="45" borderId="138" xfId="43" applyFont="1" applyFill="1" applyBorder="1" applyAlignment="1" applyProtection="1">
      <alignment horizontal="left" vertical="center" shrinkToFit="1"/>
      <protection locked="0"/>
    </xf>
    <xf numFmtId="38" fontId="71" fillId="45" borderId="63" xfId="43" applyFont="1" applyFill="1" applyBorder="1" applyAlignment="1" applyProtection="1">
      <alignment horizontal="left" vertical="center" shrinkToFit="1"/>
      <protection locked="0"/>
    </xf>
    <xf numFmtId="38" fontId="77" fillId="0" borderId="63" xfId="43" applyFont="1" applyFill="1" applyBorder="1" applyAlignment="1" applyProtection="1">
      <alignment horizontal="center" vertical="center" shrinkToFit="1"/>
      <protection locked="0"/>
    </xf>
    <xf numFmtId="38" fontId="77" fillId="0" borderId="64" xfId="43" applyFont="1" applyFill="1" applyBorder="1" applyAlignment="1" applyProtection="1">
      <alignment horizontal="center" vertical="center" shrinkToFit="1"/>
      <protection locked="0"/>
    </xf>
    <xf numFmtId="0" fontId="22" fillId="0" borderId="55" xfId="42" applyFill="1" applyBorder="1" applyAlignment="1" applyProtection="1">
      <alignment horizontal="center" vertical="center"/>
    </xf>
    <xf numFmtId="0" fontId="22" fillId="0" borderId="0" xfId="42" applyFill="1" applyBorder="1" applyAlignment="1" applyProtection="1">
      <alignment horizontal="center" vertical="center"/>
    </xf>
    <xf numFmtId="0" fontId="22" fillId="0" borderId="161" xfId="42" applyFill="1" applyBorder="1" applyAlignment="1" applyProtection="1">
      <alignment horizontal="center" vertical="center"/>
    </xf>
    <xf numFmtId="0" fontId="22" fillId="0" borderId="56" xfId="42" applyFill="1" applyBorder="1" applyAlignment="1" applyProtection="1">
      <alignment horizontal="center" vertical="center"/>
    </xf>
    <xf numFmtId="0" fontId="22" fillId="0" borderId="38" xfId="42" applyFill="1" applyBorder="1" applyAlignment="1" applyProtection="1">
      <alignment horizontal="center" vertical="center"/>
    </xf>
    <xf numFmtId="0" fontId="22" fillId="0" borderId="181" xfId="42" applyFill="1" applyBorder="1" applyAlignment="1" applyProtection="1">
      <alignment horizontal="center" vertical="center"/>
    </xf>
    <xf numFmtId="0" fontId="22" fillId="45" borderId="108" xfId="42" applyFill="1" applyBorder="1" applyAlignment="1" applyProtection="1">
      <alignment horizontal="left" vertical="center"/>
      <protection locked="0"/>
    </xf>
    <xf numFmtId="0" fontId="22" fillId="45" borderId="175" xfId="42" applyFill="1" applyBorder="1" applyAlignment="1" applyProtection="1">
      <alignment horizontal="left" vertical="center"/>
      <protection locked="0"/>
    </xf>
    <xf numFmtId="0" fontId="22" fillId="45" borderId="176" xfId="42" applyFill="1" applyBorder="1" applyAlignment="1" applyProtection="1">
      <alignment horizontal="left" vertical="center"/>
      <protection locked="0"/>
    </xf>
    <xf numFmtId="0" fontId="22" fillId="45" borderId="39" xfId="42" applyFill="1" applyBorder="1" applyAlignment="1" applyProtection="1">
      <alignment horizontal="left" vertical="center"/>
      <protection locked="0"/>
    </xf>
    <xf numFmtId="0" fontId="22" fillId="45" borderId="129" xfId="42" applyFill="1" applyBorder="1" applyAlignment="1" applyProtection="1">
      <alignment horizontal="left" vertical="center"/>
      <protection locked="0"/>
    </xf>
    <xf numFmtId="0" fontId="22" fillId="45" borderId="147" xfId="42" applyFill="1" applyBorder="1" applyAlignment="1" applyProtection="1">
      <alignment horizontal="left" vertical="center"/>
      <protection locked="0"/>
    </xf>
    <xf numFmtId="0" fontId="22" fillId="0" borderId="122" xfId="42" applyFill="1" applyBorder="1" applyAlignment="1" applyProtection="1">
      <alignment horizontal="center" vertical="center" shrinkToFit="1"/>
    </xf>
    <xf numFmtId="0" fontId="22" fillId="0" borderId="46" xfId="42" applyFill="1" applyBorder="1" applyAlignment="1" applyProtection="1">
      <alignment horizontal="center" vertical="center" shrinkToFit="1"/>
    </xf>
    <xf numFmtId="0" fontId="22" fillId="0" borderId="162" xfId="42" applyFill="1" applyBorder="1" applyAlignment="1" applyProtection="1">
      <alignment horizontal="center" vertical="center" shrinkToFit="1"/>
    </xf>
    <xf numFmtId="38" fontId="58" fillId="41" borderId="46" xfId="43" applyFont="1" applyFill="1" applyBorder="1" applyAlignment="1" applyProtection="1">
      <alignment horizontal="center" vertical="center"/>
      <protection locked="0"/>
    </xf>
    <xf numFmtId="38" fontId="58" fillId="41" borderId="162" xfId="43" applyFont="1" applyFill="1" applyBorder="1" applyAlignment="1" applyProtection="1">
      <alignment horizontal="center" vertical="center"/>
      <protection locked="0"/>
    </xf>
    <xf numFmtId="38" fontId="22" fillId="45" borderId="174" xfId="43" applyFont="1" applyFill="1" applyBorder="1" applyAlignment="1" applyProtection="1">
      <alignment horizontal="center" vertical="center" shrinkToFit="1"/>
      <protection locked="0"/>
    </xf>
    <xf numFmtId="38" fontId="22" fillId="45" borderId="46" xfId="43" applyFont="1" applyFill="1" applyBorder="1" applyAlignment="1" applyProtection="1">
      <alignment horizontal="center" vertical="center" shrinkToFit="1"/>
      <protection locked="0"/>
    </xf>
    <xf numFmtId="38" fontId="22" fillId="45" borderId="123" xfId="43" applyFont="1" applyFill="1" applyBorder="1" applyAlignment="1" applyProtection="1">
      <alignment horizontal="center" vertical="center" shrinkToFit="1"/>
      <protection locked="0"/>
    </xf>
    <xf numFmtId="0" fontId="22" fillId="0" borderId="182" xfId="42" applyFill="1" applyBorder="1" applyAlignment="1" applyProtection="1">
      <alignment horizontal="center" vertical="center"/>
    </xf>
    <xf numFmtId="0" fontId="22" fillId="0" borderId="183" xfId="42" applyFill="1" applyBorder="1" applyAlignment="1" applyProtection="1">
      <alignment horizontal="center" vertical="center"/>
    </xf>
    <xf numFmtId="0" fontId="22" fillId="0" borderId="184" xfId="42" applyFill="1" applyBorder="1" applyAlignment="1" applyProtection="1">
      <alignment horizontal="center" vertical="center"/>
    </xf>
    <xf numFmtId="38" fontId="22" fillId="45" borderId="174" xfId="43" applyFont="1" applyFill="1" applyBorder="1" applyAlignment="1" applyProtection="1">
      <alignment horizontal="center" vertical="center"/>
      <protection locked="0"/>
    </xf>
    <xf numFmtId="38" fontId="22" fillId="45" borderId="46" xfId="43" applyFont="1" applyFill="1" applyBorder="1" applyAlignment="1" applyProtection="1">
      <alignment horizontal="center" vertical="center"/>
      <protection locked="0"/>
    </xf>
    <xf numFmtId="38" fontId="22" fillId="45" borderId="47" xfId="43" applyFont="1" applyFill="1" applyBorder="1" applyAlignment="1" applyProtection="1">
      <alignment horizontal="center" vertical="center"/>
      <protection locked="0"/>
    </xf>
    <xf numFmtId="0" fontId="22" fillId="45" borderId="63" xfId="42" applyFill="1" applyBorder="1" applyAlignment="1" applyProtection="1">
      <alignment horizontal="center" vertical="center"/>
      <protection locked="0"/>
    </xf>
    <xf numFmtId="0" fontId="22" fillId="45" borderId="64" xfId="42" applyFill="1" applyBorder="1" applyAlignment="1" applyProtection="1">
      <alignment horizontal="center" vertical="center"/>
      <protection locked="0"/>
    </xf>
    <xf numFmtId="0" fontId="22" fillId="0" borderId="37" xfId="42" applyFill="1" applyBorder="1" applyAlignment="1" applyProtection="1">
      <alignment horizontal="center" vertical="center"/>
    </xf>
    <xf numFmtId="0" fontId="22" fillId="45" borderId="38" xfId="42" applyFill="1" applyBorder="1" applyAlignment="1" applyProtection="1">
      <alignment horizontal="center" vertical="center"/>
      <protection locked="0"/>
    </xf>
    <xf numFmtId="0" fontId="22" fillId="45" borderId="39" xfId="42" applyFill="1" applyBorder="1" applyAlignment="1" applyProtection="1">
      <alignment horizontal="center" vertical="center"/>
      <protection locked="0"/>
    </xf>
    <xf numFmtId="0" fontId="72" fillId="0" borderId="37" xfId="42" applyFont="1" applyFill="1" applyBorder="1" applyAlignment="1" applyProtection="1">
      <alignment horizontal="center" vertical="center" wrapText="1"/>
    </xf>
    <xf numFmtId="0" fontId="72" fillId="0" borderId="38" xfId="42" applyFont="1" applyFill="1" applyBorder="1" applyAlignment="1" applyProtection="1">
      <alignment horizontal="center" vertical="center" wrapText="1"/>
    </xf>
    <xf numFmtId="0" fontId="72" fillId="0" borderId="181" xfId="42" applyFont="1" applyFill="1" applyBorder="1" applyAlignment="1" applyProtection="1">
      <alignment horizontal="center" vertical="center" wrapText="1"/>
    </xf>
    <xf numFmtId="0" fontId="22" fillId="45" borderId="38" xfId="42" applyFill="1" applyBorder="1" applyAlignment="1" applyProtection="1">
      <alignment horizontal="center" vertical="center" wrapText="1" shrinkToFit="1"/>
      <protection locked="0"/>
    </xf>
    <xf numFmtId="0" fontId="22" fillId="45" borderId="40" xfId="42" applyFill="1" applyBorder="1" applyAlignment="1" applyProtection="1">
      <alignment horizontal="center" vertical="center" wrapText="1" shrinkToFit="1"/>
      <protection locked="0"/>
    </xf>
    <xf numFmtId="0" fontId="66" fillId="0" borderId="111" xfId="0" applyFont="1" applyFill="1" applyBorder="1" applyAlignment="1" applyProtection="1">
      <alignment horizontal="center"/>
    </xf>
    <xf numFmtId="0" fontId="84" fillId="0" borderId="111" xfId="0" applyFont="1" applyFill="1" applyBorder="1" applyAlignment="1" applyProtection="1">
      <alignment horizontal="center" shrinkToFit="1"/>
    </xf>
    <xf numFmtId="0" fontId="84" fillId="0" borderId="38" xfId="0" applyFont="1" applyFill="1" applyBorder="1" applyAlignment="1" applyProtection="1">
      <alignment horizontal="center" shrinkToFit="1"/>
    </xf>
    <xf numFmtId="0" fontId="55" fillId="0" borderId="58" xfId="42" applyFont="1" applyFill="1" applyBorder="1" applyAlignment="1" applyProtection="1">
      <alignment horizontal="center" vertical="center" wrapText="1"/>
    </xf>
    <xf numFmtId="0" fontId="55" fillId="0" borderId="85" xfId="42" applyFont="1" applyFill="1" applyBorder="1" applyAlignment="1" applyProtection="1">
      <alignment horizontal="center" vertical="center" wrapText="1"/>
    </xf>
    <xf numFmtId="0" fontId="55" fillId="0" borderId="86" xfId="42" applyFont="1" applyFill="1" applyBorder="1" applyAlignment="1" applyProtection="1">
      <alignment horizontal="center" vertical="center" wrapText="1"/>
    </xf>
    <xf numFmtId="0" fontId="55" fillId="0" borderId="55" xfId="42" applyFont="1" applyFill="1" applyBorder="1" applyAlignment="1" applyProtection="1">
      <alignment horizontal="center" vertical="center" wrapText="1"/>
    </xf>
    <xf numFmtId="0" fontId="55" fillId="0" borderId="0" xfId="42" applyFont="1" applyFill="1" applyBorder="1" applyAlignment="1" applyProtection="1">
      <alignment horizontal="center" vertical="center" wrapText="1"/>
    </xf>
    <xf numFmtId="0" fontId="55" fillId="0" borderId="21" xfId="42" applyFont="1" applyFill="1" applyBorder="1" applyAlignment="1" applyProtection="1">
      <alignment horizontal="center" vertical="center" wrapText="1"/>
    </xf>
    <xf numFmtId="0" fontId="55" fillId="0" borderId="56" xfId="42" applyFont="1" applyFill="1" applyBorder="1" applyAlignment="1" applyProtection="1">
      <alignment horizontal="center" vertical="center" wrapText="1"/>
    </xf>
    <xf numFmtId="0" fontId="55" fillId="0" borderId="38" xfId="42" applyFont="1" applyFill="1" applyBorder="1" applyAlignment="1" applyProtection="1">
      <alignment horizontal="center" vertical="center" wrapText="1"/>
    </xf>
    <xf numFmtId="0" fontId="55" fillId="0" borderId="39" xfId="42" applyFont="1" applyFill="1" applyBorder="1" applyAlignment="1" applyProtection="1">
      <alignment horizontal="center" vertical="center" wrapText="1"/>
    </xf>
    <xf numFmtId="0" fontId="22" fillId="0" borderId="89" xfId="42" applyFill="1" applyBorder="1" applyAlignment="1" applyProtection="1">
      <alignment horizontal="center" vertical="center"/>
      <protection locked="0"/>
    </xf>
    <xf numFmtId="0" fontId="22" fillId="0" borderId="85" xfId="42" applyFill="1" applyBorder="1" applyAlignment="1" applyProtection="1">
      <alignment horizontal="center" vertical="center"/>
      <protection locked="0"/>
    </xf>
    <xf numFmtId="0" fontId="22" fillId="0" borderId="198" xfId="42" applyFill="1" applyBorder="1" applyAlignment="1" applyProtection="1">
      <alignment horizontal="center" vertical="center"/>
      <protection locked="0"/>
    </xf>
    <xf numFmtId="178" fontId="53" fillId="45" borderId="85" xfId="42" applyNumberFormat="1" applyFont="1" applyFill="1" applyBorder="1" applyAlignment="1" applyProtection="1">
      <alignment horizontal="center" vertical="center" justifyLastLine="1"/>
      <protection locked="0"/>
    </xf>
    <xf numFmtId="178" fontId="53" fillId="45" borderId="86" xfId="42" applyNumberFormat="1" applyFont="1" applyFill="1" applyBorder="1" applyAlignment="1" applyProtection="1">
      <alignment horizontal="center" vertical="center" justifyLastLine="1"/>
      <protection locked="0"/>
    </xf>
    <xf numFmtId="178" fontId="22" fillId="0" borderId="89" xfId="42" applyNumberFormat="1" applyFont="1" applyFill="1" applyBorder="1" applyAlignment="1" applyProtection="1">
      <alignment horizontal="center" vertical="center"/>
      <protection locked="0"/>
    </xf>
    <xf numFmtId="178" fontId="22" fillId="0" borderId="85" xfId="42" applyNumberFormat="1" applyFont="1" applyFill="1" applyBorder="1" applyAlignment="1" applyProtection="1">
      <alignment horizontal="center" vertical="center"/>
      <protection locked="0"/>
    </xf>
    <xf numFmtId="178" fontId="22" fillId="0" borderId="198" xfId="42" applyNumberFormat="1" applyFont="1" applyFill="1" applyBorder="1" applyAlignment="1" applyProtection="1">
      <alignment horizontal="center" vertical="center"/>
      <protection locked="0"/>
    </xf>
    <xf numFmtId="178" fontId="53" fillId="0" borderId="85" xfId="42" applyNumberFormat="1" applyFont="1" applyFill="1" applyBorder="1" applyAlignment="1" applyProtection="1">
      <alignment horizontal="center" vertical="center"/>
      <protection locked="0"/>
    </xf>
    <xf numFmtId="178" fontId="53" fillId="0" borderId="195" xfId="42" applyNumberFormat="1" applyFont="1" applyFill="1" applyBorder="1" applyAlignment="1" applyProtection="1">
      <alignment horizontal="center" vertical="center"/>
      <protection locked="0"/>
    </xf>
    <xf numFmtId="0" fontId="52" fillId="0" borderId="133" xfId="42" applyFont="1" applyFill="1" applyBorder="1" applyAlignment="1" applyProtection="1">
      <alignment horizontal="center" vertical="center" shrinkToFit="1"/>
    </xf>
    <xf numFmtId="0" fontId="52" fillId="0" borderId="63" xfId="42" applyFont="1" applyFill="1" applyBorder="1" applyAlignment="1" applyProtection="1">
      <alignment horizontal="center" vertical="center" shrinkToFit="1"/>
    </xf>
    <xf numFmtId="0" fontId="52" fillId="0" borderId="92" xfId="42" applyFont="1" applyFill="1" applyBorder="1" applyAlignment="1" applyProtection="1">
      <alignment horizontal="center" vertical="center" shrinkToFit="1"/>
    </xf>
    <xf numFmtId="0" fontId="22" fillId="40" borderId="63" xfId="42" applyFont="1" applyFill="1" applyBorder="1" applyAlignment="1" applyProtection="1">
      <alignment horizontal="center" vertical="center" wrapText="1"/>
      <protection locked="0"/>
    </xf>
    <xf numFmtId="0" fontId="22" fillId="40" borderId="92" xfId="42" applyFont="1" applyFill="1" applyBorder="1" applyAlignment="1" applyProtection="1">
      <alignment horizontal="center" vertical="center" wrapText="1"/>
      <protection locked="0"/>
    </xf>
    <xf numFmtId="0" fontId="22" fillId="45" borderId="138" xfId="42" applyFill="1" applyBorder="1" applyAlignment="1" applyProtection="1">
      <alignment horizontal="left" vertical="center"/>
      <protection locked="0"/>
    </xf>
    <xf numFmtId="0" fontId="22" fillId="45" borderId="63" xfId="42" applyFill="1" applyBorder="1" applyAlignment="1" applyProtection="1">
      <alignment horizontal="left" vertical="center"/>
      <protection locked="0"/>
    </xf>
    <xf numFmtId="0" fontId="22" fillId="45" borderId="134" xfId="42" applyFill="1" applyBorder="1" applyAlignment="1" applyProtection="1">
      <alignment horizontal="left" vertical="center"/>
      <protection locked="0"/>
    </xf>
    <xf numFmtId="0" fontId="22" fillId="0" borderId="10" xfId="42" applyFill="1" applyBorder="1" applyAlignment="1" applyProtection="1">
      <alignment horizontal="center" vertical="center"/>
      <protection locked="0"/>
    </xf>
    <xf numFmtId="0" fontId="22" fillId="0" borderId="0" xfId="42" applyFill="1" applyBorder="1" applyAlignment="1" applyProtection="1">
      <alignment horizontal="center" vertical="center"/>
      <protection locked="0"/>
    </xf>
    <xf numFmtId="0" fontId="22" fillId="0" borderId="161" xfId="42" applyFill="1" applyBorder="1" applyAlignment="1" applyProtection="1">
      <alignment horizontal="center" vertical="center"/>
      <protection locked="0"/>
    </xf>
    <xf numFmtId="178" fontId="53" fillId="45" borderId="0" xfId="42" applyNumberFormat="1" applyFont="1" applyFill="1" applyBorder="1" applyAlignment="1" applyProtection="1">
      <alignment horizontal="center" vertical="center" justifyLastLine="1"/>
      <protection locked="0"/>
    </xf>
    <xf numFmtId="178" fontId="53" fillId="45" borderId="21" xfId="42" applyNumberFormat="1" applyFont="1" applyFill="1" applyBorder="1" applyAlignment="1" applyProtection="1">
      <alignment horizontal="center" vertical="center" justifyLastLine="1"/>
      <protection locked="0"/>
    </xf>
    <xf numFmtId="178" fontId="22" fillId="0" borderId="10" xfId="42" applyNumberFormat="1" applyFont="1" applyFill="1" applyBorder="1" applyAlignment="1" applyProtection="1">
      <alignment horizontal="center" vertical="center"/>
      <protection locked="0"/>
    </xf>
    <xf numFmtId="178" fontId="22" fillId="0" borderId="0" xfId="42" applyNumberFormat="1" applyFont="1" applyFill="1" applyBorder="1" applyAlignment="1" applyProtection="1">
      <alignment horizontal="center" vertical="center"/>
      <protection locked="0"/>
    </xf>
    <xf numFmtId="178" fontId="22" fillId="0" borderId="161" xfId="42" applyNumberFormat="1" applyFont="1" applyFill="1" applyBorder="1" applyAlignment="1" applyProtection="1">
      <alignment horizontal="center" vertical="center"/>
      <protection locked="0"/>
    </xf>
    <xf numFmtId="178" fontId="53" fillId="0" borderId="0" xfId="42" applyNumberFormat="1" applyFont="1" applyFill="1" applyBorder="1" applyAlignment="1" applyProtection="1">
      <alignment horizontal="center" vertical="center"/>
      <protection locked="0"/>
    </xf>
    <xf numFmtId="178" fontId="53" fillId="0" borderId="48" xfId="42" applyNumberFormat="1" applyFont="1" applyFill="1" applyBorder="1" applyAlignment="1" applyProtection="1">
      <alignment horizontal="center" vertical="center"/>
      <protection locked="0"/>
    </xf>
    <xf numFmtId="0" fontId="22" fillId="0" borderId="133" xfId="42" applyFill="1" applyBorder="1" applyAlignment="1" applyProtection="1">
      <alignment horizontal="center" vertical="center" shrinkToFit="1"/>
    </xf>
    <xf numFmtId="0" fontId="22" fillId="0" borderId="63" xfId="42" applyFill="1" applyBorder="1" applyAlignment="1" applyProtection="1">
      <alignment horizontal="center" vertical="center" shrinkToFit="1"/>
    </xf>
    <xf numFmtId="0" fontId="22" fillId="0" borderId="92" xfId="42" applyFill="1" applyBorder="1" applyAlignment="1" applyProtection="1">
      <alignment horizontal="center" vertical="center" shrinkToFit="1"/>
    </xf>
    <xf numFmtId="0" fontId="22" fillId="0" borderId="10" xfId="42" applyFill="1" applyBorder="1" applyAlignment="1" applyProtection="1">
      <alignment horizontal="center" vertical="center"/>
    </xf>
    <xf numFmtId="0" fontId="22" fillId="45" borderId="0" xfId="42" applyFill="1" applyBorder="1" applyAlignment="1" applyProtection="1">
      <alignment horizontal="center" vertical="center"/>
      <protection locked="0"/>
    </xf>
    <xf numFmtId="0" fontId="22" fillId="45" borderId="21" xfId="42" applyFill="1" applyBorder="1" applyAlignment="1" applyProtection="1">
      <alignment horizontal="center" vertical="center"/>
      <protection locked="0"/>
    </xf>
    <xf numFmtId="0" fontId="72" fillId="0" borderId="10" xfId="42" applyFont="1" applyFill="1" applyBorder="1" applyAlignment="1" applyProtection="1">
      <alignment horizontal="center" vertical="center" wrapText="1"/>
    </xf>
    <xf numFmtId="0" fontId="72" fillId="0" borderId="0" xfId="42" applyFont="1" applyFill="1" applyBorder="1" applyAlignment="1" applyProtection="1">
      <alignment horizontal="center" vertical="center" wrapText="1"/>
    </xf>
    <xf numFmtId="0" fontId="72" fillId="0" borderId="161" xfId="42" applyFont="1" applyFill="1" applyBorder="1" applyAlignment="1" applyProtection="1">
      <alignment horizontal="center" vertical="center" wrapText="1"/>
    </xf>
    <xf numFmtId="0" fontId="22" fillId="45" borderId="0" xfId="42" applyFill="1" applyBorder="1" applyAlignment="1" applyProtection="1">
      <alignment horizontal="center" vertical="center" wrapText="1" shrinkToFit="1"/>
      <protection locked="0"/>
    </xf>
    <xf numFmtId="0" fontId="22" fillId="45" borderId="48" xfId="42" applyFill="1" applyBorder="1" applyAlignment="1" applyProtection="1">
      <alignment horizontal="center" vertical="center" wrapText="1" shrinkToFit="1"/>
      <protection locked="0"/>
    </xf>
    <xf numFmtId="0" fontId="22" fillId="0" borderId="29" xfId="42" applyFill="1" applyBorder="1" applyAlignment="1" applyProtection="1">
      <alignment horizontal="center" vertical="center"/>
    </xf>
    <xf numFmtId="0" fontId="22" fillId="0" borderId="148" xfId="42" applyFill="1" applyBorder="1" applyAlignment="1" applyProtection="1">
      <alignment horizontal="center" vertical="center"/>
    </xf>
    <xf numFmtId="0" fontId="55" fillId="41" borderId="54" xfId="42" applyFont="1" applyFill="1" applyBorder="1" applyAlignment="1" applyProtection="1">
      <alignment horizontal="center" vertical="center"/>
    </xf>
    <xf numFmtId="0" fontId="55" fillId="41" borderId="162" xfId="42" applyFont="1" applyFill="1" applyBorder="1" applyAlignment="1" applyProtection="1">
      <alignment horizontal="center" vertical="center"/>
    </xf>
    <xf numFmtId="178" fontId="67" fillId="45" borderId="174" xfId="42" applyNumberFormat="1" applyFont="1" applyFill="1" applyBorder="1" applyAlignment="1" applyProtection="1">
      <alignment horizontal="distributed" vertical="center" justifyLastLine="1"/>
      <protection locked="0"/>
    </xf>
    <xf numFmtId="178" fontId="67" fillId="45" borderId="46" xfId="42" applyNumberFormat="1" applyFont="1" applyFill="1" applyBorder="1" applyAlignment="1" applyProtection="1">
      <alignment horizontal="distributed" vertical="center" justifyLastLine="1"/>
      <protection locked="0"/>
    </xf>
    <xf numFmtId="0" fontId="65" fillId="40" borderId="46" xfId="42" applyFont="1" applyFill="1" applyBorder="1" applyAlignment="1" applyProtection="1">
      <alignment horizontal="center" vertical="center"/>
      <protection locked="0"/>
    </xf>
    <xf numFmtId="0" fontId="52" fillId="0" borderId="196" xfId="42" applyFont="1" applyFill="1" applyBorder="1" applyAlignment="1" applyProtection="1">
      <alignment horizontal="center" vertical="center" wrapText="1"/>
    </xf>
    <xf numFmtId="0" fontId="66" fillId="0" borderId="51" xfId="42" applyFont="1" applyFill="1" applyBorder="1" applyAlignment="1" applyProtection="1">
      <alignment horizontal="center" vertical="center" wrapText="1"/>
    </xf>
    <xf numFmtId="0" fontId="22" fillId="0" borderId="109" xfId="42" applyFill="1" applyBorder="1" applyAlignment="1" applyProtection="1">
      <alignment horizontal="center" vertical="center"/>
    </xf>
    <xf numFmtId="0" fontId="22" fillId="0" borderId="51" xfId="42" applyFill="1" applyBorder="1" applyAlignment="1" applyProtection="1">
      <alignment horizontal="center" vertical="center"/>
    </xf>
    <xf numFmtId="0" fontId="22" fillId="0" borderId="160" xfId="42" applyFill="1" applyBorder="1" applyAlignment="1" applyProtection="1">
      <alignment horizontal="center" vertical="center"/>
    </xf>
    <xf numFmtId="0" fontId="58" fillId="40" borderId="51" xfId="42" applyFont="1" applyFill="1" applyBorder="1" applyAlignment="1" applyProtection="1">
      <alignment horizontal="center" vertical="center"/>
      <protection locked="0"/>
    </xf>
    <xf numFmtId="0" fontId="58" fillId="40" borderId="110" xfId="42" applyFont="1" applyFill="1" applyBorder="1" applyAlignment="1" applyProtection="1">
      <alignment horizontal="center" vertical="center"/>
      <protection locked="0"/>
    </xf>
    <xf numFmtId="0" fontId="22" fillId="0" borderId="109" xfId="42" applyFont="1" applyFill="1" applyBorder="1" applyAlignment="1" applyProtection="1">
      <alignment horizontal="center" vertical="center"/>
    </xf>
    <xf numFmtId="0" fontId="22" fillId="0" borderId="51" xfId="42" applyFont="1" applyFill="1" applyBorder="1" applyAlignment="1" applyProtection="1">
      <alignment horizontal="center" vertical="center"/>
    </xf>
    <xf numFmtId="0" fontId="22" fillId="0" borderId="160" xfId="42" applyFont="1" applyFill="1" applyBorder="1" applyAlignment="1" applyProtection="1">
      <alignment horizontal="center" vertical="center"/>
    </xf>
    <xf numFmtId="0" fontId="55" fillId="0" borderId="57" xfId="42" applyFont="1" applyFill="1" applyBorder="1" applyAlignment="1" applyProtection="1">
      <alignment horizontal="center" vertical="center" wrapText="1"/>
    </xf>
    <xf numFmtId="0" fontId="55" fillId="0" borderId="19" xfId="42" applyFont="1" applyFill="1" applyBorder="1" applyAlignment="1" applyProtection="1">
      <alignment horizontal="center" vertical="center" wrapText="1"/>
    </xf>
    <xf numFmtId="0" fontId="55" fillId="0" borderId="20" xfId="42" applyFont="1" applyFill="1" applyBorder="1" applyAlignment="1" applyProtection="1">
      <alignment horizontal="center" vertical="center" wrapText="1"/>
    </xf>
    <xf numFmtId="0" fontId="22" fillId="0" borderId="18" xfId="42" applyFill="1" applyBorder="1" applyAlignment="1" applyProtection="1">
      <alignment horizontal="center" vertical="center"/>
    </xf>
    <xf numFmtId="0" fontId="22" fillId="0" borderId="19" xfId="42" applyFill="1" applyBorder="1" applyAlignment="1" applyProtection="1">
      <alignment horizontal="center" vertical="center"/>
    </xf>
    <xf numFmtId="0" fontId="22" fillId="0" borderId="199" xfId="42" applyFill="1" applyBorder="1" applyAlignment="1" applyProtection="1">
      <alignment horizontal="center" vertical="center"/>
    </xf>
    <xf numFmtId="0" fontId="22" fillId="45" borderId="19" xfId="42" applyFill="1" applyBorder="1" applyAlignment="1" applyProtection="1">
      <alignment horizontal="center" vertical="center"/>
      <protection locked="0"/>
    </xf>
    <xf numFmtId="0" fontId="22" fillId="45" borderId="20" xfId="42" applyFill="1" applyBorder="1" applyAlignment="1" applyProtection="1">
      <alignment horizontal="center" vertical="center"/>
      <protection locked="0"/>
    </xf>
    <xf numFmtId="0" fontId="72" fillId="0" borderId="18" xfId="42" applyFont="1" applyFill="1" applyBorder="1" applyAlignment="1" applyProtection="1">
      <alignment horizontal="center" vertical="center" wrapText="1"/>
    </xf>
    <xf numFmtId="0" fontId="72" fillId="0" borderId="19" xfId="42" applyFont="1" applyFill="1" applyBorder="1" applyAlignment="1" applyProtection="1">
      <alignment horizontal="center" vertical="center" wrapText="1"/>
    </xf>
    <xf numFmtId="0" fontId="72" fillId="0" borderId="199" xfId="42" applyFont="1" applyFill="1" applyBorder="1" applyAlignment="1" applyProtection="1">
      <alignment horizontal="center" vertical="center" wrapText="1"/>
    </xf>
    <xf numFmtId="0" fontId="22" fillId="0" borderId="132" xfId="42" applyFont="1" applyFill="1" applyBorder="1" applyAlignment="1" applyProtection="1">
      <alignment horizontal="center" vertical="center" wrapText="1"/>
    </xf>
    <xf numFmtId="0" fontId="22" fillId="0" borderId="142" xfId="42" applyFont="1" applyFill="1" applyBorder="1" applyAlignment="1" applyProtection="1">
      <alignment horizontal="center" vertical="center" wrapText="1"/>
    </xf>
    <xf numFmtId="0" fontId="55" fillId="40" borderId="63" xfId="42" applyFont="1" applyFill="1" applyBorder="1" applyAlignment="1" applyProtection="1">
      <alignment horizontal="center" vertical="center" shrinkToFit="1"/>
      <protection locked="0"/>
    </xf>
    <xf numFmtId="0" fontId="55" fillId="40" borderId="134" xfId="42" applyFont="1" applyFill="1" applyBorder="1" applyAlignment="1" applyProtection="1">
      <alignment horizontal="center" vertical="center" shrinkToFit="1"/>
      <protection locked="0"/>
    </xf>
    <xf numFmtId="0" fontId="52" fillId="0" borderId="133" xfId="42" applyFont="1" applyFill="1" applyBorder="1" applyAlignment="1" applyProtection="1">
      <alignment horizontal="center" vertical="center"/>
    </xf>
    <xf numFmtId="0" fontId="52" fillId="0" borderId="92" xfId="42" applyFont="1" applyFill="1" applyBorder="1" applyAlignment="1" applyProtection="1">
      <alignment horizontal="center" vertical="center"/>
    </xf>
    <xf numFmtId="0" fontId="52" fillId="0" borderId="133" xfId="42" applyFont="1" applyFill="1" applyBorder="1" applyAlignment="1" applyProtection="1">
      <alignment horizontal="center" vertical="center" wrapText="1"/>
    </xf>
    <xf numFmtId="0" fontId="52" fillId="0" borderId="63" xfId="42" applyFont="1" applyFill="1" applyBorder="1" applyAlignment="1" applyProtection="1">
      <alignment horizontal="center" vertical="center" wrapText="1"/>
    </xf>
    <xf numFmtId="0" fontId="52" fillId="0" borderId="92" xfId="42" applyFont="1" applyFill="1" applyBorder="1" applyAlignment="1" applyProtection="1">
      <alignment horizontal="center" vertical="center" wrapText="1"/>
    </xf>
    <xf numFmtId="0" fontId="22" fillId="45" borderId="63" xfId="42" applyFont="1" applyFill="1" applyBorder="1" applyAlignment="1" applyProtection="1">
      <alignment horizontal="center" vertical="center" shrinkToFit="1"/>
      <protection locked="0"/>
    </xf>
    <xf numFmtId="0" fontId="22" fillId="45" borderId="63" xfId="42" applyFont="1" applyFill="1" applyBorder="1" applyAlignment="1" applyProtection="1">
      <alignment horizontal="center" vertical="center" wrapText="1" shrinkToFit="1"/>
      <protection locked="0"/>
    </xf>
    <xf numFmtId="0" fontId="52" fillId="0" borderId="36" xfId="42" applyFont="1" applyFill="1" applyBorder="1" applyAlignment="1" applyProtection="1">
      <alignment horizontal="center" vertical="center" wrapText="1"/>
    </xf>
    <xf numFmtId="0" fontId="52" fillId="0" borderId="129" xfId="42" applyFont="1" applyFill="1" applyBorder="1" applyAlignment="1" applyProtection="1">
      <alignment horizontal="center" vertical="center" wrapText="1"/>
    </xf>
    <xf numFmtId="0" fontId="52" fillId="0" borderId="178" xfId="42" applyFont="1" applyFill="1" applyBorder="1" applyAlignment="1" applyProtection="1">
      <alignment horizontal="center" vertical="center" wrapText="1"/>
    </xf>
    <xf numFmtId="0" fontId="71" fillId="0" borderId="38" xfId="42" applyFont="1" applyBorder="1" applyAlignment="1" applyProtection="1">
      <alignment horizontal="center" vertical="center"/>
    </xf>
    <xf numFmtId="0" fontId="22" fillId="45" borderId="38" xfId="42" applyFill="1" applyBorder="1" applyAlignment="1" applyProtection="1">
      <alignment horizontal="center" vertical="center" shrinkToFit="1"/>
      <protection locked="0"/>
    </xf>
    <xf numFmtId="0" fontId="71" fillId="0" borderId="40" xfId="42" applyFont="1" applyBorder="1" applyAlignment="1" applyProtection="1">
      <alignment horizontal="center" vertical="center"/>
    </xf>
    <xf numFmtId="0" fontId="22" fillId="0" borderId="31" xfId="42" applyBorder="1" applyAlignment="1" applyProtection="1">
      <alignment horizontal="center" vertical="center"/>
    </xf>
    <xf numFmtId="0" fontId="22" fillId="0" borderId="33" xfId="42" applyBorder="1" applyAlignment="1" applyProtection="1">
      <alignment horizontal="center" vertical="center"/>
    </xf>
    <xf numFmtId="0" fontId="22" fillId="0" borderId="59" xfId="42" applyBorder="1" applyAlignment="1" applyProtection="1">
      <alignment horizontal="center" vertical="center"/>
    </xf>
    <xf numFmtId="0" fontId="22" fillId="0" borderId="60" xfId="42" applyBorder="1" applyAlignment="1" applyProtection="1">
      <alignment horizontal="center" vertical="center"/>
    </xf>
    <xf numFmtId="0" fontId="89" fillId="0" borderId="0" xfId="42" applyNumberFormat="1" applyFont="1" applyAlignment="1" applyProtection="1">
      <alignment horizontal="center" vertical="center"/>
    </xf>
    <xf numFmtId="0" fontId="89" fillId="0" borderId="0" xfId="42" applyFont="1" applyAlignment="1" applyProtection="1">
      <alignment horizontal="center" vertical="center"/>
    </xf>
    <xf numFmtId="0" fontId="89" fillId="0" borderId="0" xfId="42" applyFont="1" applyBorder="1" applyAlignment="1" applyProtection="1">
      <alignment horizontal="center" vertical="center"/>
    </xf>
    <xf numFmtId="0" fontId="60" fillId="0" borderId="0" xfId="42" applyFont="1" applyAlignment="1" applyProtection="1">
      <alignment horizontal="center" vertical="center"/>
      <protection locked="0"/>
    </xf>
    <xf numFmtId="0" fontId="57" fillId="0" borderId="0" xfId="42" applyFont="1" applyAlignment="1" applyProtection="1">
      <alignment horizontal="center" vertical="center"/>
    </xf>
    <xf numFmtId="0" fontId="22" fillId="0" borderId="113" xfId="42" applyFill="1" applyBorder="1" applyAlignment="1" applyProtection="1">
      <alignment horizontal="center" vertical="center"/>
    </xf>
    <xf numFmtId="0" fontId="22" fillId="0" borderId="114" xfId="42" applyFill="1" applyBorder="1" applyAlignment="1" applyProtection="1">
      <alignment horizontal="center" vertical="center"/>
    </xf>
    <xf numFmtId="0" fontId="22" fillId="0" borderId="180" xfId="42" applyFill="1" applyBorder="1" applyAlignment="1" applyProtection="1">
      <alignment horizontal="center" vertical="center"/>
    </xf>
    <xf numFmtId="0" fontId="64" fillId="40" borderId="111" xfId="42" applyFont="1" applyFill="1" applyBorder="1" applyAlignment="1" applyProtection="1">
      <alignment horizontal="center" vertical="center"/>
      <protection locked="0"/>
    </xf>
    <xf numFmtId="0" fontId="64" fillId="40" borderId="112" xfId="42" applyFont="1" applyFill="1" applyBorder="1" applyAlignment="1" applyProtection="1">
      <alignment horizontal="center" vertical="center"/>
      <protection locked="0"/>
    </xf>
    <xf numFmtId="0" fontId="22" fillId="0" borderId="115" xfId="42" applyFill="1" applyBorder="1" applyAlignment="1" applyProtection="1">
      <alignment horizontal="center" vertical="center"/>
    </xf>
    <xf numFmtId="0" fontId="22" fillId="0" borderId="116" xfId="42" applyFill="1" applyBorder="1" applyAlignment="1" applyProtection="1">
      <alignment horizontal="center" vertical="center"/>
    </xf>
    <xf numFmtId="0" fontId="22" fillId="0" borderId="117" xfId="42" applyFill="1" applyBorder="1" applyAlignment="1" applyProtection="1">
      <alignment horizontal="center" vertical="center"/>
    </xf>
    <xf numFmtId="0" fontId="22" fillId="0" borderId="118" xfId="42" applyFill="1" applyBorder="1" applyAlignment="1" applyProtection="1">
      <alignment horizontal="center" vertical="center"/>
    </xf>
    <xf numFmtId="0" fontId="22" fillId="0" borderId="119" xfId="42" applyFill="1" applyBorder="1" applyAlignment="1" applyProtection="1">
      <alignment horizontal="center" vertical="center"/>
    </xf>
    <xf numFmtId="0" fontId="22" fillId="0" borderId="120" xfId="42" applyFill="1" applyBorder="1" applyAlignment="1" applyProtection="1">
      <alignment horizontal="center" vertical="center"/>
    </xf>
    <xf numFmtId="0" fontId="22" fillId="0" borderId="185" xfId="42" applyFont="1" applyBorder="1" applyAlignment="1" applyProtection="1">
      <alignment horizontal="center" vertical="center" shrinkToFit="1"/>
    </xf>
    <xf numFmtId="0" fontId="22" fillId="0" borderId="188" xfId="42" applyFont="1" applyBorder="1" applyAlignment="1" applyProtection="1">
      <alignment horizontal="center" vertical="center" shrinkToFit="1"/>
    </xf>
    <xf numFmtId="0" fontId="22" fillId="0" borderId="186" xfId="42" applyFont="1" applyBorder="1" applyAlignment="1" applyProtection="1">
      <alignment horizontal="center" vertical="center" shrinkToFit="1"/>
    </xf>
    <xf numFmtId="0" fontId="30" fillId="0" borderId="138" xfId="42" applyFont="1" applyFill="1" applyBorder="1" applyAlignment="1" applyProtection="1">
      <alignment vertical="center" shrinkToFit="1"/>
    </xf>
    <xf numFmtId="0" fontId="30" fillId="0" borderId="63" xfId="42" applyFont="1" applyFill="1" applyBorder="1" applyAlignment="1" applyProtection="1">
      <alignment vertical="center" shrinkToFit="1"/>
    </xf>
    <xf numFmtId="0" fontId="30" fillId="0" borderId="92" xfId="42" applyFont="1" applyFill="1" applyBorder="1" applyAlignment="1" applyProtection="1">
      <alignment vertical="center" shrinkToFit="1"/>
    </xf>
    <xf numFmtId="0" fontId="85" fillId="37" borderId="77" xfId="42" applyFont="1" applyFill="1" applyBorder="1" applyAlignment="1" applyProtection="1">
      <alignment horizontal="center" vertical="center" wrapText="1"/>
    </xf>
    <xf numFmtId="0" fontId="85" fillId="37" borderId="51" xfId="42" applyFont="1" applyFill="1" applyBorder="1" applyAlignment="1" applyProtection="1">
      <alignment horizontal="center" vertical="center" wrapText="1"/>
    </xf>
    <xf numFmtId="0" fontId="85" fillId="37" borderId="160" xfId="42" applyFont="1" applyFill="1" applyBorder="1" applyAlignment="1" applyProtection="1">
      <alignment horizontal="center" vertical="center" wrapText="1"/>
    </xf>
    <xf numFmtId="0" fontId="85" fillId="37" borderId="76" xfId="42" applyFont="1" applyFill="1" applyBorder="1" applyAlignment="1" applyProtection="1">
      <alignment horizontal="center" vertical="center" wrapText="1"/>
    </xf>
    <xf numFmtId="0" fontId="85" fillId="37" borderId="49" xfId="42" applyFont="1" applyFill="1" applyBorder="1" applyAlignment="1" applyProtection="1">
      <alignment horizontal="center" vertical="center" wrapText="1"/>
    </xf>
    <xf numFmtId="0" fontId="85" fillId="37" borderId="91" xfId="42" applyFont="1" applyFill="1" applyBorder="1" applyAlignment="1" applyProtection="1">
      <alignment horizontal="center" vertical="center" wrapText="1"/>
    </xf>
    <xf numFmtId="49" fontId="30" fillId="0" borderId="77" xfId="42" applyNumberFormat="1" applyFont="1" applyFill="1" applyBorder="1" applyAlignment="1" applyProtection="1">
      <alignment vertical="center"/>
    </xf>
    <xf numFmtId="49" fontId="30" fillId="0" borderId="51" xfId="42" applyNumberFormat="1" applyFont="1" applyFill="1" applyBorder="1" applyAlignment="1" applyProtection="1">
      <alignment vertical="center"/>
    </xf>
    <xf numFmtId="49" fontId="30" fillId="0" borderId="160" xfId="42" applyNumberFormat="1" applyFont="1" applyFill="1" applyBorder="1" applyAlignment="1" applyProtection="1">
      <alignment vertical="center"/>
    </xf>
    <xf numFmtId="49" fontId="30" fillId="0" borderId="76" xfId="42" applyNumberFormat="1" applyFont="1" applyFill="1" applyBorder="1" applyAlignment="1" applyProtection="1">
      <alignment vertical="center"/>
    </xf>
    <xf numFmtId="49" fontId="30" fillId="0" borderId="49" xfId="42" applyNumberFormat="1" applyFont="1" applyFill="1" applyBorder="1" applyAlignment="1" applyProtection="1">
      <alignment vertical="center"/>
    </xf>
    <xf numFmtId="49" fontId="30" fillId="0" borderId="91" xfId="42" applyNumberFormat="1" applyFont="1" applyFill="1" applyBorder="1" applyAlignment="1" applyProtection="1">
      <alignment vertical="center"/>
    </xf>
    <xf numFmtId="0" fontId="71" fillId="0" borderId="34" xfId="42" applyFont="1" applyFill="1" applyBorder="1" applyAlignment="1" applyProtection="1">
      <alignment horizontal="center" vertical="center" wrapText="1"/>
    </xf>
    <xf numFmtId="0" fontId="71" fillId="0" borderId="13" xfId="42" applyFont="1" applyFill="1" applyBorder="1" applyAlignment="1" applyProtection="1">
      <alignment horizontal="center" vertical="center" wrapText="1"/>
    </xf>
    <xf numFmtId="0" fontId="71" fillId="0" borderId="156" xfId="42" applyFont="1" applyFill="1" applyBorder="1" applyAlignment="1" applyProtection="1">
      <alignment horizontal="center" vertical="center" wrapText="1"/>
    </xf>
    <xf numFmtId="0" fontId="71" fillId="0" borderId="201" xfId="42" applyFont="1" applyFill="1" applyBorder="1" applyAlignment="1" applyProtection="1">
      <alignment horizontal="center" vertical="center" wrapText="1"/>
    </xf>
    <xf numFmtId="0" fontId="71" fillId="0" borderId="187" xfId="42" applyFont="1" applyFill="1" applyBorder="1" applyAlignment="1" applyProtection="1">
      <alignment horizontal="center" vertical="center" wrapText="1"/>
    </xf>
    <xf numFmtId="0" fontId="71" fillId="0" borderId="202" xfId="42" applyFont="1" applyFill="1" applyBorder="1" applyAlignment="1" applyProtection="1">
      <alignment horizontal="center" vertical="center" wrapText="1"/>
    </xf>
    <xf numFmtId="0" fontId="71" fillId="0" borderId="154" xfId="42" applyFont="1" applyFill="1" applyBorder="1" applyAlignment="1" applyProtection="1">
      <alignment horizontal="center" vertical="center" wrapText="1"/>
    </xf>
    <xf numFmtId="0" fontId="71" fillId="0" borderId="195" xfId="42" applyFont="1" applyFill="1" applyBorder="1" applyAlignment="1" applyProtection="1">
      <alignment horizontal="center" vertical="center" wrapText="1"/>
    </xf>
    <xf numFmtId="179" fontId="58" fillId="40" borderId="196" xfId="42" applyNumberFormat="1" applyFont="1" applyFill="1" applyBorder="1" applyAlignment="1" applyProtection="1">
      <alignment horizontal="center" vertical="center" shrinkToFit="1"/>
    </xf>
    <xf numFmtId="179" fontId="58" fillId="40" borderId="51" xfId="42" applyNumberFormat="1" applyFont="1" applyFill="1" applyBorder="1" applyAlignment="1" applyProtection="1">
      <alignment horizontal="center" vertical="center" shrinkToFit="1"/>
    </xf>
    <xf numFmtId="179" fontId="58" fillId="40" borderId="56" xfId="42" applyNumberFormat="1" applyFont="1" applyFill="1" applyBorder="1" applyAlignment="1" applyProtection="1">
      <alignment horizontal="center" vertical="center" shrinkToFit="1"/>
    </xf>
    <xf numFmtId="179" fontId="58" fillId="40" borderId="38" xfId="42" applyNumberFormat="1" applyFont="1" applyFill="1" applyBorder="1" applyAlignment="1" applyProtection="1">
      <alignment horizontal="center" vertical="center" shrinkToFit="1"/>
    </xf>
    <xf numFmtId="179" fontId="67" fillId="40" borderId="146" xfId="42" applyNumberFormat="1" applyFont="1" applyFill="1" applyBorder="1" applyAlignment="1" applyProtection="1">
      <alignment horizontal="center" vertical="center" shrinkToFit="1"/>
    </xf>
    <xf numFmtId="179" fontId="67" fillId="40" borderId="135" xfId="42" applyNumberFormat="1" applyFont="1" applyFill="1" applyBorder="1" applyAlignment="1" applyProtection="1">
      <alignment horizontal="center" vertical="center" shrinkToFit="1"/>
    </xf>
    <xf numFmtId="179" fontId="67" fillId="40" borderId="144" xfId="42" applyNumberFormat="1" applyFont="1" applyFill="1" applyBorder="1" applyAlignment="1" applyProtection="1">
      <alignment horizontal="center" vertical="center" shrinkToFit="1"/>
    </xf>
    <xf numFmtId="179" fontId="67" fillId="40" borderId="203" xfId="42" applyNumberFormat="1" applyFont="1" applyFill="1" applyBorder="1" applyAlignment="1" applyProtection="1">
      <alignment horizontal="center" vertical="center" shrinkToFit="1"/>
    </xf>
    <xf numFmtId="179" fontId="67" fillId="40" borderId="119" xfId="42" applyNumberFormat="1" applyFont="1" applyFill="1" applyBorder="1" applyAlignment="1" applyProtection="1">
      <alignment horizontal="center" vertical="center" shrinkToFit="1"/>
    </xf>
    <xf numFmtId="179" fontId="67" fillId="40" borderId="120" xfId="42" applyNumberFormat="1" applyFont="1" applyFill="1" applyBorder="1" applyAlignment="1" applyProtection="1">
      <alignment horizontal="center" vertical="center" shrinkToFit="1"/>
    </xf>
    <xf numFmtId="0" fontId="67" fillId="40" borderId="51" xfId="42" applyNumberFormat="1" applyFont="1" applyFill="1" applyBorder="1" applyAlignment="1" applyProtection="1">
      <alignment horizontal="center" vertical="center" shrinkToFit="1"/>
      <protection locked="0"/>
    </xf>
    <xf numFmtId="0" fontId="22" fillId="0" borderId="51" xfId="42" applyBorder="1" applyProtection="1">
      <alignment vertical="center"/>
      <protection locked="0"/>
    </xf>
    <xf numFmtId="0" fontId="22" fillId="0" borderId="52" xfId="42" applyBorder="1" applyProtection="1">
      <alignment vertical="center"/>
      <protection locked="0"/>
    </xf>
    <xf numFmtId="0" fontId="22" fillId="0" borderId="38" xfId="42" applyBorder="1" applyProtection="1">
      <alignment vertical="center"/>
      <protection locked="0"/>
    </xf>
    <xf numFmtId="0" fontId="22" fillId="0" borderId="40" xfId="42" applyBorder="1" applyProtection="1">
      <alignment vertical="center"/>
      <protection locked="0"/>
    </xf>
    <xf numFmtId="0" fontId="71" fillId="0" borderId="190" xfId="42" applyFont="1" applyFill="1" applyBorder="1" applyAlignment="1" applyProtection="1">
      <alignment horizontal="center" vertical="center"/>
    </xf>
    <xf numFmtId="0" fontId="71" fillId="0" borderId="183" xfId="42" applyFont="1" applyFill="1" applyBorder="1" applyAlignment="1" applyProtection="1">
      <alignment horizontal="center" vertical="center"/>
    </xf>
    <xf numFmtId="0" fontId="67" fillId="40" borderId="196" xfId="42" applyNumberFormat="1" applyFont="1" applyFill="1" applyBorder="1" applyAlignment="1" applyProtection="1">
      <alignment horizontal="center" vertical="center" wrapText="1"/>
      <protection locked="0"/>
    </xf>
    <xf numFmtId="0" fontId="67" fillId="40" borderId="51" xfId="42" applyNumberFormat="1" applyFont="1" applyFill="1" applyBorder="1" applyAlignment="1" applyProtection="1">
      <alignment horizontal="center" vertical="center" wrapText="1"/>
      <protection locked="0"/>
    </xf>
    <xf numFmtId="0" fontId="67" fillId="40" borderId="57" xfId="42" applyNumberFormat="1" applyFont="1" applyFill="1" applyBorder="1" applyAlignment="1" applyProtection="1">
      <alignment horizontal="center" vertical="center" wrapText="1"/>
      <protection locked="0"/>
    </xf>
    <xf numFmtId="0" fontId="67" fillId="40" borderId="19" xfId="42" applyNumberFormat="1" applyFont="1" applyFill="1" applyBorder="1" applyAlignment="1" applyProtection="1">
      <alignment horizontal="center" vertical="center" wrapText="1"/>
      <protection locked="0"/>
    </xf>
    <xf numFmtId="0" fontId="71" fillId="0" borderId="191" xfId="42" applyFont="1" applyFill="1" applyBorder="1" applyAlignment="1" applyProtection="1">
      <alignment horizontal="center" vertical="center"/>
    </xf>
    <xf numFmtId="0" fontId="71" fillId="0" borderId="192" xfId="42" applyFont="1" applyFill="1" applyBorder="1" applyAlignment="1" applyProtection="1">
      <alignment horizontal="center" vertical="center"/>
    </xf>
    <xf numFmtId="0" fontId="86" fillId="0" borderId="77" xfId="42" applyNumberFormat="1" applyFont="1" applyFill="1" applyBorder="1" applyAlignment="1" applyProtection="1">
      <alignment horizontal="center" vertical="center"/>
      <protection locked="0"/>
    </xf>
    <xf numFmtId="0" fontId="86" fillId="0" borderId="51" xfId="42" applyNumberFormat="1" applyFont="1" applyFill="1" applyBorder="1" applyAlignment="1" applyProtection="1">
      <alignment horizontal="center" vertical="center"/>
      <protection locked="0"/>
    </xf>
    <xf numFmtId="0" fontId="86" fillId="0" borderId="110" xfId="42" applyNumberFormat="1" applyFont="1" applyFill="1" applyBorder="1" applyAlignment="1" applyProtection="1">
      <alignment horizontal="center" vertical="center"/>
      <protection locked="0"/>
    </xf>
    <xf numFmtId="0" fontId="86" fillId="0" borderId="200" xfId="42" applyNumberFormat="1" applyFont="1" applyFill="1" applyBorder="1" applyAlignment="1" applyProtection="1">
      <alignment horizontal="center" vertical="center"/>
      <protection locked="0"/>
    </xf>
    <xf numFmtId="0" fontId="86" fillId="0" borderId="19" xfId="42" applyNumberFormat="1" applyFont="1" applyFill="1" applyBorder="1" applyAlignment="1" applyProtection="1">
      <alignment horizontal="center" vertical="center"/>
      <protection locked="0"/>
    </xf>
    <xf numFmtId="0" fontId="86" fillId="0" borderId="20" xfId="42" applyNumberFormat="1" applyFont="1" applyFill="1" applyBorder="1" applyAlignment="1" applyProtection="1">
      <alignment horizontal="center" vertical="center"/>
      <protection locked="0"/>
    </xf>
    <xf numFmtId="0" fontId="71" fillId="0" borderId="182" xfId="42" applyFont="1" applyFill="1" applyBorder="1" applyAlignment="1" applyProtection="1">
      <alignment horizontal="center" vertical="center"/>
    </xf>
    <xf numFmtId="0" fontId="67" fillId="40" borderId="109" xfId="42" applyFont="1" applyFill="1" applyBorder="1" applyAlignment="1" applyProtection="1">
      <alignment horizontal="center" vertical="center" wrapText="1" shrinkToFit="1"/>
    </xf>
    <xf numFmtId="0" fontId="67" fillId="40" borderId="51" xfId="42" applyFont="1" applyFill="1" applyBorder="1" applyAlignment="1" applyProtection="1">
      <alignment horizontal="center" vertical="center" wrapText="1" shrinkToFit="1"/>
    </xf>
    <xf numFmtId="0" fontId="67" fillId="40" borderId="18" xfId="42" applyFont="1" applyFill="1" applyBorder="1" applyAlignment="1" applyProtection="1">
      <alignment horizontal="center" vertical="center" wrapText="1" shrinkToFit="1"/>
    </xf>
    <xf numFmtId="0" fontId="67" fillId="40" borderId="157" xfId="42" applyFont="1" applyFill="1" applyBorder="1" applyAlignment="1" applyProtection="1">
      <alignment horizontal="center" vertical="center" wrapText="1" shrinkToFit="1"/>
    </xf>
    <xf numFmtId="0" fontId="22" fillId="0" borderId="122" xfId="42" applyFill="1" applyBorder="1" applyAlignment="1" applyProtection="1">
      <alignment horizontal="center" vertical="center"/>
    </xf>
    <xf numFmtId="0" fontId="22" fillId="0" borderId="46" xfId="42" applyFill="1" applyBorder="1" applyAlignment="1" applyProtection="1">
      <alignment horizontal="center" vertical="center"/>
    </xf>
    <xf numFmtId="0" fontId="22" fillId="0" borderId="162" xfId="42" applyFill="1" applyBorder="1" applyAlignment="1" applyProtection="1">
      <alignment horizontal="center" vertical="center"/>
    </xf>
    <xf numFmtId="0" fontId="22" fillId="0" borderId="57" xfId="42" applyFill="1" applyBorder="1" applyAlignment="1" applyProtection="1">
      <alignment horizontal="center" vertical="center"/>
    </xf>
    <xf numFmtId="0" fontId="22" fillId="0" borderId="157" xfId="42" applyFill="1" applyBorder="1" applyAlignment="1" applyProtection="1">
      <alignment horizontal="center" vertical="center"/>
    </xf>
    <xf numFmtId="0" fontId="22" fillId="0" borderId="159" xfId="42" applyFill="1" applyBorder="1" applyAlignment="1" applyProtection="1">
      <alignment horizontal="center" vertical="center"/>
    </xf>
    <xf numFmtId="0" fontId="70" fillId="40" borderId="46" xfId="42" applyFont="1" applyFill="1" applyBorder="1" applyAlignment="1" applyProtection="1">
      <alignment horizontal="center" vertical="center"/>
      <protection locked="0"/>
    </xf>
    <xf numFmtId="0" fontId="70" fillId="40" borderId="123" xfId="42" applyFont="1" applyFill="1" applyBorder="1" applyAlignment="1" applyProtection="1">
      <alignment horizontal="center" vertical="center"/>
      <protection locked="0"/>
    </xf>
    <xf numFmtId="0" fontId="70" fillId="40" borderId="0" xfId="42" applyFont="1" applyFill="1" applyBorder="1" applyAlignment="1" applyProtection="1">
      <alignment horizontal="center" vertical="center"/>
      <protection locked="0"/>
    </xf>
    <xf numFmtId="0" fontId="70" fillId="40" borderId="19" xfId="42" applyFont="1" applyFill="1" applyBorder="1" applyAlignment="1" applyProtection="1">
      <alignment horizontal="center" vertical="center"/>
      <protection locked="0"/>
    </xf>
    <xf numFmtId="0" fontId="70" fillId="40" borderId="20" xfId="42" applyFont="1" applyFill="1" applyBorder="1" applyAlignment="1" applyProtection="1">
      <alignment horizontal="center" vertical="center"/>
      <protection locked="0"/>
    </xf>
    <xf numFmtId="0" fontId="22" fillId="0" borderId="47" xfId="42" applyFill="1" applyBorder="1" applyAlignment="1" applyProtection="1">
      <alignment horizontal="center" vertical="center"/>
    </xf>
    <xf numFmtId="0" fontId="22" fillId="0" borderId="42" xfId="42" applyFill="1" applyBorder="1" applyAlignment="1" applyProtection="1">
      <alignment horizontal="center" vertical="center"/>
    </xf>
    <xf numFmtId="0" fontId="71" fillId="0" borderId="54" xfId="42" applyFont="1" applyFill="1" applyBorder="1" applyAlignment="1" applyProtection="1">
      <alignment horizontal="center" vertical="center" wrapText="1"/>
    </xf>
    <xf numFmtId="0" fontId="71" fillId="0" borderId="162" xfId="42" applyFont="1" applyFill="1" applyBorder="1" applyAlignment="1" applyProtection="1">
      <alignment horizontal="center" vertical="center" wrapText="1"/>
    </xf>
    <xf numFmtId="0" fontId="71" fillId="0" borderId="18" xfId="42" applyFont="1" applyFill="1" applyBorder="1" applyAlignment="1" applyProtection="1">
      <alignment horizontal="center" vertical="center" wrapText="1"/>
    </xf>
    <xf numFmtId="0" fontId="71" fillId="0" borderId="159" xfId="42" applyFont="1" applyFill="1" applyBorder="1" applyAlignment="1" applyProtection="1">
      <alignment horizontal="center" vertical="center" wrapText="1"/>
    </xf>
    <xf numFmtId="0" fontId="22" fillId="0" borderId="46" xfId="42" applyFill="1" applyBorder="1" applyAlignment="1" applyProtection="1">
      <alignment horizontal="right" vertical="center"/>
    </xf>
    <xf numFmtId="0" fontId="22" fillId="0" borderId="157" xfId="42" applyFill="1" applyBorder="1" applyAlignment="1" applyProtection="1">
      <alignment horizontal="right" vertical="center"/>
    </xf>
    <xf numFmtId="0" fontId="59" fillId="0" borderId="0" xfId="42" applyFont="1" applyFill="1" applyBorder="1" applyAlignment="1" applyProtection="1">
      <alignment horizontal="left"/>
    </xf>
    <xf numFmtId="0" fontId="22" fillId="0" borderId="122" xfId="42" applyFont="1" applyFill="1" applyBorder="1" applyAlignment="1" applyProtection="1">
      <alignment horizontal="center" vertical="center" wrapText="1"/>
    </xf>
    <xf numFmtId="0" fontId="22" fillId="0" borderId="46" xfId="42" applyFont="1" applyFill="1" applyBorder="1" applyAlignment="1" applyProtection="1">
      <alignment horizontal="center" vertical="center" wrapText="1"/>
    </xf>
    <xf numFmtId="0" fontId="22" fillId="0" borderId="162" xfId="42" applyFont="1" applyFill="1" applyBorder="1" applyAlignment="1" applyProtection="1">
      <alignment horizontal="center" vertical="center" wrapText="1"/>
    </xf>
    <xf numFmtId="179" fontId="53" fillId="40" borderId="123" xfId="42" applyNumberFormat="1" applyFont="1" applyFill="1" applyBorder="1" applyAlignment="1" applyProtection="1">
      <alignment horizontal="center" vertical="center" shrinkToFit="1"/>
    </xf>
    <xf numFmtId="179" fontId="53" fillId="40" borderId="148" xfId="42" applyNumberFormat="1" applyFont="1" applyFill="1" applyBorder="1" applyAlignment="1" applyProtection="1">
      <alignment horizontal="center" vertical="center" shrinkToFit="1"/>
    </xf>
    <xf numFmtId="0" fontId="22" fillId="0" borderId="148" xfId="42" applyFill="1" applyBorder="1" applyAlignment="1" applyProtection="1">
      <alignment horizontal="center" vertical="center" wrapText="1"/>
    </xf>
    <xf numFmtId="0" fontId="22" fillId="0" borderId="179" xfId="42" applyFill="1" applyBorder="1" applyAlignment="1" applyProtection="1">
      <alignment horizontal="center" vertical="center" wrapText="1"/>
    </xf>
    <xf numFmtId="0" fontId="57" fillId="40" borderId="46" xfId="42" applyFont="1" applyFill="1" applyBorder="1" applyAlignment="1" applyProtection="1">
      <alignment horizontal="center" vertical="center" shrinkToFit="1"/>
      <protection locked="0"/>
    </xf>
    <xf numFmtId="0" fontId="52" fillId="0" borderId="54" xfId="42" applyFont="1" applyFill="1" applyBorder="1" applyAlignment="1" applyProtection="1">
      <alignment horizontal="center" vertical="center" wrapText="1"/>
    </xf>
    <xf numFmtId="0" fontId="52" fillId="0" borderId="46" xfId="42" applyFont="1" applyFill="1" applyBorder="1" applyAlignment="1" applyProtection="1">
      <alignment horizontal="center" vertical="center" wrapText="1"/>
    </xf>
    <xf numFmtId="0" fontId="52" fillId="0" borderId="162" xfId="42" applyFont="1" applyFill="1" applyBorder="1" applyAlignment="1" applyProtection="1">
      <alignment horizontal="center" vertical="center" wrapText="1"/>
    </xf>
    <xf numFmtId="0" fontId="59" fillId="0" borderId="58" xfId="42" applyFont="1" applyFill="1" applyBorder="1" applyAlignment="1" applyProtection="1">
      <alignment horizontal="center" vertical="center" wrapText="1"/>
    </xf>
    <xf numFmtId="0" fontId="59" fillId="0" borderId="85" xfId="42" applyFont="1" applyFill="1" applyBorder="1" applyAlignment="1" applyProtection="1">
      <alignment horizontal="center" vertical="center" wrapText="1"/>
    </xf>
    <xf numFmtId="0" fontId="59" fillId="0" borderId="55" xfId="42" applyFont="1" applyFill="1" applyBorder="1" applyAlignment="1" applyProtection="1">
      <alignment horizontal="center" vertical="center" wrapText="1"/>
    </xf>
    <xf numFmtId="0" fontId="59" fillId="0" borderId="0" xfId="42" applyFont="1" applyFill="1" applyBorder="1" applyAlignment="1" applyProtection="1">
      <alignment horizontal="center" vertical="center" wrapText="1"/>
    </xf>
    <xf numFmtId="0" fontId="22" fillId="0" borderId="163" xfId="42" applyFont="1" applyFill="1" applyBorder="1" applyAlignment="1" applyProtection="1">
      <alignment horizontal="center" vertical="center"/>
    </xf>
    <xf numFmtId="0" fontId="22" fillId="0" borderId="164" xfId="42" applyFont="1" applyFill="1" applyBorder="1" applyAlignment="1" applyProtection="1">
      <alignment horizontal="center" vertical="center"/>
    </xf>
    <xf numFmtId="0" fontId="22" fillId="0" borderId="165" xfId="42" applyFont="1" applyFill="1" applyBorder="1" applyAlignment="1" applyProtection="1">
      <alignment horizontal="center" vertical="center"/>
    </xf>
    <xf numFmtId="0" fontId="22" fillId="0" borderId="0" xfId="42" applyFont="1" applyFill="1" applyBorder="1" applyAlignment="1" applyProtection="1">
      <alignment horizontal="center" vertical="center"/>
    </xf>
    <xf numFmtId="0" fontId="22" fillId="0" borderId="21" xfId="42" applyFont="1" applyFill="1" applyBorder="1" applyAlignment="1" applyProtection="1">
      <alignment horizontal="center" vertical="center"/>
    </xf>
    <xf numFmtId="0" fontId="22" fillId="0" borderId="48" xfId="42" applyFont="1" applyFill="1" applyBorder="1" applyAlignment="1" applyProtection="1">
      <alignment horizontal="center" vertical="center"/>
    </xf>
    <xf numFmtId="0" fontId="52" fillId="0" borderId="55" xfId="42" applyFont="1" applyFill="1" applyBorder="1" applyAlignment="1" applyProtection="1">
      <alignment horizontal="right" vertical="center" textRotation="255" shrinkToFit="1"/>
    </xf>
    <xf numFmtId="0" fontId="52" fillId="0" borderId="21" xfId="42" applyFont="1" applyFill="1" applyBorder="1" applyAlignment="1" applyProtection="1">
      <alignment horizontal="right" vertical="center" textRotation="255" shrinkToFit="1"/>
    </xf>
    <xf numFmtId="0" fontId="52" fillId="0" borderId="56" xfId="42" applyFont="1" applyFill="1" applyBorder="1" applyAlignment="1" applyProtection="1">
      <alignment horizontal="right" vertical="center" textRotation="255" shrinkToFit="1"/>
    </xf>
    <xf numFmtId="0" fontId="52" fillId="0" borderId="39" xfId="42" applyFont="1" applyFill="1" applyBorder="1" applyAlignment="1" applyProtection="1">
      <alignment horizontal="right" vertical="center" textRotation="255" shrinkToFit="1"/>
    </xf>
    <xf numFmtId="0" fontId="22" fillId="0" borderId="124" xfId="42" applyFill="1" applyBorder="1" applyAlignment="1" applyProtection="1">
      <alignment horizontal="center" vertical="center" wrapText="1"/>
    </xf>
    <xf numFmtId="0" fontId="22" fillId="0" borderId="43" xfId="42" applyFill="1" applyBorder="1" applyAlignment="1" applyProtection="1">
      <alignment horizontal="center" vertical="center" wrapText="1"/>
    </xf>
    <xf numFmtId="0" fontId="22" fillId="0" borderId="129" xfId="42" applyFill="1" applyBorder="1" applyAlignment="1" applyProtection="1">
      <alignment horizontal="center" vertical="center" wrapText="1"/>
    </xf>
    <xf numFmtId="0" fontId="22" fillId="0" borderId="37" xfId="42" applyFill="1" applyBorder="1" applyAlignment="1" applyProtection="1">
      <alignment horizontal="center" vertical="center" wrapText="1"/>
    </xf>
    <xf numFmtId="0" fontId="55" fillId="45" borderId="46" xfId="42" applyFont="1" applyFill="1" applyBorder="1" applyAlignment="1" applyProtection="1">
      <alignment horizontal="left" vertical="center" shrinkToFit="1"/>
      <protection locked="0"/>
    </xf>
    <xf numFmtId="0" fontId="55" fillId="45" borderId="47" xfId="42" applyFont="1" applyFill="1" applyBorder="1" applyAlignment="1" applyProtection="1">
      <alignment horizontal="left" vertical="center" shrinkToFit="1"/>
      <protection locked="0"/>
    </xf>
    <xf numFmtId="0" fontId="52" fillId="0" borderId="177" xfId="42" applyFont="1" applyFill="1" applyBorder="1" applyAlignment="1" applyProtection="1">
      <alignment horizontal="center" vertical="center" wrapText="1"/>
    </xf>
    <xf numFmtId="0" fontId="66" fillId="0" borderId="63" xfId="42" applyFont="1" applyFill="1" applyBorder="1" applyAlignment="1" applyProtection="1">
      <alignment horizontal="center" vertical="center" wrapText="1"/>
    </xf>
    <xf numFmtId="0" fontId="66" fillId="0" borderId="92" xfId="42" applyFont="1" applyFill="1" applyBorder="1" applyAlignment="1" applyProtection="1">
      <alignment horizontal="center" vertical="center" wrapText="1"/>
    </xf>
    <xf numFmtId="49" fontId="58" fillId="45" borderId="63" xfId="42" quotePrefix="1" applyNumberFormat="1" applyFont="1" applyFill="1" applyBorder="1" applyAlignment="1" applyProtection="1">
      <alignment horizontal="center" vertical="center"/>
      <protection locked="0"/>
    </xf>
    <xf numFmtId="0" fontId="71" fillId="0" borderId="77" xfId="42" applyFont="1" applyFill="1" applyBorder="1" applyAlignment="1" applyProtection="1">
      <alignment horizontal="center" vertical="center"/>
    </xf>
    <xf numFmtId="0" fontId="71" fillId="0" borderId="51" xfId="42" applyFont="1" applyFill="1" applyBorder="1" applyAlignment="1" applyProtection="1">
      <alignment horizontal="center" vertical="center"/>
    </xf>
    <xf numFmtId="0" fontId="71" fillId="0" borderId="160" xfId="42" applyFont="1" applyFill="1" applyBorder="1" applyAlignment="1" applyProtection="1">
      <alignment horizontal="center" vertical="center"/>
    </xf>
    <xf numFmtId="0" fontId="71" fillId="0" borderId="75" xfId="42" applyFont="1" applyFill="1" applyBorder="1" applyAlignment="1" applyProtection="1">
      <alignment horizontal="center" vertical="center"/>
    </xf>
    <xf numFmtId="0" fontId="71" fillId="0" borderId="0" xfId="42" applyFont="1" applyFill="1" applyBorder="1" applyAlignment="1" applyProtection="1">
      <alignment horizontal="center" vertical="center"/>
    </xf>
    <xf numFmtId="0" fontId="71" fillId="0" borderId="161" xfId="42" applyFont="1" applyFill="1" applyBorder="1" applyAlignment="1" applyProtection="1">
      <alignment horizontal="center" vertical="center"/>
    </xf>
    <xf numFmtId="0" fontId="71" fillId="0" borderId="76" xfId="42" applyFont="1" applyFill="1" applyBorder="1" applyAlignment="1" applyProtection="1">
      <alignment horizontal="center" vertical="center"/>
    </xf>
    <xf numFmtId="0" fontId="71" fillId="0" borderId="49" xfId="42" applyFont="1" applyFill="1" applyBorder="1" applyAlignment="1" applyProtection="1">
      <alignment horizontal="center" vertical="center"/>
    </xf>
    <xf numFmtId="0" fontId="71" fillId="0" borderId="91" xfId="42" applyFont="1" applyFill="1" applyBorder="1" applyAlignment="1" applyProtection="1">
      <alignment horizontal="center" vertical="center"/>
    </xf>
    <xf numFmtId="0" fontId="67" fillId="45" borderId="138" xfId="42" applyFont="1" applyFill="1" applyBorder="1" applyAlignment="1" applyProtection="1">
      <alignment horizontal="center" vertical="center" shrinkToFit="1"/>
    </xf>
    <xf numFmtId="0" fontId="67" fillId="45" borderId="63" xfId="42" applyFont="1" applyFill="1" applyBorder="1" applyAlignment="1" applyProtection="1">
      <alignment horizontal="center" vertical="center" shrinkToFit="1"/>
    </xf>
    <xf numFmtId="0" fontId="67" fillId="45" borderId="134" xfId="42" applyFont="1" applyFill="1" applyBorder="1" applyAlignment="1" applyProtection="1">
      <alignment horizontal="center" vertical="center" shrinkToFit="1"/>
    </xf>
    <xf numFmtId="0" fontId="67" fillId="45" borderId="194" xfId="42" applyFont="1" applyFill="1" applyBorder="1" applyAlignment="1" applyProtection="1">
      <alignment horizontal="center" vertical="center" shrinkToFit="1"/>
    </xf>
    <xf numFmtId="0" fontId="67" fillId="45" borderId="65" xfId="42" applyFont="1" applyFill="1" applyBorder="1" applyAlignment="1" applyProtection="1">
      <alignment horizontal="center" vertical="center" shrinkToFit="1"/>
    </xf>
    <xf numFmtId="0" fontId="67" fillId="45" borderId="136" xfId="42" applyFont="1" applyFill="1" applyBorder="1" applyAlignment="1" applyProtection="1">
      <alignment horizontal="center" vertical="center" shrinkToFit="1"/>
    </xf>
    <xf numFmtId="0" fontId="22" fillId="0" borderId="183" xfId="42" applyFill="1" applyBorder="1" applyAlignment="1" applyProtection="1">
      <alignment horizontal="center" vertical="center" shrinkToFit="1"/>
    </xf>
    <xf numFmtId="0" fontId="22" fillId="0" borderId="193" xfId="42" applyFill="1" applyBorder="1" applyAlignment="1" applyProtection="1">
      <alignment horizontal="center" vertical="center" shrinkToFit="1"/>
    </xf>
    <xf numFmtId="0" fontId="58" fillId="45" borderId="109" xfId="42" applyFont="1" applyFill="1" applyBorder="1" applyAlignment="1" applyProtection="1">
      <alignment horizontal="center" vertical="center" shrinkToFit="1"/>
    </xf>
    <xf numFmtId="0" fontId="58" fillId="45" borderId="51" xfId="42" applyFont="1" applyFill="1" applyBorder="1" applyAlignment="1" applyProtection="1">
      <alignment horizontal="center" vertical="center" shrinkToFit="1"/>
    </xf>
    <xf numFmtId="0" fontId="58" fillId="45" borderId="52" xfId="42" applyFont="1" applyFill="1" applyBorder="1" applyAlignment="1" applyProtection="1">
      <alignment horizontal="center" vertical="center" shrinkToFit="1"/>
    </xf>
    <xf numFmtId="0" fontId="58" fillId="45" borderId="18" xfId="42" applyFont="1" applyFill="1" applyBorder="1" applyAlignment="1" applyProtection="1">
      <alignment horizontal="center" vertical="center" shrinkToFit="1"/>
    </xf>
    <xf numFmtId="0" fontId="58" fillId="45" borderId="157" xfId="42" applyFont="1" applyFill="1" applyBorder="1" applyAlignment="1" applyProtection="1">
      <alignment horizontal="center" vertical="center" shrinkToFit="1"/>
    </xf>
    <xf numFmtId="0" fontId="58" fillId="45" borderId="189" xfId="42" applyFont="1" applyFill="1" applyBorder="1" applyAlignment="1" applyProtection="1">
      <alignment horizontal="center" vertical="center" shrinkToFit="1"/>
    </xf>
    <xf numFmtId="0" fontId="30" fillId="37" borderId="138" xfId="42" applyFont="1" applyFill="1" applyBorder="1" applyAlignment="1" applyProtection="1">
      <alignment horizontal="center" vertical="center" shrinkToFit="1"/>
    </xf>
    <xf numFmtId="0" fontId="30" fillId="37" borderId="63" xfId="42" applyFont="1" applyFill="1" applyBorder="1" applyAlignment="1" applyProtection="1">
      <alignment horizontal="center" vertical="center" shrinkToFit="1"/>
    </xf>
    <xf numFmtId="0" fontId="85" fillId="37" borderId="76" xfId="42" applyFont="1" applyFill="1" applyBorder="1" applyAlignment="1" applyProtection="1">
      <alignment horizontal="center" vertical="center" shrinkToFit="1"/>
    </xf>
    <xf numFmtId="0" fontId="85" fillId="37" borderId="49" xfId="42" applyFont="1" applyFill="1" applyBorder="1" applyAlignment="1" applyProtection="1">
      <alignment horizontal="center" vertical="center" shrinkToFit="1"/>
    </xf>
    <xf numFmtId="0" fontId="85" fillId="37" borderId="91" xfId="42" applyFont="1" applyFill="1" applyBorder="1" applyAlignment="1" applyProtection="1">
      <alignment horizontal="center" vertical="center" shrinkToFit="1"/>
    </xf>
    <xf numFmtId="0" fontId="22" fillId="45" borderId="19" xfId="42" applyFill="1" applyBorder="1" applyAlignment="1" applyProtection="1">
      <alignment horizontal="center" vertical="center" wrapText="1" shrinkToFit="1"/>
      <protection locked="0"/>
    </xf>
    <xf numFmtId="0" fontId="22" fillId="45" borderId="189" xfId="42" applyFill="1" applyBorder="1" applyAlignment="1" applyProtection="1">
      <alignment horizontal="center" vertical="center" wrapText="1" shrinkToFit="1"/>
      <protection locked="0"/>
    </xf>
    <xf numFmtId="0" fontId="60" fillId="0" borderId="154" xfId="42" applyFont="1" applyBorder="1" applyAlignment="1" applyProtection="1">
      <alignment horizontal="center" vertical="center"/>
      <protection locked="0"/>
    </xf>
    <xf numFmtId="0" fontId="60" fillId="0" borderId="155" xfId="42" applyFont="1" applyBorder="1" applyAlignment="1" applyProtection="1">
      <alignment horizontal="center" vertical="center"/>
      <protection locked="0"/>
    </xf>
    <xf numFmtId="0" fontId="60" fillId="0" borderId="0" xfId="42" applyFont="1" applyBorder="1" applyAlignment="1" applyProtection="1">
      <alignment horizontal="center" vertical="center"/>
      <protection locked="0"/>
    </xf>
    <xf numFmtId="0" fontId="60" fillId="0" borderId="21" xfId="42" applyFont="1" applyBorder="1" applyAlignment="1" applyProtection="1">
      <alignment horizontal="center" vertical="center"/>
      <protection locked="0"/>
    </xf>
    <xf numFmtId="0" fontId="25" fillId="33" borderId="103" xfId="42" applyFont="1" applyFill="1" applyBorder="1" applyAlignment="1">
      <alignment horizontal="center" vertical="center" wrapText="1"/>
    </xf>
    <xf numFmtId="0" fontId="25" fillId="33" borderId="150" xfId="42" applyFont="1" applyFill="1" applyBorder="1" applyAlignment="1">
      <alignment horizontal="center" vertical="center" wrapText="1"/>
    </xf>
    <xf numFmtId="0" fontId="25" fillId="33" borderId="103" xfId="42" applyFont="1" applyFill="1" applyBorder="1" applyAlignment="1">
      <alignment horizontal="left" vertical="center" wrapText="1"/>
    </xf>
    <xf numFmtId="0" fontId="25" fillId="33" borderId="104" xfId="42" applyFont="1" applyFill="1" applyBorder="1" applyAlignment="1">
      <alignment horizontal="left" vertical="center" wrapText="1"/>
    </xf>
    <xf numFmtId="185" fontId="23" fillId="0" borderId="19" xfId="42" applyNumberFormat="1" applyFont="1" applyFill="1" applyBorder="1" applyAlignment="1" applyProtection="1">
      <alignment horizontal="center" vertical="center" wrapText="1"/>
    </xf>
    <xf numFmtId="0" fontId="25" fillId="33" borderId="106" xfId="42" applyFont="1" applyFill="1" applyBorder="1" applyAlignment="1">
      <alignment horizontal="left" vertical="center" wrapText="1"/>
    </xf>
    <xf numFmtId="181" fontId="25" fillId="33" borderId="103" xfId="42" applyNumberFormat="1" applyFont="1" applyFill="1" applyBorder="1" applyAlignment="1">
      <alignment horizontal="right" vertical="center" wrapText="1"/>
    </xf>
    <xf numFmtId="181" fontId="25" fillId="33" borderId="106" xfId="42" applyNumberFormat="1" applyFont="1" applyFill="1" applyBorder="1" applyAlignment="1">
      <alignment horizontal="right" vertical="center" wrapText="1"/>
    </xf>
    <xf numFmtId="181" fontId="25" fillId="33" borderId="104" xfId="42" applyNumberFormat="1" applyFont="1" applyFill="1" applyBorder="1" applyAlignment="1">
      <alignment horizontal="right" vertical="center" wrapText="1"/>
    </xf>
    <xf numFmtId="178" fontId="25" fillId="33" borderId="103" xfId="42" applyNumberFormat="1" applyFont="1" applyFill="1" applyBorder="1" applyAlignment="1">
      <alignment horizontal="center" vertical="center" wrapText="1"/>
    </xf>
    <xf numFmtId="178" fontId="25" fillId="33" borderId="104" xfId="42" applyNumberFormat="1" applyFont="1" applyFill="1" applyBorder="1" applyAlignment="1">
      <alignment horizontal="center" vertical="center" wrapText="1"/>
    </xf>
    <xf numFmtId="0" fontId="25" fillId="33" borderId="103" xfId="42" applyFont="1" applyFill="1" applyBorder="1" applyAlignment="1">
      <alignment horizontal="right" vertical="center" wrapText="1"/>
    </xf>
    <xf numFmtId="0" fontId="25" fillId="33" borderId="106" xfId="42" applyFont="1" applyFill="1" applyBorder="1" applyAlignment="1">
      <alignment horizontal="right" vertical="center" wrapText="1"/>
    </xf>
    <xf numFmtId="0" fontId="25" fillId="33" borderId="104" xfId="42" applyFont="1" applyFill="1" applyBorder="1" applyAlignment="1">
      <alignment horizontal="right" vertical="center" wrapText="1"/>
    </xf>
    <xf numFmtId="181" fontId="25" fillId="33" borderId="103" xfId="42" quotePrefix="1" applyNumberFormat="1" applyFont="1" applyFill="1" applyBorder="1" applyAlignment="1">
      <alignment horizontal="right" vertical="center" wrapText="1"/>
    </xf>
    <xf numFmtId="0" fontId="25" fillId="33" borderId="10" xfId="42" applyFont="1" applyFill="1" applyBorder="1" applyAlignment="1">
      <alignment horizontal="left" vertical="center" wrapText="1"/>
    </xf>
    <xf numFmtId="0" fontId="25" fillId="33" borderId="0" xfId="42" applyFont="1" applyFill="1" applyBorder="1" applyAlignment="1">
      <alignment horizontal="left" vertical="center" wrapText="1"/>
    </xf>
    <xf numFmtId="0" fontId="25" fillId="33" borderId="25"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99" xfId="42" applyFont="1" applyFill="1" applyBorder="1" applyAlignment="1">
      <alignment horizontal="center" vertical="center" wrapText="1"/>
    </xf>
    <xf numFmtId="0" fontId="25" fillId="33" borderId="25" xfId="42" applyFont="1" applyFill="1" applyBorder="1" applyAlignment="1">
      <alignment horizontal="center" vertical="center" wrapText="1"/>
    </xf>
    <xf numFmtId="0" fontId="25" fillId="33" borderId="23" xfId="42" applyFont="1" applyFill="1" applyBorder="1" applyAlignment="1">
      <alignment horizontal="center" vertical="center" wrapText="1"/>
    </xf>
    <xf numFmtId="0" fontId="25" fillId="33" borderId="100" xfId="42" applyFont="1" applyFill="1" applyBorder="1" applyAlignment="1">
      <alignment horizontal="center" vertical="center" wrapText="1"/>
    </xf>
    <xf numFmtId="0" fontId="25" fillId="33" borderId="22" xfId="42" applyFont="1" applyFill="1" applyBorder="1" applyAlignment="1">
      <alignment horizontal="center" vertical="center" wrapText="1"/>
    </xf>
    <xf numFmtId="0" fontId="25" fillId="33" borderId="102" xfId="42" applyFont="1" applyFill="1" applyBorder="1" applyAlignment="1">
      <alignment horizontal="center" vertical="center" wrapText="1"/>
    </xf>
    <xf numFmtId="0" fontId="25" fillId="33" borderId="24" xfId="42" applyFont="1" applyFill="1" applyBorder="1" applyAlignment="1">
      <alignment horizontal="center" vertical="center" wrapText="1"/>
    </xf>
    <xf numFmtId="0" fontId="25" fillId="33" borderId="106" xfId="42" applyFont="1" applyFill="1" applyBorder="1" applyAlignment="1">
      <alignment horizontal="center" vertical="center" wrapText="1"/>
    </xf>
    <xf numFmtId="0" fontId="25" fillId="33" borderId="104" xfId="42" applyFont="1" applyFill="1" applyBorder="1" applyAlignment="1">
      <alignment horizontal="center" vertical="center" wrapText="1"/>
    </xf>
    <xf numFmtId="0" fontId="25" fillId="33" borderId="149" xfId="42" applyFont="1" applyFill="1" applyBorder="1" applyAlignment="1">
      <alignment horizontal="center" vertical="center" wrapText="1"/>
    </xf>
    <xf numFmtId="0" fontId="25" fillId="33" borderId="69" xfId="42" applyFont="1" applyFill="1" applyBorder="1" applyAlignment="1">
      <alignment horizontal="center" vertical="center" wrapText="1"/>
    </xf>
    <xf numFmtId="0" fontId="25" fillId="33" borderId="21" xfId="42" applyFont="1" applyFill="1" applyBorder="1" applyAlignment="1">
      <alignment horizontal="left" vertical="center" wrapText="1"/>
    </xf>
    <xf numFmtId="0" fontId="25" fillId="33" borderId="85" xfId="42" applyFont="1" applyFill="1" applyBorder="1" applyAlignment="1">
      <alignment horizontal="center" vertical="center" wrapText="1"/>
    </xf>
    <xf numFmtId="0" fontId="25" fillId="33" borderId="89" xfId="42" applyFont="1" applyFill="1" applyBorder="1" applyAlignment="1">
      <alignment horizontal="center" vertical="center" wrapText="1"/>
    </xf>
    <xf numFmtId="0" fontId="25" fillId="33" borderId="86"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19" xfId="42" applyFont="1" applyFill="1" applyBorder="1" applyAlignment="1">
      <alignment horizontal="center" vertical="center" wrapText="1"/>
    </xf>
    <xf numFmtId="0" fontId="25" fillId="33" borderId="20" xfId="42" applyFont="1" applyFill="1" applyBorder="1" applyAlignment="1">
      <alignment horizontal="center" vertical="center" wrapText="1"/>
    </xf>
    <xf numFmtId="0" fontId="25" fillId="33" borderId="98" xfId="42" applyFont="1" applyFill="1" applyBorder="1" applyAlignment="1">
      <alignment horizontal="center" vertical="center" wrapText="1"/>
    </xf>
    <xf numFmtId="0" fontId="25" fillId="33" borderId="14"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38" fontId="43" fillId="0" borderId="51" xfId="0" applyNumberFormat="1" applyFont="1" applyFill="1" applyBorder="1" applyAlignment="1" applyProtection="1">
      <alignment horizontal="center" vertical="center"/>
      <protection locked="0"/>
    </xf>
    <xf numFmtId="38" fontId="43" fillId="0" borderId="110" xfId="0" applyNumberFormat="1" applyFont="1" applyFill="1" applyBorder="1" applyAlignment="1" applyProtection="1">
      <alignment horizontal="center" vertical="center"/>
      <protection locked="0"/>
    </xf>
    <xf numFmtId="38" fontId="43" fillId="0" borderId="19" xfId="0" applyNumberFormat="1" applyFont="1" applyFill="1" applyBorder="1" applyAlignment="1" applyProtection="1">
      <alignment horizontal="center" vertical="center"/>
      <protection locked="0"/>
    </xf>
    <xf numFmtId="38" fontId="43" fillId="0" borderId="20" xfId="0" applyNumberFormat="1" applyFont="1" applyFill="1" applyBorder="1" applyAlignment="1" applyProtection="1">
      <alignment horizontal="center" vertical="center"/>
      <protection locked="0"/>
    </xf>
    <xf numFmtId="0" fontId="25" fillId="33" borderId="26" xfId="42" applyFont="1" applyFill="1" applyBorder="1" applyAlignment="1" applyProtection="1">
      <alignment horizontal="center" vertical="center" wrapText="1"/>
    </xf>
    <xf numFmtId="0" fontId="25" fillId="33" borderId="72" xfId="42" applyFont="1" applyFill="1" applyBorder="1" applyAlignment="1" applyProtection="1">
      <alignment horizontal="center" vertical="center" wrapText="1"/>
    </xf>
    <xf numFmtId="0" fontId="25" fillId="33" borderId="88" xfId="42" applyFont="1" applyFill="1" applyBorder="1" applyAlignment="1" applyProtection="1">
      <alignment horizontal="center" vertical="center" wrapText="1"/>
    </xf>
    <xf numFmtId="0" fontId="52" fillId="0" borderId="89" xfId="42" applyFont="1" applyFill="1" applyBorder="1" applyAlignment="1" applyProtection="1">
      <alignment horizontal="center" vertical="center" shrinkToFit="1"/>
    </xf>
    <xf numFmtId="0" fontId="52" fillId="0" borderId="85" xfId="42" applyFont="1" applyFill="1" applyBorder="1" applyAlignment="1" applyProtection="1">
      <alignment horizontal="center" vertical="center" shrinkToFit="1"/>
    </xf>
    <xf numFmtId="0" fontId="52" fillId="0" borderId="86" xfId="42" applyFont="1" applyFill="1" applyBorder="1" applyAlignment="1" applyProtection="1">
      <alignment horizontal="center" vertical="center" shrinkToFit="1"/>
    </xf>
    <xf numFmtId="0" fontId="52" fillId="0" borderId="107" xfId="42" applyFont="1" applyFill="1" applyBorder="1" applyAlignment="1" applyProtection="1">
      <alignment horizontal="center" vertical="center" shrinkToFit="1"/>
    </xf>
    <xf numFmtId="0" fontId="52" fillId="0" borderId="49" xfId="42" applyFont="1" applyFill="1" applyBorder="1" applyAlignment="1" applyProtection="1">
      <alignment horizontal="center" vertical="center" shrinkToFit="1"/>
    </xf>
    <xf numFmtId="0" fontId="52" fillId="0" borderId="108" xfId="42" applyFont="1" applyFill="1" applyBorder="1" applyAlignment="1" applyProtection="1">
      <alignment horizontal="center" vertical="center" shrinkToFit="1"/>
    </xf>
    <xf numFmtId="0" fontId="26" fillId="0" borderId="109" xfId="42" applyFont="1" applyFill="1" applyBorder="1" applyAlignment="1" applyProtection="1">
      <alignment horizontal="center" vertical="center" wrapText="1"/>
    </xf>
    <xf numFmtId="0" fontId="26" fillId="0" borderId="51" xfId="42" applyFont="1" applyFill="1" applyBorder="1" applyAlignment="1" applyProtection="1">
      <alignment horizontal="center" vertical="center" wrapText="1"/>
    </xf>
    <xf numFmtId="0" fontId="26" fillId="0" borderId="18" xfId="42" applyFont="1" applyFill="1" applyBorder="1" applyAlignment="1" applyProtection="1">
      <alignment horizontal="center" vertical="center" wrapText="1"/>
    </xf>
    <xf numFmtId="0" fontId="26" fillId="0" borderId="19" xfId="42" applyFont="1" applyFill="1" applyBorder="1" applyAlignment="1" applyProtection="1">
      <alignment horizontal="center" vertical="center" wrapText="1"/>
    </xf>
    <xf numFmtId="0" fontId="28" fillId="33" borderId="0" xfId="42" applyFont="1" applyFill="1" applyBorder="1" applyAlignment="1">
      <alignment horizontal="right" vertical="center" wrapText="1"/>
    </xf>
    <xf numFmtId="0" fontId="28" fillId="33" borderId="19" xfId="42" applyFont="1" applyFill="1" applyBorder="1" applyAlignment="1">
      <alignment horizontal="right" vertical="center" wrapText="1"/>
    </xf>
    <xf numFmtId="0" fontId="28" fillId="33" borderId="0" xfId="42" applyFont="1" applyFill="1" applyBorder="1" applyAlignment="1">
      <alignment horizontal="center" vertical="center" wrapText="1"/>
    </xf>
    <xf numFmtId="0" fontId="28" fillId="33" borderId="0" xfId="42" applyFont="1" applyFill="1" applyBorder="1" applyAlignment="1">
      <alignment horizontal="left" vertical="center" wrapText="1"/>
    </xf>
    <xf numFmtId="0" fontId="28" fillId="33" borderId="19" xfId="42" applyFont="1" applyFill="1" applyBorder="1" applyAlignment="1">
      <alignment horizontal="left" vertical="center" wrapText="1"/>
    </xf>
    <xf numFmtId="0" fontId="28" fillId="33" borderId="19" xfId="42" applyFont="1" applyFill="1" applyBorder="1" applyAlignment="1">
      <alignment horizontal="center" vertical="center" wrapText="1"/>
    </xf>
    <xf numFmtId="0" fontId="34" fillId="0" borderId="53" xfId="0" applyFont="1" applyFill="1" applyBorder="1" applyAlignment="1" applyProtection="1">
      <alignment horizontal="center" vertical="center"/>
    </xf>
    <xf numFmtId="0" fontId="34" fillId="0" borderId="31" xfId="0" applyFont="1" applyFill="1" applyBorder="1" applyAlignment="1" applyProtection="1">
      <alignment horizontal="center" vertical="center"/>
    </xf>
    <xf numFmtId="0" fontId="34" fillId="0" borderId="32" xfId="0" applyFont="1" applyFill="1" applyBorder="1" applyAlignment="1" applyProtection="1">
      <alignment horizontal="center" vertical="center"/>
    </xf>
    <xf numFmtId="0" fontId="34" fillId="0" borderId="93" xfId="0" applyFont="1" applyBorder="1" applyAlignment="1" applyProtection="1">
      <alignment horizontal="center" vertical="center" textRotation="255" shrinkToFit="1"/>
    </xf>
    <xf numFmtId="0" fontId="34" fillId="0" borderId="94" xfId="0" applyFont="1" applyBorder="1" applyAlignment="1" applyProtection="1">
      <alignment horizontal="center" vertical="center" textRotation="255" shrinkToFit="1"/>
    </xf>
    <xf numFmtId="0" fontId="34" fillId="0" borderId="95" xfId="0" applyFont="1" applyBorder="1" applyAlignment="1" applyProtection="1">
      <alignment horizontal="center" vertical="center" textRotation="255" shrinkToFit="1"/>
    </xf>
    <xf numFmtId="0" fontId="34" fillId="0" borderId="31" xfId="0" applyFont="1" applyBorder="1" applyAlignment="1" applyProtection="1">
      <alignment horizontal="left" vertical="center"/>
    </xf>
    <xf numFmtId="0" fontId="34" fillId="0" borderId="33" xfId="0" applyFont="1" applyBorder="1" applyAlignment="1" applyProtection="1">
      <alignment horizontal="left" vertical="center"/>
    </xf>
    <xf numFmtId="176" fontId="51" fillId="35" borderId="16" xfId="0" applyNumberFormat="1" applyFont="1" applyFill="1" applyBorder="1" applyAlignment="1" applyProtection="1">
      <alignment horizontal="left" vertical="center" wrapText="1"/>
    </xf>
    <xf numFmtId="176" fontId="51" fillId="35" borderId="17" xfId="0" applyNumberFormat="1" applyFont="1" applyFill="1" applyBorder="1" applyAlignment="1" applyProtection="1">
      <alignment horizontal="left" vertical="center" wrapText="1"/>
    </xf>
    <xf numFmtId="0" fontId="19" fillId="0" borderId="12" xfId="0" applyFont="1" applyBorder="1" applyAlignment="1" applyProtection="1">
      <alignment horizontal="center" vertical="center" textRotation="255"/>
    </xf>
    <xf numFmtId="0" fontId="19" fillId="0" borderId="13" xfId="0" applyFont="1" applyBorder="1" applyAlignment="1" applyProtection="1">
      <alignment horizontal="center" vertical="center" textRotation="255"/>
    </xf>
    <xf numFmtId="0" fontId="19" fillId="0" borderId="14" xfId="0" applyFont="1" applyBorder="1" applyAlignment="1" applyProtection="1">
      <alignment horizontal="center" vertical="center" textRotation="255"/>
    </xf>
    <xf numFmtId="0" fontId="19" fillId="0" borderId="11" xfId="0" applyFont="1" applyBorder="1" applyAlignment="1" applyProtection="1">
      <alignment horizontal="center" vertical="center" wrapText="1"/>
    </xf>
    <xf numFmtId="0" fontId="19" fillId="0" borderId="11" xfId="0" applyFont="1" applyBorder="1" applyAlignment="1" applyProtection="1">
      <alignment horizontal="center" vertical="center" wrapText="1"/>
      <protection locked="0"/>
    </xf>
    <xf numFmtId="0" fontId="34" fillId="0" borderId="89" xfId="0" applyFont="1" applyBorder="1" applyAlignment="1" applyProtection="1">
      <alignment horizontal="left" vertical="center" wrapText="1"/>
      <protection locked="0"/>
    </xf>
    <xf numFmtId="0" fontId="34" fillId="0" borderId="85" xfId="0" applyFont="1" applyBorder="1" applyAlignment="1" applyProtection="1">
      <alignment horizontal="left" vertical="center" wrapText="1"/>
      <protection locked="0"/>
    </xf>
    <xf numFmtId="0" fontId="34" fillId="0" borderId="86" xfId="0" applyFont="1" applyBorder="1" applyAlignment="1" applyProtection="1">
      <alignment horizontal="left" vertical="center" wrapText="1"/>
      <protection locked="0"/>
    </xf>
    <xf numFmtId="0" fontId="34" fillId="0" borderId="10" xfId="0" applyFont="1" applyBorder="1" applyAlignment="1" applyProtection="1">
      <alignment horizontal="left" vertical="center" wrapText="1"/>
      <protection locked="0"/>
    </xf>
    <xf numFmtId="0" fontId="34" fillId="0" borderId="0" xfId="0" applyFont="1" applyBorder="1" applyAlignment="1" applyProtection="1">
      <alignment horizontal="left" vertical="center" wrapText="1"/>
      <protection locked="0"/>
    </xf>
    <xf numFmtId="0" fontId="34" fillId="0" borderId="21" xfId="0" applyFont="1" applyBorder="1" applyAlignment="1" applyProtection="1">
      <alignment horizontal="left" vertical="center" wrapText="1"/>
      <protection locked="0"/>
    </xf>
    <xf numFmtId="0" fontId="34" fillId="0" borderId="18" xfId="0" applyFont="1" applyBorder="1" applyAlignment="1" applyProtection="1">
      <alignment horizontal="left" vertical="center" wrapText="1"/>
      <protection locked="0"/>
    </xf>
    <xf numFmtId="0" fontId="34" fillId="0" borderId="19" xfId="0" applyFont="1" applyBorder="1" applyAlignment="1" applyProtection="1">
      <alignment horizontal="left" vertical="center" wrapText="1"/>
      <protection locked="0"/>
    </xf>
    <xf numFmtId="0" fontId="34" fillId="0" borderId="20" xfId="0" applyFont="1" applyBorder="1" applyAlignment="1" applyProtection="1">
      <alignment horizontal="left" vertical="center" wrapText="1"/>
      <protection locked="0"/>
    </xf>
    <xf numFmtId="0" fontId="19" fillId="0" borderId="26" xfId="0" applyFont="1" applyBorder="1" applyAlignment="1" applyProtection="1">
      <alignment horizontal="center" vertical="center" wrapText="1"/>
      <protection locked="0"/>
    </xf>
    <xf numFmtId="0" fontId="19" fillId="0" borderId="72" xfId="0" applyFont="1" applyBorder="1" applyAlignment="1" applyProtection="1">
      <alignment horizontal="center" vertical="center" wrapText="1"/>
      <protection locked="0"/>
    </xf>
    <xf numFmtId="0" fontId="33" fillId="0" borderId="15" xfId="0" applyFont="1" applyBorder="1" applyAlignment="1" applyProtection="1">
      <alignment horizontal="center" vertical="center" textRotation="255"/>
    </xf>
    <xf numFmtId="0" fontId="33" fillId="0" borderId="16" xfId="0" applyFont="1" applyBorder="1" applyAlignment="1" applyProtection="1">
      <alignment horizontal="center" vertical="center" textRotation="255"/>
    </xf>
    <xf numFmtId="0" fontId="33" fillId="0" borderId="10" xfId="0" applyFont="1" applyBorder="1" applyAlignment="1" applyProtection="1">
      <alignment horizontal="center" vertical="center" textRotation="255"/>
    </xf>
    <xf numFmtId="0" fontId="33" fillId="0" borderId="0" xfId="0" applyFont="1" applyBorder="1" applyAlignment="1" applyProtection="1">
      <alignment horizontal="center" vertical="center" textRotation="255"/>
    </xf>
    <xf numFmtId="0" fontId="33" fillId="0" borderId="18" xfId="0" applyFont="1" applyBorder="1" applyAlignment="1" applyProtection="1">
      <alignment horizontal="center" vertical="center" textRotation="255"/>
    </xf>
    <xf numFmtId="0" fontId="33" fillId="0" borderId="19" xfId="0" applyFont="1" applyBorder="1" applyAlignment="1" applyProtection="1">
      <alignment horizontal="center" vertical="center" textRotation="255"/>
    </xf>
    <xf numFmtId="0" fontId="33" fillId="34" borderId="58" xfId="0" applyFont="1" applyFill="1" applyBorder="1" applyAlignment="1" applyProtection="1">
      <alignment horizontal="center" vertical="center" wrapText="1"/>
    </xf>
    <xf numFmtId="0" fontId="33" fillId="34" borderId="16" xfId="0" applyFont="1" applyFill="1" applyBorder="1" applyAlignment="1" applyProtection="1">
      <alignment horizontal="center" vertical="center" wrapText="1"/>
    </xf>
    <xf numFmtId="0" fontId="33" fillId="34" borderId="17" xfId="0" applyFont="1" applyFill="1" applyBorder="1" applyAlignment="1" applyProtection="1">
      <alignment horizontal="center" vertical="center" wrapText="1"/>
    </xf>
    <xf numFmtId="0" fontId="33" fillId="34" borderId="55" xfId="0" applyFont="1" applyFill="1" applyBorder="1" applyAlignment="1" applyProtection="1">
      <alignment horizontal="center" vertical="center" wrapText="1"/>
    </xf>
    <xf numFmtId="0" fontId="33" fillId="34" borderId="0" xfId="0" applyFont="1" applyFill="1" applyBorder="1" applyAlignment="1" applyProtection="1">
      <alignment horizontal="center" vertical="center" wrapText="1"/>
    </xf>
    <xf numFmtId="0" fontId="33" fillId="34" borderId="21" xfId="0" applyFont="1" applyFill="1" applyBorder="1" applyAlignment="1" applyProtection="1">
      <alignment horizontal="center" vertical="center" wrapText="1"/>
    </xf>
    <xf numFmtId="0" fontId="33" fillId="34" borderId="56" xfId="0" applyFont="1" applyFill="1" applyBorder="1" applyAlignment="1" applyProtection="1">
      <alignment horizontal="center" vertical="center" wrapText="1"/>
    </xf>
    <xf numFmtId="0" fontId="33" fillId="34" borderId="38" xfId="0" applyFont="1" applyFill="1" applyBorder="1" applyAlignment="1" applyProtection="1">
      <alignment horizontal="center" vertical="center" wrapText="1"/>
    </xf>
    <xf numFmtId="0" fontId="33" fillId="34" borderId="39" xfId="0" applyFont="1" applyFill="1" applyBorder="1" applyAlignment="1" applyProtection="1">
      <alignment horizontal="center" vertical="center" wrapText="1"/>
    </xf>
    <xf numFmtId="49" fontId="43" fillId="34" borderId="63" xfId="0" applyNumberFormat="1" applyFont="1" applyFill="1" applyBorder="1" applyAlignment="1" applyProtection="1">
      <alignment horizontal="left" vertical="center"/>
      <protection locked="0"/>
    </xf>
    <xf numFmtId="0" fontId="33" fillId="34" borderId="63" xfId="0" applyFont="1" applyFill="1" applyBorder="1" applyAlignment="1" applyProtection="1">
      <alignment horizontal="center" vertical="center"/>
    </xf>
    <xf numFmtId="49" fontId="43" fillId="34" borderId="65" xfId="0" applyNumberFormat="1" applyFont="1" applyFill="1" applyBorder="1" applyAlignment="1" applyProtection="1">
      <alignment horizontal="left" vertical="center"/>
      <protection locked="0"/>
    </xf>
    <xf numFmtId="0" fontId="33" fillId="34" borderId="19" xfId="0" applyFont="1" applyFill="1" applyBorder="1" applyAlignment="1" applyProtection="1">
      <alignment horizontal="center" vertical="center"/>
    </xf>
    <xf numFmtId="177" fontId="43" fillId="34" borderId="72" xfId="0" applyNumberFormat="1" applyFont="1" applyFill="1" applyBorder="1" applyAlignment="1" applyProtection="1">
      <alignment horizontal="left" vertical="center"/>
      <protection locked="0"/>
    </xf>
    <xf numFmtId="0" fontId="43" fillId="34" borderId="63" xfId="0" applyFont="1" applyFill="1" applyBorder="1" applyAlignment="1" applyProtection="1">
      <alignment horizontal="left" vertical="center"/>
      <protection locked="0"/>
    </xf>
    <xf numFmtId="0" fontId="43" fillId="34" borderId="65" xfId="0" applyFont="1" applyFill="1" applyBorder="1" applyAlignment="1" applyProtection="1">
      <alignment horizontal="left" vertical="center"/>
      <protection locked="0"/>
    </xf>
    <xf numFmtId="0" fontId="43" fillId="34" borderId="72" xfId="0" applyFont="1" applyFill="1" applyBorder="1" applyAlignment="1" applyProtection="1">
      <alignment horizontal="left" vertical="center"/>
      <protection locked="0"/>
    </xf>
    <xf numFmtId="0" fontId="40" fillId="34" borderId="72" xfId="0" applyFont="1" applyFill="1" applyBorder="1" applyAlignment="1" applyProtection="1">
      <alignment horizontal="center" vertical="center"/>
      <protection locked="0"/>
    </xf>
    <xf numFmtId="0" fontId="33" fillId="34" borderId="16" xfId="0" applyFont="1" applyFill="1" applyBorder="1" applyAlignment="1" applyProtection="1">
      <alignment horizontal="left" vertical="center" wrapText="1"/>
    </xf>
    <xf numFmtId="0" fontId="33" fillId="34" borderId="0" xfId="0" applyFont="1" applyFill="1" applyBorder="1" applyAlignment="1" applyProtection="1">
      <alignment horizontal="left" vertical="center" wrapText="1"/>
    </xf>
    <xf numFmtId="0" fontId="33" fillId="34" borderId="19" xfId="0" applyFont="1" applyFill="1" applyBorder="1" applyAlignment="1" applyProtection="1">
      <alignment horizontal="left" vertical="center" wrapText="1"/>
    </xf>
    <xf numFmtId="49" fontId="43" fillId="34" borderId="44" xfId="0" applyNumberFormat="1" applyFont="1" applyFill="1" applyBorder="1" applyAlignment="1" applyProtection="1">
      <alignment horizontal="left" vertical="center"/>
      <protection locked="0"/>
    </xf>
    <xf numFmtId="0" fontId="33" fillId="34" borderId="72" xfId="0" applyFont="1" applyFill="1" applyBorder="1" applyAlignment="1" applyProtection="1">
      <alignment horizontal="left" vertical="center" wrapText="1"/>
    </xf>
    <xf numFmtId="0" fontId="33" fillId="34" borderId="74" xfId="0" applyFont="1" applyFill="1" applyBorder="1" applyAlignment="1" applyProtection="1">
      <alignment horizontal="left" vertical="center" wrapText="1"/>
    </xf>
    <xf numFmtId="0" fontId="43" fillId="34" borderId="44" xfId="0" applyFont="1" applyFill="1" applyBorder="1" applyAlignment="1" applyProtection="1">
      <alignment horizontal="left" vertical="center"/>
      <protection locked="0"/>
    </xf>
    <xf numFmtId="0" fontId="21" fillId="0" borderId="19" xfId="0" applyFont="1" applyBorder="1" applyAlignment="1" applyProtection="1">
      <alignment horizontal="center" vertical="center"/>
    </xf>
    <xf numFmtId="176" fontId="46" fillId="34" borderId="19" xfId="0" applyNumberFormat="1" applyFont="1" applyFill="1" applyBorder="1" applyAlignment="1" applyProtection="1">
      <alignment horizontal="center" vertical="center"/>
      <protection locked="0"/>
    </xf>
    <xf numFmtId="180" fontId="43" fillId="35" borderId="72" xfId="0" applyNumberFormat="1" applyFont="1" applyFill="1" applyBorder="1" applyAlignment="1" applyProtection="1">
      <alignment horizontal="center" vertical="center"/>
    </xf>
    <xf numFmtId="180" fontId="43" fillId="35" borderId="74" xfId="0" applyNumberFormat="1" applyFont="1" applyFill="1" applyBorder="1" applyAlignment="1" applyProtection="1">
      <alignment horizontal="center" vertical="center"/>
    </xf>
    <xf numFmtId="0" fontId="43" fillId="35" borderId="89" xfId="0" applyFont="1" applyFill="1" applyBorder="1" applyAlignment="1" applyProtection="1">
      <alignment vertical="center" wrapText="1"/>
    </xf>
    <xf numFmtId="0" fontId="43" fillId="35" borderId="85" xfId="0" applyFont="1" applyFill="1" applyBorder="1" applyAlignment="1" applyProtection="1">
      <alignment vertical="center" wrapText="1"/>
    </xf>
    <xf numFmtId="0" fontId="43" fillId="35" borderId="86" xfId="0" applyFont="1" applyFill="1" applyBorder="1" applyAlignment="1" applyProtection="1">
      <alignment vertical="center" wrapText="1"/>
    </xf>
    <xf numFmtId="0" fontId="44" fillId="0" borderId="80" xfId="0" applyFont="1" applyFill="1" applyBorder="1" applyAlignment="1" applyProtection="1">
      <alignment horizontal="left" vertical="center"/>
    </xf>
    <xf numFmtId="0" fontId="44" fillId="0" borderId="81" xfId="0" applyFont="1" applyFill="1" applyBorder="1" applyAlignment="1" applyProtection="1">
      <alignment horizontal="left" vertical="center"/>
    </xf>
    <xf numFmtId="0" fontId="34" fillId="0" borderId="61" xfId="0" applyFont="1" applyFill="1" applyBorder="1" applyAlignment="1" applyProtection="1">
      <alignment horizontal="left" vertical="center" wrapText="1"/>
    </xf>
    <xf numFmtId="0" fontId="34" fillId="0" borderId="72" xfId="0" applyFont="1" applyFill="1" applyBorder="1" applyAlignment="1" applyProtection="1">
      <alignment horizontal="left" vertical="center"/>
    </xf>
    <xf numFmtId="0" fontId="34" fillId="0" borderId="74" xfId="0" applyFont="1" applyFill="1" applyBorder="1" applyAlignment="1" applyProtection="1">
      <alignment horizontal="left" vertical="center"/>
    </xf>
    <xf numFmtId="0" fontId="21" fillId="0" borderId="80" xfId="0" applyFont="1" applyFill="1" applyBorder="1" applyAlignment="1" applyProtection="1">
      <alignment horizontal="center" vertical="center"/>
    </xf>
    <xf numFmtId="0" fontId="21" fillId="0" borderId="81" xfId="0" applyFont="1" applyFill="1" applyBorder="1" applyAlignment="1" applyProtection="1">
      <alignment horizontal="center" vertical="center"/>
    </xf>
    <xf numFmtId="0" fontId="33" fillId="0" borderId="31" xfId="0" applyFont="1" applyFill="1" applyBorder="1" applyAlignment="1" applyProtection="1">
      <alignment horizontal="center" vertical="center"/>
    </xf>
    <xf numFmtId="0" fontId="33" fillId="0" borderId="32" xfId="0" applyFont="1" applyFill="1" applyBorder="1" applyAlignment="1" applyProtection="1">
      <alignment horizontal="center" vertical="center"/>
    </xf>
    <xf numFmtId="0" fontId="43" fillId="36" borderId="56" xfId="0" applyFont="1" applyFill="1" applyBorder="1" applyAlignment="1" applyProtection="1">
      <alignment horizontal="left" vertical="center" indent="1"/>
      <protection locked="0"/>
    </xf>
    <xf numFmtId="0" fontId="43" fillId="36" borderId="38" xfId="0" applyFont="1" applyFill="1" applyBorder="1" applyAlignment="1" applyProtection="1">
      <alignment horizontal="left" vertical="center" indent="1"/>
      <protection locked="0"/>
    </xf>
    <xf numFmtId="0" fontId="43" fillId="36" borderId="40" xfId="0" applyFont="1" applyFill="1" applyBorder="1" applyAlignment="1" applyProtection="1">
      <alignment horizontal="left" vertical="center" indent="1"/>
      <protection locked="0"/>
    </xf>
    <xf numFmtId="0" fontId="48" fillId="0" borderId="11" xfId="0" applyFont="1" applyFill="1" applyBorder="1" applyAlignment="1" applyProtection="1">
      <alignment horizontal="center"/>
    </xf>
    <xf numFmtId="176" fontId="51" fillId="35" borderId="19" xfId="0" applyNumberFormat="1" applyFont="1" applyFill="1" applyBorder="1" applyAlignment="1" applyProtection="1">
      <alignment horizontal="left" vertical="center" wrapText="1"/>
    </xf>
    <xf numFmtId="176" fontId="51" fillId="35" borderId="20" xfId="0" applyNumberFormat="1" applyFont="1" applyFill="1" applyBorder="1" applyAlignment="1" applyProtection="1">
      <alignment horizontal="left" vertical="center" wrapText="1"/>
    </xf>
    <xf numFmtId="0" fontId="43" fillId="35" borderId="15" xfId="0" applyFont="1" applyFill="1" applyBorder="1" applyAlignment="1" applyProtection="1">
      <alignment horizontal="left" vertical="center" wrapText="1"/>
    </xf>
    <xf numFmtId="0" fontId="43" fillId="35" borderId="16" xfId="0" applyFont="1" applyFill="1" applyBorder="1" applyAlignment="1" applyProtection="1">
      <alignment horizontal="left" vertical="center" wrapText="1"/>
    </xf>
    <xf numFmtId="0" fontId="43" fillId="35" borderId="17" xfId="0" applyFont="1" applyFill="1" applyBorder="1" applyAlignment="1" applyProtection="1">
      <alignment horizontal="left" vertical="center" wrapText="1"/>
    </xf>
    <xf numFmtId="0" fontId="43" fillId="35" borderId="18" xfId="0" applyFont="1" applyFill="1" applyBorder="1" applyAlignment="1" applyProtection="1">
      <alignment horizontal="left" vertical="center" wrapText="1"/>
    </xf>
    <xf numFmtId="0" fontId="43" fillId="35" borderId="19" xfId="0" applyFont="1" applyFill="1" applyBorder="1" applyAlignment="1" applyProtection="1">
      <alignment horizontal="left" vertical="center" wrapText="1"/>
    </xf>
    <xf numFmtId="0" fontId="43" fillId="35" borderId="20" xfId="0" applyFont="1" applyFill="1" applyBorder="1" applyAlignment="1" applyProtection="1">
      <alignment horizontal="left" vertical="center" wrapText="1"/>
    </xf>
    <xf numFmtId="0" fontId="48" fillId="0" borderId="26" xfId="0" applyFont="1" applyFill="1" applyBorder="1" applyAlignment="1" applyProtection="1">
      <alignment horizontal="left" vertical="center" wrapText="1"/>
    </xf>
    <xf numFmtId="0" fontId="48" fillId="0" borderId="72" xfId="0" applyFont="1" applyFill="1" applyBorder="1" applyAlignment="1" applyProtection="1">
      <alignment horizontal="left" vertical="center" wrapText="1"/>
    </xf>
    <xf numFmtId="0" fontId="48" fillId="0" borderId="88" xfId="0" applyFont="1" applyFill="1" applyBorder="1" applyAlignment="1" applyProtection="1">
      <alignment horizontal="left" vertical="center" wrapText="1"/>
    </xf>
    <xf numFmtId="0" fontId="43" fillId="36" borderId="55" xfId="0" applyFont="1" applyFill="1" applyBorder="1" applyAlignment="1" applyProtection="1">
      <alignment horizontal="left" vertical="center" indent="1"/>
      <protection locked="0"/>
    </xf>
    <xf numFmtId="0" fontId="43" fillId="36" borderId="0" xfId="0" applyFont="1" applyFill="1" applyBorder="1" applyAlignment="1" applyProtection="1">
      <alignment horizontal="left" vertical="center" indent="1"/>
      <protection locked="0"/>
    </xf>
    <xf numFmtId="0" fontId="43" fillId="36" borderId="48" xfId="0" applyFont="1" applyFill="1" applyBorder="1" applyAlignment="1" applyProtection="1">
      <alignment horizontal="left" vertical="center" indent="1"/>
      <protection locked="0"/>
    </xf>
    <xf numFmtId="0" fontId="34" fillId="0" borderId="90" xfId="0" applyFont="1" applyBorder="1" applyAlignment="1" applyProtection="1">
      <alignment horizontal="center" vertical="center" wrapText="1"/>
    </xf>
    <xf numFmtId="0" fontId="34" fillId="0" borderId="91" xfId="0" applyFont="1" applyBorder="1" applyAlignment="1" applyProtection="1">
      <alignment horizontal="center" vertical="center" wrapText="1"/>
    </xf>
    <xf numFmtId="0" fontId="34" fillId="0" borderId="92" xfId="0" applyFont="1" applyBorder="1" applyAlignment="1" applyProtection="1">
      <alignment horizontal="center" vertical="center" wrapText="1"/>
    </xf>
    <xf numFmtId="0" fontId="34" fillId="0" borderId="97" xfId="0" applyFont="1" applyBorder="1" applyAlignment="1" applyProtection="1">
      <alignment horizontal="center" vertical="center" wrapText="1"/>
    </xf>
    <xf numFmtId="0" fontId="43" fillId="34" borderId="96" xfId="0" applyFont="1" applyFill="1" applyBorder="1" applyAlignment="1" applyProtection="1">
      <alignment horizontal="left" vertical="center" wrapText="1" indent="1"/>
      <protection locked="0"/>
    </xf>
    <xf numFmtId="0" fontId="43" fillId="34" borderId="85" xfId="0" applyFont="1" applyFill="1" applyBorder="1" applyAlignment="1" applyProtection="1">
      <alignment horizontal="left" vertical="center" wrapText="1" indent="1"/>
      <protection locked="0"/>
    </xf>
    <xf numFmtId="0" fontId="43" fillId="34" borderId="87" xfId="0" applyFont="1" applyFill="1" applyBorder="1" applyAlignment="1" applyProtection="1">
      <alignment horizontal="left" vertical="center" wrapText="1" indent="1"/>
      <protection locked="0"/>
    </xf>
    <xf numFmtId="0" fontId="43" fillId="34" borderId="75" xfId="0" applyFont="1" applyFill="1" applyBorder="1" applyAlignment="1" applyProtection="1">
      <alignment horizontal="left" vertical="center" wrapText="1" indent="1"/>
      <protection locked="0"/>
    </xf>
    <xf numFmtId="0" fontId="43" fillId="34" borderId="0" xfId="0" applyFont="1" applyFill="1" applyBorder="1" applyAlignment="1" applyProtection="1">
      <alignment horizontal="left" vertical="center" wrapText="1" indent="1"/>
      <protection locked="0"/>
    </xf>
    <xf numFmtId="0" fontId="43" fillId="34" borderId="48" xfId="0" applyFont="1" applyFill="1" applyBorder="1" applyAlignment="1" applyProtection="1">
      <alignment horizontal="left" vertical="center" wrapText="1" indent="1"/>
      <protection locked="0"/>
    </xf>
    <xf numFmtId="0" fontId="43" fillId="34" borderId="76" xfId="0" applyFont="1" applyFill="1" applyBorder="1" applyAlignment="1" applyProtection="1">
      <alignment horizontal="left" vertical="center" wrapText="1" indent="1"/>
      <protection locked="0"/>
    </xf>
    <xf numFmtId="0" fontId="43" fillId="34" borderId="49" xfId="0" applyFont="1" applyFill="1" applyBorder="1" applyAlignment="1" applyProtection="1">
      <alignment horizontal="left" vertical="center" wrapText="1" indent="1"/>
      <protection locked="0"/>
    </xf>
    <xf numFmtId="0" fontId="43" fillId="34" borderId="50" xfId="0" applyFont="1" applyFill="1" applyBorder="1" applyAlignment="1" applyProtection="1">
      <alignment horizontal="left" vertical="center" wrapText="1" indent="1"/>
      <protection locked="0"/>
    </xf>
    <xf numFmtId="0" fontId="43" fillId="34" borderId="77" xfId="0" applyFont="1" applyFill="1" applyBorder="1" applyAlignment="1" applyProtection="1">
      <alignment horizontal="left" vertical="center" wrapText="1" indent="1"/>
      <protection locked="0"/>
    </xf>
    <xf numFmtId="0" fontId="43" fillId="34" borderId="51" xfId="0" applyFont="1" applyFill="1" applyBorder="1" applyAlignment="1" applyProtection="1">
      <alignment horizontal="left" vertical="center" wrapText="1" indent="1"/>
      <protection locked="0"/>
    </xf>
    <xf numFmtId="0" fontId="43" fillId="34" borderId="52" xfId="0" applyFont="1" applyFill="1" applyBorder="1" applyAlignment="1" applyProtection="1">
      <alignment horizontal="left" vertical="center" wrapText="1" indent="1"/>
      <protection locked="0"/>
    </xf>
    <xf numFmtId="0" fontId="43" fillId="34" borderId="78" xfId="0" applyFont="1" applyFill="1" applyBorder="1" applyAlignment="1" applyProtection="1">
      <alignment horizontal="left" vertical="center" wrapText="1" indent="1"/>
      <protection locked="0"/>
    </xf>
    <xf numFmtId="0" fontId="43" fillId="34" borderId="38" xfId="0" applyFont="1" applyFill="1" applyBorder="1" applyAlignment="1" applyProtection="1">
      <alignment horizontal="left" vertical="center" wrapText="1" indent="1"/>
      <protection locked="0"/>
    </xf>
    <xf numFmtId="0" fontId="43" fillId="34" borderId="40" xfId="0" applyFont="1" applyFill="1" applyBorder="1" applyAlignment="1" applyProtection="1">
      <alignment horizontal="left" vertical="center" wrapText="1" indent="1"/>
      <protection locked="0"/>
    </xf>
    <xf numFmtId="0" fontId="46" fillId="36" borderId="54" xfId="0" applyFont="1" applyFill="1" applyBorder="1" applyAlignment="1" applyProtection="1">
      <alignment horizontal="left" vertical="center"/>
      <protection locked="0"/>
    </xf>
    <xf numFmtId="0" fontId="46" fillId="36" borderId="46" xfId="0" applyFont="1" applyFill="1" applyBorder="1" applyAlignment="1" applyProtection="1">
      <alignment horizontal="left" vertical="center"/>
      <protection locked="0"/>
    </xf>
    <xf numFmtId="0" fontId="46" fillId="36" borderId="47" xfId="0" applyFont="1" applyFill="1" applyBorder="1" applyAlignment="1" applyProtection="1">
      <alignment horizontal="left" vertical="center"/>
      <protection locked="0"/>
    </xf>
    <xf numFmtId="0" fontId="36" fillId="0" borderId="0" xfId="0" applyFont="1" applyAlignment="1" applyProtection="1">
      <alignment horizontal="center" vertical="center"/>
    </xf>
    <xf numFmtId="0" fontId="33" fillId="0" borderId="11" xfId="0" applyFont="1" applyBorder="1" applyAlignment="1" applyProtection="1">
      <alignment horizontal="center" vertical="center" textRotation="255"/>
    </xf>
    <xf numFmtId="0" fontId="34" fillId="0" borderId="11" xfId="0" applyFont="1" applyBorder="1" applyAlignment="1" applyProtection="1">
      <alignment horizontal="center" vertical="center" wrapText="1"/>
    </xf>
    <xf numFmtId="0" fontId="43" fillId="35" borderId="18" xfId="0" applyFont="1" applyFill="1" applyBorder="1" applyAlignment="1" applyProtection="1">
      <alignment vertical="center" wrapText="1"/>
    </xf>
    <xf numFmtId="0" fontId="43" fillId="35" borderId="19" xfId="0" applyFont="1" applyFill="1" applyBorder="1" applyAlignment="1" applyProtection="1">
      <alignment vertical="center" wrapText="1"/>
    </xf>
    <xf numFmtId="0" fontId="43" fillId="35" borderId="20" xfId="0" applyFont="1" applyFill="1" applyBorder="1" applyAlignment="1" applyProtection="1">
      <alignment vertical="center" wrapText="1"/>
    </xf>
    <xf numFmtId="0" fontId="34" fillId="0" borderId="12" xfId="0" applyFont="1" applyBorder="1" applyAlignment="1" applyProtection="1">
      <alignment horizontal="center" vertical="center" textRotation="255"/>
    </xf>
    <xf numFmtId="0" fontId="34" fillId="0" borderId="14" xfId="0" applyFont="1" applyBorder="1" applyAlignment="1" applyProtection="1">
      <alignment horizontal="center" vertical="center" textRotation="255"/>
    </xf>
    <xf numFmtId="0" fontId="43" fillId="34" borderId="43" xfId="0" applyFont="1" applyFill="1" applyBorder="1" applyAlignment="1" applyProtection="1">
      <alignment horizontal="left" vertical="center" wrapText="1"/>
      <protection locked="0"/>
    </xf>
    <xf numFmtId="0" fontId="43" fillId="34" borderId="44" xfId="0" applyFont="1" applyFill="1" applyBorder="1" applyAlignment="1" applyProtection="1">
      <alignment horizontal="left" vertical="center" wrapText="1"/>
      <protection locked="0"/>
    </xf>
    <xf numFmtId="0" fontId="43" fillId="34" borderId="45" xfId="0" applyFont="1" applyFill="1" applyBorder="1" applyAlignment="1" applyProtection="1">
      <alignment horizontal="left" vertical="center" wrapText="1"/>
      <protection locked="0"/>
    </xf>
    <xf numFmtId="0" fontId="43" fillId="34" borderId="18" xfId="0" applyFont="1" applyFill="1" applyBorder="1" applyAlignment="1" applyProtection="1">
      <alignment horizontal="left" vertical="center" wrapText="1"/>
      <protection locked="0"/>
    </xf>
    <xf numFmtId="0" fontId="43" fillId="34" borderId="19" xfId="0" applyFont="1" applyFill="1" applyBorder="1" applyAlignment="1" applyProtection="1">
      <alignment horizontal="left" vertical="center" wrapText="1"/>
      <protection locked="0"/>
    </xf>
    <xf numFmtId="0" fontId="43" fillId="34" borderId="42" xfId="0" applyFont="1" applyFill="1" applyBorder="1" applyAlignment="1" applyProtection="1">
      <alignment horizontal="left" vertical="center" wrapText="1"/>
      <protection locked="0"/>
    </xf>
    <xf numFmtId="0" fontId="34" fillId="0" borderId="15"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wrapText="1"/>
    </xf>
    <xf numFmtId="0" fontId="34" fillId="0" borderId="17" xfId="0" applyFont="1" applyFill="1" applyBorder="1" applyAlignment="1" applyProtection="1">
      <alignment horizontal="center" vertical="center" wrapText="1"/>
    </xf>
    <xf numFmtId="0" fontId="34" fillId="0" borderId="18" xfId="0" applyFont="1" applyFill="1" applyBorder="1" applyAlignment="1" applyProtection="1">
      <alignment horizontal="center" vertical="center" wrapText="1"/>
    </xf>
    <xf numFmtId="0" fontId="34" fillId="0" borderId="19" xfId="0" applyFont="1" applyFill="1" applyBorder="1" applyAlignment="1" applyProtection="1">
      <alignment horizontal="center" vertical="center" wrapText="1"/>
    </xf>
    <xf numFmtId="0" fontId="34" fillId="0" borderId="20" xfId="0" applyFont="1" applyFill="1" applyBorder="1" applyAlignment="1" applyProtection="1">
      <alignment horizontal="center" vertical="center" wrapText="1"/>
    </xf>
    <xf numFmtId="0" fontId="34" fillId="0" borderId="72" xfId="0" applyFont="1" applyFill="1" applyBorder="1" applyAlignment="1" applyProtection="1">
      <alignment horizontal="right" vertical="center"/>
    </xf>
    <xf numFmtId="0" fontId="43" fillId="35" borderId="15" xfId="0" applyFont="1" applyFill="1" applyBorder="1" applyAlignment="1" applyProtection="1">
      <alignment horizontal="center" vertical="center" wrapText="1"/>
    </xf>
    <xf numFmtId="0" fontId="43" fillId="35" borderId="16" xfId="0" applyFont="1" applyFill="1" applyBorder="1" applyAlignment="1" applyProtection="1">
      <alignment horizontal="center" vertical="center" wrapText="1"/>
    </xf>
    <xf numFmtId="0" fontId="43" fillId="35" borderId="17" xfId="0" applyFont="1" applyFill="1" applyBorder="1" applyAlignment="1" applyProtection="1">
      <alignment horizontal="center" vertical="center" wrapText="1"/>
    </xf>
    <xf numFmtId="0" fontId="43" fillId="35" borderId="18" xfId="0" applyFont="1" applyFill="1" applyBorder="1" applyAlignment="1" applyProtection="1">
      <alignment horizontal="center" vertical="center" wrapText="1"/>
    </xf>
    <xf numFmtId="0" fontId="43" fillId="35" borderId="19" xfId="0" applyFont="1" applyFill="1" applyBorder="1" applyAlignment="1" applyProtection="1">
      <alignment horizontal="center" vertical="center" wrapText="1"/>
    </xf>
    <xf numFmtId="0" fontId="43" fillId="35" borderId="20" xfId="0" applyFont="1" applyFill="1" applyBorder="1" applyAlignment="1" applyProtection="1">
      <alignment horizontal="center" vertical="center" wrapText="1"/>
    </xf>
    <xf numFmtId="0" fontId="51" fillId="35" borderId="89" xfId="0" applyFont="1" applyFill="1" applyBorder="1" applyAlignment="1" applyProtection="1">
      <alignment horizontal="left" vertical="center" wrapText="1"/>
    </xf>
    <xf numFmtId="0" fontId="51" fillId="35" borderId="85" xfId="0" applyFont="1" applyFill="1" applyBorder="1" applyAlignment="1" applyProtection="1">
      <alignment horizontal="left" vertical="center" wrapText="1"/>
    </xf>
    <xf numFmtId="0" fontId="51" fillId="35" borderId="87" xfId="0" applyFont="1" applyFill="1" applyBorder="1" applyAlignment="1" applyProtection="1">
      <alignment horizontal="left" vertical="center" wrapText="1"/>
    </xf>
    <xf numFmtId="0" fontId="48" fillId="0" borderId="58" xfId="0" applyFont="1" applyBorder="1" applyAlignment="1" applyProtection="1">
      <alignment horizontal="center" vertical="center" wrapText="1"/>
    </xf>
    <xf numFmtId="0" fontId="48" fillId="0" borderId="85" xfId="0" applyFont="1" applyBorder="1" applyAlignment="1" applyProtection="1">
      <alignment horizontal="center" vertical="center" wrapText="1"/>
    </xf>
    <xf numFmtId="0" fontId="48" fillId="0" borderId="86" xfId="0" applyFont="1" applyBorder="1" applyAlignment="1" applyProtection="1">
      <alignment horizontal="center" vertical="center" wrapText="1"/>
    </xf>
    <xf numFmtId="0" fontId="48" fillId="0" borderId="56" xfId="0" applyFont="1" applyBorder="1" applyAlignment="1" applyProtection="1">
      <alignment horizontal="center" vertical="center" wrapText="1"/>
    </xf>
    <xf numFmtId="0" fontId="48" fillId="0" borderId="38" xfId="0" applyFont="1" applyBorder="1" applyAlignment="1" applyProtection="1">
      <alignment horizontal="center" vertical="center" wrapText="1"/>
    </xf>
    <xf numFmtId="0" fontId="48" fillId="0" borderId="39" xfId="0" applyFont="1" applyBorder="1" applyAlignment="1" applyProtection="1">
      <alignment horizontal="center" vertical="center" wrapText="1"/>
    </xf>
    <xf numFmtId="0" fontId="49" fillId="35" borderId="37" xfId="0" applyFont="1" applyFill="1" applyBorder="1" applyAlignment="1" applyProtection="1">
      <alignment horizontal="left" vertical="center" wrapText="1"/>
    </xf>
    <xf numFmtId="0" fontId="49" fillId="35" borderId="38" xfId="0" applyFont="1" applyFill="1" applyBorder="1" applyAlignment="1" applyProtection="1">
      <alignment horizontal="left" vertical="center" wrapText="1"/>
    </xf>
    <xf numFmtId="0" fontId="49" fillId="35" borderId="40" xfId="0" applyFont="1" applyFill="1" applyBorder="1" applyAlignment="1" applyProtection="1">
      <alignment horizontal="left" vertical="center" wrapText="1"/>
    </xf>
    <xf numFmtId="0" fontId="43" fillId="35" borderId="89" xfId="0" applyFont="1" applyFill="1" applyBorder="1" applyAlignment="1" applyProtection="1">
      <alignment horizontal="left" vertical="center" wrapText="1"/>
    </xf>
    <xf numFmtId="0" fontId="43" fillId="35" borderId="85" xfId="0" applyFont="1" applyFill="1" applyBorder="1" applyAlignment="1" applyProtection="1">
      <alignment horizontal="left" vertical="center" wrapText="1"/>
    </xf>
    <xf numFmtId="0" fontId="43" fillId="35" borderId="86" xfId="0" applyFont="1" applyFill="1" applyBorder="1" applyAlignment="1" applyProtection="1">
      <alignment horizontal="left" vertical="center" wrapText="1"/>
    </xf>
    <xf numFmtId="0" fontId="34" fillId="0" borderId="16" xfId="0" applyFont="1" applyFill="1" applyBorder="1" applyAlignment="1" applyProtection="1">
      <alignment horizontal="center" vertical="center"/>
    </xf>
    <xf numFmtId="0" fontId="34" fillId="0" borderId="15" xfId="0" applyFont="1" applyBorder="1" applyAlignment="1" applyProtection="1">
      <alignment horizontal="center"/>
    </xf>
    <xf numFmtId="0" fontId="34" fillId="0" borderId="16" xfId="0" applyFont="1" applyBorder="1" applyAlignment="1" applyProtection="1">
      <alignment horizontal="center"/>
    </xf>
    <xf numFmtId="0" fontId="34" fillId="0" borderId="35" xfId="0" applyFont="1" applyBorder="1" applyAlignment="1" applyProtection="1">
      <alignment horizontal="center"/>
    </xf>
    <xf numFmtId="0" fontId="34" fillId="0" borderId="18" xfId="0" applyFont="1" applyBorder="1" applyAlignment="1" applyProtection="1">
      <alignment horizontal="center" vertical="center"/>
    </xf>
    <xf numFmtId="0" fontId="34" fillId="0" borderId="19" xfId="0" applyFont="1" applyBorder="1" applyAlignment="1" applyProtection="1">
      <alignment horizontal="center" vertical="center"/>
    </xf>
    <xf numFmtId="0" fontId="34" fillId="0" borderId="42" xfId="0" applyFont="1" applyBorder="1" applyAlignment="1" applyProtection="1">
      <alignment horizontal="center" vertical="center"/>
    </xf>
    <xf numFmtId="0" fontId="34" fillId="0" borderId="15" xfId="0" applyFont="1" applyBorder="1" applyAlignment="1" applyProtection="1">
      <alignment horizontal="center" vertical="center" wrapText="1"/>
    </xf>
    <xf numFmtId="0" fontId="34" fillId="0" borderId="16" xfId="0" applyFont="1" applyBorder="1" applyAlignment="1" applyProtection="1">
      <alignment horizontal="center" vertical="center" wrapText="1"/>
    </xf>
    <xf numFmtId="0" fontId="34" fillId="0" borderId="17" xfId="0" applyFont="1" applyBorder="1" applyAlignment="1" applyProtection="1">
      <alignment horizontal="center" vertical="center" wrapText="1"/>
    </xf>
    <xf numFmtId="0" fontId="34" fillId="0" borderId="18" xfId="0" applyFont="1" applyBorder="1" applyAlignment="1" applyProtection="1">
      <alignment horizontal="center" vertical="center" wrapText="1"/>
    </xf>
    <xf numFmtId="0" fontId="34" fillId="0" borderId="19" xfId="0" applyFont="1" applyBorder="1" applyAlignment="1" applyProtection="1">
      <alignment horizontal="center" vertical="center" wrapText="1"/>
    </xf>
    <xf numFmtId="0" fontId="34" fillId="0" borderId="20" xfId="0" applyFont="1" applyBorder="1" applyAlignment="1" applyProtection="1">
      <alignment horizontal="center" vertical="center" wrapText="1"/>
    </xf>
    <xf numFmtId="0" fontId="34" fillId="0" borderId="29" xfId="0" applyFont="1" applyBorder="1" applyAlignment="1" applyProtection="1">
      <alignment horizontal="center" vertical="center" textRotation="255"/>
    </xf>
    <xf numFmtId="0" fontId="34" fillId="0" borderId="34" xfId="0" applyFont="1" applyBorder="1" applyAlignment="1" applyProtection="1">
      <alignment horizontal="center" vertical="center" textRotation="255"/>
    </xf>
    <xf numFmtId="0" fontId="34" fillId="0" borderId="30" xfId="0" applyFont="1" applyBorder="1" applyAlignment="1" applyProtection="1">
      <alignment horizontal="center" vertical="center"/>
    </xf>
    <xf numFmtId="0" fontId="34" fillId="0" borderId="31" xfId="0" applyFont="1" applyBorder="1" applyAlignment="1" applyProtection="1">
      <alignment horizontal="center" vertical="center"/>
    </xf>
    <xf numFmtId="0" fontId="34" fillId="0" borderId="33" xfId="0" applyFont="1" applyBorder="1" applyAlignment="1" applyProtection="1">
      <alignment horizontal="center" vertical="center"/>
    </xf>
    <xf numFmtId="180" fontId="43" fillId="35" borderId="26" xfId="0" applyNumberFormat="1" applyFont="1" applyFill="1" applyBorder="1" applyAlignment="1" applyProtection="1">
      <alignment horizontal="center" vertical="center"/>
    </xf>
    <xf numFmtId="0" fontId="34" fillId="0" borderId="32" xfId="0" applyFont="1" applyBorder="1" applyAlignment="1" applyProtection="1">
      <alignment horizontal="center" vertical="center"/>
    </xf>
    <xf numFmtId="0" fontId="47" fillId="35" borderId="15" xfId="0" applyFont="1" applyFill="1" applyBorder="1" applyAlignment="1" applyProtection="1">
      <alignment horizontal="center" vertical="center" wrapText="1"/>
    </xf>
    <xf numFmtId="0" fontId="47" fillId="35" borderId="16" xfId="0" applyFont="1" applyFill="1" applyBorder="1" applyAlignment="1" applyProtection="1">
      <alignment horizontal="center" vertical="center" wrapText="1"/>
    </xf>
    <xf numFmtId="0" fontId="47" fillId="35" borderId="18" xfId="0" applyFont="1" applyFill="1" applyBorder="1" applyAlignment="1" applyProtection="1">
      <alignment horizontal="center" vertical="center" wrapText="1"/>
    </xf>
    <xf numFmtId="0" fontId="47" fillId="35" borderId="19" xfId="0" applyFont="1" applyFill="1" applyBorder="1" applyAlignment="1" applyProtection="1">
      <alignment horizontal="center" vertical="center" wrapText="1"/>
    </xf>
    <xf numFmtId="0" fontId="34" fillId="0" borderId="35"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4" fillId="0" borderId="48" xfId="0" applyFont="1" applyFill="1" applyBorder="1" applyAlignment="1" applyProtection="1">
      <alignment horizontal="center" vertical="center"/>
    </xf>
    <xf numFmtId="0" fontId="34" fillId="0" borderId="30" xfId="0" applyFont="1" applyBorder="1" applyAlignment="1" applyProtection="1">
      <alignment horizontal="center" vertical="center" wrapText="1"/>
    </xf>
    <xf numFmtId="0" fontId="34" fillId="0" borderId="31" xfId="0" applyFont="1" applyBorder="1" applyAlignment="1" applyProtection="1">
      <alignment horizontal="center" vertical="center" wrapText="1"/>
    </xf>
    <xf numFmtId="0" fontId="34" fillId="0" borderId="32" xfId="0" applyFont="1" applyBorder="1" applyAlignment="1" applyProtection="1">
      <alignment horizontal="center" vertical="center" wrapText="1"/>
    </xf>
    <xf numFmtId="0" fontId="46" fillId="35" borderId="15" xfId="0" applyFont="1" applyFill="1" applyBorder="1" applyAlignment="1" applyProtection="1">
      <alignment horizontal="center" vertical="center" wrapText="1"/>
    </xf>
    <xf numFmtId="0" fontId="46" fillId="35" borderId="16" xfId="0" applyFont="1" applyFill="1" applyBorder="1" applyAlignment="1" applyProtection="1">
      <alignment horizontal="center" vertical="center" wrapText="1"/>
    </xf>
    <xf numFmtId="0" fontId="46" fillId="35" borderId="17" xfId="0" applyFont="1" applyFill="1" applyBorder="1" applyAlignment="1" applyProtection="1">
      <alignment horizontal="center" vertical="center" wrapText="1"/>
    </xf>
    <xf numFmtId="0" fontId="46" fillId="35" borderId="18" xfId="0" applyFont="1" applyFill="1" applyBorder="1" applyAlignment="1" applyProtection="1">
      <alignment horizontal="center" vertical="center" wrapText="1"/>
    </xf>
    <xf numFmtId="0" fontId="46" fillId="35" borderId="19" xfId="0" applyFont="1" applyFill="1" applyBorder="1" applyAlignment="1" applyProtection="1">
      <alignment horizontal="center" vertical="center" wrapText="1"/>
    </xf>
    <xf numFmtId="0" fontId="46" fillId="35" borderId="20" xfId="0" applyFont="1" applyFill="1" applyBorder="1" applyAlignment="1" applyProtection="1">
      <alignment horizontal="center" vertical="center" wrapText="1"/>
    </xf>
    <xf numFmtId="0" fontId="34" fillId="0" borderId="0" xfId="0" applyFont="1" applyFill="1" applyBorder="1" applyAlignment="1" applyProtection="1">
      <alignment horizontal="right" vertical="center" wrapText="1"/>
    </xf>
    <xf numFmtId="0" fontId="34" fillId="0" borderId="19" xfId="0" applyFont="1" applyFill="1" applyBorder="1" applyAlignment="1" applyProtection="1">
      <alignment horizontal="right" vertical="center" wrapText="1"/>
    </xf>
    <xf numFmtId="0" fontId="33" fillId="0" borderId="12" xfId="0" applyFont="1" applyFill="1" applyBorder="1" applyAlignment="1" applyProtection="1">
      <alignment horizontal="center" vertical="center" textRotation="255" shrinkToFit="1"/>
    </xf>
    <xf numFmtId="0" fontId="33" fillId="0" borderId="13" xfId="0" applyFont="1" applyFill="1" applyBorder="1" applyAlignment="1" applyProtection="1">
      <alignment horizontal="center" vertical="center" textRotation="255" shrinkToFit="1"/>
    </xf>
    <xf numFmtId="49" fontId="19" fillId="0" borderId="11" xfId="0" applyNumberFormat="1" applyFont="1" applyFill="1" applyBorder="1" applyAlignment="1" applyProtection="1">
      <alignment horizontal="right" vertical="center"/>
    </xf>
    <xf numFmtId="0" fontId="19"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left" vertical="center" wrapText="1" indent="1"/>
    </xf>
    <xf numFmtId="0" fontId="45" fillId="0" borderId="11" xfId="0" applyFont="1" applyFill="1" applyBorder="1" applyAlignment="1" applyProtection="1">
      <alignment horizontal="center" vertical="center" wrapText="1"/>
    </xf>
    <xf numFmtId="0" fontId="33" fillId="0" borderId="26" xfId="0" applyFont="1" applyFill="1" applyBorder="1" applyAlignment="1" applyProtection="1">
      <alignment horizontal="center" vertical="center"/>
    </xf>
    <xf numFmtId="0" fontId="33" fillId="0" borderId="72" xfId="0" applyFont="1" applyFill="1" applyBorder="1" applyAlignment="1" applyProtection="1">
      <alignment horizontal="center" vertical="center"/>
    </xf>
    <xf numFmtId="0" fontId="33" fillId="0" borderId="27" xfId="0" applyFont="1" applyFill="1" applyBorder="1" applyAlignment="1" applyProtection="1">
      <alignment horizontal="center" vertical="center"/>
    </xf>
    <xf numFmtId="0" fontId="34" fillId="0" borderId="15" xfId="0" applyFont="1" applyFill="1" applyBorder="1" applyAlignment="1" applyProtection="1">
      <alignment horizontal="center" wrapText="1"/>
    </xf>
    <xf numFmtId="0" fontId="34" fillId="0" borderId="16" xfId="0" applyFont="1" applyFill="1" applyBorder="1" applyAlignment="1" applyProtection="1">
      <alignment horizontal="center" wrapText="1"/>
    </xf>
    <xf numFmtId="0" fontId="34" fillId="0" borderId="17" xfId="0" applyFont="1" applyFill="1" applyBorder="1" applyAlignment="1" applyProtection="1">
      <alignment horizontal="center" wrapText="1"/>
    </xf>
    <xf numFmtId="0" fontId="34" fillId="0" borderId="11" xfId="0" applyFont="1" applyFill="1" applyBorder="1" applyAlignment="1" applyProtection="1">
      <alignment horizontal="left" vertical="center" wrapText="1"/>
    </xf>
    <xf numFmtId="0" fontId="34" fillId="0" borderId="11" xfId="0" applyFont="1" applyFill="1" applyBorder="1" applyAlignment="1" applyProtection="1">
      <alignment horizontal="center" vertical="center" wrapText="1"/>
    </xf>
    <xf numFmtId="0" fontId="44" fillId="0" borderId="26" xfId="0" applyFont="1" applyFill="1" applyBorder="1" applyAlignment="1" applyProtection="1">
      <alignment horizontal="left" vertical="center" wrapText="1" indent="1"/>
    </xf>
    <xf numFmtId="0" fontId="44" fillId="0" borderId="72" xfId="0" applyFont="1" applyFill="1" applyBorder="1" applyAlignment="1" applyProtection="1">
      <alignment horizontal="left" vertical="center" wrapText="1" indent="1"/>
    </xf>
    <xf numFmtId="0" fontId="44" fillId="0" borderId="88" xfId="0" applyFont="1" applyFill="1" applyBorder="1" applyAlignment="1" applyProtection="1">
      <alignment horizontal="left" vertical="center" wrapText="1" indent="1"/>
    </xf>
    <xf numFmtId="0" fontId="44" fillId="0" borderId="11" xfId="0" applyFont="1" applyFill="1" applyBorder="1" applyAlignment="1" applyProtection="1">
      <alignment horizontal="center" vertical="center" wrapText="1"/>
    </xf>
    <xf numFmtId="0" fontId="44" fillId="0" borderId="11" xfId="0" applyFont="1" applyFill="1" applyBorder="1" applyAlignment="1" applyProtection="1">
      <alignment horizontal="left" vertical="center" wrapText="1" indent="1"/>
    </xf>
    <xf numFmtId="0" fontId="33" fillId="0" borderId="67" xfId="0" applyFont="1" applyFill="1" applyBorder="1" applyAlignment="1" applyProtection="1">
      <alignment horizontal="center" vertical="center" textRotation="255"/>
    </xf>
    <xf numFmtId="0" fontId="33" fillId="0" borderId="68" xfId="0" applyFont="1" applyFill="1" applyBorder="1" applyAlignment="1" applyProtection="1">
      <alignment horizontal="center" vertical="center" textRotation="255"/>
    </xf>
    <xf numFmtId="0" fontId="34" fillId="0" borderId="11" xfId="0" applyFont="1" applyFill="1" applyBorder="1" applyAlignment="1" applyProtection="1">
      <alignment horizontal="center" vertical="center"/>
    </xf>
    <xf numFmtId="0" fontId="19" fillId="0" borderId="88" xfId="0" applyFont="1" applyBorder="1" applyAlignment="1" applyProtection="1">
      <alignment horizontal="center" vertical="center" wrapText="1"/>
      <protection locked="0"/>
    </xf>
    <xf numFmtId="0" fontId="47" fillId="35" borderId="15" xfId="0" applyFont="1" applyFill="1" applyBorder="1" applyAlignment="1" applyProtection="1">
      <alignment horizontal="center" vertical="center"/>
    </xf>
    <xf numFmtId="0" fontId="47" fillId="35" borderId="16" xfId="0" applyFont="1" applyFill="1" applyBorder="1" applyAlignment="1" applyProtection="1">
      <alignment horizontal="center" vertical="center"/>
    </xf>
    <xf numFmtId="0" fontId="47" fillId="35" borderId="35" xfId="0" applyFont="1" applyFill="1" applyBorder="1" applyAlignment="1" applyProtection="1">
      <alignment horizontal="center" vertical="center"/>
    </xf>
    <xf numFmtId="0" fontId="47" fillId="35" borderId="37" xfId="0" applyFont="1" applyFill="1" applyBorder="1" applyAlignment="1" applyProtection="1">
      <alignment horizontal="center" vertical="center"/>
    </xf>
    <xf numFmtId="0" fontId="47" fillId="35" borderId="38" xfId="0" applyFont="1" applyFill="1" applyBorder="1" applyAlignment="1" applyProtection="1">
      <alignment horizontal="center" vertical="center"/>
    </xf>
    <xf numFmtId="0" fontId="47" fillId="35" borderId="40" xfId="0" applyFont="1" applyFill="1" applyBorder="1" applyAlignment="1" applyProtection="1">
      <alignment horizontal="center" vertical="center"/>
    </xf>
    <xf numFmtId="0" fontId="18" fillId="35" borderId="73" xfId="0" applyFont="1" applyFill="1" applyBorder="1" applyAlignment="1" applyProtection="1">
      <alignment horizontal="left" vertical="center" wrapText="1"/>
    </xf>
    <xf numFmtId="0" fontId="18" fillId="35" borderId="80" xfId="0" applyFont="1" applyFill="1" applyBorder="1" applyAlignment="1" applyProtection="1">
      <alignment horizontal="left" vertical="center" wrapText="1"/>
    </xf>
    <xf numFmtId="0" fontId="18" fillId="35" borderId="61" xfId="0" applyFont="1" applyFill="1" applyBorder="1" applyAlignment="1" applyProtection="1">
      <alignment horizontal="left" vertical="center" wrapText="1"/>
    </xf>
    <xf numFmtId="0" fontId="18" fillId="35" borderId="26" xfId="0" applyFont="1" applyFill="1" applyBorder="1" applyAlignment="1" applyProtection="1">
      <alignment horizontal="left" vertical="center" wrapText="1"/>
    </xf>
    <xf numFmtId="0" fontId="18" fillId="35" borderId="72" xfId="0" applyFont="1" applyFill="1" applyBorder="1" applyAlignment="1" applyProtection="1">
      <alignment horizontal="left" vertical="center" wrapText="1"/>
    </xf>
    <xf numFmtId="0" fontId="18" fillId="35" borderId="88" xfId="0" applyFont="1" applyFill="1" applyBorder="1" applyAlignment="1" applyProtection="1">
      <alignment horizontal="left" vertical="center" wrapText="1"/>
    </xf>
    <xf numFmtId="0" fontId="33" fillId="34" borderId="19" xfId="0" applyFont="1" applyFill="1" applyBorder="1" applyAlignment="1" applyProtection="1">
      <alignment horizontal="left" vertical="center"/>
    </xf>
    <xf numFmtId="0" fontId="48" fillId="0" borderId="31" xfId="0" applyFont="1" applyFill="1" applyBorder="1" applyAlignment="1" applyProtection="1">
      <alignment horizontal="center" vertical="center" wrapText="1"/>
    </xf>
    <xf numFmtId="0" fontId="48" fillId="0" borderId="31" xfId="0" applyFont="1" applyFill="1" applyBorder="1" applyAlignment="1" applyProtection="1">
      <alignment horizontal="center" vertical="center"/>
    </xf>
    <xf numFmtId="0" fontId="48" fillId="0" borderId="33" xfId="0" applyFont="1" applyFill="1" applyBorder="1" applyAlignment="1" applyProtection="1">
      <alignment horizontal="center" vertical="center"/>
    </xf>
    <xf numFmtId="0" fontId="33" fillId="0" borderId="30" xfId="0" applyFont="1" applyFill="1" applyBorder="1" applyAlignment="1" applyProtection="1">
      <alignment horizontal="center" vertical="center" wrapText="1"/>
    </xf>
    <xf numFmtId="0" fontId="33" fillId="0" borderId="31" xfId="0" applyFont="1" applyFill="1" applyBorder="1" applyAlignment="1" applyProtection="1">
      <alignment horizontal="center" vertical="center" wrapText="1"/>
    </xf>
    <xf numFmtId="0" fontId="33" fillId="0" borderId="32" xfId="0" applyFont="1" applyFill="1" applyBorder="1" applyAlignment="1" applyProtection="1">
      <alignment horizontal="center" vertical="center" wrapText="1"/>
    </xf>
    <xf numFmtId="0" fontId="33" fillId="43" borderId="72" xfId="0" applyFont="1" applyFill="1" applyBorder="1" applyAlignment="1" applyProtection="1">
      <alignment horizontal="right" vertical="center"/>
    </xf>
    <xf numFmtId="0" fontId="33" fillId="43" borderId="19" xfId="0" applyFont="1" applyFill="1" applyBorder="1" applyAlignment="1" applyProtection="1">
      <alignment horizontal="right" vertical="center"/>
    </xf>
    <xf numFmtId="0" fontId="51" fillId="34" borderId="62" xfId="0" applyFont="1" applyFill="1" applyBorder="1" applyAlignment="1" applyProtection="1">
      <alignment horizontal="left" vertical="center" wrapText="1"/>
      <protection locked="0"/>
    </xf>
    <xf numFmtId="0" fontId="51" fillId="34" borderId="72" xfId="0" applyFont="1" applyFill="1" applyBorder="1" applyAlignment="1" applyProtection="1">
      <alignment horizontal="left" vertical="center" wrapText="1"/>
      <protection locked="0"/>
    </xf>
    <xf numFmtId="0" fontId="51" fillId="34" borderId="74" xfId="0" applyFont="1" applyFill="1" applyBorder="1" applyAlignment="1" applyProtection="1">
      <alignment horizontal="left" vertical="center" wrapText="1"/>
      <protection locked="0"/>
    </xf>
    <xf numFmtId="0" fontId="43" fillId="34" borderId="62" xfId="0" applyFont="1" applyFill="1" applyBorder="1" applyAlignment="1" applyProtection="1">
      <alignment horizontal="left" vertical="center"/>
      <protection locked="0"/>
    </xf>
    <xf numFmtId="0" fontId="43" fillId="34" borderId="74" xfId="0" applyFont="1" applyFill="1" applyBorder="1" applyAlignment="1" applyProtection="1">
      <alignment horizontal="left" vertical="center"/>
      <protection locked="0"/>
    </xf>
    <xf numFmtId="0" fontId="33" fillId="34" borderId="28" xfId="0" applyFont="1" applyFill="1" applyBorder="1" applyAlignment="1" applyProtection="1">
      <alignment horizontal="left" vertical="center"/>
    </xf>
    <xf numFmtId="0" fontId="33" fillId="34" borderId="72" xfId="0" applyFont="1" applyFill="1" applyBorder="1" applyAlignment="1" applyProtection="1">
      <alignment horizontal="left" vertical="center"/>
    </xf>
    <xf numFmtId="0" fontId="48" fillId="0" borderId="46" xfId="0" applyFont="1" applyFill="1" applyBorder="1" applyAlignment="1" applyProtection="1">
      <alignment horizontal="left" wrapText="1"/>
    </xf>
    <xf numFmtId="0" fontId="33" fillId="34" borderId="16" xfId="0" applyFont="1" applyFill="1" applyBorder="1" applyAlignment="1" applyProtection="1">
      <alignment horizontal="center" vertical="center"/>
    </xf>
    <xf numFmtId="0" fontId="33" fillId="0" borderId="26" xfId="0" applyFont="1" applyFill="1" applyBorder="1" applyAlignment="1" applyProtection="1">
      <alignment horizontal="center"/>
    </xf>
    <xf numFmtId="0" fontId="33" fillId="0" borderId="72" xfId="0" applyFont="1" applyFill="1" applyBorder="1" applyAlignment="1" applyProtection="1">
      <alignment horizontal="center"/>
    </xf>
    <xf numFmtId="0" fontId="33" fillId="0" borderId="88" xfId="0" applyFont="1" applyFill="1" applyBorder="1" applyAlignment="1" applyProtection="1">
      <alignment horizontal="center"/>
    </xf>
    <xf numFmtId="0" fontId="48" fillId="0" borderId="11" xfId="0" applyFont="1" applyFill="1" applyBorder="1" applyAlignment="1" applyProtection="1">
      <alignment vertical="center" wrapText="1"/>
    </xf>
    <xf numFmtId="0" fontId="48" fillId="0" borderId="11" xfId="0" applyFont="1" applyFill="1" applyBorder="1" applyAlignment="1" applyProtection="1">
      <alignment horizontal="left" vertical="center" wrapText="1"/>
    </xf>
    <xf numFmtId="0" fontId="48" fillId="0" borderId="11" xfId="0" applyFont="1" applyFill="1" applyBorder="1" applyAlignment="1" applyProtection="1">
      <alignment horizontal="left" vertical="center"/>
    </xf>
    <xf numFmtId="0" fontId="33" fillId="43" borderId="58" xfId="0" applyFont="1" applyFill="1" applyBorder="1" applyAlignment="1" applyProtection="1">
      <alignment horizontal="center" vertical="center" wrapText="1"/>
    </xf>
    <xf numFmtId="0" fontId="33" fillId="43" borderId="16" xfId="0" applyFont="1" applyFill="1" applyBorder="1" applyAlignment="1" applyProtection="1">
      <alignment horizontal="center" vertical="center" wrapText="1"/>
    </xf>
    <xf numFmtId="0" fontId="33" fillId="43" borderId="17" xfId="0" applyFont="1" applyFill="1" applyBorder="1" applyAlignment="1" applyProtection="1">
      <alignment horizontal="center" vertical="center" wrapText="1"/>
    </xf>
    <xf numFmtId="0" fontId="33" fillId="43" borderId="57" xfId="0" applyFont="1" applyFill="1" applyBorder="1" applyAlignment="1" applyProtection="1">
      <alignment horizontal="center" vertical="center" wrapText="1"/>
    </xf>
    <xf numFmtId="0" fontId="33" fillId="43" borderId="19" xfId="0" applyFont="1" applyFill="1" applyBorder="1" applyAlignment="1" applyProtection="1">
      <alignment horizontal="center" vertical="center" wrapText="1"/>
    </xf>
    <xf numFmtId="0" fontId="33" fillId="43" borderId="20" xfId="0" applyFont="1" applyFill="1" applyBorder="1" applyAlignment="1" applyProtection="1">
      <alignment horizontal="center" vertical="center" wrapText="1"/>
    </xf>
    <xf numFmtId="38" fontId="42" fillId="43" borderId="188" xfId="0" applyNumberFormat="1" applyFont="1" applyFill="1" applyBorder="1" applyAlignment="1" applyProtection="1">
      <alignment horizontal="left" vertical="center"/>
      <protection locked="0"/>
    </xf>
    <xf numFmtId="0" fontId="42" fillId="43" borderId="188" xfId="0" applyFont="1" applyFill="1" applyBorder="1" applyAlignment="1" applyProtection="1">
      <alignment horizontal="left" vertical="center"/>
      <protection locked="0"/>
    </xf>
    <xf numFmtId="38" fontId="31" fillId="43" borderId="157" xfId="0" applyNumberFormat="1" applyFont="1" applyFill="1" applyBorder="1" applyAlignment="1" applyProtection="1">
      <alignment horizontal="left" vertical="center"/>
      <protection locked="0"/>
    </xf>
    <xf numFmtId="0" fontId="31" fillId="43" borderId="157" xfId="0" applyFont="1" applyFill="1" applyBorder="1" applyAlignment="1" applyProtection="1">
      <alignment horizontal="left" vertical="center"/>
      <protection locked="0"/>
    </xf>
    <xf numFmtId="0" fontId="33" fillId="34" borderId="157" xfId="0" applyFont="1" applyFill="1" applyBorder="1" applyAlignment="1">
      <alignment horizontal="left" vertical="center" wrapText="1"/>
    </xf>
    <xf numFmtId="0" fontId="33" fillId="34" borderId="158" xfId="0" applyFont="1" applyFill="1" applyBorder="1" applyAlignment="1">
      <alignment horizontal="left" vertical="center" wrapText="1"/>
    </xf>
    <xf numFmtId="0" fontId="33" fillId="34" borderId="58" xfId="0" applyFont="1" applyFill="1" applyBorder="1" applyAlignment="1">
      <alignment horizontal="center" vertical="center" wrapText="1"/>
    </xf>
    <xf numFmtId="0" fontId="33" fillId="34" borderId="85" xfId="0" applyFont="1" applyFill="1" applyBorder="1" applyAlignment="1">
      <alignment horizontal="center" vertical="center" wrapText="1"/>
    </xf>
    <xf numFmtId="0" fontId="33" fillId="34" borderId="86" xfId="0" applyFont="1" applyFill="1" applyBorder="1" applyAlignment="1">
      <alignment horizontal="center" vertical="center" wrapText="1"/>
    </xf>
    <xf numFmtId="0" fontId="36" fillId="0" borderId="0" xfId="0" applyFont="1" applyFill="1" applyAlignment="1" applyProtection="1">
      <alignment horizontal="center" vertical="center"/>
    </xf>
    <xf numFmtId="0" fontId="19" fillId="0" borderId="29" xfId="0" applyFont="1" applyFill="1" applyBorder="1" applyAlignment="1" applyProtection="1">
      <alignment horizontal="center" vertical="center" textRotation="255"/>
    </xf>
    <xf numFmtId="0" fontId="19" fillId="0" borderId="34" xfId="0" applyFont="1" applyFill="1" applyBorder="1" applyAlignment="1" applyProtection="1">
      <alignment horizontal="center" vertical="center" textRotation="255"/>
    </xf>
    <xf numFmtId="0" fontId="19" fillId="0" borderId="36" xfId="0" applyFont="1" applyFill="1" applyBorder="1" applyAlignment="1" applyProtection="1">
      <alignment horizontal="center" vertical="center" textRotation="255"/>
    </xf>
    <xf numFmtId="0" fontId="34" fillId="0" borderId="30" xfId="0" applyFont="1" applyFill="1" applyBorder="1" applyAlignment="1" applyProtection="1">
      <alignment horizontal="center" vertical="center" wrapText="1"/>
    </xf>
    <xf numFmtId="0" fontId="34" fillId="0" borderId="31" xfId="0" applyFont="1" applyFill="1" applyBorder="1" applyAlignment="1" applyProtection="1">
      <alignment horizontal="center" vertical="center" wrapText="1"/>
    </xf>
    <xf numFmtId="0" fontId="34" fillId="0" borderId="30" xfId="0" applyFont="1" applyFill="1" applyBorder="1" applyAlignment="1" applyProtection="1">
      <alignment horizontal="center" vertical="center"/>
    </xf>
    <xf numFmtId="0" fontId="34" fillId="0" borderId="33" xfId="0" applyFont="1" applyFill="1" applyBorder="1" applyAlignment="1" applyProtection="1">
      <alignment horizontal="center" vertical="center"/>
    </xf>
    <xf numFmtId="0" fontId="46" fillId="35" borderId="15" xfId="0" applyFont="1" applyFill="1" applyBorder="1" applyAlignment="1" applyProtection="1">
      <alignment horizontal="center" vertical="center"/>
    </xf>
    <xf numFmtId="0" fontId="46" fillId="35" borderId="16" xfId="0" applyFont="1" applyFill="1" applyBorder="1" applyAlignment="1" applyProtection="1">
      <alignment horizontal="center" vertical="center"/>
    </xf>
    <xf numFmtId="0" fontId="46" fillId="35" borderId="17" xfId="0" applyFont="1" applyFill="1" applyBorder="1" applyAlignment="1" applyProtection="1">
      <alignment horizontal="center" vertical="center"/>
    </xf>
    <xf numFmtId="0" fontId="46" fillId="35" borderId="37" xfId="0" applyFont="1" applyFill="1" applyBorder="1" applyAlignment="1" applyProtection="1">
      <alignment horizontal="center" vertical="center"/>
    </xf>
    <xf numFmtId="0" fontId="46" fillId="35" borderId="38" xfId="0" applyFont="1" applyFill="1" applyBorder="1" applyAlignment="1" applyProtection="1">
      <alignment horizontal="center" vertical="center"/>
    </xf>
    <xf numFmtId="0" fontId="46" fillId="35" borderId="39" xfId="0" applyFont="1" applyFill="1" applyBorder="1" applyAlignment="1" applyProtection="1">
      <alignment horizontal="center" vertical="center"/>
    </xf>
    <xf numFmtId="0" fontId="43" fillId="35" borderId="37" xfId="0" applyFont="1" applyFill="1" applyBorder="1" applyAlignment="1" applyProtection="1">
      <alignment horizontal="center" vertical="center" wrapText="1"/>
    </xf>
    <xf numFmtId="0" fontId="43" fillId="35" borderId="38" xfId="0" applyFont="1" applyFill="1" applyBorder="1" applyAlignment="1" applyProtection="1">
      <alignment horizontal="center" vertical="center" wrapText="1"/>
    </xf>
    <xf numFmtId="0" fontId="43" fillId="35" borderId="39" xfId="0" applyFont="1" applyFill="1" applyBorder="1" applyAlignment="1" applyProtection="1">
      <alignment horizontal="center" vertical="center" wrapText="1"/>
    </xf>
    <xf numFmtId="0" fontId="33" fillId="0" borderId="38" xfId="0" applyFont="1" applyFill="1" applyBorder="1" applyAlignment="1" applyProtection="1">
      <alignment horizontal="left" vertical="top"/>
    </xf>
    <xf numFmtId="0" fontId="18" fillId="35" borderId="79" xfId="0" applyFont="1" applyFill="1" applyBorder="1" applyAlignment="1" applyProtection="1">
      <alignment horizontal="center" vertical="center" wrapText="1"/>
    </xf>
    <xf numFmtId="0" fontId="18" fillId="35" borderId="80" xfId="0" applyFont="1" applyFill="1" applyBorder="1" applyAlignment="1" applyProtection="1">
      <alignment horizontal="center" vertical="center" wrapText="1"/>
    </xf>
    <xf numFmtId="0" fontId="18" fillId="35" borderId="61" xfId="0" applyFont="1" applyFill="1" applyBorder="1" applyAlignment="1" applyProtection="1">
      <alignment horizontal="center" vertical="center" wrapText="1"/>
    </xf>
    <xf numFmtId="0" fontId="18" fillId="35" borderId="188" xfId="0" applyFont="1" applyFill="1" applyBorder="1" applyAlignment="1" applyProtection="1">
      <alignment horizontal="center" vertical="center" wrapText="1"/>
    </xf>
    <xf numFmtId="0" fontId="18" fillId="35" borderId="197" xfId="0" applyFont="1" applyFill="1" applyBorder="1" applyAlignment="1" applyProtection="1">
      <alignment horizontal="center" vertical="center" wrapText="1"/>
    </xf>
    <xf numFmtId="0" fontId="50" fillId="35" borderId="61" xfId="0" applyFont="1" applyFill="1" applyBorder="1" applyAlignment="1" applyProtection="1">
      <alignment horizontal="center" vertical="center"/>
    </xf>
    <xf numFmtId="0" fontId="50" fillId="35" borderId="188" xfId="0" applyFont="1" applyFill="1" applyBorder="1" applyAlignment="1" applyProtection="1">
      <alignment horizontal="center" vertical="center"/>
    </xf>
    <xf numFmtId="0" fontId="50" fillId="35" borderId="186" xfId="0" applyFont="1" applyFill="1" applyBorder="1" applyAlignment="1" applyProtection="1">
      <alignment horizontal="center" vertical="center"/>
    </xf>
    <xf numFmtId="0" fontId="18" fillId="35" borderId="185" xfId="0" applyFont="1" applyFill="1" applyBorder="1" applyAlignment="1" applyProtection="1">
      <alignment horizontal="center" vertical="center" wrapText="1"/>
    </xf>
    <xf numFmtId="0" fontId="31" fillId="35" borderId="61" xfId="0" applyNumberFormat="1" applyFont="1" applyFill="1" applyBorder="1" applyAlignment="1" applyProtection="1">
      <alignment horizontal="center" vertical="center"/>
    </xf>
    <xf numFmtId="0" fontId="31" fillId="35" borderId="188" xfId="0" applyNumberFormat="1" applyFont="1" applyFill="1" applyBorder="1" applyAlignment="1" applyProtection="1">
      <alignment horizontal="center" vertical="center"/>
    </xf>
    <xf numFmtId="0" fontId="31" fillId="35" borderId="186" xfId="0" applyNumberFormat="1" applyFont="1" applyFill="1" applyBorder="1" applyAlignment="1" applyProtection="1">
      <alignment horizontal="center" vertical="center"/>
    </xf>
    <xf numFmtId="0" fontId="25" fillId="33" borderId="100" xfId="42" applyFont="1" applyFill="1" applyBorder="1" applyAlignment="1">
      <alignment horizontal="left" vertical="center" wrapText="1"/>
    </xf>
    <xf numFmtId="0" fontId="25" fillId="33" borderId="101"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6" fillId="33" borderId="152" xfId="42" applyFont="1" applyFill="1" applyBorder="1" applyAlignment="1">
      <alignment horizontal="center" vertical="center" shrinkToFit="1"/>
    </xf>
    <xf numFmtId="0" fontId="26" fillId="33" borderId="0" xfId="42" applyFont="1" applyFill="1" applyBorder="1" applyAlignment="1">
      <alignment horizontal="center" vertical="center" shrinkToFit="1"/>
    </xf>
    <xf numFmtId="0" fontId="25" fillId="33" borderId="85" xfId="42" applyFont="1" applyFill="1" applyBorder="1" applyAlignment="1">
      <alignment horizontal="center" vertical="center" textRotation="255" wrapText="1"/>
    </xf>
    <xf numFmtId="0" fontId="25" fillId="33" borderId="0" xfId="42" applyFont="1" applyFill="1" applyBorder="1" applyAlignment="1">
      <alignment horizontal="center" vertical="center" textRotation="255" wrapText="1"/>
    </xf>
    <xf numFmtId="0" fontId="26" fillId="33" borderId="101" xfId="42" applyFont="1" applyFill="1" applyBorder="1" applyAlignment="1">
      <alignment horizontal="left" vertical="center" wrapText="1"/>
    </xf>
    <xf numFmtId="0" fontId="25" fillId="33" borderId="10" xfId="42" applyFont="1" applyFill="1" applyBorder="1" applyAlignment="1">
      <alignment horizontal="center" vertical="center" wrapText="1"/>
    </xf>
    <xf numFmtId="0" fontId="25" fillId="33" borderId="21" xfId="42" applyFont="1" applyFill="1" applyBorder="1" applyAlignment="1">
      <alignment horizontal="center" vertical="center" wrapText="1"/>
    </xf>
    <xf numFmtId="0" fontId="26" fillId="33" borderId="0" xfId="42" applyFont="1" applyFill="1" applyBorder="1" applyAlignment="1">
      <alignment horizontal="left" vertical="center" wrapText="1"/>
    </xf>
    <xf numFmtId="0" fontId="26" fillId="33" borderId="21" xfId="42" applyFont="1" applyFill="1" applyBorder="1" applyAlignment="1">
      <alignment horizontal="left" vertical="center" wrapText="1"/>
    </xf>
    <xf numFmtId="0" fontId="90" fillId="0" borderId="26" xfId="42" applyFont="1" applyFill="1" applyBorder="1" applyAlignment="1" applyProtection="1">
      <alignment horizontal="center" vertical="center" shrinkToFit="1"/>
    </xf>
    <xf numFmtId="0" fontId="90" fillId="0" borderId="72" xfId="42" applyFont="1" applyFill="1" applyBorder="1" applyAlignment="1" applyProtection="1">
      <alignment horizontal="center" vertical="center" shrinkToFit="1"/>
    </xf>
    <xf numFmtId="0" fontId="90" fillId="0" borderId="88" xfId="42" applyFont="1" applyFill="1" applyBorder="1" applyAlignment="1" applyProtection="1">
      <alignment horizontal="center" vertical="center" shrinkToFit="1"/>
    </xf>
    <xf numFmtId="0" fontId="90" fillId="0" borderId="89" xfId="42" applyFont="1" applyFill="1" applyBorder="1" applyAlignment="1" applyProtection="1">
      <alignment horizontal="center" vertical="center" shrinkToFit="1"/>
    </xf>
    <xf numFmtId="0" fontId="90" fillId="0" borderId="85" xfId="42" applyFont="1" applyFill="1" applyBorder="1" applyAlignment="1" applyProtection="1">
      <alignment horizontal="center" vertical="center" shrinkToFit="1"/>
    </xf>
    <xf numFmtId="0" fontId="90" fillId="0" borderId="86" xfId="42" applyFont="1" applyFill="1" applyBorder="1" applyAlignment="1" applyProtection="1">
      <alignment horizontal="center" vertical="center" shrinkToFit="1"/>
    </xf>
    <xf numFmtId="0" fontId="24" fillId="33" borderId="144" xfId="42" applyFont="1" applyFill="1" applyBorder="1" applyAlignment="1" applyProtection="1">
      <alignment horizontal="center" vertical="center" wrapText="1"/>
    </xf>
    <xf numFmtId="0" fontId="24" fillId="33" borderId="145" xfId="42" applyFont="1" applyFill="1" applyBorder="1" applyAlignment="1" applyProtection="1">
      <alignment horizontal="center" vertical="center" wrapText="1"/>
    </xf>
    <xf numFmtId="0" fontId="24" fillId="33" borderId="79" xfId="42" applyFont="1" applyFill="1" applyBorder="1" applyAlignment="1" applyProtection="1">
      <alignment horizontal="center" vertical="center" wrapText="1"/>
    </xf>
    <xf numFmtId="0" fontId="24" fillId="33" borderId="80" xfId="42" applyFont="1" applyFill="1" applyBorder="1" applyAlignment="1" applyProtection="1">
      <alignment horizontal="center" vertical="center" wrapText="1"/>
    </xf>
    <xf numFmtId="38" fontId="43" fillId="0" borderId="145" xfId="42" applyNumberFormat="1" applyFont="1" applyFill="1" applyBorder="1" applyAlignment="1" applyProtection="1">
      <alignment horizontal="center" vertical="center"/>
    </xf>
    <xf numFmtId="0" fontId="43" fillId="0" borderId="145" xfId="42" applyFont="1" applyFill="1" applyBorder="1" applyAlignment="1" applyProtection="1">
      <alignment horizontal="center" vertical="center"/>
    </xf>
    <xf numFmtId="0" fontId="43" fillId="0" borderId="146" xfId="42" applyFont="1" applyFill="1" applyBorder="1" applyAlignment="1" applyProtection="1">
      <alignment horizontal="center" vertical="center"/>
    </xf>
    <xf numFmtId="0" fontId="43" fillId="0" borderId="80" xfId="42" applyFont="1" applyFill="1" applyBorder="1" applyAlignment="1" applyProtection="1">
      <alignment horizontal="center" vertical="center"/>
    </xf>
    <xf numFmtId="0" fontId="43" fillId="0" borderId="82" xfId="42" applyFont="1" applyFill="1" applyBorder="1" applyAlignment="1" applyProtection="1">
      <alignment horizontal="center" vertical="center"/>
    </xf>
    <xf numFmtId="0" fontId="25" fillId="33" borderId="102" xfId="42" applyFont="1" applyFill="1" applyBorder="1" applyAlignment="1">
      <alignment horizontal="left" vertical="center" wrapText="1"/>
    </xf>
    <xf numFmtId="0" fontId="25" fillId="33" borderId="24" xfId="42" applyFont="1" applyFill="1" applyBorder="1" applyAlignment="1">
      <alignment horizontal="left" vertical="center" wrapText="1"/>
    </xf>
    <xf numFmtId="0" fontId="26" fillId="33" borderId="102" xfId="42" applyFont="1" applyFill="1" applyBorder="1" applyAlignment="1">
      <alignment horizontal="center" vertical="center" wrapText="1"/>
    </xf>
    <xf numFmtId="0" fontId="26" fillId="33" borderId="24" xfId="42" applyFont="1" applyFill="1" applyBorder="1" applyAlignment="1">
      <alignment horizontal="center" vertical="center" wrapText="1"/>
    </xf>
    <xf numFmtId="182" fontId="26" fillId="33" borderId="100" xfId="42" applyNumberFormat="1" applyFont="1" applyFill="1" applyBorder="1" applyAlignment="1">
      <alignment horizontal="center" vertical="center" wrapText="1"/>
    </xf>
    <xf numFmtId="182" fontId="26" fillId="33" borderId="101" xfId="42" applyNumberFormat="1" applyFont="1" applyFill="1" applyBorder="1" applyAlignment="1">
      <alignment horizontal="center" vertical="center" wrapText="1"/>
    </xf>
    <xf numFmtId="0" fontId="25" fillId="33" borderId="99" xfId="42" applyFont="1" applyFill="1" applyBorder="1" applyAlignment="1">
      <alignment horizontal="left" vertical="center" wrapText="1"/>
    </xf>
    <xf numFmtId="0" fontId="25" fillId="33" borderId="23" xfId="42" applyFont="1" applyFill="1" applyBorder="1" applyAlignment="1">
      <alignment horizontal="left" vertical="center" wrapText="1"/>
    </xf>
    <xf numFmtId="182" fontId="26" fillId="33" borderId="22" xfId="42" applyNumberFormat="1" applyFont="1" applyFill="1" applyBorder="1" applyAlignment="1">
      <alignment horizontal="center" vertical="center" wrapText="1"/>
    </xf>
    <xf numFmtId="182" fontId="26" fillId="33" borderId="25" xfId="42" applyNumberFormat="1" applyFont="1" applyFill="1" applyBorder="1" applyAlignment="1">
      <alignment horizontal="center" vertical="center" wrapText="1"/>
    </xf>
    <xf numFmtId="0" fontId="26" fillId="33" borderId="100" xfId="42" applyFont="1" applyFill="1" applyBorder="1" applyAlignment="1">
      <alignment horizontal="center" vertical="center" shrinkToFit="1"/>
    </xf>
    <xf numFmtId="0" fontId="26" fillId="33" borderId="101" xfId="42" applyFont="1" applyFill="1" applyBorder="1" applyAlignment="1">
      <alignment horizontal="center" vertical="center" shrinkToFit="1"/>
    </xf>
    <xf numFmtId="0" fontId="26" fillId="33" borderId="100" xfId="42" applyFont="1" applyFill="1" applyBorder="1" applyAlignment="1">
      <alignment horizontal="center" vertical="center" wrapText="1"/>
    </xf>
    <xf numFmtId="0" fontId="26" fillId="33" borderId="99" xfId="42" applyFont="1" applyFill="1" applyBorder="1" applyAlignment="1">
      <alignment horizontal="center" vertical="center" wrapText="1"/>
    </xf>
    <xf numFmtId="0" fontId="26" fillId="33" borderId="22" xfId="42" applyFont="1" applyFill="1" applyBorder="1" applyAlignment="1">
      <alignment horizontal="center" vertical="center" wrapText="1"/>
    </xf>
    <xf numFmtId="0" fontId="26" fillId="33" borderId="23" xfId="42" applyFont="1" applyFill="1" applyBorder="1" applyAlignment="1">
      <alignment horizontal="center" vertical="center" wrapText="1"/>
    </xf>
    <xf numFmtId="0" fontId="26" fillId="33" borderId="22" xfId="42" applyFont="1" applyFill="1" applyBorder="1" applyAlignment="1">
      <alignment horizontal="center" vertical="center" shrinkToFit="1"/>
    </xf>
    <xf numFmtId="0" fontId="26" fillId="33" borderId="25" xfId="42" applyFont="1" applyFill="1" applyBorder="1" applyAlignment="1">
      <alignment horizontal="center" vertical="center" shrinkToFit="1"/>
    </xf>
    <xf numFmtId="183" fontId="26" fillId="33" borderId="102" xfId="42" applyNumberFormat="1" applyFont="1" applyFill="1" applyBorder="1" applyAlignment="1">
      <alignment horizontal="center" vertical="center" wrapText="1"/>
    </xf>
    <xf numFmtId="183" fontId="26" fillId="33" borderId="24" xfId="42" applyNumberFormat="1" applyFont="1" applyFill="1" applyBorder="1" applyAlignment="1">
      <alignment horizontal="center" vertical="center" wrapText="1"/>
    </xf>
    <xf numFmtId="0" fontId="25" fillId="33" borderId="100"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5" fillId="33" borderId="22" xfId="42" applyFont="1" applyFill="1" applyBorder="1" applyAlignment="1">
      <alignment horizontal="right" vertical="top" wrapText="1"/>
    </xf>
    <xf numFmtId="0" fontId="25" fillId="33" borderId="25" xfId="42" applyFont="1" applyFill="1" applyBorder="1" applyAlignment="1">
      <alignment horizontal="right" vertical="top" wrapText="1"/>
    </xf>
    <xf numFmtId="0" fontId="25" fillId="33" borderId="0" xfId="42" applyFont="1" applyFill="1" applyBorder="1" applyAlignment="1">
      <alignment horizontal="left" vertical="top" wrapText="1"/>
    </xf>
    <xf numFmtId="0" fontId="25" fillId="33" borderId="25" xfId="42" applyFont="1" applyFill="1" applyBorder="1" applyAlignment="1">
      <alignment horizontal="left" vertical="top" wrapText="1"/>
    </xf>
    <xf numFmtId="0" fontId="25" fillId="33" borderId="106" xfId="42" applyFont="1" applyFill="1" applyBorder="1" applyAlignment="1">
      <alignment horizontal="left" vertical="top" wrapText="1"/>
    </xf>
    <xf numFmtId="0" fontId="25" fillId="33" borderId="0" xfId="42" applyFont="1" applyFill="1" applyBorder="1" applyAlignment="1">
      <alignment horizontal="center" vertical="top" wrapText="1"/>
    </xf>
    <xf numFmtId="0" fontId="26" fillId="33" borderId="101" xfId="42" applyFont="1" applyFill="1" applyBorder="1" applyAlignment="1">
      <alignment horizontal="center" vertical="center" wrapText="1"/>
    </xf>
    <xf numFmtId="0" fontId="26" fillId="33" borderId="25" xfId="42" applyFont="1" applyFill="1" applyBorder="1" applyAlignment="1">
      <alignment horizontal="center" vertical="center" wrapText="1"/>
    </xf>
    <xf numFmtId="0" fontId="25" fillId="33" borderId="10" xfId="42" applyFont="1" applyFill="1" applyBorder="1" applyAlignment="1">
      <alignment horizontal="left" vertical="top" wrapText="1"/>
    </xf>
    <xf numFmtId="0" fontId="23" fillId="0" borderId="100" xfId="42" applyFont="1" applyBorder="1" applyAlignment="1">
      <alignment horizontal="right" vertical="center"/>
    </xf>
    <xf numFmtId="0" fontId="23" fillId="0" borderId="22" xfId="42" applyFont="1" applyBorder="1" applyAlignment="1">
      <alignment horizontal="right" vertical="center"/>
    </xf>
    <xf numFmtId="0" fontId="25" fillId="33" borderId="104" xfId="42" applyFont="1" applyFill="1" applyBorder="1" applyAlignment="1">
      <alignment horizontal="right" vertical="top" wrapText="1"/>
    </xf>
    <xf numFmtId="184" fontId="23" fillId="0" borderId="25" xfId="42" applyNumberFormat="1" applyFont="1" applyFill="1" applyBorder="1" applyAlignment="1" applyProtection="1">
      <alignment horizontal="distributed" vertical="center" wrapText="1" justifyLastLine="1"/>
    </xf>
    <xf numFmtId="0" fontId="80" fillId="33" borderId="0" xfId="42" applyFont="1" applyFill="1" applyBorder="1" applyAlignment="1">
      <alignment horizontal="center" vertical="center" wrapText="1"/>
    </xf>
    <xf numFmtId="0" fontId="25" fillId="33" borderId="151" xfId="42" applyFont="1" applyFill="1" applyBorder="1" applyAlignment="1">
      <alignment horizontal="center" vertical="center" wrapText="1"/>
    </xf>
    <xf numFmtId="0" fontId="26" fillId="33" borderId="102" xfId="42" applyFont="1" applyFill="1" applyBorder="1" applyAlignment="1">
      <alignment horizontal="center" vertical="center" textRotation="255" shrinkToFit="1"/>
    </xf>
    <xf numFmtId="0" fontId="26" fillId="33" borderId="24" xfId="42" applyFont="1" applyFill="1" applyBorder="1" applyAlignment="1">
      <alignment horizontal="center" vertical="center" textRotation="255" shrinkToFit="1"/>
    </xf>
    <xf numFmtId="0" fontId="25" fillId="33" borderId="152" xfId="42" applyFont="1" applyFill="1" applyBorder="1" applyAlignment="1">
      <alignment horizontal="left" vertical="top" wrapText="1"/>
    </xf>
    <xf numFmtId="0" fontId="30" fillId="46" borderId="138" xfId="42" applyFont="1" applyFill="1" applyBorder="1" applyAlignment="1" applyProtection="1">
      <alignment vertical="center" shrinkToFit="1"/>
    </xf>
    <xf numFmtId="0" fontId="30" fillId="46" borderId="63" xfId="42" applyFont="1" applyFill="1" applyBorder="1" applyAlignment="1" applyProtection="1">
      <alignment vertical="center" shrinkToFit="1"/>
    </xf>
    <xf numFmtId="0" fontId="30" fillId="46" borderId="143" xfId="42" applyFont="1" applyFill="1" applyBorder="1" applyAlignment="1" applyProtection="1">
      <alignment vertical="center" shrinkToFit="1"/>
    </xf>
    <xf numFmtId="0" fontId="30" fillId="46" borderId="132" xfId="42" applyFont="1" applyFill="1" applyBorder="1" applyAlignment="1" applyProtection="1">
      <alignment vertical="center" shrinkToFit="1"/>
    </xf>
    <xf numFmtId="0" fontId="30" fillId="46" borderId="133" xfId="42" applyFont="1" applyFill="1" applyBorder="1" applyAlignment="1" applyProtection="1">
      <alignment vertical="center" shrinkToFit="1"/>
    </xf>
    <xf numFmtId="0" fontId="30" fillId="46" borderId="138" xfId="42" applyFont="1" applyFill="1" applyBorder="1" applyAlignment="1" applyProtection="1">
      <alignment horizontal="center" vertical="center" shrinkToFit="1"/>
    </xf>
    <xf numFmtId="0" fontId="30" fillId="46" borderId="63" xfId="42" applyFont="1" applyFill="1" applyBorder="1" applyAlignment="1" applyProtection="1">
      <alignment horizontal="center" vertical="center" shrinkToFit="1"/>
    </xf>
    <xf numFmtId="0" fontId="85" fillId="46" borderId="77" xfId="42" applyFont="1" applyFill="1" applyBorder="1" applyAlignment="1" applyProtection="1">
      <alignment horizontal="center" vertical="center" wrapText="1"/>
    </xf>
    <xf numFmtId="0" fontId="85" fillId="46" borderId="51" xfId="42" applyFont="1" applyFill="1" applyBorder="1" applyAlignment="1" applyProtection="1">
      <alignment horizontal="center" vertical="center" wrapText="1"/>
    </xf>
    <xf numFmtId="0" fontId="85" fillId="46" borderId="160" xfId="42" applyFont="1" applyFill="1" applyBorder="1" applyAlignment="1" applyProtection="1">
      <alignment horizontal="center" vertical="center" wrapText="1"/>
    </xf>
    <xf numFmtId="0" fontId="85" fillId="46" borderId="76" xfId="42" applyFont="1" applyFill="1" applyBorder="1" applyAlignment="1" applyProtection="1">
      <alignment horizontal="center" vertical="center" wrapText="1"/>
    </xf>
    <xf numFmtId="0" fontId="85" fillId="46" borderId="49" xfId="42" applyFont="1" applyFill="1" applyBorder="1" applyAlignment="1" applyProtection="1">
      <alignment horizontal="center" vertical="center" wrapText="1"/>
    </xf>
    <xf numFmtId="0" fontId="85" fillId="46" borderId="91" xfId="42" applyFont="1" applyFill="1" applyBorder="1" applyAlignment="1" applyProtection="1">
      <alignment horizontal="center" vertical="center" wrapText="1"/>
    </xf>
    <xf numFmtId="0" fontId="85" fillId="46" borderId="76" xfId="42" applyFont="1" applyFill="1" applyBorder="1" applyAlignment="1" applyProtection="1">
      <alignment horizontal="center" vertical="center" shrinkToFit="1"/>
    </xf>
    <xf numFmtId="0" fontId="85" fillId="46" borderId="49" xfId="42" applyFont="1" applyFill="1" applyBorder="1" applyAlignment="1" applyProtection="1">
      <alignment horizontal="center" vertical="center" shrinkToFit="1"/>
    </xf>
    <xf numFmtId="0" fontId="85" fillId="46" borderId="91" xfId="42" applyFont="1" applyFill="1" applyBorder="1" applyAlignment="1" applyProtection="1">
      <alignment horizontal="center" vertical="center" shrinkToFit="1"/>
    </xf>
  </cellXfs>
  <cellStyles count="61">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2" xfId="43" xr:uid="{00000000-0005-0000-0000-000020000000}"/>
    <cellStyle name="桁区切り 2 2" xfId="58" xr:uid="{00000000-0005-0000-0000-000021000000}"/>
    <cellStyle name="桁区切り 3" xfId="46" xr:uid="{00000000-0005-0000-0000-000022000000}"/>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10" xfId="60" xr:uid="{4377E33A-9A32-48D3-95A3-1FE4F326032F}"/>
    <cellStyle name="標準 2" xfId="42" xr:uid="{00000000-0005-0000-0000-00002C000000}"/>
    <cellStyle name="標準 2 2" xfId="56" xr:uid="{00000000-0005-0000-0000-00002D000000}"/>
    <cellStyle name="標準 3" xfId="44" xr:uid="{00000000-0005-0000-0000-00002E000000}"/>
    <cellStyle name="標準 4" xfId="45" xr:uid="{00000000-0005-0000-0000-00002F000000}"/>
    <cellStyle name="標準 5" xfId="47" xr:uid="{00000000-0005-0000-0000-000030000000}"/>
    <cellStyle name="標準 5 2" xfId="48" xr:uid="{00000000-0005-0000-0000-000031000000}"/>
    <cellStyle name="標準 5 3" xfId="49" xr:uid="{00000000-0005-0000-0000-000032000000}"/>
    <cellStyle name="標準 5 4" xfId="50" xr:uid="{00000000-0005-0000-0000-000033000000}"/>
    <cellStyle name="標準 5 5" xfId="51" xr:uid="{00000000-0005-0000-0000-000034000000}"/>
    <cellStyle name="標準 5 6" xfId="52" xr:uid="{00000000-0005-0000-0000-000035000000}"/>
    <cellStyle name="標準 5 7" xfId="53" xr:uid="{00000000-0005-0000-0000-000036000000}"/>
    <cellStyle name="標準 5 8" xfId="54" xr:uid="{00000000-0005-0000-0000-000037000000}"/>
    <cellStyle name="標準 6" xfId="55" xr:uid="{00000000-0005-0000-0000-000038000000}"/>
    <cellStyle name="標準 7" xfId="59" xr:uid="{00000000-0005-0000-0000-000039000000}"/>
    <cellStyle name="標準_予算詳細コード表７.11" xfId="57" xr:uid="{00000000-0005-0000-0000-00003F000000}"/>
    <cellStyle name="良い" xfId="6" builtinId="26" customBuiltin="1"/>
  </cellStyles>
  <dxfs count="19">
    <dxf>
      <font>
        <b/>
        <i val="0"/>
        <color theme="0"/>
      </font>
      <fill>
        <patternFill>
          <bgColor rgb="FF7030A0"/>
        </patternFill>
      </fill>
    </dxf>
    <dxf>
      <font>
        <b/>
        <i val="0"/>
        <color theme="0"/>
      </font>
      <fill>
        <patternFill>
          <bgColor rgb="FF7030A0"/>
        </patternFill>
      </fill>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border diagonalUp="0" diagonalDown="0">
        <left style="thin">
          <color indexed="64"/>
        </left>
        <right style="thin">
          <color indexed="64"/>
        </right>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dxf>
    <dxf>
      <font>
        <b/>
        <i val="0"/>
        <color theme="0"/>
      </font>
      <fill>
        <patternFill>
          <bgColor rgb="FF7030A0"/>
        </patternFill>
      </fill>
    </dxf>
    <dxf>
      <font>
        <b/>
        <i val="0"/>
        <color theme="0"/>
      </font>
      <fill>
        <patternFill>
          <bgColor rgb="FF7030A0"/>
        </patternFill>
      </fill>
    </dxf>
  </dxfs>
  <tableStyles count="0" defaultTableStyle="TableStyleMedium9" defaultPivotStyle="PivotStyleLight16"/>
  <colors>
    <mruColors>
      <color rgb="FFCCFFFF"/>
      <color rgb="FFFFFF99"/>
      <color rgb="FFFFCCFF"/>
      <color rgb="FFCCFFCC"/>
      <color rgb="FFFF99FF"/>
      <color rgb="FFFFFFFF"/>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28576</xdr:rowOff>
    </xdr:from>
    <xdr:to>
      <xdr:col>2</xdr:col>
      <xdr:colOff>238124</xdr:colOff>
      <xdr:row>1</xdr:row>
      <xdr:rowOff>295275</xdr:rowOff>
    </xdr:to>
    <xdr:sp macro="" textlink="">
      <xdr:nvSpPr>
        <xdr:cNvPr id="2" name="Oval 1">
          <a:extLst>
            <a:ext uri="{FF2B5EF4-FFF2-40B4-BE49-F238E27FC236}">
              <a16:creationId xmlns:a16="http://schemas.microsoft.com/office/drawing/2014/main" id="{1B5846D8-09DA-4C2B-AFED-FFE251E8A248}"/>
            </a:ext>
          </a:extLst>
        </xdr:cNvPr>
        <xdr:cNvSpPr>
          <a:spLocks noChangeArrowheads="1"/>
        </xdr:cNvSpPr>
      </xdr:nvSpPr>
      <xdr:spPr bwMode="auto">
        <a:xfrm>
          <a:off x="9525" y="28576"/>
          <a:ext cx="704849" cy="581024"/>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30</xdr:col>
      <xdr:colOff>0</xdr:colOff>
      <xdr:row>26</xdr:row>
      <xdr:rowOff>171450</xdr:rowOff>
    </xdr:from>
    <xdr:to>
      <xdr:col>33</xdr:col>
      <xdr:colOff>341910</xdr:colOff>
      <xdr:row>36</xdr:row>
      <xdr:rowOff>95250</xdr:rowOff>
    </xdr:to>
    <xdr:sp macro="" textlink="">
      <xdr:nvSpPr>
        <xdr:cNvPr id="3" name="正方形/長方形 2">
          <a:extLst>
            <a:ext uri="{FF2B5EF4-FFF2-40B4-BE49-F238E27FC236}">
              <a16:creationId xmlns:a16="http://schemas.microsoft.com/office/drawing/2014/main" id="{317D73C0-AFA6-4F3B-85FA-7FE4D705D1CE}"/>
            </a:ext>
          </a:extLst>
        </xdr:cNvPr>
        <xdr:cNvSpPr/>
      </xdr:nvSpPr>
      <xdr:spPr bwMode="auto">
        <a:xfrm>
          <a:off x="8743950" y="6657975"/>
          <a:ext cx="2399310" cy="2781300"/>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回の旅行で用務が</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件の場合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旅行地①には日程も入力してください。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回の旅行で複数の用務がある場合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用務ごとに①、②、③に各情報</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日程、目的・用務地等</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を入力してください。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endParaRPr lang="ja-JP" altLang="ja-JP">
            <a:effectLst/>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日帰り出張の場合</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旅行地①～③に入力した情報は旅行命令簿に反映されますが、件数が多い場合など旅行命令簿に直接入力してください。</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323850</xdr:colOff>
      <xdr:row>16</xdr:row>
      <xdr:rowOff>111578</xdr:rowOff>
    </xdr:from>
    <xdr:to>
      <xdr:col>32</xdr:col>
      <xdr:colOff>360960</xdr:colOff>
      <xdr:row>18</xdr:row>
      <xdr:rowOff>236269</xdr:rowOff>
    </xdr:to>
    <xdr:sp macro="" textlink="">
      <xdr:nvSpPr>
        <xdr:cNvPr id="4" name="正方形/長方形 3">
          <a:extLst>
            <a:ext uri="{FF2B5EF4-FFF2-40B4-BE49-F238E27FC236}">
              <a16:creationId xmlns:a16="http://schemas.microsoft.com/office/drawing/2014/main" id="{C63ACA57-1EDC-4086-B286-F740451F241F}"/>
            </a:ext>
          </a:extLst>
        </xdr:cNvPr>
        <xdr:cNvSpPr/>
      </xdr:nvSpPr>
      <xdr:spPr bwMode="auto">
        <a:xfrm>
          <a:off x="8382000" y="3445328"/>
          <a:ext cx="2094510" cy="772391"/>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旅費支払通知書に入力したものが</a:t>
          </a:r>
          <a:endParaRPr kumimoji="1" lang="en-US" altLang="ja-JP" sz="1100">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外のシートに反映されます。</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180975</xdr:colOff>
      <xdr:row>0</xdr:row>
      <xdr:rowOff>219075</xdr:rowOff>
    </xdr:from>
    <xdr:to>
      <xdr:col>35</xdr:col>
      <xdr:colOff>171450</xdr:colOff>
      <xdr:row>6</xdr:row>
      <xdr:rowOff>161925</xdr:rowOff>
    </xdr:to>
    <xdr:sp macro="" textlink="">
      <xdr:nvSpPr>
        <xdr:cNvPr id="5" name="テキスト ボックス 4">
          <a:extLst>
            <a:ext uri="{FF2B5EF4-FFF2-40B4-BE49-F238E27FC236}">
              <a16:creationId xmlns:a16="http://schemas.microsoft.com/office/drawing/2014/main" id="{6F175F4B-6F5D-4FC0-B0B0-EC3A1A8F96B5}"/>
            </a:ext>
          </a:extLst>
        </xdr:cNvPr>
        <xdr:cNvSpPr txBox="1"/>
      </xdr:nvSpPr>
      <xdr:spPr>
        <a:xfrm>
          <a:off x="8239125" y="219075"/>
          <a:ext cx="4105275" cy="1419225"/>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endParaRPr kumimoji="1" lang="en-US" altLang="ja-JP" sz="1400" b="1"/>
        </a:p>
        <a:p>
          <a:r>
            <a:rPr kumimoji="1" lang="ja-JP" altLang="en-US" sz="1400" b="1"/>
            <a:t>水色のセル・・･適宜入力してください。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28576</xdr:rowOff>
    </xdr:from>
    <xdr:to>
      <xdr:col>2</xdr:col>
      <xdr:colOff>238124</xdr:colOff>
      <xdr:row>1</xdr:row>
      <xdr:rowOff>295275</xdr:rowOff>
    </xdr:to>
    <xdr:sp macro="" textlink="">
      <xdr:nvSpPr>
        <xdr:cNvPr id="2" name="Oval 1">
          <a:extLst>
            <a:ext uri="{FF2B5EF4-FFF2-40B4-BE49-F238E27FC236}">
              <a16:creationId xmlns:a16="http://schemas.microsoft.com/office/drawing/2014/main" id="{9C3158A1-37E5-4BE6-A922-656EBFB118F3}"/>
            </a:ext>
          </a:extLst>
        </xdr:cNvPr>
        <xdr:cNvSpPr>
          <a:spLocks noChangeArrowheads="1"/>
        </xdr:cNvSpPr>
      </xdr:nvSpPr>
      <xdr:spPr bwMode="auto">
        <a:xfrm>
          <a:off x="9525" y="28576"/>
          <a:ext cx="704849" cy="581024"/>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30</xdr:col>
      <xdr:colOff>0</xdr:colOff>
      <xdr:row>26</xdr:row>
      <xdr:rowOff>171450</xdr:rowOff>
    </xdr:from>
    <xdr:to>
      <xdr:col>33</xdr:col>
      <xdr:colOff>341910</xdr:colOff>
      <xdr:row>36</xdr:row>
      <xdr:rowOff>95250</xdr:rowOff>
    </xdr:to>
    <xdr:sp macro="" textlink="">
      <xdr:nvSpPr>
        <xdr:cNvPr id="3" name="正方形/長方形 2">
          <a:extLst>
            <a:ext uri="{FF2B5EF4-FFF2-40B4-BE49-F238E27FC236}">
              <a16:creationId xmlns:a16="http://schemas.microsoft.com/office/drawing/2014/main" id="{A292CE55-C8A0-4C17-A00A-E2F468C469F3}"/>
            </a:ext>
          </a:extLst>
        </xdr:cNvPr>
        <xdr:cNvSpPr/>
      </xdr:nvSpPr>
      <xdr:spPr bwMode="auto">
        <a:xfrm>
          <a:off x="8743950" y="6981825"/>
          <a:ext cx="2399310" cy="2781300"/>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回の旅行で用務が</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件の場合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旅行地①には日程も入力してください。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回の旅行で複数の用務がある場合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用務ごとに①、②、③に各情報</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日程、目的・用務地等</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を入力してください。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endParaRPr lang="ja-JP" altLang="ja-JP">
            <a:effectLst/>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日帰り出張の場合</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a:effectLst/>
              <a:latin typeface="Meiryo UI" panose="020B0604030504040204" pitchFamily="50" charset="-128"/>
              <a:ea typeface="Meiryo UI" panose="020B0604030504040204" pitchFamily="50" charset="-128"/>
              <a:cs typeface="Meiryo UI" panose="020B0604030504040204" pitchFamily="50" charset="-128"/>
            </a:rPr>
            <a:t>旅行地①～③に入力した情報は旅行命令簿に反映されますが、件数が多い場合など旅行命令簿に直接入力してください。</a:t>
          </a:r>
          <a:endParaRPr lang="ja-JP" altLang="ja-JP">
            <a:effectLst/>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323850</xdr:colOff>
      <xdr:row>16</xdr:row>
      <xdr:rowOff>111578</xdr:rowOff>
    </xdr:from>
    <xdr:to>
      <xdr:col>32</xdr:col>
      <xdr:colOff>360960</xdr:colOff>
      <xdr:row>18</xdr:row>
      <xdr:rowOff>236269</xdr:rowOff>
    </xdr:to>
    <xdr:sp macro="" textlink="">
      <xdr:nvSpPr>
        <xdr:cNvPr id="4" name="正方形/長方形 3">
          <a:extLst>
            <a:ext uri="{FF2B5EF4-FFF2-40B4-BE49-F238E27FC236}">
              <a16:creationId xmlns:a16="http://schemas.microsoft.com/office/drawing/2014/main" id="{0BF500AA-4EE6-43E4-BB71-CEA393AA75EC}"/>
            </a:ext>
          </a:extLst>
        </xdr:cNvPr>
        <xdr:cNvSpPr/>
      </xdr:nvSpPr>
      <xdr:spPr bwMode="auto">
        <a:xfrm>
          <a:off x="8382000" y="3445328"/>
          <a:ext cx="2094510" cy="772391"/>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旅費支払通知書に入力したものが</a:t>
          </a:r>
          <a:endParaRPr kumimoji="1" lang="en-US" altLang="ja-JP" sz="1100">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外のシートに反映されます。</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180975</xdr:colOff>
      <xdr:row>0</xdr:row>
      <xdr:rowOff>219075</xdr:rowOff>
    </xdr:from>
    <xdr:to>
      <xdr:col>35</xdr:col>
      <xdr:colOff>171450</xdr:colOff>
      <xdr:row>6</xdr:row>
      <xdr:rowOff>161925</xdr:rowOff>
    </xdr:to>
    <xdr:sp macro="" textlink="">
      <xdr:nvSpPr>
        <xdr:cNvPr id="5" name="テキスト ボックス 4">
          <a:extLst>
            <a:ext uri="{FF2B5EF4-FFF2-40B4-BE49-F238E27FC236}">
              <a16:creationId xmlns:a16="http://schemas.microsoft.com/office/drawing/2014/main" id="{DA88FF90-79E4-47E9-B929-9F93D6DE3B12}"/>
            </a:ext>
          </a:extLst>
        </xdr:cNvPr>
        <xdr:cNvSpPr txBox="1"/>
      </xdr:nvSpPr>
      <xdr:spPr>
        <a:xfrm>
          <a:off x="8239125" y="219075"/>
          <a:ext cx="4105275" cy="1419225"/>
        </a:xfrm>
        <a:prstGeom prst="rect">
          <a:avLst/>
        </a:prstGeom>
        <a:solidFill>
          <a:schemeClr val="lt1"/>
        </a:solidFill>
        <a:ln w="762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a:t>◆作成にあたり</a:t>
          </a:r>
          <a:endParaRPr kumimoji="1" lang="en-US" altLang="ja-JP" sz="1400" b="1"/>
        </a:p>
        <a:p>
          <a:endParaRPr kumimoji="1" lang="en-US" altLang="ja-JP" sz="1400" b="1"/>
        </a:p>
        <a:p>
          <a:r>
            <a:rPr kumimoji="1" lang="ja-JP" altLang="en-US" sz="1400" b="1"/>
            <a:t>黄色のセル・・・プルダウンから選択してください。</a:t>
          </a:r>
          <a:endParaRPr kumimoji="1" lang="en-US" altLang="ja-JP" sz="1400" b="1"/>
        </a:p>
        <a:p>
          <a:endParaRPr kumimoji="1" lang="en-US" altLang="ja-JP" sz="1400" b="1"/>
        </a:p>
        <a:p>
          <a:r>
            <a:rPr kumimoji="1" lang="ja-JP" altLang="en-US" sz="1400" b="1"/>
            <a:t>水色のセル・・･適宜入力してください。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66673</xdr:colOff>
      <xdr:row>1</xdr:row>
      <xdr:rowOff>161925</xdr:rowOff>
    </xdr:from>
    <xdr:to>
      <xdr:col>31</xdr:col>
      <xdr:colOff>171450</xdr:colOff>
      <xdr:row>9</xdr:row>
      <xdr:rowOff>257175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10039348" y="447675"/>
          <a:ext cx="2105027" cy="26384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r>
            <a:rPr kumimoji="1" lang="ja-JP" altLang="en-US" sz="1800">
              <a:solidFill>
                <a:srgbClr val="FF0000"/>
              </a:solidFill>
            </a:rPr>
            <a:t>書ききれない場合はまとめて１行に記入も可。</a:t>
          </a:r>
          <a:endParaRPr kumimoji="1" lang="en-US" altLang="ja-JP" sz="1800">
            <a:solidFill>
              <a:srgbClr val="FF0000"/>
            </a:solidFill>
          </a:endParaRPr>
        </a:p>
        <a:p>
          <a:endParaRPr kumimoji="1" lang="en-US" altLang="ja-JP" sz="1800"/>
        </a:p>
        <a:p>
          <a:endParaRPr kumimoji="1" lang="en-US" altLang="ja-JP" sz="1100"/>
        </a:p>
      </xdr:txBody>
    </xdr:sp>
    <xdr:clientData/>
  </xdr:twoCellAnchor>
  <xdr:twoCellAnchor>
    <xdr:from>
      <xdr:col>24</xdr:col>
      <xdr:colOff>66676</xdr:colOff>
      <xdr:row>9</xdr:row>
      <xdr:rowOff>523875</xdr:rowOff>
    </xdr:from>
    <xdr:to>
      <xdr:col>31</xdr:col>
      <xdr:colOff>209550</xdr:colOff>
      <xdr:row>12</xdr:row>
      <xdr:rowOff>495300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10039351" y="3352800"/>
          <a:ext cx="2143124" cy="16859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165100</xdr:colOff>
      <xdr:row>0</xdr:row>
      <xdr:rowOff>0</xdr:rowOff>
    </xdr:from>
    <xdr:to>
      <xdr:col>35</xdr:col>
      <xdr:colOff>174625</xdr:colOff>
      <xdr:row>5</xdr:row>
      <xdr:rowOff>0</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3365500" y="0"/>
          <a:ext cx="4267200" cy="857250"/>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0</xdr:colOff>
      <xdr:row>13</xdr:row>
      <xdr:rowOff>0</xdr:rowOff>
    </xdr:from>
    <xdr:to>
      <xdr:col>41</xdr:col>
      <xdr:colOff>371475</xdr:colOff>
      <xdr:row>19</xdr:row>
      <xdr:rowOff>152399</xdr:rowOff>
    </xdr:to>
    <xdr:sp macro="" textlink="">
      <xdr:nvSpPr>
        <xdr:cNvPr id="4" name="テキスト ボックス 3">
          <a:extLst>
            <a:ext uri="{FF2B5EF4-FFF2-40B4-BE49-F238E27FC236}">
              <a16:creationId xmlns:a16="http://schemas.microsoft.com/office/drawing/2014/main" id="{00000000-0008-0000-0200-000004000000}"/>
            </a:ext>
          </a:extLst>
        </xdr:cNvPr>
        <xdr:cNvSpPr txBox="1"/>
      </xdr:nvSpPr>
      <xdr:spPr>
        <a:xfrm>
          <a:off x="8467725" y="2457450"/>
          <a:ext cx="2428875" cy="13525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行の追加・削除は</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行わないでください。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b="0">
              <a:solidFill>
                <a:schemeClr val="dk1"/>
              </a:solidFill>
              <a:effectLst/>
              <a:latin typeface="Meiryo UI" panose="020B0604030504040204" pitchFamily="50" charset="-128"/>
              <a:ea typeface="Meiryo UI" panose="020B0604030504040204" pitchFamily="50" charset="-128"/>
              <a:cs typeface="Meiryo UI" panose="020B0604030504040204" pitchFamily="50" charset="-128"/>
            </a:rPr>
            <a:t>セルに入らない場合</a:t>
          </a:r>
          <a:endParaRPr lang="ja-JP" altLang="ja-JP" sz="1800">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1100" b="0">
              <a:solidFill>
                <a:schemeClr val="dk1"/>
              </a:solidFill>
              <a:effectLst/>
              <a:latin typeface="Meiryo UI" panose="020B0604030504040204" pitchFamily="50" charset="-128"/>
              <a:ea typeface="Meiryo UI" panose="020B0604030504040204" pitchFamily="50" charset="-128"/>
              <a:cs typeface="Meiryo UI" panose="020B0604030504040204" pitchFamily="50" charset="-128"/>
            </a:rPr>
            <a:t>文字サイズを変更する等してください。</a:t>
          </a:r>
          <a:endParaRPr lang="ja-JP" altLang="ja-JP" sz="1800">
            <a:effectLst/>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38</xdr:col>
      <xdr:colOff>0</xdr:colOff>
      <xdr:row>21</xdr:row>
      <xdr:rowOff>0</xdr:rowOff>
    </xdr:from>
    <xdr:to>
      <xdr:col>43</xdr:col>
      <xdr:colOff>323849</xdr:colOff>
      <xdr:row>25</xdr:row>
      <xdr:rowOff>19049</xdr:rowOff>
    </xdr:to>
    <xdr:sp macro="" textlink="">
      <xdr:nvSpPr>
        <xdr:cNvPr id="5" name="テキスト ボックス 4">
          <a:extLst>
            <a:ext uri="{FF2B5EF4-FFF2-40B4-BE49-F238E27FC236}">
              <a16:creationId xmlns:a16="http://schemas.microsoft.com/office/drawing/2014/main" id="{00000000-0008-0000-0200-000005000000}"/>
            </a:ext>
          </a:extLst>
        </xdr:cNvPr>
        <xdr:cNvSpPr txBox="1"/>
      </xdr:nvSpPr>
      <xdr:spPr>
        <a:xfrm>
          <a:off x="8467725" y="4000500"/>
          <a:ext cx="3752849" cy="12763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28</xdr:col>
      <xdr:colOff>133350</xdr:colOff>
      <xdr:row>1</xdr:row>
      <xdr:rowOff>47625</xdr:rowOff>
    </xdr:from>
    <xdr:to>
      <xdr:col>34</xdr:col>
      <xdr:colOff>19050</xdr:colOff>
      <xdr:row>10</xdr:row>
      <xdr:rowOff>95250</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0810875" y="238125"/>
          <a:ext cx="1600200" cy="2143125"/>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endParaRPr kumimoji="1" lang="en-US" altLang="ja-JP" sz="1800"/>
        </a:p>
        <a:p>
          <a:endParaRPr kumimoji="1" lang="en-US" altLang="ja-JP" sz="1100"/>
        </a:p>
      </xdr:txBody>
    </xdr:sp>
    <xdr:clientData/>
  </xdr:twoCellAnchor>
  <xdr:twoCellAnchor>
    <xdr:from>
      <xdr:col>28</xdr:col>
      <xdr:colOff>200025</xdr:colOff>
      <xdr:row>11</xdr:row>
      <xdr:rowOff>133351</xdr:rowOff>
    </xdr:from>
    <xdr:to>
      <xdr:col>34</xdr:col>
      <xdr:colOff>19049</xdr:colOff>
      <xdr:row>23</xdr:row>
      <xdr:rowOff>152401</xdr:rowOff>
    </xdr:to>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10877550" y="2638426"/>
          <a:ext cx="1533524" cy="264795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0">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0%20&#24246;&#21209;&#20418;/07%20&#20986;&#24373;&#12539;&#32102;&#19982;/3&#25945;&#32946;&#36027;&#12539;&#19968;&#33324;&#31649;&#29702;&#36027;/30%20&#26053;&#36027;&#35336;&#31639;&#12288;&#20869;&#35379;&#26360;&#65288;&#19968;&#33324;&#6528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IMU/AppData/Local/Microsoft/Windows/Temporary%20Internet%20Files/Content.Outlook/WGUWPI0R/0_ryohi_shiharai_tuutish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5-28%20kan_kaikei/&#12304;05&#12305;&#20104;&#31639;&#12539;&#27770;&#31639;&#12539;&#22519;&#34892;&#35336;&#30011;/&#20104;&#31639;&#35443;&#32048;&#19968;&#35239;/&#12304;2019&#12305;&#36092;&#20837;&#31561;&#20381;&#38972;&#26360;&#12288;&#12510;&#12473;&#12479;&#12540;&#29256;&#65288;&#20104;&#31639;&#35443;&#32048;&#20316;&#26989;&#32773;&#23554;&#29992;&#65289;/2019&#19968;&#24335;&#65288;&#12371;&#12371;&#12363;&#12425;&#21462;&#12387;&#12390;&#65289;&#12288;&#20104;&#31639;&#35443;&#32048;&#31561;&#20316;&#26989;&#32066;&#20102;&#24460;&#12289;&#12371;&#12398;&#12501;&#12457;&#12523;&#12480;&#12395;&#19968;&#24335;&#12467;&#12500;&#12540;&#12379;&#12424;/31&#65288;2019&#65289;&#26053;&#36027;&#25903;&#25173;&#36890;&#30693;&#26360;202003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計算書"/>
      <sheetName val="宿泊出張"/>
      <sheetName val="×旅費計算書"/>
      <sheetName val="日帰出張"/>
      <sheetName val="通常"/>
      <sheetName val="松浦先生"/>
      <sheetName val="通常 (空路)"/>
      <sheetName val="往復割引"/>
      <sheetName val="日帰り用"/>
      <sheetName val="日帰り用 (2)"/>
      <sheetName val="品川ｷｬﾝﾊﾟｽ"/>
      <sheetName val="駅前郵便局"/>
      <sheetName val="荒川ｷｬﾝﾊﾟｽ"/>
      <sheetName val="飯田橋ｷｬﾝﾊﾟｽ"/>
      <sheetName val="よく使う地図"/>
      <sheetName val="マスタ"/>
      <sheetName val="サブ"/>
      <sheetName val="基本テーブル"/>
      <sheetName val="Sheet3"/>
    </sheetNames>
    <sheetDataSet>
      <sheetData sheetId="0"/>
      <sheetData sheetId="1">
        <row r="1">
          <cell r="A1" t="str">
            <v>宿泊を伴う出張</v>
          </cell>
        </row>
      </sheetData>
      <sheetData sheetId="2">
        <row r="73">
          <cell r="M73" t="str">
            <v>基本研究費</v>
          </cell>
          <cell r="W73" t="str">
            <v>確　認　済</v>
          </cell>
        </row>
        <row r="74">
          <cell r="M74" t="str">
            <v>傾斜的研究費</v>
          </cell>
          <cell r="W74" t="str">
            <v>領収書添付</v>
          </cell>
        </row>
        <row r="75">
          <cell r="M75" t="str">
            <v>提案公募型研究費</v>
          </cell>
        </row>
        <row r="76">
          <cell r="M76" t="str">
            <v>特定研究寄附金</v>
          </cell>
        </row>
        <row r="77">
          <cell r="M77" t="str">
            <v>受託研究費</v>
          </cell>
        </row>
        <row r="78">
          <cell r="M78" t="str">
            <v>共同研究費</v>
          </cell>
        </row>
        <row r="79">
          <cell r="M79" t="str">
            <v>寄付講座</v>
          </cell>
          <cell r="W79" t="str">
            <v>新千歳空港</v>
          </cell>
        </row>
        <row r="80">
          <cell r="M80" t="str">
            <v>科学研究費</v>
          </cell>
          <cell r="W80" t="str">
            <v>女満別空港</v>
          </cell>
        </row>
        <row r="81">
          <cell r="M81" t="str">
            <v>大学院ＧＰ</v>
          </cell>
          <cell r="W81" t="str">
            <v>根室中標津空港</v>
          </cell>
        </row>
        <row r="82">
          <cell r="M82" t="str">
            <v>教育研究高度化支援費</v>
          </cell>
          <cell r="W82" t="str">
            <v>釧路空港</v>
          </cell>
        </row>
        <row r="83">
          <cell r="M83" t="str">
            <v>教育費</v>
          </cell>
          <cell r="W83" t="str">
            <v>旭川空港</v>
          </cell>
        </row>
        <row r="84">
          <cell r="M84" t="str">
            <v>受託事業費</v>
          </cell>
          <cell r="W84" t="str">
            <v>帯広空港</v>
          </cell>
        </row>
        <row r="85">
          <cell r="M85" t="str">
            <v>繰越基本研究費</v>
          </cell>
          <cell r="W85" t="str">
            <v>函館空港</v>
          </cell>
        </row>
        <row r="86">
          <cell r="W86" t="str">
            <v>青森空港</v>
          </cell>
        </row>
        <row r="87">
          <cell r="W87" t="str">
            <v>三沢空港</v>
          </cell>
        </row>
        <row r="88">
          <cell r="W88" t="str">
            <v>大館能代空港</v>
          </cell>
        </row>
        <row r="89">
          <cell r="W89" t="str">
            <v>秋田空港</v>
          </cell>
        </row>
        <row r="90">
          <cell r="W90" t="str">
            <v>庄内空港</v>
          </cell>
        </row>
        <row r="91">
          <cell r="W91" t="str">
            <v>山形空港</v>
          </cell>
        </row>
        <row r="92">
          <cell r="W92" t="str">
            <v>大島空港</v>
          </cell>
        </row>
        <row r="93">
          <cell r="W93" t="str">
            <v>三宅島空港</v>
          </cell>
        </row>
        <row r="94">
          <cell r="W94" t="str">
            <v>八丈島空港</v>
          </cell>
        </row>
        <row r="95">
          <cell r="W95" t="str">
            <v>富山空港</v>
          </cell>
        </row>
        <row r="96">
          <cell r="W96" t="str">
            <v>小松空港</v>
          </cell>
        </row>
        <row r="97">
          <cell r="W97" t="str">
            <v>南紀白浜空港</v>
          </cell>
        </row>
        <row r="98">
          <cell r="W98" t="str">
            <v>鳥取空港</v>
          </cell>
        </row>
        <row r="99">
          <cell r="W99" t="str">
            <v>米子空港</v>
          </cell>
        </row>
        <row r="100">
          <cell r="W100" t="str">
            <v>出雲空港</v>
          </cell>
        </row>
        <row r="101">
          <cell r="W101" t="str">
            <v>石見空港</v>
          </cell>
        </row>
        <row r="102">
          <cell r="W102" t="str">
            <v>岡山空港</v>
          </cell>
        </row>
        <row r="103">
          <cell r="W103" t="str">
            <v>広島空港</v>
          </cell>
        </row>
        <row r="104">
          <cell r="W104" t="str">
            <v>山口宇部空港</v>
          </cell>
        </row>
        <row r="105">
          <cell r="W105" t="str">
            <v>徳島空港</v>
          </cell>
        </row>
        <row r="106">
          <cell r="W106" t="str">
            <v>高松空港</v>
          </cell>
        </row>
        <row r="107">
          <cell r="W107" t="str">
            <v>高知空港</v>
          </cell>
        </row>
        <row r="108">
          <cell r="W108" t="str">
            <v>松山空港</v>
          </cell>
        </row>
        <row r="109">
          <cell r="W109" t="str">
            <v>福岡空港</v>
          </cell>
        </row>
        <row r="110">
          <cell r="W110" t="str">
            <v>大分空港</v>
          </cell>
        </row>
        <row r="111">
          <cell r="W111" t="str">
            <v>佐賀空港</v>
          </cell>
        </row>
        <row r="112">
          <cell r="W112" t="str">
            <v>熊本空港</v>
          </cell>
        </row>
        <row r="113">
          <cell r="W113" t="str">
            <v>長崎空港</v>
          </cell>
        </row>
        <row r="114">
          <cell r="W114" t="str">
            <v>宮崎空港</v>
          </cell>
        </row>
        <row r="115">
          <cell r="W115" t="str">
            <v>鹿児島空港</v>
          </cell>
        </row>
        <row r="116">
          <cell r="W116" t="str">
            <v>奄美大島</v>
          </cell>
        </row>
        <row r="117">
          <cell r="W117" t="str">
            <v>宮古空港</v>
          </cell>
        </row>
        <row r="118">
          <cell r="W118" t="str">
            <v>石垣空港</v>
          </cell>
        </row>
        <row r="119">
          <cell r="W119" t="str">
            <v>那覇空港</v>
          </cell>
        </row>
        <row r="120">
          <cell r="W120" t="str">
            <v>羽田空港</v>
          </cell>
        </row>
        <row r="121">
          <cell r="W121" t="str">
            <v>仙台空港</v>
          </cell>
        </row>
        <row r="122">
          <cell r="W122" t="str">
            <v>能登空港</v>
          </cell>
        </row>
        <row r="123">
          <cell r="W123" t="str">
            <v>稚内空港</v>
          </cell>
        </row>
        <row r="124">
          <cell r="W124" t="str">
            <v>北九州空港</v>
          </cell>
        </row>
        <row r="125">
          <cell r="W125" t="str">
            <v>札幌空港</v>
          </cell>
        </row>
        <row r="126">
          <cell r="W126" t="str">
            <v>大阪国際空港</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F2" t="str">
            <v>旅費規則第46条研究費の特例により、旅行雑費と宿泊費を不支給とする。</v>
          </cell>
        </row>
        <row r="3">
          <cell r="F3" t="str">
            <v>旅費規則第46条研究費の特例により、旅行雑費と宿泊費を減額する。</v>
          </cell>
        </row>
        <row r="4">
          <cell r="F4" t="str">
            <v>旅費規則第46条研究費の特例により、旅行雑費を不支給とする。</v>
          </cell>
        </row>
        <row r="5">
          <cell r="F5" t="str">
            <v>旅費規則第46条研究費の特例により、旅行雑費を減額する。</v>
          </cell>
        </row>
        <row r="6">
          <cell r="F6" t="str">
            <v>旅費規則第46条研究費の特例により、宿泊費を不支給とする。</v>
          </cell>
        </row>
        <row r="7">
          <cell r="F7" t="str">
            <v>旅費規則第46条研究費の特例により、宿泊費を減額する。</v>
          </cell>
        </row>
        <row r="8">
          <cell r="F8" t="str">
            <v>旅費規則第46条研究費の特例により、旅行雑費を不支給、宿泊費を減額する。</v>
          </cell>
        </row>
        <row r="9">
          <cell r="F9" t="str">
            <v>旅費規則第46条研究費の特例により、旅行雑費を減額、宿泊費を不支給とする。</v>
          </cell>
        </row>
        <row r="10">
          <cell r="F10" t="str">
            <v>平成21年11月5日付代議員会資料により、旅行雑費と宿泊費を不支給とする。</v>
          </cell>
        </row>
        <row r="11">
          <cell r="F11" t="str">
            <v>平成21年11月5日付代議員会資料により、旅行雑費と宿泊費を減額する。</v>
          </cell>
        </row>
        <row r="12">
          <cell r="F12" t="str">
            <v>平成21年11月5日付代議員会資料により、旅行雑費を不支給、宿泊費を減額する。</v>
          </cell>
        </row>
        <row r="13">
          <cell r="F13" t="str">
            <v>平成21年11月5日付代議員会資料により、旅行雑費を不支給とする。</v>
          </cell>
        </row>
        <row r="14">
          <cell r="F14" t="str">
            <v>航空運賃＝パック総額－宿泊費＋食卓料　　※パック商品（朝食なし・夕食なし）</v>
          </cell>
        </row>
        <row r="15">
          <cell r="F15" t="str">
            <v>航空運賃＝パック総額－宿泊費＋食卓料　　※パック商品（朝食あり・夕食なし）</v>
          </cell>
        </row>
        <row r="16">
          <cell r="F16" t="str">
            <v>航空運賃＝パック総額－宿泊費＋食卓料　　※パック商品（朝食なし・夕食あり）</v>
          </cell>
        </row>
        <row r="17">
          <cell r="B17" t="str">
            <v>都市基盤環境コース</v>
          </cell>
          <cell r="F17" t="str">
            <v>航空運賃＝パック総額－宿泊費　　　　　　　　※パック商品（朝食あり・夕食あり）</v>
          </cell>
        </row>
        <row r="18">
          <cell r="B18" t="str">
            <v>地理環境コース</v>
          </cell>
          <cell r="F18" t="str">
            <v>宿泊施設が指定されているため、運用通知第44条関係第1項11に基づき、当該宿泊料金を宿泊料として支給する。</v>
          </cell>
        </row>
        <row r="19">
          <cell r="B19" t="str">
            <v>分子応用化学コース</v>
          </cell>
          <cell r="F19" t="str">
            <v>旅費規則第46条研究費の特例により、宿泊費を減額し、実費額にて支給する。</v>
          </cell>
        </row>
        <row r="20">
          <cell r="B20" t="str">
            <v>建築都市コース</v>
          </cell>
        </row>
        <row r="21">
          <cell r="B21" t="str">
            <v>自然・文化ツーリズムコース</v>
          </cell>
        </row>
        <row r="22">
          <cell r="B22" t="str">
            <v>都市システム</v>
          </cell>
        </row>
        <row r="33">
          <cell r="F33" t="str">
            <v>例外として迂回乗車ができる旅行の場合（旅客営業規則第159～160条）には、最も経済的な通常の経路の規定（規則第7条）にかかわらず、急行料金の支給要件を満たす場合に限り、これを支給する。</v>
          </cell>
        </row>
        <row r="34">
          <cell r="F34" t="str">
            <v>往路の移動日は用務が無いため、ひかり運賃を適用する。</v>
          </cell>
        </row>
        <row r="35">
          <cell r="F35" t="str">
            <v>復路の移動日は用務が無いため、ひかり運賃を適用する。</v>
          </cell>
        </row>
      </sheetData>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物品購入"/>
      <sheetName val="立替通知書"/>
      <sheetName val="謝金"/>
      <sheetName val="旅費申請書"/>
      <sheetName val="予算詳細コード"/>
      <sheetName val="リスト"/>
      <sheetName val="Sheet1"/>
    </sheetNames>
    <sheetDataSet>
      <sheetData sheetId="0"/>
      <sheetData sheetId="1"/>
      <sheetData sheetId="2"/>
      <sheetData sheetId="3"/>
      <sheetData sheetId="4"/>
      <sheetData sheetId="5">
        <row r="1">
          <cell r="N1" t="str">
            <v>資産登録無</v>
          </cell>
          <cell r="O1" t="str">
            <v>図書登録無</v>
          </cell>
          <cell r="P1" t="str">
            <v>少額資産</v>
          </cell>
          <cell r="Q1" t="str">
            <v>固定資産</v>
          </cell>
          <cell r="R1" t="str">
            <v>図書登録</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支払通知"/>
      <sheetName val="旅行命令簿（内国旅行）1号甲"/>
      <sheetName val="出張報告書＆旅費精算書（両面印刷推奨）"/>
      <sheetName val="日帰出張　6号"/>
      <sheetName val="リスト②"/>
      <sheetName val="予算詳細コード"/>
    </sheetNames>
    <sheetDataSet>
      <sheetData sheetId="0">
        <row r="30">
          <cell r="M30" t="str">
            <v>～</v>
          </cell>
        </row>
        <row r="33">
          <cell r="M33" t="str">
            <v>～</v>
          </cell>
        </row>
        <row r="37">
          <cell r="E37" t="str">
            <v>定額</v>
          </cell>
          <cell r="T37" t="str">
            <v>定額</v>
          </cell>
        </row>
        <row r="38">
          <cell r="E38" t="str">
            <v>なし</v>
          </cell>
        </row>
      </sheetData>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リスト1_11555" displayName="リスト1_11555" ref="I1:K7" totalsRowShown="0" headerRowDxfId="16" dataDxfId="14" headerRowBorderDxfId="15" tableBorderDxfId="13" totalsRowBorderDxfId="12">
  <tableColumns count="3">
    <tableColumn id="1" xr3:uid="{00000000-0010-0000-0000-000001000000}" name="財源コード" dataDxfId="11"/>
    <tableColumn id="2" xr3:uid="{00000000-0010-0000-0000-000002000000}" name="列2" dataDxfId="10"/>
    <tableColumn id="3" xr3:uid="{00000000-0010-0000-0000-000003000000}" name="列3" dataDxfId="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リスト21481556" displayName="リスト21481556" ref="T1:V74" insertRowShift="1" totalsRowShown="0" headerRowDxfId="8" headerRowBorderDxfId="7" tableBorderDxfId="6" totalsRowBorderDxfId="5">
  <autoFilter ref="T1:V74" xr:uid="{00000000-0009-0000-0100-000003000000}"/>
  <tableColumns count="3">
    <tableColumn id="1" xr3:uid="{00000000-0010-0000-0100-000001000000}" name="列2" dataDxfId="4"/>
    <tableColumn id="2" xr3:uid="{00000000-0010-0000-0100-000002000000}" name="予算種別2" dataDxfId="3" dataCellStyle="標準 2"/>
    <tableColumn id="3" xr3:uid="{00000000-0010-0000-0100-000003000000}" name="列1" dataDxfId="2" dataCellStyle="標準 2"/>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710C1-2A28-4E39-92EC-AAC8845F55DD}">
  <sheetPr>
    <pageSetUpPr fitToPage="1"/>
  </sheetPr>
  <dimension ref="A1:AP59"/>
  <sheetViews>
    <sheetView tabSelected="1" zoomScaleNormal="100" workbookViewId="0">
      <selection sqref="A1:C2"/>
    </sheetView>
  </sheetViews>
  <sheetFormatPr defaultRowHeight="13.5"/>
  <cols>
    <col min="1" max="5" width="3.125" style="137" customWidth="1"/>
    <col min="6" max="17" width="3.75" style="137" customWidth="1"/>
    <col min="18" max="18" width="3.875" style="137" customWidth="1"/>
    <col min="19" max="29" width="3.75" style="137" customWidth="1"/>
    <col min="30" max="30" width="9" style="137"/>
    <col min="31" max="31" width="9" style="137" customWidth="1"/>
    <col min="32" max="256" width="9" style="137"/>
    <col min="257" max="259" width="3.125" style="137" customWidth="1"/>
    <col min="260" max="261" width="3.375" style="137" customWidth="1"/>
    <col min="262" max="285" width="3.75" style="137" customWidth="1"/>
    <col min="286" max="286" width="9" style="137"/>
    <col min="287" max="287" width="9" style="137" customWidth="1"/>
    <col min="288" max="512" width="9" style="137"/>
    <col min="513" max="515" width="3.125" style="137" customWidth="1"/>
    <col min="516" max="517" width="3.375" style="137" customWidth="1"/>
    <col min="518" max="541" width="3.75" style="137" customWidth="1"/>
    <col min="542" max="542" width="9" style="137"/>
    <col min="543" max="543" width="9" style="137" customWidth="1"/>
    <col min="544" max="768" width="9" style="137"/>
    <col min="769" max="771" width="3.125" style="137" customWidth="1"/>
    <col min="772" max="773" width="3.375" style="137" customWidth="1"/>
    <col min="774" max="797" width="3.75" style="137" customWidth="1"/>
    <col min="798" max="798" width="9" style="137"/>
    <col min="799" max="799" width="9" style="137" customWidth="1"/>
    <col min="800" max="1024" width="9" style="137"/>
    <col min="1025" max="1027" width="3.125" style="137" customWidth="1"/>
    <col min="1028" max="1029" width="3.375" style="137" customWidth="1"/>
    <col min="1030" max="1053" width="3.75" style="137" customWidth="1"/>
    <col min="1054" max="1054" width="9" style="137"/>
    <col min="1055" max="1055" width="9" style="137" customWidth="1"/>
    <col min="1056" max="1280" width="9" style="137"/>
    <col min="1281" max="1283" width="3.125" style="137" customWidth="1"/>
    <col min="1284" max="1285" width="3.375" style="137" customWidth="1"/>
    <col min="1286" max="1309" width="3.75" style="137" customWidth="1"/>
    <col min="1310" max="1310" width="9" style="137"/>
    <col min="1311" max="1311" width="9" style="137" customWidth="1"/>
    <col min="1312" max="1536" width="9" style="137"/>
    <col min="1537" max="1539" width="3.125" style="137" customWidth="1"/>
    <col min="1540" max="1541" width="3.375" style="137" customWidth="1"/>
    <col min="1542" max="1565" width="3.75" style="137" customWidth="1"/>
    <col min="1566" max="1566" width="9" style="137"/>
    <col min="1567" max="1567" width="9" style="137" customWidth="1"/>
    <col min="1568" max="1792" width="9" style="137"/>
    <col min="1793" max="1795" width="3.125" style="137" customWidth="1"/>
    <col min="1796" max="1797" width="3.375" style="137" customWidth="1"/>
    <col min="1798" max="1821" width="3.75" style="137" customWidth="1"/>
    <col min="1822" max="1822" width="9" style="137"/>
    <col min="1823" max="1823" width="9" style="137" customWidth="1"/>
    <col min="1824" max="2048" width="9" style="137"/>
    <col min="2049" max="2051" width="3.125" style="137" customWidth="1"/>
    <col min="2052" max="2053" width="3.375" style="137" customWidth="1"/>
    <col min="2054" max="2077" width="3.75" style="137" customWidth="1"/>
    <col min="2078" max="2078" width="9" style="137"/>
    <col min="2079" max="2079" width="9" style="137" customWidth="1"/>
    <col min="2080" max="2304" width="9" style="137"/>
    <col min="2305" max="2307" width="3.125" style="137" customWidth="1"/>
    <col min="2308" max="2309" width="3.375" style="137" customWidth="1"/>
    <col min="2310" max="2333" width="3.75" style="137" customWidth="1"/>
    <col min="2334" max="2334" width="9" style="137"/>
    <col min="2335" max="2335" width="9" style="137" customWidth="1"/>
    <col min="2336" max="2560" width="9" style="137"/>
    <col min="2561" max="2563" width="3.125" style="137" customWidth="1"/>
    <col min="2564" max="2565" width="3.375" style="137" customWidth="1"/>
    <col min="2566" max="2589" width="3.75" style="137" customWidth="1"/>
    <col min="2590" max="2590" width="9" style="137"/>
    <col min="2591" max="2591" width="9" style="137" customWidth="1"/>
    <col min="2592" max="2816" width="9" style="137"/>
    <col min="2817" max="2819" width="3.125" style="137" customWidth="1"/>
    <col min="2820" max="2821" width="3.375" style="137" customWidth="1"/>
    <col min="2822" max="2845" width="3.75" style="137" customWidth="1"/>
    <col min="2846" max="2846" width="9" style="137"/>
    <col min="2847" max="2847" width="9" style="137" customWidth="1"/>
    <col min="2848" max="3072" width="9" style="137"/>
    <col min="3073" max="3075" width="3.125" style="137" customWidth="1"/>
    <col min="3076" max="3077" width="3.375" style="137" customWidth="1"/>
    <col min="3078" max="3101" width="3.75" style="137" customWidth="1"/>
    <col min="3102" max="3102" width="9" style="137"/>
    <col min="3103" max="3103" width="9" style="137" customWidth="1"/>
    <col min="3104" max="3328" width="9" style="137"/>
    <col min="3329" max="3331" width="3.125" style="137" customWidth="1"/>
    <col min="3332" max="3333" width="3.375" style="137" customWidth="1"/>
    <col min="3334" max="3357" width="3.75" style="137" customWidth="1"/>
    <col min="3358" max="3358" width="9" style="137"/>
    <col min="3359" max="3359" width="9" style="137" customWidth="1"/>
    <col min="3360" max="3584" width="9" style="137"/>
    <col min="3585" max="3587" width="3.125" style="137" customWidth="1"/>
    <col min="3588" max="3589" width="3.375" style="137" customWidth="1"/>
    <col min="3590" max="3613" width="3.75" style="137" customWidth="1"/>
    <col min="3614" max="3614" width="9" style="137"/>
    <col min="3615" max="3615" width="9" style="137" customWidth="1"/>
    <col min="3616" max="3840" width="9" style="137"/>
    <col min="3841" max="3843" width="3.125" style="137" customWidth="1"/>
    <col min="3844" max="3845" width="3.375" style="137" customWidth="1"/>
    <col min="3846" max="3869" width="3.75" style="137" customWidth="1"/>
    <col min="3870" max="3870" width="9" style="137"/>
    <col min="3871" max="3871" width="9" style="137" customWidth="1"/>
    <col min="3872" max="4096" width="9" style="137"/>
    <col min="4097" max="4099" width="3.125" style="137" customWidth="1"/>
    <col min="4100" max="4101" width="3.375" style="137" customWidth="1"/>
    <col min="4102" max="4125" width="3.75" style="137" customWidth="1"/>
    <col min="4126" max="4126" width="9" style="137"/>
    <col min="4127" max="4127" width="9" style="137" customWidth="1"/>
    <col min="4128" max="4352" width="9" style="137"/>
    <col min="4353" max="4355" width="3.125" style="137" customWidth="1"/>
    <col min="4356" max="4357" width="3.375" style="137" customWidth="1"/>
    <col min="4358" max="4381" width="3.75" style="137" customWidth="1"/>
    <col min="4382" max="4382" width="9" style="137"/>
    <col min="4383" max="4383" width="9" style="137" customWidth="1"/>
    <col min="4384" max="4608" width="9" style="137"/>
    <col min="4609" max="4611" width="3.125" style="137" customWidth="1"/>
    <col min="4612" max="4613" width="3.375" style="137" customWidth="1"/>
    <col min="4614" max="4637" width="3.75" style="137" customWidth="1"/>
    <col min="4638" max="4638" width="9" style="137"/>
    <col min="4639" max="4639" width="9" style="137" customWidth="1"/>
    <col min="4640" max="4864" width="9" style="137"/>
    <col min="4865" max="4867" width="3.125" style="137" customWidth="1"/>
    <col min="4868" max="4869" width="3.375" style="137" customWidth="1"/>
    <col min="4870" max="4893" width="3.75" style="137" customWidth="1"/>
    <col min="4894" max="4894" width="9" style="137"/>
    <col min="4895" max="4895" width="9" style="137" customWidth="1"/>
    <col min="4896" max="5120" width="9" style="137"/>
    <col min="5121" max="5123" width="3.125" style="137" customWidth="1"/>
    <col min="5124" max="5125" width="3.375" style="137" customWidth="1"/>
    <col min="5126" max="5149" width="3.75" style="137" customWidth="1"/>
    <col min="5150" max="5150" width="9" style="137"/>
    <col min="5151" max="5151" width="9" style="137" customWidth="1"/>
    <col min="5152" max="5376" width="9" style="137"/>
    <col min="5377" max="5379" width="3.125" style="137" customWidth="1"/>
    <col min="5380" max="5381" width="3.375" style="137" customWidth="1"/>
    <col min="5382" max="5405" width="3.75" style="137" customWidth="1"/>
    <col min="5406" max="5406" width="9" style="137"/>
    <col min="5407" max="5407" width="9" style="137" customWidth="1"/>
    <col min="5408" max="5632" width="9" style="137"/>
    <col min="5633" max="5635" width="3.125" style="137" customWidth="1"/>
    <col min="5636" max="5637" width="3.375" style="137" customWidth="1"/>
    <col min="5638" max="5661" width="3.75" style="137" customWidth="1"/>
    <col min="5662" max="5662" width="9" style="137"/>
    <col min="5663" max="5663" width="9" style="137" customWidth="1"/>
    <col min="5664" max="5888" width="9" style="137"/>
    <col min="5889" max="5891" width="3.125" style="137" customWidth="1"/>
    <col min="5892" max="5893" width="3.375" style="137" customWidth="1"/>
    <col min="5894" max="5917" width="3.75" style="137" customWidth="1"/>
    <col min="5918" max="5918" width="9" style="137"/>
    <col min="5919" max="5919" width="9" style="137" customWidth="1"/>
    <col min="5920" max="6144" width="9" style="137"/>
    <col min="6145" max="6147" width="3.125" style="137" customWidth="1"/>
    <col min="6148" max="6149" width="3.375" style="137" customWidth="1"/>
    <col min="6150" max="6173" width="3.75" style="137" customWidth="1"/>
    <col min="6174" max="6174" width="9" style="137"/>
    <col min="6175" max="6175" width="9" style="137" customWidth="1"/>
    <col min="6176" max="6400" width="9" style="137"/>
    <col min="6401" max="6403" width="3.125" style="137" customWidth="1"/>
    <col min="6404" max="6405" width="3.375" style="137" customWidth="1"/>
    <col min="6406" max="6429" width="3.75" style="137" customWidth="1"/>
    <col min="6430" max="6430" width="9" style="137"/>
    <col min="6431" max="6431" width="9" style="137" customWidth="1"/>
    <col min="6432" max="6656" width="9" style="137"/>
    <col min="6657" max="6659" width="3.125" style="137" customWidth="1"/>
    <col min="6660" max="6661" width="3.375" style="137" customWidth="1"/>
    <col min="6662" max="6685" width="3.75" style="137" customWidth="1"/>
    <col min="6686" max="6686" width="9" style="137"/>
    <col min="6687" max="6687" width="9" style="137" customWidth="1"/>
    <col min="6688" max="6912" width="9" style="137"/>
    <col min="6913" max="6915" width="3.125" style="137" customWidth="1"/>
    <col min="6916" max="6917" width="3.375" style="137" customWidth="1"/>
    <col min="6918" max="6941" width="3.75" style="137" customWidth="1"/>
    <col min="6942" max="6942" width="9" style="137"/>
    <col min="6943" max="6943" width="9" style="137" customWidth="1"/>
    <col min="6944" max="7168" width="9" style="137"/>
    <col min="7169" max="7171" width="3.125" style="137" customWidth="1"/>
    <col min="7172" max="7173" width="3.375" style="137" customWidth="1"/>
    <col min="7174" max="7197" width="3.75" style="137" customWidth="1"/>
    <col min="7198" max="7198" width="9" style="137"/>
    <col min="7199" max="7199" width="9" style="137" customWidth="1"/>
    <col min="7200" max="7424" width="9" style="137"/>
    <col min="7425" max="7427" width="3.125" style="137" customWidth="1"/>
    <col min="7428" max="7429" width="3.375" style="137" customWidth="1"/>
    <col min="7430" max="7453" width="3.75" style="137" customWidth="1"/>
    <col min="7454" max="7454" width="9" style="137"/>
    <col min="7455" max="7455" width="9" style="137" customWidth="1"/>
    <col min="7456" max="7680" width="9" style="137"/>
    <col min="7681" max="7683" width="3.125" style="137" customWidth="1"/>
    <col min="7684" max="7685" width="3.375" style="137" customWidth="1"/>
    <col min="7686" max="7709" width="3.75" style="137" customWidth="1"/>
    <col min="7710" max="7710" width="9" style="137"/>
    <col min="7711" max="7711" width="9" style="137" customWidth="1"/>
    <col min="7712" max="7936" width="9" style="137"/>
    <col min="7937" max="7939" width="3.125" style="137" customWidth="1"/>
    <col min="7940" max="7941" width="3.375" style="137" customWidth="1"/>
    <col min="7942" max="7965" width="3.75" style="137" customWidth="1"/>
    <col min="7966" max="7966" width="9" style="137"/>
    <col min="7967" max="7967" width="9" style="137" customWidth="1"/>
    <col min="7968" max="8192" width="9" style="137"/>
    <col min="8193" max="8195" width="3.125" style="137" customWidth="1"/>
    <col min="8196" max="8197" width="3.375" style="137" customWidth="1"/>
    <col min="8198" max="8221" width="3.75" style="137" customWidth="1"/>
    <col min="8222" max="8222" width="9" style="137"/>
    <col min="8223" max="8223" width="9" style="137" customWidth="1"/>
    <col min="8224" max="8448" width="9" style="137"/>
    <col min="8449" max="8451" width="3.125" style="137" customWidth="1"/>
    <col min="8452" max="8453" width="3.375" style="137" customWidth="1"/>
    <col min="8454" max="8477" width="3.75" style="137" customWidth="1"/>
    <col min="8478" max="8478" width="9" style="137"/>
    <col min="8479" max="8479" width="9" style="137" customWidth="1"/>
    <col min="8480" max="8704" width="9" style="137"/>
    <col min="8705" max="8707" width="3.125" style="137" customWidth="1"/>
    <col min="8708" max="8709" width="3.375" style="137" customWidth="1"/>
    <col min="8710" max="8733" width="3.75" style="137" customWidth="1"/>
    <col min="8734" max="8734" width="9" style="137"/>
    <col min="8735" max="8735" width="9" style="137" customWidth="1"/>
    <col min="8736" max="8960" width="9" style="137"/>
    <col min="8961" max="8963" width="3.125" style="137" customWidth="1"/>
    <col min="8964" max="8965" width="3.375" style="137" customWidth="1"/>
    <col min="8966" max="8989" width="3.75" style="137" customWidth="1"/>
    <col min="8990" max="8990" width="9" style="137"/>
    <col min="8991" max="8991" width="9" style="137" customWidth="1"/>
    <col min="8992" max="9216" width="9" style="137"/>
    <col min="9217" max="9219" width="3.125" style="137" customWidth="1"/>
    <col min="9220" max="9221" width="3.375" style="137" customWidth="1"/>
    <col min="9222" max="9245" width="3.75" style="137" customWidth="1"/>
    <col min="9246" max="9246" width="9" style="137"/>
    <col min="9247" max="9247" width="9" style="137" customWidth="1"/>
    <col min="9248" max="9472" width="9" style="137"/>
    <col min="9473" max="9475" width="3.125" style="137" customWidth="1"/>
    <col min="9476" max="9477" width="3.375" style="137" customWidth="1"/>
    <col min="9478" max="9501" width="3.75" style="137" customWidth="1"/>
    <col min="9502" max="9502" width="9" style="137"/>
    <col min="9503" max="9503" width="9" style="137" customWidth="1"/>
    <col min="9504" max="9728" width="9" style="137"/>
    <col min="9729" max="9731" width="3.125" style="137" customWidth="1"/>
    <col min="9732" max="9733" width="3.375" style="137" customWidth="1"/>
    <col min="9734" max="9757" width="3.75" style="137" customWidth="1"/>
    <col min="9758" max="9758" width="9" style="137"/>
    <col min="9759" max="9759" width="9" style="137" customWidth="1"/>
    <col min="9760" max="9984" width="9" style="137"/>
    <col min="9985" max="9987" width="3.125" style="137" customWidth="1"/>
    <col min="9988" max="9989" width="3.375" style="137" customWidth="1"/>
    <col min="9990" max="10013" width="3.75" style="137" customWidth="1"/>
    <col min="10014" max="10014" width="9" style="137"/>
    <col min="10015" max="10015" width="9" style="137" customWidth="1"/>
    <col min="10016" max="10240" width="9" style="137"/>
    <col min="10241" max="10243" width="3.125" style="137" customWidth="1"/>
    <col min="10244" max="10245" width="3.375" style="137" customWidth="1"/>
    <col min="10246" max="10269" width="3.75" style="137" customWidth="1"/>
    <col min="10270" max="10270" width="9" style="137"/>
    <col min="10271" max="10271" width="9" style="137" customWidth="1"/>
    <col min="10272" max="10496" width="9" style="137"/>
    <col min="10497" max="10499" width="3.125" style="137" customWidth="1"/>
    <col min="10500" max="10501" width="3.375" style="137" customWidth="1"/>
    <col min="10502" max="10525" width="3.75" style="137" customWidth="1"/>
    <col min="10526" max="10526" width="9" style="137"/>
    <col min="10527" max="10527" width="9" style="137" customWidth="1"/>
    <col min="10528" max="10752" width="9" style="137"/>
    <col min="10753" max="10755" width="3.125" style="137" customWidth="1"/>
    <col min="10756" max="10757" width="3.375" style="137" customWidth="1"/>
    <col min="10758" max="10781" width="3.75" style="137" customWidth="1"/>
    <col min="10782" max="10782" width="9" style="137"/>
    <col min="10783" max="10783" width="9" style="137" customWidth="1"/>
    <col min="10784" max="11008" width="9" style="137"/>
    <col min="11009" max="11011" width="3.125" style="137" customWidth="1"/>
    <col min="11012" max="11013" width="3.375" style="137" customWidth="1"/>
    <col min="11014" max="11037" width="3.75" style="137" customWidth="1"/>
    <col min="11038" max="11038" width="9" style="137"/>
    <col min="11039" max="11039" width="9" style="137" customWidth="1"/>
    <col min="11040" max="11264" width="9" style="137"/>
    <col min="11265" max="11267" width="3.125" style="137" customWidth="1"/>
    <col min="11268" max="11269" width="3.375" style="137" customWidth="1"/>
    <col min="11270" max="11293" width="3.75" style="137" customWidth="1"/>
    <col min="11294" max="11294" width="9" style="137"/>
    <col min="11295" max="11295" width="9" style="137" customWidth="1"/>
    <col min="11296" max="11520" width="9" style="137"/>
    <col min="11521" max="11523" width="3.125" style="137" customWidth="1"/>
    <col min="11524" max="11525" width="3.375" style="137" customWidth="1"/>
    <col min="11526" max="11549" width="3.75" style="137" customWidth="1"/>
    <col min="11550" max="11550" width="9" style="137"/>
    <col min="11551" max="11551" width="9" style="137" customWidth="1"/>
    <col min="11552" max="11776" width="9" style="137"/>
    <col min="11777" max="11779" width="3.125" style="137" customWidth="1"/>
    <col min="11780" max="11781" width="3.375" style="137" customWidth="1"/>
    <col min="11782" max="11805" width="3.75" style="137" customWidth="1"/>
    <col min="11806" max="11806" width="9" style="137"/>
    <col min="11807" max="11807" width="9" style="137" customWidth="1"/>
    <col min="11808" max="12032" width="9" style="137"/>
    <col min="12033" max="12035" width="3.125" style="137" customWidth="1"/>
    <col min="12036" max="12037" width="3.375" style="137" customWidth="1"/>
    <col min="12038" max="12061" width="3.75" style="137" customWidth="1"/>
    <col min="12062" max="12062" width="9" style="137"/>
    <col min="12063" max="12063" width="9" style="137" customWidth="1"/>
    <col min="12064" max="12288" width="9" style="137"/>
    <col min="12289" max="12291" width="3.125" style="137" customWidth="1"/>
    <col min="12292" max="12293" width="3.375" style="137" customWidth="1"/>
    <col min="12294" max="12317" width="3.75" style="137" customWidth="1"/>
    <col min="12318" max="12318" width="9" style="137"/>
    <col min="12319" max="12319" width="9" style="137" customWidth="1"/>
    <col min="12320" max="12544" width="9" style="137"/>
    <col min="12545" max="12547" width="3.125" style="137" customWidth="1"/>
    <col min="12548" max="12549" width="3.375" style="137" customWidth="1"/>
    <col min="12550" max="12573" width="3.75" style="137" customWidth="1"/>
    <col min="12574" max="12574" width="9" style="137"/>
    <col min="12575" max="12575" width="9" style="137" customWidth="1"/>
    <col min="12576" max="12800" width="9" style="137"/>
    <col min="12801" max="12803" width="3.125" style="137" customWidth="1"/>
    <col min="12804" max="12805" width="3.375" style="137" customWidth="1"/>
    <col min="12806" max="12829" width="3.75" style="137" customWidth="1"/>
    <col min="12830" max="12830" width="9" style="137"/>
    <col min="12831" max="12831" width="9" style="137" customWidth="1"/>
    <col min="12832" max="13056" width="9" style="137"/>
    <col min="13057" max="13059" width="3.125" style="137" customWidth="1"/>
    <col min="13060" max="13061" width="3.375" style="137" customWidth="1"/>
    <col min="13062" max="13085" width="3.75" style="137" customWidth="1"/>
    <col min="13086" max="13086" width="9" style="137"/>
    <col min="13087" max="13087" width="9" style="137" customWidth="1"/>
    <col min="13088" max="13312" width="9" style="137"/>
    <col min="13313" max="13315" width="3.125" style="137" customWidth="1"/>
    <col min="13316" max="13317" width="3.375" style="137" customWidth="1"/>
    <col min="13318" max="13341" width="3.75" style="137" customWidth="1"/>
    <col min="13342" max="13342" width="9" style="137"/>
    <col min="13343" max="13343" width="9" style="137" customWidth="1"/>
    <col min="13344" max="13568" width="9" style="137"/>
    <col min="13569" max="13571" width="3.125" style="137" customWidth="1"/>
    <col min="13572" max="13573" width="3.375" style="137" customWidth="1"/>
    <col min="13574" max="13597" width="3.75" style="137" customWidth="1"/>
    <col min="13598" max="13598" width="9" style="137"/>
    <col min="13599" max="13599" width="9" style="137" customWidth="1"/>
    <col min="13600" max="13824" width="9" style="137"/>
    <col min="13825" max="13827" width="3.125" style="137" customWidth="1"/>
    <col min="13828" max="13829" width="3.375" style="137" customWidth="1"/>
    <col min="13830" max="13853" width="3.75" style="137" customWidth="1"/>
    <col min="13854" max="13854" width="9" style="137"/>
    <col min="13855" max="13855" width="9" style="137" customWidth="1"/>
    <col min="13856" max="14080" width="9" style="137"/>
    <col min="14081" max="14083" width="3.125" style="137" customWidth="1"/>
    <col min="14084" max="14085" width="3.375" style="137" customWidth="1"/>
    <col min="14086" max="14109" width="3.75" style="137" customWidth="1"/>
    <col min="14110" max="14110" width="9" style="137"/>
    <col min="14111" max="14111" width="9" style="137" customWidth="1"/>
    <col min="14112" max="14336" width="9" style="137"/>
    <col min="14337" max="14339" width="3.125" style="137" customWidth="1"/>
    <col min="14340" max="14341" width="3.375" style="137" customWidth="1"/>
    <col min="14342" max="14365" width="3.75" style="137" customWidth="1"/>
    <col min="14366" max="14366" width="9" style="137"/>
    <col min="14367" max="14367" width="9" style="137" customWidth="1"/>
    <col min="14368" max="14592" width="9" style="137"/>
    <col min="14593" max="14595" width="3.125" style="137" customWidth="1"/>
    <col min="14596" max="14597" width="3.375" style="137" customWidth="1"/>
    <col min="14598" max="14621" width="3.75" style="137" customWidth="1"/>
    <col min="14622" max="14622" width="9" style="137"/>
    <col min="14623" max="14623" width="9" style="137" customWidth="1"/>
    <col min="14624" max="14848" width="9" style="137"/>
    <col min="14849" max="14851" width="3.125" style="137" customWidth="1"/>
    <col min="14852" max="14853" width="3.375" style="137" customWidth="1"/>
    <col min="14854" max="14877" width="3.75" style="137" customWidth="1"/>
    <col min="14878" max="14878" width="9" style="137"/>
    <col min="14879" max="14879" width="9" style="137" customWidth="1"/>
    <col min="14880" max="15104" width="9" style="137"/>
    <col min="15105" max="15107" width="3.125" style="137" customWidth="1"/>
    <col min="15108" max="15109" width="3.375" style="137" customWidth="1"/>
    <col min="15110" max="15133" width="3.75" style="137" customWidth="1"/>
    <col min="15134" max="15134" width="9" style="137"/>
    <col min="15135" max="15135" width="9" style="137" customWidth="1"/>
    <col min="15136" max="15360" width="9" style="137"/>
    <col min="15361" max="15363" width="3.125" style="137" customWidth="1"/>
    <col min="15364" max="15365" width="3.375" style="137" customWidth="1"/>
    <col min="15366" max="15389" width="3.75" style="137" customWidth="1"/>
    <col min="15390" max="15390" width="9" style="137"/>
    <col min="15391" max="15391" width="9" style="137" customWidth="1"/>
    <col min="15392" max="15616" width="9" style="137"/>
    <col min="15617" max="15619" width="3.125" style="137" customWidth="1"/>
    <col min="15620" max="15621" width="3.375" style="137" customWidth="1"/>
    <col min="15622" max="15645" width="3.75" style="137" customWidth="1"/>
    <col min="15646" max="15646" width="9" style="137"/>
    <col min="15647" max="15647" width="9" style="137" customWidth="1"/>
    <col min="15648" max="15872" width="9" style="137"/>
    <col min="15873" max="15875" width="3.125" style="137" customWidth="1"/>
    <col min="15876" max="15877" width="3.375" style="137" customWidth="1"/>
    <col min="15878" max="15901" width="3.75" style="137" customWidth="1"/>
    <col min="15902" max="15902" width="9" style="137"/>
    <col min="15903" max="15903" width="9" style="137" customWidth="1"/>
    <col min="15904" max="16128" width="9" style="137"/>
    <col min="16129" max="16131" width="3.125" style="137" customWidth="1"/>
    <col min="16132" max="16133" width="3.375" style="137" customWidth="1"/>
    <col min="16134" max="16157" width="3.75" style="137" customWidth="1"/>
    <col min="16158" max="16158" width="9" style="137"/>
    <col min="16159" max="16159" width="9" style="137" customWidth="1"/>
    <col min="16160" max="16384" width="9" style="137"/>
  </cols>
  <sheetData>
    <row r="1" spans="1:42" ht="24.75" customHeight="1">
      <c r="A1" s="530" t="s">
        <v>581</v>
      </c>
      <c r="B1" s="531"/>
      <c r="C1" s="531"/>
      <c r="D1" s="533" t="str">
        <f>IF(A1="科","科研費","")</f>
        <v/>
      </c>
      <c r="E1" s="533"/>
      <c r="F1" s="533"/>
      <c r="G1" s="135"/>
      <c r="H1" s="136"/>
      <c r="I1" s="136"/>
      <c r="J1" s="534" t="s">
        <v>144</v>
      </c>
      <c r="K1" s="534"/>
      <c r="L1" s="534"/>
      <c r="M1" s="534"/>
      <c r="N1" s="534"/>
      <c r="O1" s="534"/>
      <c r="P1" s="534"/>
      <c r="Q1" s="534"/>
      <c r="R1" s="534"/>
      <c r="S1" s="534"/>
      <c r="T1" s="136"/>
      <c r="U1" s="136"/>
      <c r="V1" s="136"/>
      <c r="W1" s="136"/>
      <c r="X1" s="136"/>
      <c r="Y1" s="546" t="s">
        <v>432</v>
      </c>
      <c r="Z1" s="547"/>
      <c r="AA1" s="547"/>
      <c r="AB1" s="547"/>
      <c r="AC1" s="548"/>
    </row>
    <row r="2" spans="1:42" ht="24.75" customHeight="1" thickBot="1">
      <c r="A2" s="532"/>
      <c r="B2" s="532"/>
      <c r="C2" s="532"/>
      <c r="D2" s="136"/>
      <c r="E2" s="136"/>
      <c r="F2" s="136"/>
      <c r="G2" s="138" t="s">
        <v>145</v>
      </c>
      <c r="H2" s="136"/>
      <c r="I2" s="136"/>
      <c r="J2" s="136"/>
      <c r="K2" s="136"/>
      <c r="L2" s="136"/>
      <c r="M2" s="136"/>
      <c r="N2" s="136"/>
      <c r="O2" s="136"/>
      <c r="P2" s="136"/>
      <c r="Q2" s="136"/>
      <c r="R2" s="136"/>
      <c r="S2" s="136"/>
      <c r="T2" s="136"/>
      <c r="U2" s="136"/>
      <c r="V2" s="136"/>
      <c r="W2" s="136"/>
      <c r="X2" s="136"/>
      <c r="Y2" s="139"/>
      <c r="Z2" s="139"/>
      <c r="AA2" s="139"/>
      <c r="AB2" s="139"/>
      <c r="AC2" s="139"/>
    </row>
    <row r="3" spans="1:42" ht="21" customHeight="1" thickBot="1">
      <c r="A3" s="535" t="s">
        <v>146</v>
      </c>
      <c r="B3" s="536"/>
      <c r="C3" s="536"/>
      <c r="D3" s="537"/>
      <c r="E3" s="538" t="s">
        <v>350</v>
      </c>
      <c r="F3" s="538"/>
      <c r="G3" s="538"/>
      <c r="H3" s="538"/>
      <c r="I3" s="538"/>
      <c r="J3" s="539"/>
      <c r="K3" s="140"/>
      <c r="L3" s="140"/>
      <c r="M3" s="140"/>
      <c r="N3" s="140"/>
      <c r="O3" s="540" t="s">
        <v>508</v>
      </c>
      <c r="P3" s="541"/>
      <c r="Q3" s="542"/>
      <c r="R3" s="526"/>
      <c r="S3" s="526"/>
      <c r="T3" s="526"/>
      <c r="U3" s="526"/>
      <c r="V3" s="526"/>
      <c r="W3" s="526"/>
      <c r="X3" s="526"/>
      <c r="Y3" s="526"/>
      <c r="Z3" s="526"/>
      <c r="AA3" s="526"/>
      <c r="AB3" s="526"/>
      <c r="AC3" s="527"/>
    </row>
    <row r="4" spans="1:42" s="146" customFormat="1" ht="17.25" customHeight="1" thickBot="1">
      <c r="A4" s="141"/>
      <c r="B4" s="141"/>
      <c r="C4" s="141"/>
      <c r="D4" s="141"/>
      <c r="E4" s="141"/>
      <c r="F4" s="141"/>
      <c r="G4" s="142"/>
      <c r="H4" s="141"/>
      <c r="I4" s="141"/>
      <c r="J4" s="143"/>
      <c r="K4" s="143"/>
      <c r="L4" s="144"/>
      <c r="M4" s="144"/>
      <c r="N4" s="144"/>
      <c r="O4" s="543"/>
      <c r="P4" s="544"/>
      <c r="Q4" s="545"/>
      <c r="R4" s="528"/>
      <c r="S4" s="528"/>
      <c r="T4" s="528"/>
      <c r="U4" s="528"/>
      <c r="V4" s="528"/>
      <c r="W4" s="528"/>
      <c r="X4" s="528"/>
      <c r="Y4" s="528"/>
      <c r="Z4" s="528"/>
      <c r="AA4" s="528"/>
      <c r="AB4" s="528"/>
      <c r="AC4" s="529"/>
      <c r="AD4" s="145"/>
    </row>
    <row r="5" spans="1:42" ht="14.25" customHeight="1" thickBot="1">
      <c r="A5" s="342" t="s">
        <v>558</v>
      </c>
      <c r="B5" s="325"/>
      <c r="C5" s="325"/>
      <c r="D5" s="325"/>
      <c r="E5" s="341"/>
      <c r="F5" s="341"/>
      <c r="G5" s="341"/>
      <c r="H5" s="341"/>
      <c r="I5" s="341"/>
      <c r="J5" s="341"/>
      <c r="K5" s="341" t="s">
        <v>558</v>
      </c>
      <c r="L5" s="341"/>
      <c r="M5" s="341"/>
      <c r="N5" s="341"/>
      <c r="O5" s="341"/>
      <c r="P5" s="341"/>
      <c r="Q5" s="341"/>
      <c r="R5" s="341"/>
      <c r="S5" s="341" t="s">
        <v>569</v>
      </c>
      <c r="T5" s="341"/>
      <c r="U5" s="341"/>
      <c r="V5" s="341"/>
      <c r="W5" s="341"/>
      <c r="X5" s="343"/>
      <c r="Y5" s="343"/>
      <c r="Z5" s="343"/>
      <c r="AA5" s="343"/>
      <c r="AB5" s="343"/>
      <c r="AC5" s="343"/>
      <c r="AD5" s="147"/>
      <c r="AE5" s="148"/>
      <c r="AF5" s="148"/>
      <c r="AG5" s="148"/>
      <c r="AH5" s="148"/>
      <c r="AI5" s="148"/>
      <c r="AJ5" s="148"/>
      <c r="AK5" s="148"/>
      <c r="AL5" s="148"/>
      <c r="AM5" s="148"/>
      <c r="AN5" s="149"/>
      <c r="AP5" s="149"/>
    </row>
    <row r="6" spans="1:42" ht="14.25" customHeight="1">
      <c r="A6" s="587" t="s">
        <v>553</v>
      </c>
      <c r="B6" s="588"/>
      <c r="C6" s="588"/>
      <c r="D6" s="588"/>
      <c r="E6" s="588"/>
      <c r="F6" s="588"/>
      <c r="G6" s="593" t="s">
        <v>554</v>
      </c>
      <c r="H6" s="588"/>
      <c r="I6" s="588"/>
      <c r="J6" s="594"/>
      <c r="K6" s="601" t="s">
        <v>555</v>
      </c>
      <c r="L6" s="588"/>
      <c r="M6" s="588"/>
      <c r="N6" s="588"/>
      <c r="O6" s="588"/>
      <c r="P6" s="588"/>
      <c r="Q6" s="588"/>
      <c r="R6" s="588"/>
      <c r="S6" s="593" t="s">
        <v>556</v>
      </c>
      <c r="T6" s="588"/>
      <c r="U6" s="588"/>
      <c r="V6" s="594"/>
      <c r="W6" s="676" t="s">
        <v>557</v>
      </c>
      <c r="X6" s="676"/>
      <c r="Y6" s="676"/>
      <c r="Z6" s="676"/>
      <c r="AA6" s="676"/>
      <c r="AB6" s="676"/>
      <c r="AC6" s="677"/>
    </row>
    <row r="7" spans="1:42" ht="24" customHeight="1">
      <c r="A7" s="589" t="s">
        <v>516</v>
      </c>
      <c r="B7" s="590"/>
      <c r="C7" s="590"/>
      <c r="D7" s="590"/>
      <c r="E7" s="590"/>
      <c r="F7" s="590"/>
      <c r="G7" s="595">
        <f>IF(ISERROR(VLOOKUP($A$7,リスト!$H$1:$I$13,2,0))=TRUE,"",VLOOKUP($A$7,リスト!$H$1:$I$13,2,0))</f>
        <v>11</v>
      </c>
      <c r="H7" s="596"/>
      <c r="I7" s="596"/>
      <c r="J7" s="597"/>
      <c r="K7" s="602" t="s">
        <v>523</v>
      </c>
      <c r="L7" s="603"/>
      <c r="M7" s="603"/>
      <c r="N7" s="603"/>
      <c r="O7" s="603"/>
      <c r="P7" s="603"/>
      <c r="Q7" s="603"/>
      <c r="R7" s="603"/>
      <c r="S7" s="670">
        <v>1060601</v>
      </c>
      <c r="T7" s="671"/>
      <c r="U7" s="671"/>
      <c r="V7" s="672"/>
      <c r="W7" s="678" t="s">
        <v>564</v>
      </c>
      <c r="X7" s="679"/>
      <c r="Y7" s="679"/>
      <c r="Z7" s="679"/>
      <c r="AA7" s="679"/>
      <c r="AB7" s="679"/>
      <c r="AC7" s="680"/>
    </row>
    <row r="8" spans="1:42" ht="16.5" customHeight="1">
      <c r="A8" s="591"/>
      <c r="B8" s="592"/>
      <c r="C8" s="592"/>
      <c r="D8" s="592"/>
      <c r="E8" s="592"/>
      <c r="F8" s="592"/>
      <c r="G8" s="598"/>
      <c r="H8" s="599"/>
      <c r="I8" s="599"/>
      <c r="J8" s="600"/>
      <c r="K8" s="604"/>
      <c r="L8" s="605"/>
      <c r="M8" s="605"/>
      <c r="N8" s="605"/>
      <c r="O8" s="605"/>
      <c r="P8" s="605"/>
      <c r="Q8" s="605"/>
      <c r="R8" s="605"/>
      <c r="S8" s="673"/>
      <c r="T8" s="674"/>
      <c r="U8" s="674"/>
      <c r="V8" s="675"/>
      <c r="W8" s="681"/>
      <c r="X8" s="682"/>
      <c r="Y8" s="682"/>
      <c r="Z8" s="682"/>
      <c r="AA8" s="682"/>
      <c r="AB8" s="682"/>
      <c r="AC8" s="683"/>
    </row>
    <row r="9" spans="1:42" ht="15" customHeight="1">
      <c r="A9" s="564" t="s">
        <v>147</v>
      </c>
      <c r="B9" s="565"/>
      <c r="C9" s="565"/>
      <c r="D9" s="565"/>
      <c r="E9" s="565"/>
      <c r="F9" s="565"/>
      <c r="G9" s="565"/>
      <c r="H9" s="566"/>
      <c r="I9" s="567" t="s">
        <v>559</v>
      </c>
      <c r="J9" s="568"/>
      <c r="K9" s="568"/>
      <c r="L9" s="568"/>
      <c r="M9" s="568"/>
      <c r="N9" s="568"/>
      <c r="O9" s="568"/>
      <c r="P9" s="568"/>
      <c r="Q9" s="568"/>
      <c r="R9" s="569"/>
      <c r="S9" s="570" t="s">
        <v>148</v>
      </c>
      <c r="T9" s="570"/>
      <c r="U9" s="570"/>
      <c r="V9" s="570"/>
      <c r="W9" s="570"/>
      <c r="X9" s="570"/>
      <c r="Y9" s="570"/>
      <c r="Z9" s="570"/>
      <c r="AA9" s="570"/>
      <c r="AB9" s="570"/>
      <c r="AC9" s="571"/>
      <c r="AD9" s="150"/>
    </row>
    <row r="10" spans="1:42" ht="12.75" customHeight="1">
      <c r="A10" s="572" t="s">
        <v>580</v>
      </c>
      <c r="B10" s="573"/>
      <c r="C10" s="573"/>
      <c r="D10" s="573"/>
      <c r="E10" s="573"/>
      <c r="F10" s="573"/>
      <c r="G10" s="573"/>
      <c r="H10" s="573"/>
      <c r="I10" s="576"/>
      <c r="J10" s="577"/>
      <c r="K10" s="577"/>
      <c r="L10" s="577"/>
      <c r="M10" s="577"/>
      <c r="N10" s="577"/>
      <c r="O10" s="577"/>
      <c r="P10" s="577"/>
      <c r="Q10" s="577"/>
      <c r="R10" s="578"/>
      <c r="S10" s="582"/>
      <c r="T10" s="583"/>
      <c r="U10" s="583"/>
      <c r="V10" s="583"/>
      <c r="W10" s="583"/>
      <c r="X10" s="583"/>
      <c r="Y10" s="583"/>
      <c r="Z10" s="583"/>
      <c r="AA10" s="583"/>
      <c r="AB10" s="583"/>
      <c r="AC10" s="584"/>
    </row>
    <row r="11" spans="1:42" ht="12.75" customHeight="1" thickBot="1">
      <c r="A11" s="574"/>
      <c r="B11" s="575"/>
      <c r="C11" s="575"/>
      <c r="D11" s="575"/>
      <c r="E11" s="575"/>
      <c r="F11" s="575"/>
      <c r="G11" s="575"/>
      <c r="H11" s="575"/>
      <c r="I11" s="579"/>
      <c r="J11" s="580"/>
      <c r="K11" s="580"/>
      <c r="L11" s="580"/>
      <c r="M11" s="580"/>
      <c r="N11" s="580"/>
      <c r="O11" s="580"/>
      <c r="P11" s="580"/>
      <c r="Q11" s="580"/>
      <c r="R11" s="581"/>
      <c r="S11" s="585"/>
      <c r="T11" s="585"/>
      <c r="U11" s="585"/>
      <c r="V11" s="585"/>
      <c r="W11" s="585"/>
      <c r="X11" s="585"/>
      <c r="Y11" s="585"/>
      <c r="Z11" s="585"/>
      <c r="AA11" s="585"/>
      <c r="AB11" s="585"/>
      <c r="AC11" s="586"/>
      <c r="AE11" s="151"/>
    </row>
    <row r="12" spans="1:42" ht="6.75" customHeight="1">
      <c r="A12" s="306"/>
      <c r="B12" s="306"/>
      <c r="C12" s="306"/>
      <c r="D12" s="306"/>
      <c r="E12" s="306"/>
      <c r="F12" s="306"/>
      <c r="G12" s="306"/>
      <c r="H12" s="306"/>
      <c r="I12" s="307"/>
      <c r="J12" s="307"/>
      <c r="K12" s="307"/>
      <c r="L12" s="307"/>
      <c r="M12" s="307"/>
      <c r="N12" s="307"/>
      <c r="O12" s="307"/>
      <c r="P12" s="307"/>
      <c r="Q12" s="307"/>
      <c r="R12" s="307"/>
      <c r="S12" s="179"/>
      <c r="T12" s="179"/>
      <c r="U12" s="179"/>
      <c r="V12" s="179"/>
      <c r="W12" s="179"/>
      <c r="X12" s="179"/>
      <c r="Y12" s="179"/>
      <c r="Z12" s="179"/>
      <c r="AA12" s="179"/>
      <c r="AB12" s="179"/>
      <c r="AC12" s="179"/>
      <c r="AE12" s="151"/>
    </row>
    <row r="13" spans="1:42" s="146" customFormat="1" ht="17.25" customHeight="1" thickBot="1">
      <c r="A13" s="325"/>
      <c r="B13" s="325"/>
      <c r="C13" s="325"/>
      <c r="D13" s="325"/>
      <c r="E13" s="358"/>
      <c r="F13" s="358"/>
      <c r="G13" s="358"/>
      <c r="I13" s="144"/>
      <c r="J13" s="138" t="s">
        <v>145</v>
      </c>
      <c r="K13" s="153"/>
      <c r="L13" s="153"/>
      <c r="M13" s="153"/>
      <c r="N13" s="153"/>
      <c r="O13" s="153"/>
      <c r="P13" s="153"/>
      <c r="Q13" s="153"/>
      <c r="R13" s="153"/>
      <c r="S13" s="153"/>
      <c r="T13" s="153"/>
      <c r="U13" s="153"/>
      <c r="V13" s="153"/>
      <c r="W13" s="153"/>
      <c r="X13" s="153"/>
      <c r="Y13" s="153"/>
      <c r="Z13" s="153"/>
      <c r="AA13" s="153"/>
      <c r="AB13" s="153"/>
      <c r="AC13" s="144"/>
      <c r="AD13" s="150"/>
      <c r="AE13" s="141"/>
      <c r="AI13" s="141"/>
      <c r="AJ13" s="141"/>
      <c r="AK13" s="141"/>
      <c r="AL13" s="141"/>
      <c r="AM13" s="141"/>
      <c r="AN13" s="154"/>
      <c r="AP13" s="154"/>
    </row>
    <row r="14" spans="1:42" s="157" customFormat="1" ht="12.75" customHeight="1">
      <c r="A14" s="606" t="s">
        <v>149</v>
      </c>
      <c r="B14" s="607"/>
      <c r="C14" s="607"/>
      <c r="D14" s="607"/>
      <c r="E14" s="608"/>
      <c r="F14" s="612" t="s">
        <v>150</v>
      </c>
      <c r="G14" s="612"/>
      <c r="H14" s="612"/>
      <c r="I14" s="612"/>
      <c r="J14" s="612"/>
      <c r="K14" s="612"/>
      <c r="L14" s="612"/>
      <c r="M14" s="612"/>
      <c r="N14" s="612"/>
      <c r="O14" s="612"/>
      <c r="P14" s="613"/>
      <c r="Q14" s="619" t="s">
        <v>510</v>
      </c>
      <c r="R14" s="620"/>
      <c r="S14" s="308" t="s">
        <v>509</v>
      </c>
      <c r="T14" s="293"/>
      <c r="U14" s="623" t="s">
        <v>511</v>
      </c>
      <c r="V14" s="607"/>
      <c r="W14" s="607"/>
      <c r="X14" s="607" t="s">
        <v>151</v>
      </c>
      <c r="Y14" s="607"/>
      <c r="Z14" s="607"/>
      <c r="AA14" s="607"/>
      <c r="AB14" s="607" t="s">
        <v>138</v>
      </c>
      <c r="AC14" s="617"/>
      <c r="AD14" s="150"/>
      <c r="AE14" s="359"/>
      <c r="AF14" s="156"/>
    </row>
    <row r="15" spans="1:42" s="157" customFormat="1" ht="12.75" customHeight="1" thickBot="1">
      <c r="A15" s="609"/>
      <c r="B15" s="610"/>
      <c r="C15" s="610"/>
      <c r="D15" s="610"/>
      <c r="E15" s="611"/>
      <c r="F15" s="614"/>
      <c r="G15" s="614"/>
      <c r="H15" s="614"/>
      <c r="I15" s="614"/>
      <c r="J15" s="614"/>
      <c r="K15" s="614"/>
      <c r="L15" s="614"/>
      <c r="M15" s="614"/>
      <c r="N15" s="615"/>
      <c r="O15" s="615"/>
      <c r="P15" s="616"/>
      <c r="Q15" s="621"/>
      <c r="R15" s="622"/>
      <c r="S15" s="292"/>
      <c r="T15" s="292"/>
      <c r="U15" s="624"/>
      <c r="V15" s="502"/>
      <c r="W15" s="502"/>
      <c r="X15" s="502"/>
      <c r="Y15" s="502"/>
      <c r="Z15" s="502"/>
      <c r="AA15" s="502"/>
      <c r="AB15" s="502"/>
      <c r="AC15" s="618"/>
      <c r="AD15" s="137"/>
      <c r="AE15" s="137"/>
      <c r="AF15" s="137"/>
      <c r="AG15" s="137"/>
      <c r="AH15" s="137"/>
      <c r="AI15" s="137"/>
      <c r="AJ15" s="137"/>
      <c r="AK15" s="137"/>
      <c r="AL15" s="137"/>
      <c r="AM15" s="137"/>
      <c r="AN15" s="137"/>
      <c r="AO15" s="137"/>
      <c r="AP15" s="137"/>
    </row>
    <row r="16" spans="1:42" ht="15.75" customHeight="1" thickTop="1">
      <c r="A16" s="637" t="str">
        <f>IF(A1="科","総 額（不課税）","総      額")</f>
        <v>総      額</v>
      </c>
      <c r="B16" s="638"/>
      <c r="C16" s="638"/>
      <c r="D16" s="638"/>
      <c r="E16" s="638"/>
      <c r="F16" s="641" t="s">
        <v>152</v>
      </c>
      <c r="G16" s="642"/>
      <c r="H16" s="642"/>
      <c r="I16" s="642"/>
      <c r="J16" s="642"/>
      <c r="K16" s="642"/>
      <c r="L16" s="642"/>
      <c r="M16" s="643"/>
      <c r="N16" s="644" t="s">
        <v>153</v>
      </c>
      <c r="O16" s="644"/>
      <c r="P16" s="644"/>
      <c r="Q16" s="644"/>
      <c r="R16" s="644"/>
      <c r="S16" s="644"/>
      <c r="T16" s="644"/>
      <c r="U16" s="645"/>
      <c r="V16" s="644" t="s">
        <v>154</v>
      </c>
      <c r="W16" s="644"/>
      <c r="X16" s="644"/>
      <c r="Y16" s="644"/>
      <c r="Z16" s="644"/>
      <c r="AA16" s="644"/>
      <c r="AB16" s="644"/>
      <c r="AC16" s="646"/>
    </row>
    <row r="17" spans="1:42" ht="32.25" customHeight="1" thickBot="1">
      <c r="A17" s="639"/>
      <c r="B17" s="640"/>
      <c r="C17" s="640"/>
      <c r="D17" s="640"/>
      <c r="E17" s="640"/>
      <c r="F17" s="309"/>
      <c r="G17" s="310"/>
      <c r="H17" s="311"/>
      <c r="I17" s="310"/>
      <c r="J17" s="312"/>
      <c r="K17" s="310"/>
      <c r="L17" s="310"/>
      <c r="M17" s="313"/>
      <c r="N17" s="314"/>
      <c r="O17" s="314"/>
      <c r="P17" s="315"/>
      <c r="Q17" s="314"/>
      <c r="R17" s="316"/>
      <c r="S17" s="314"/>
      <c r="T17" s="314"/>
      <c r="U17" s="317"/>
      <c r="V17" s="314"/>
      <c r="W17" s="314"/>
      <c r="X17" s="315"/>
      <c r="Y17" s="314"/>
      <c r="Z17" s="316"/>
      <c r="AA17" s="314"/>
      <c r="AB17" s="314"/>
      <c r="AC17" s="318"/>
    </row>
    <row r="18" spans="1:42" ht="18.75" customHeight="1" thickTop="1">
      <c r="A18" s="647" t="s">
        <v>155</v>
      </c>
      <c r="B18" s="648"/>
      <c r="C18" s="651" t="str">
        <f>IF($A$1="科","―","課税")</f>
        <v>課税</v>
      </c>
      <c r="D18" s="651"/>
      <c r="E18" s="652"/>
      <c r="F18" s="158"/>
      <c r="G18" s="159"/>
      <c r="H18" s="160"/>
      <c r="I18" s="159"/>
      <c r="J18" s="161"/>
      <c r="K18" s="159"/>
      <c r="L18" s="159"/>
      <c r="M18" s="162"/>
      <c r="N18" s="163"/>
      <c r="O18" s="163"/>
      <c r="P18" s="164"/>
      <c r="Q18" s="163"/>
      <c r="R18" s="165"/>
      <c r="S18" s="163"/>
      <c r="T18" s="163"/>
      <c r="U18" s="166"/>
      <c r="V18" s="163"/>
      <c r="W18" s="163"/>
      <c r="X18" s="164"/>
      <c r="Y18" s="163"/>
      <c r="Z18" s="165"/>
      <c r="AA18" s="163"/>
      <c r="AB18" s="163"/>
      <c r="AC18" s="167"/>
    </row>
    <row r="19" spans="1:42" ht="18.75" customHeight="1" thickBot="1">
      <c r="A19" s="649"/>
      <c r="B19" s="650"/>
      <c r="C19" s="653" t="str">
        <f>IF($A$1="科","―","不課税")</f>
        <v>不課税</v>
      </c>
      <c r="D19" s="653"/>
      <c r="E19" s="654"/>
      <c r="F19" s="168"/>
      <c r="G19" s="169"/>
      <c r="H19" s="170"/>
      <c r="I19" s="169"/>
      <c r="J19" s="171"/>
      <c r="K19" s="169"/>
      <c r="L19" s="169"/>
      <c r="M19" s="172"/>
      <c r="N19" s="169"/>
      <c r="O19" s="169"/>
      <c r="P19" s="170"/>
      <c r="Q19" s="169"/>
      <c r="R19" s="171"/>
      <c r="S19" s="169"/>
      <c r="T19" s="169"/>
      <c r="U19" s="172"/>
      <c r="V19" s="169"/>
      <c r="W19" s="169"/>
      <c r="X19" s="170"/>
      <c r="Y19" s="169"/>
      <c r="Z19" s="171"/>
      <c r="AA19" s="169"/>
      <c r="AB19" s="169"/>
      <c r="AC19" s="173"/>
    </row>
    <row r="20" spans="1:42" s="146" customFormat="1" ht="25.5" customHeight="1" thickBot="1">
      <c r="A20" s="625" t="s">
        <v>156</v>
      </c>
      <c r="B20" s="625"/>
      <c r="C20" s="625"/>
      <c r="D20" s="625"/>
      <c r="E20" s="358"/>
      <c r="F20" s="358"/>
      <c r="G20" s="358"/>
      <c r="H20" s="144"/>
      <c r="I20" s="144"/>
      <c r="J20" s="153"/>
      <c r="K20" s="153"/>
      <c r="L20" s="153"/>
      <c r="M20" s="153"/>
      <c r="N20" s="153"/>
      <c r="O20" s="153"/>
      <c r="P20" s="153"/>
      <c r="Q20" s="153"/>
      <c r="R20" s="153"/>
      <c r="S20" s="153"/>
      <c r="T20" s="153"/>
      <c r="U20" s="153"/>
      <c r="V20" s="153"/>
      <c r="W20" s="153"/>
      <c r="X20" s="153"/>
      <c r="Y20" s="153"/>
      <c r="Z20" s="153"/>
      <c r="AA20" s="153"/>
      <c r="AB20" s="153"/>
      <c r="AC20" s="144"/>
    </row>
    <row r="21" spans="1:42" ht="25.5" customHeight="1">
      <c r="A21" s="626" t="s">
        <v>335</v>
      </c>
      <c r="B21" s="627"/>
      <c r="C21" s="627"/>
      <c r="D21" s="628"/>
      <c r="E21" s="629" t="s">
        <v>175</v>
      </c>
      <c r="F21" s="630"/>
      <c r="G21" s="630"/>
      <c r="H21" s="630"/>
      <c r="I21" s="630"/>
      <c r="J21" s="630"/>
      <c r="K21" s="631" t="s">
        <v>336</v>
      </c>
      <c r="L21" s="632"/>
      <c r="M21" s="633" t="s">
        <v>493</v>
      </c>
      <c r="N21" s="633"/>
      <c r="O21" s="633"/>
      <c r="P21" s="633"/>
      <c r="Q21" s="633"/>
      <c r="R21" s="633"/>
      <c r="S21" s="633"/>
      <c r="T21" s="634" t="s">
        <v>157</v>
      </c>
      <c r="U21" s="635"/>
      <c r="V21" s="636"/>
      <c r="W21" s="655"/>
      <c r="X21" s="655"/>
      <c r="Y21" s="655"/>
      <c r="Z21" s="655"/>
      <c r="AA21" s="655"/>
      <c r="AB21" s="655"/>
      <c r="AC21" s="656"/>
    </row>
    <row r="22" spans="1:42" ht="25.5" customHeight="1">
      <c r="A22" s="657" t="s">
        <v>334</v>
      </c>
      <c r="B22" s="658"/>
      <c r="C22" s="658"/>
      <c r="D22" s="659"/>
      <c r="E22" s="660" t="s">
        <v>338</v>
      </c>
      <c r="F22" s="660"/>
      <c r="G22" s="660"/>
      <c r="H22" s="660"/>
      <c r="I22" s="660"/>
      <c r="J22" s="660"/>
      <c r="K22" s="509" t="s">
        <v>337</v>
      </c>
      <c r="L22" s="510"/>
      <c r="M22" s="511" t="s">
        <v>367</v>
      </c>
      <c r="N22" s="512"/>
      <c r="O22" s="513" t="s">
        <v>158</v>
      </c>
      <c r="P22" s="514"/>
      <c r="Q22" s="511" t="s">
        <v>351</v>
      </c>
      <c r="R22" s="511"/>
      <c r="S22" s="512"/>
      <c r="T22" s="515" t="s">
        <v>353</v>
      </c>
      <c r="U22" s="516"/>
      <c r="V22" s="517"/>
      <c r="W22" s="518" t="s">
        <v>159</v>
      </c>
      <c r="X22" s="518"/>
      <c r="Y22" s="323" t="s">
        <v>160</v>
      </c>
      <c r="Z22" s="519" t="s">
        <v>355</v>
      </c>
      <c r="AA22" s="518"/>
      <c r="AB22" s="518"/>
      <c r="AC22" s="324" t="s">
        <v>161</v>
      </c>
    </row>
    <row r="23" spans="1:42" ht="25.5" customHeight="1" thickBot="1">
      <c r="A23" s="520" t="str">
        <f>IF(M22="その他","","定期区間
（通勤経路）")</f>
        <v>定期区間
（通勤経路）</v>
      </c>
      <c r="B23" s="521"/>
      <c r="C23" s="521"/>
      <c r="D23" s="522"/>
      <c r="E23" s="523" t="str">
        <f>IF(M22="その他","","自　宅")</f>
        <v>自　宅</v>
      </c>
      <c r="F23" s="523"/>
      <c r="G23" s="322" t="str">
        <f>IF($M$22="その他","","→")</f>
        <v>→</v>
      </c>
      <c r="H23" s="524"/>
      <c r="I23" s="524"/>
      <c r="J23" s="524"/>
      <c r="K23" s="524"/>
      <c r="L23" s="524"/>
      <c r="M23" s="524"/>
      <c r="N23" s="524"/>
      <c r="O23" s="524"/>
      <c r="P23" s="524"/>
      <c r="Q23" s="524"/>
      <c r="R23" s="524"/>
      <c r="S23" s="524"/>
      <c r="T23" s="524"/>
      <c r="U23" s="524"/>
      <c r="V23" s="524"/>
      <c r="W23" s="524"/>
      <c r="X23" s="524"/>
      <c r="Y23" s="524"/>
      <c r="Z23" s="322" t="str">
        <f>IF($M$22="その他","","→")</f>
        <v>→</v>
      </c>
      <c r="AA23" s="523" t="str">
        <f>IF($M$22="その他","","南大沢（大学）")</f>
        <v>南大沢（大学）</v>
      </c>
      <c r="AB23" s="523"/>
      <c r="AC23" s="525"/>
    </row>
    <row r="24" spans="1:42" s="146" customFormat="1" ht="25.5" customHeight="1" thickBot="1">
      <c r="A24" s="223" t="s">
        <v>356</v>
      </c>
      <c r="B24" s="223"/>
      <c r="C24" s="223"/>
      <c r="D24" s="223"/>
      <c r="E24" s="250" t="s">
        <v>352</v>
      </c>
      <c r="G24" s="358"/>
      <c r="H24" s="144"/>
      <c r="I24" s="144"/>
      <c r="J24" s="153"/>
      <c r="K24" s="153"/>
      <c r="L24" s="153"/>
      <c r="O24" s="153"/>
      <c r="P24" s="153"/>
      <c r="Q24" s="153"/>
      <c r="R24" s="153"/>
      <c r="S24" s="153"/>
      <c r="T24" s="153"/>
      <c r="U24" s="153"/>
      <c r="V24" s="153"/>
      <c r="W24" s="153"/>
      <c r="X24" s="153"/>
      <c r="Y24" s="153"/>
      <c r="Z24" s="153"/>
      <c r="AA24" s="153"/>
      <c r="AB24" s="153"/>
      <c r="AC24" s="144"/>
      <c r="AD24" s="150"/>
      <c r="AE24" s="141"/>
      <c r="AF24" s="141"/>
      <c r="AG24" s="141"/>
      <c r="AH24" s="141"/>
      <c r="AI24" s="141"/>
      <c r="AJ24" s="141"/>
      <c r="AK24" s="141"/>
      <c r="AL24" s="141"/>
      <c r="AM24" s="141"/>
      <c r="AN24" s="154"/>
      <c r="AP24" s="154"/>
    </row>
    <row r="25" spans="1:42" ht="25.5" customHeight="1">
      <c r="A25" s="481" t="s">
        <v>162</v>
      </c>
      <c r="B25" s="482"/>
      <c r="C25" s="482"/>
      <c r="D25" s="482"/>
      <c r="E25" s="483" t="s">
        <v>402</v>
      </c>
      <c r="F25" s="484"/>
      <c r="G25" s="485">
        <v>43922</v>
      </c>
      <c r="H25" s="486"/>
      <c r="I25" s="486"/>
      <c r="J25" s="486"/>
      <c r="K25" s="486"/>
      <c r="L25" s="486"/>
      <c r="M25" s="487" t="str">
        <f>IF(E25="宿泊","～","・")</f>
        <v>～</v>
      </c>
      <c r="N25" s="487"/>
      <c r="O25" s="486">
        <v>43926</v>
      </c>
      <c r="P25" s="486"/>
      <c r="Q25" s="486"/>
      <c r="R25" s="486"/>
      <c r="S25" s="486"/>
      <c r="T25" s="486"/>
      <c r="U25" s="319">
        <f>IF(E25="宿泊",O25-G25,"")</f>
        <v>4</v>
      </c>
      <c r="V25" s="356" t="s">
        <v>137</v>
      </c>
      <c r="W25" s="319">
        <f>IF(E25="宿泊",U25+1,"")</f>
        <v>5</v>
      </c>
      <c r="X25" s="356" t="s">
        <v>138</v>
      </c>
      <c r="Y25" s="320" t="s">
        <v>357</v>
      </c>
      <c r="Z25" s="320"/>
      <c r="AA25" s="320"/>
      <c r="AB25" s="349"/>
      <c r="AC25" s="321" t="s">
        <v>358</v>
      </c>
    </row>
    <row r="26" spans="1:42" s="174" customFormat="1" ht="25.5" customHeight="1">
      <c r="A26" s="488" t="s">
        <v>403</v>
      </c>
      <c r="B26" s="489"/>
      <c r="C26" s="489"/>
      <c r="D26" s="489"/>
      <c r="E26" s="490" t="s">
        <v>166</v>
      </c>
      <c r="F26" s="491"/>
      <c r="G26" s="491"/>
      <c r="H26" s="492"/>
      <c r="I26" s="493"/>
      <c r="J26" s="493"/>
      <c r="K26" s="493"/>
      <c r="L26" s="494"/>
      <c r="M26" s="495" t="s">
        <v>167</v>
      </c>
      <c r="N26" s="496"/>
      <c r="O26" s="497"/>
      <c r="P26" s="493"/>
      <c r="Q26" s="493"/>
      <c r="R26" s="493"/>
      <c r="S26" s="493"/>
      <c r="T26" s="360"/>
      <c r="U26" s="351"/>
      <c r="V26" s="351"/>
      <c r="W26" s="351"/>
      <c r="X26" s="351"/>
      <c r="Y26" s="351"/>
      <c r="Z26" s="357"/>
      <c r="AA26" s="352"/>
      <c r="AB26" s="357"/>
      <c r="AC26" s="353"/>
      <c r="AD26" s="137"/>
      <c r="AE26" s="137"/>
      <c r="AF26" s="137"/>
    </row>
    <row r="27" spans="1:42" ht="22.5" customHeight="1">
      <c r="A27" s="433" t="s">
        <v>359</v>
      </c>
      <c r="B27" s="434"/>
      <c r="C27" s="434"/>
      <c r="D27" s="435"/>
      <c r="E27" s="442" t="s">
        <v>408</v>
      </c>
      <c r="F27" s="443"/>
      <c r="G27" s="444"/>
      <c r="H27" s="445">
        <v>43922</v>
      </c>
      <c r="I27" s="445"/>
      <c r="J27" s="445"/>
      <c r="K27" s="445"/>
      <c r="L27" s="445"/>
      <c r="M27" s="355" t="s">
        <v>409</v>
      </c>
      <c r="N27" s="445">
        <v>43923</v>
      </c>
      <c r="O27" s="445"/>
      <c r="P27" s="445"/>
      <c r="Q27" s="445"/>
      <c r="R27" s="446"/>
      <c r="S27" s="447" t="s">
        <v>363</v>
      </c>
      <c r="T27" s="448"/>
      <c r="U27" s="449"/>
      <c r="V27" s="450"/>
      <c r="W27" s="450"/>
      <c r="X27" s="450"/>
      <c r="Y27" s="450"/>
      <c r="Z27" s="450"/>
      <c r="AA27" s="450"/>
      <c r="AB27" s="450"/>
      <c r="AC27" s="451"/>
    </row>
    <row r="28" spans="1:42" ht="22.5" customHeight="1">
      <c r="A28" s="436"/>
      <c r="B28" s="437"/>
      <c r="C28" s="437"/>
      <c r="D28" s="438"/>
      <c r="E28" s="452" t="s">
        <v>362</v>
      </c>
      <c r="F28" s="453"/>
      <c r="G28" s="454"/>
      <c r="H28" s="455" t="s">
        <v>411</v>
      </c>
      <c r="I28" s="455"/>
      <c r="J28" s="456"/>
      <c r="K28" s="457" t="s">
        <v>414</v>
      </c>
      <c r="L28" s="458"/>
      <c r="M28" s="458"/>
      <c r="N28" s="458"/>
      <c r="O28" s="458"/>
      <c r="P28" s="458"/>
      <c r="Q28" s="458"/>
      <c r="R28" s="459"/>
      <c r="S28" s="470" t="s">
        <v>164</v>
      </c>
      <c r="T28" s="471"/>
      <c r="U28" s="472"/>
      <c r="V28" s="420" t="s">
        <v>416</v>
      </c>
      <c r="W28" s="420"/>
      <c r="X28" s="420"/>
      <c r="Y28" s="420"/>
      <c r="Z28" s="420"/>
      <c r="AA28" s="420"/>
      <c r="AB28" s="420"/>
      <c r="AC28" s="421"/>
    </row>
    <row r="29" spans="1:42" ht="22.5" customHeight="1">
      <c r="A29" s="498"/>
      <c r="B29" s="499"/>
      <c r="C29" s="499"/>
      <c r="D29" s="500"/>
      <c r="E29" s="501" t="s">
        <v>165</v>
      </c>
      <c r="F29" s="502"/>
      <c r="G29" s="503"/>
      <c r="H29" s="504" t="s">
        <v>425</v>
      </c>
      <c r="I29" s="504"/>
      <c r="J29" s="504"/>
      <c r="K29" s="504"/>
      <c r="L29" s="504"/>
      <c r="M29" s="504"/>
      <c r="N29" s="504"/>
      <c r="O29" s="504"/>
      <c r="P29" s="504"/>
      <c r="Q29" s="504"/>
      <c r="R29" s="505"/>
      <c r="S29" s="506" t="s">
        <v>354</v>
      </c>
      <c r="T29" s="507"/>
      <c r="U29" s="508"/>
      <c r="V29" s="689" t="s">
        <v>417</v>
      </c>
      <c r="W29" s="689"/>
      <c r="X29" s="689"/>
      <c r="Y29" s="689"/>
      <c r="Z29" s="689"/>
      <c r="AA29" s="689"/>
      <c r="AB29" s="689"/>
      <c r="AC29" s="690"/>
    </row>
    <row r="30" spans="1:42" ht="22.5" customHeight="1">
      <c r="A30" s="436" t="s">
        <v>360</v>
      </c>
      <c r="B30" s="437"/>
      <c r="C30" s="437"/>
      <c r="D30" s="438"/>
      <c r="E30" s="460" t="s">
        <v>408</v>
      </c>
      <c r="F30" s="461"/>
      <c r="G30" s="462"/>
      <c r="H30" s="463">
        <v>43924</v>
      </c>
      <c r="I30" s="463"/>
      <c r="J30" s="463"/>
      <c r="K30" s="463"/>
      <c r="L30" s="463"/>
      <c r="M30" s="354" t="s">
        <v>409</v>
      </c>
      <c r="N30" s="463">
        <v>43925</v>
      </c>
      <c r="O30" s="463"/>
      <c r="P30" s="463"/>
      <c r="Q30" s="463"/>
      <c r="R30" s="464"/>
      <c r="S30" s="465" t="s">
        <v>363</v>
      </c>
      <c r="T30" s="466"/>
      <c r="U30" s="467"/>
      <c r="V30" s="468"/>
      <c r="W30" s="468"/>
      <c r="X30" s="468"/>
      <c r="Y30" s="468"/>
      <c r="Z30" s="468"/>
      <c r="AA30" s="468"/>
      <c r="AB30" s="468"/>
      <c r="AC30" s="469"/>
    </row>
    <row r="31" spans="1:42" ht="22.5" customHeight="1">
      <c r="A31" s="436"/>
      <c r="B31" s="437"/>
      <c r="C31" s="437"/>
      <c r="D31" s="438"/>
      <c r="E31" s="452" t="s">
        <v>362</v>
      </c>
      <c r="F31" s="453"/>
      <c r="G31" s="454"/>
      <c r="H31" s="455" t="s">
        <v>412</v>
      </c>
      <c r="I31" s="455"/>
      <c r="J31" s="456"/>
      <c r="K31" s="457" t="s">
        <v>415</v>
      </c>
      <c r="L31" s="458"/>
      <c r="M31" s="458"/>
      <c r="N31" s="458"/>
      <c r="O31" s="458"/>
      <c r="P31" s="458"/>
      <c r="Q31" s="458"/>
      <c r="R31" s="459"/>
      <c r="S31" s="470" t="s">
        <v>164</v>
      </c>
      <c r="T31" s="471"/>
      <c r="U31" s="472"/>
      <c r="V31" s="420" t="s">
        <v>418</v>
      </c>
      <c r="W31" s="420"/>
      <c r="X31" s="420"/>
      <c r="Y31" s="420"/>
      <c r="Z31" s="420"/>
      <c r="AA31" s="420"/>
      <c r="AB31" s="420"/>
      <c r="AC31" s="421"/>
    </row>
    <row r="32" spans="1:42" ht="22.5" customHeight="1">
      <c r="A32" s="436"/>
      <c r="B32" s="437"/>
      <c r="C32" s="437"/>
      <c r="D32" s="438"/>
      <c r="E32" s="473" t="s">
        <v>165</v>
      </c>
      <c r="F32" s="395"/>
      <c r="G32" s="396"/>
      <c r="H32" s="474" t="s">
        <v>421</v>
      </c>
      <c r="I32" s="474"/>
      <c r="J32" s="474"/>
      <c r="K32" s="474"/>
      <c r="L32" s="474"/>
      <c r="M32" s="474"/>
      <c r="N32" s="474"/>
      <c r="O32" s="474"/>
      <c r="P32" s="474"/>
      <c r="Q32" s="474"/>
      <c r="R32" s="475"/>
      <c r="S32" s="476" t="s">
        <v>354</v>
      </c>
      <c r="T32" s="477"/>
      <c r="U32" s="478"/>
      <c r="V32" s="479" t="s">
        <v>419</v>
      </c>
      <c r="W32" s="479"/>
      <c r="X32" s="479"/>
      <c r="Y32" s="479"/>
      <c r="Z32" s="479"/>
      <c r="AA32" s="479"/>
      <c r="AB32" s="479"/>
      <c r="AC32" s="480"/>
    </row>
    <row r="33" spans="1:42" ht="22.5" customHeight="1">
      <c r="A33" s="433" t="s">
        <v>361</v>
      </c>
      <c r="B33" s="434"/>
      <c r="C33" s="434"/>
      <c r="D33" s="435"/>
      <c r="E33" s="442" t="s">
        <v>408</v>
      </c>
      <c r="F33" s="443"/>
      <c r="G33" s="444"/>
      <c r="H33" s="445">
        <v>43926</v>
      </c>
      <c r="I33" s="445"/>
      <c r="J33" s="445"/>
      <c r="K33" s="445"/>
      <c r="L33" s="445"/>
      <c r="M33" s="355" t="s">
        <v>409</v>
      </c>
      <c r="N33" s="445"/>
      <c r="O33" s="445"/>
      <c r="P33" s="445"/>
      <c r="Q33" s="445"/>
      <c r="R33" s="446"/>
      <c r="S33" s="447" t="s">
        <v>363</v>
      </c>
      <c r="T33" s="448"/>
      <c r="U33" s="449"/>
      <c r="V33" s="450"/>
      <c r="W33" s="450"/>
      <c r="X33" s="450"/>
      <c r="Y33" s="450"/>
      <c r="Z33" s="450"/>
      <c r="AA33" s="450"/>
      <c r="AB33" s="450"/>
      <c r="AC33" s="451"/>
    </row>
    <row r="34" spans="1:42" ht="22.5" customHeight="1">
      <c r="A34" s="436"/>
      <c r="B34" s="437"/>
      <c r="C34" s="437"/>
      <c r="D34" s="438"/>
      <c r="E34" s="452" t="s">
        <v>362</v>
      </c>
      <c r="F34" s="453"/>
      <c r="G34" s="454"/>
      <c r="H34" s="455" t="s">
        <v>413</v>
      </c>
      <c r="I34" s="455"/>
      <c r="J34" s="456"/>
      <c r="K34" s="457" t="s">
        <v>420</v>
      </c>
      <c r="L34" s="458"/>
      <c r="M34" s="458"/>
      <c r="N34" s="458"/>
      <c r="O34" s="458"/>
      <c r="P34" s="458"/>
      <c r="Q34" s="458"/>
      <c r="R34" s="459"/>
      <c r="S34" s="470" t="s">
        <v>164</v>
      </c>
      <c r="T34" s="471"/>
      <c r="U34" s="472"/>
      <c r="V34" s="420" t="s">
        <v>567</v>
      </c>
      <c r="W34" s="420"/>
      <c r="X34" s="420"/>
      <c r="Y34" s="420"/>
      <c r="Z34" s="420"/>
      <c r="AA34" s="420"/>
      <c r="AB34" s="420"/>
      <c r="AC34" s="421"/>
    </row>
    <row r="35" spans="1:42" ht="22.5" customHeight="1" thickBot="1">
      <c r="A35" s="439"/>
      <c r="B35" s="440"/>
      <c r="C35" s="440"/>
      <c r="D35" s="441"/>
      <c r="E35" s="422" t="s">
        <v>165</v>
      </c>
      <c r="F35" s="398"/>
      <c r="G35" s="399"/>
      <c r="H35" s="423" t="s">
        <v>424</v>
      </c>
      <c r="I35" s="423"/>
      <c r="J35" s="423"/>
      <c r="K35" s="423"/>
      <c r="L35" s="423"/>
      <c r="M35" s="423"/>
      <c r="N35" s="423"/>
      <c r="O35" s="423"/>
      <c r="P35" s="423"/>
      <c r="Q35" s="423"/>
      <c r="R35" s="424"/>
      <c r="S35" s="425" t="s">
        <v>354</v>
      </c>
      <c r="T35" s="426"/>
      <c r="U35" s="427"/>
      <c r="V35" s="428" t="s">
        <v>423</v>
      </c>
      <c r="W35" s="428"/>
      <c r="X35" s="428"/>
      <c r="Y35" s="428"/>
      <c r="Z35" s="428"/>
      <c r="AA35" s="428"/>
      <c r="AB35" s="428"/>
      <c r="AC35" s="429"/>
    </row>
    <row r="36" spans="1:42" s="146" customFormat="1" ht="22.5" customHeight="1" thickBot="1">
      <c r="A36" s="281" t="s">
        <v>168</v>
      </c>
      <c r="B36" s="251"/>
      <c r="C36" s="251"/>
      <c r="D36" s="251"/>
      <c r="E36" s="430" t="s">
        <v>568</v>
      </c>
      <c r="F36" s="430"/>
      <c r="G36" s="430"/>
      <c r="H36" s="431" t="str">
        <f>IF(E37="減額","↓減額後の支給額をご記入ください。","")</f>
        <v/>
      </c>
      <c r="I36" s="431"/>
      <c r="J36" s="431"/>
      <c r="K36" s="431"/>
      <c r="L36" s="431"/>
      <c r="M36" s="431"/>
      <c r="N36" s="431"/>
      <c r="O36" s="359"/>
      <c r="P36" s="359"/>
      <c r="Q36" s="359"/>
      <c r="R36" s="282"/>
      <c r="S36" s="282"/>
      <c r="T36" s="430" t="s">
        <v>422</v>
      </c>
      <c r="U36" s="430"/>
      <c r="V36" s="430"/>
      <c r="W36" s="432" t="str">
        <f>IF(T37="減額","↓減額後の支給額をご記入ください。","")</f>
        <v/>
      </c>
      <c r="X36" s="432"/>
      <c r="Y36" s="432"/>
      <c r="Z36" s="432"/>
      <c r="AA36" s="432"/>
      <c r="AB36" s="432"/>
      <c r="AC36" s="432"/>
    </row>
    <row r="37" spans="1:42" ht="19.5" customHeight="1">
      <c r="A37" s="406" t="s">
        <v>169</v>
      </c>
      <c r="B37" s="407"/>
      <c r="C37" s="407"/>
      <c r="D37" s="408"/>
      <c r="E37" s="409" t="s">
        <v>368</v>
      </c>
      <c r="F37" s="409"/>
      <c r="G37" s="410"/>
      <c r="H37" s="411"/>
      <c r="I37" s="412"/>
      <c r="J37" s="412"/>
      <c r="K37" s="412"/>
      <c r="L37" s="412"/>
      <c r="M37" s="412"/>
      <c r="N37" s="412"/>
      <c r="O37" s="413"/>
      <c r="P37" s="414" t="s">
        <v>170</v>
      </c>
      <c r="Q37" s="415"/>
      <c r="R37" s="415"/>
      <c r="S37" s="416"/>
      <c r="T37" s="409" t="s">
        <v>368</v>
      </c>
      <c r="U37" s="409"/>
      <c r="V37" s="409"/>
      <c r="W37" s="417"/>
      <c r="X37" s="418"/>
      <c r="Y37" s="418"/>
      <c r="Z37" s="418"/>
      <c r="AA37" s="418"/>
      <c r="AB37" s="418"/>
      <c r="AC37" s="419"/>
      <c r="AG37" s="174"/>
      <c r="AH37" s="174"/>
      <c r="AI37" s="174"/>
      <c r="AJ37" s="174"/>
      <c r="AK37" s="174"/>
      <c r="AL37" s="174"/>
      <c r="AM37" s="174"/>
      <c r="AN37" s="174"/>
      <c r="AO37" s="174"/>
      <c r="AP37" s="174"/>
    </row>
    <row r="38" spans="1:42" ht="19.5" customHeight="1">
      <c r="A38" s="385" t="s">
        <v>512</v>
      </c>
      <c r="B38" s="386"/>
      <c r="C38" s="386"/>
      <c r="D38" s="387"/>
      <c r="E38" s="388" t="s">
        <v>407</v>
      </c>
      <c r="F38" s="388"/>
      <c r="G38" s="389"/>
      <c r="H38" s="390"/>
      <c r="I38" s="391"/>
      <c r="J38" s="391"/>
      <c r="K38" s="391"/>
      <c r="L38" s="391"/>
      <c r="M38" s="391"/>
      <c r="N38" s="391"/>
      <c r="O38" s="391"/>
      <c r="P38" s="391"/>
      <c r="Q38" s="391"/>
      <c r="R38" s="391"/>
      <c r="S38" s="391"/>
      <c r="T38" s="391"/>
      <c r="U38" s="391"/>
      <c r="V38" s="391"/>
      <c r="W38" s="391"/>
      <c r="X38" s="392" t="str">
        <f>IF(E38="なし","","←支給内容をご記入ください。")</f>
        <v/>
      </c>
      <c r="Y38" s="392"/>
      <c r="Z38" s="392"/>
      <c r="AA38" s="392"/>
      <c r="AB38" s="392"/>
      <c r="AC38" s="393"/>
      <c r="AG38" s="174"/>
      <c r="AH38" s="174"/>
      <c r="AI38" s="174"/>
      <c r="AJ38" s="174"/>
      <c r="AK38" s="174"/>
      <c r="AL38" s="174"/>
      <c r="AM38" s="174"/>
      <c r="AN38" s="174"/>
      <c r="AO38" s="174"/>
      <c r="AP38" s="174"/>
    </row>
    <row r="39" spans="1:42" ht="19.5" customHeight="1">
      <c r="A39" s="394" t="s">
        <v>163</v>
      </c>
      <c r="B39" s="395"/>
      <c r="C39" s="395"/>
      <c r="D39" s="396"/>
      <c r="E39" s="400"/>
      <c r="F39" s="401"/>
      <c r="G39" s="401"/>
      <c r="H39" s="401"/>
      <c r="I39" s="401"/>
      <c r="J39" s="401"/>
      <c r="K39" s="401"/>
      <c r="L39" s="401"/>
      <c r="M39" s="401"/>
      <c r="N39" s="401"/>
      <c r="O39" s="401"/>
      <c r="P39" s="401"/>
      <c r="Q39" s="401"/>
      <c r="R39" s="401"/>
      <c r="S39" s="401"/>
      <c r="T39" s="401"/>
      <c r="U39" s="401"/>
      <c r="V39" s="401"/>
      <c r="W39" s="401"/>
      <c r="X39" s="401"/>
      <c r="Y39" s="401"/>
      <c r="Z39" s="401"/>
      <c r="AA39" s="401"/>
      <c r="AB39" s="401"/>
      <c r="AC39" s="402"/>
      <c r="AD39" s="146"/>
      <c r="AE39" s="146"/>
      <c r="AF39" s="146"/>
      <c r="AG39" s="174"/>
      <c r="AH39" s="174"/>
    </row>
    <row r="40" spans="1:42" ht="19.5" customHeight="1" thickBot="1">
      <c r="A40" s="397"/>
      <c r="B40" s="398"/>
      <c r="C40" s="398"/>
      <c r="D40" s="399"/>
      <c r="E40" s="403"/>
      <c r="F40" s="404"/>
      <c r="G40" s="404"/>
      <c r="H40" s="404"/>
      <c r="I40" s="404"/>
      <c r="J40" s="404"/>
      <c r="K40" s="404"/>
      <c r="L40" s="404"/>
      <c r="M40" s="404"/>
      <c r="N40" s="404"/>
      <c r="O40" s="404"/>
      <c r="P40" s="404"/>
      <c r="Q40" s="404"/>
      <c r="R40" s="404"/>
      <c r="S40" s="404"/>
      <c r="T40" s="404"/>
      <c r="U40" s="404"/>
      <c r="V40" s="404"/>
      <c r="W40" s="404"/>
      <c r="X40" s="404"/>
      <c r="Y40" s="404"/>
      <c r="Z40" s="404"/>
      <c r="AA40" s="404"/>
      <c r="AB40" s="404"/>
      <c r="AC40" s="405"/>
      <c r="AD40" s="146"/>
      <c r="AE40" s="146"/>
      <c r="AF40" s="146"/>
      <c r="AG40" s="174"/>
      <c r="AH40" s="174"/>
    </row>
    <row r="41" spans="1:42" s="146" customFormat="1" ht="17.25" customHeight="1">
      <c r="A41" s="294" t="s">
        <v>494</v>
      </c>
      <c r="B41" s="294"/>
      <c r="C41" s="294"/>
      <c r="D41" s="294"/>
      <c r="E41" s="294"/>
      <c r="F41" s="294"/>
      <c r="G41" s="294"/>
      <c r="H41" s="294"/>
      <c r="I41" s="144"/>
      <c r="J41" s="153"/>
      <c r="K41" s="153"/>
      <c r="L41" s="153"/>
      <c r="M41" s="153"/>
      <c r="N41" s="153"/>
      <c r="O41" s="153"/>
      <c r="T41" s="153"/>
      <c r="U41" s="153"/>
      <c r="V41" s="153"/>
      <c r="W41" s="153"/>
      <c r="X41" s="153"/>
      <c r="AB41" s="153"/>
      <c r="AI41" s="141"/>
      <c r="AJ41" s="141"/>
      <c r="AK41" s="141"/>
      <c r="AL41" s="141"/>
      <c r="AM41" s="141"/>
      <c r="AN41" s="154"/>
      <c r="AP41" s="154"/>
    </row>
    <row r="42" spans="1:42" ht="5.0999999999999996" customHeight="1">
      <c r="A42" s="296"/>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c r="Z42" s="297"/>
      <c r="AA42" s="691" t="str">
        <f>IF(A1="科","科研費","")</f>
        <v/>
      </c>
      <c r="AB42" s="691"/>
      <c r="AC42" s="692"/>
      <c r="AD42" s="146"/>
    </row>
    <row r="43" spans="1:42" ht="16.5" customHeight="1">
      <c r="A43" s="298" t="s">
        <v>495</v>
      </c>
      <c r="B43" s="176"/>
      <c r="C43" s="176"/>
      <c r="D43" s="176"/>
      <c r="E43" s="176"/>
      <c r="F43" s="176"/>
      <c r="G43" s="176"/>
      <c r="H43" s="176"/>
      <c r="I43" s="286"/>
      <c r="J43" s="287"/>
      <c r="K43" s="175"/>
      <c r="L43" s="175"/>
      <c r="M43" s="288"/>
      <c r="N43" s="288"/>
      <c r="O43" s="288"/>
      <c r="P43" s="288"/>
      <c r="Q43" s="144"/>
      <c r="R43" s="144"/>
      <c r="S43" s="144"/>
      <c r="T43" s="144"/>
      <c r="U43" s="144"/>
      <c r="V43" s="144"/>
      <c r="W43" s="144"/>
      <c r="X43" s="144"/>
      <c r="Y43" s="144"/>
      <c r="Z43" s="144"/>
      <c r="AA43" s="693"/>
      <c r="AB43" s="693"/>
      <c r="AC43" s="694"/>
      <c r="AD43" s="146"/>
    </row>
    <row r="44" spans="1:42" ht="16.5" customHeight="1">
      <c r="A44" s="298"/>
      <c r="B44" s="144" t="s">
        <v>503</v>
      </c>
      <c r="C44" s="144"/>
      <c r="D44" s="144"/>
      <c r="E44" s="144"/>
      <c r="F44" s="284"/>
      <c r="G44" s="284"/>
      <c r="H44" s="284"/>
      <c r="I44" s="287"/>
      <c r="J44" s="287"/>
      <c r="K44" s="175"/>
      <c r="L44" s="175"/>
      <c r="M44" s="289"/>
      <c r="N44" s="290"/>
      <c r="O44" s="291" t="s">
        <v>505</v>
      </c>
      <c r="P44" s="144"/>
      <c r="Q44" s="144"/>
      <c r="R44" s="144"/>
      <c r="S44" s="144"/>
      <c r="T44" s="144"/>
      <c r="U44" s="144"/>
      <c r="V44" s="144"/>
      <c r="W44" s="144"/>
      <c r="X44" s="144"/>
      <c r="Y44" s="144"/>
      <c r="Z44" s="144"/>
      <c r="AA44" s="179"/>
      <c r="AB44" s="179"/>
      <c r="AC44" s="299"/>
    </row>
    <row r="45" spans="1:42" ht="16.5" customHeight="1">
      <c r="A45" s="298"/>
      <c r="B45" s="144"/>
      <c r="C45" s="374" t="s">
        <v>496</v>
      </c>
      <c r="D45" s="375"/>
      <c r="E45" s="375"/>
      <c r="F45" s="375"/>
      <c r="G45" s="376" t="s">
        <v>500</v>
      </c>
      <c r="H45" s="377"/>
      <c r="I45" s="377"/>
      <c r="J45" s="377"/>
      <c r="K45" s="377"/>
      <c r="L45" s="377"/>
      <c r="M45" s="378"/>
      <c r="N45" s="290"/>
      <c r="O45" s="288"/>
      <c r="P45" s="379" t="s">
        <v>496</v>
      </c>
      <c r="Q45" s="380"/>
      <c r="R45" s="381"/>
      <c r="S45" s="382" t="s">
        <v>502</v>
      </c>
      <c r="T45" s="383"/>
      <c r="U45" s="383"/>
      <c r="V45" s="383"/>
      <c r="W45" s="383"/>
      <c r="X45" s="383"/>
      <c r="Y45" s="383"/>
      <c r="Z45" s="383"/>
      <c r="AA45" s="383"/>
      <c r="AB45" s="384"/>
      <c r="AC45" s="299"/>
    </row>
    <row r="46" spans="1:42" ht="16.5" customHeight="1">
      <c r="A46" s="298"/>
      <c r="B46" s="144"/>
      <c r="C46" s="374" t="s">
        <v>497</v>
      </c>
      <c r="D46" s="375"/>
      <c r="E46" s="375"/>
      <c r="F46" s="375"/>
      <c r="G46" s="376" t="s">
        <v>500</v>
      </c>
      <c r="H46" s="377"/>
      <c r="I46" s="377"/>
      <c r="J46" s="377"/>
      <c r="K46" s="377"/>
      <c r="L46" s="377"/>
      <c r="M46" s="378"/>
      <c r="N46" s="290"/>
      <c r="O46" s="288"/>
      <c r="P46" s="379" t="s">
        <v>497</v>
      </c>
      <c r="Q46" s="380"/>
      <c r="R46" s="381"/>
      <c r="S46" s="382" t="s">
        <v>513</v>
      </c>
      <c r="T46" s="383"/>
      <c r="U46" s="383"/>
      <c r="V46" s="383"/>
      <c r="W46" s="383"/>
      <c r="X46" s="383"/>
      <c r="Y46" s="383"/>
      <c r="Z46" s="383"/>
      <c r="AA46" s="383"/>
      <c r="AB46" s="384"/>
      <c r="AC46" s="299"/>
    </row>
    <row r="47" spans="1:42" ht="16.5" customHeight="1">
      <c r="A47" s="298"/>
      <c r="B47" s="144"/>
      <c r="C47" s="374" t="s">
        <v>498</v>
      </c>
      <c r="D47" s="375"/>
      <c r="E47" s="375"/>
      <c r="F47" s="375"/>
      <c r="G47" s="376" t="s">
        <v>507</v>
      </c>
      <c r="H47" s="377"/>
      <c r="I47" s="377"/>
      <c r="J47" s="377"/>
      <c r="K47" s="377"/>
      <c r="L47" s="377"/>
      <c r="M47" s="378"/>
      <c r="N47" s="288"/>
      <c r="O47" s="288"/>
      <c r="P47" s="379" t="s">
        <v>499</v>
      </c>
      <c r="Q47" s="380"/>
      <c r="R47" s="381"/>
      <c r="S47" s="382" t="s">
        <v>501</v>
      </c>
      <c r="T47" s="383"/>
      <c r="U47" s="383"/>
      <c r="V47" s="383"/>
      <c r="W47" s="383"/>
      <c r="X47" s="383"/>
      <c r="Y47" s="383"/>
      <c r="Z47" s="383"/>
      <c r="AA47" s="383"/>
      <c r="AB47" s="384"/>
      <c r="AC47" s="300"/>
    </row>
    <row r="48" spans="1:42" ht="16.5" customHeight="1">
      <c r="A48" s="298"/>
      <c r="B48" s="144"/>
      <c r="C48" s="374" t="s">
        <v>499</v>
      </c>
      <c r="D48" s="375"/>
      <c r="E48" s="375"/>
      <c r="F48" s="375"/>
      <c r="G48" s="376" t="s">
        <v>501</v>
      </c>
      <c r="H48" s="377"/>
      <c r="I48" s="377"/>
      <c r="J48" s="377"/>
      <c r="K48" s="377"/>
      <c r="L48" s="377"/>
      <c r="M48" s="378"/>
      <c r="N48" s="141"/>
      <c r="O48" s="144"/>
      <c r="P48" s="684" t="s">
        <v>566</v>
      </c>
      <c r="Q48" s="685"/>
      <c r="R48" s="685"/>
      <c r="S48" s="685"/>
      <c r="T48" s="685"/>
      <c r="U48" s="549" t="s">
        <v>560</v>
      </c>
      <c r="V48" s="550"/>
      <c r="W48" s="550"/>
      <c r="X48" s="550"/>
      <c r="Y48" s="550"/>
      <c r="Z48" s="550"/>
      <c r="AA48" s="550"/>
      <c r="AB48" s="551"/>
      <c r="AC48" s="300"/>
    </row>
    <row r="49" spans="1:29" ht="16.5" customHeight="1">
      <c r="A49" s="298"/>
      <c r="B49" s="144"/>
      <c r="C49" s="144"/>
      <c r="D49" s="144"/>
      <c r="E49" s="144"/>
      <c r="F49" s="284"/>
      <c r="G49" s="284"/>
      <c r="H49" s="284"/>
      <c r="I49" s="286"/>
      <c r="J49" s="287"/>
      <c r="K49" s="175"/>
      <c r="L49" s="175"/>
      <c r="M49" s="288"/>
      <c r="N49" s="288"/>
      <c r="O49" s="288"/>
      <c r="P49" s="684" t="s">
        <v>561</v>
      </c>
      <c r="Q49" s="685"/>
      <c r="R49" s="685"/>
      <c r="S49" s="685"/>
      <c r="T49" s="685"/>
      <c r="U49" s="549" t="s">
        <v>562</v>
      </c>
      <c r="V49" s="550"/>
      <c r="W49" s="550"/>
      <c r="X49" s="550"/>
      <c r="Y49" s="550"/>
      <c r="Z49" s="550"/>
      <c r="AA49" s="550"/>
      <c r="AB49" s="551"/>
      <c r="AC49" s="300"/>
    </row>
    <row r="50" spans="1:29" ht="16.5" customHeight="1">
      <c r="A50" s="298"/>
      <c r="B50" s="176" t="s">
        <v>504</v>
      </c>
      <c r="C50" s="141"/>
      <c r="D50" s="177"/>
      <c r="E50" s="177"/>
      <c r="F50" s="177"/>
      <c r="G50" s="177"/>
      <c r="H50" s="177"/>
      <c r="I50" s="287"/>
      <c r="J50" s="287"/>
      <c r="K50" s="175"/>
      <c r="L50" s="175"/>
      <c r="M50" s="289"/>
      <c r="N50" s="290"/>
      <c r="O50" s="146"/>
      <c r="P50" s="290"/>
      <c r="Q50" s="290"/>
      <c r="R50" s="290"/>
      <c r="S50" s="144"/>
      <c r="T50" s="144"/>
      <c r="U50" s="144"/>
      <c r="V50" s="144"/>
      <c r="W50" s="305"/>
      <c r="X50" s="305"/>
      <c r="Y50" s="305"/>
      <c r="Z50" s="686" t="s">
        <v>506</v>
      </c>
      <c r="AA50" s="687"/>
      <c r="AB50" s="688"/>
      <c r="AC50" s="300"/>
    </row>
    <row r="51" spans="1:29" ht="16.5" customHeight="1">
      <c r="A51" s="298"/>
      <c r="B51" s="176"/>
      <c r="C51" s="374" t="s">
        <v>496</v>
      </c>
      <c r="D51" s="375"/>
      <c r="E51" s="375"/>
      <c r="F51" s="375"/>
      <c r="G51" s="549" t="s">
        <v>502</v>
      </c>
      <c r="H51" s="550"/>
      <c r="I51" s="550"/>
      <c r="J51" s="550"/>
      <c r="K51" s="550"/>
      <c r="L51" s="550"/>
      <c r="M51" s="551"/>
      <c r="N51" s="290"/>
      <c r="O51" s="146"/>
      <c r="P51" s="290"/>
      <c r="Q51" s="144"/>
      <c r="R51" s="144"/>
      <c r="S51" s="144"/>
      <c r="T51" s="144"/>
      <c r="U51" s="144"/>
      <c r="V51" s="144"/>
      <c r="W51" s="290"/>
      <c r="X51" s="144"/>
      <c r="Y51" s="144"/>
      <c r="Z51" s="661"/>
      <c r="AA51" s="662"/>
      <c r="AB51" s="663"/>
      <c r="AC51" s="300"/>
    </row>
    <row r="52" spans="1:29" ht="16.5" customHeight="1">
      <c r="A52" s="298"/>
      <c r="B52" s="176"/>
      <c r="C52" s="374" t="s">
        <v>497</v>
      </c>
      <c r="D52" s="375"/>
      <c r="E52" s="375"/>
      <c r="F52" s="375"/>
      <c r="G52" s="549" t="s">
        <v>502</v>
      </c>
      <c r="H52" s="550"/>
      <c r="I52" s="550"/>
      <c r="J52" s="550"/>
      <c r="K52" s="550"/>
      <c r="L52" s="550"/>
      <c r="M52" s="551"/>
      <c r="N52" s="290"/>
      <c r="O52" s="146"/>
      <c r="P52" s="552" t="s">
        <v>514</v>
      </c>
      <c r="Q52" s="553"/>
      <c r="R52" s="554"/>
      <c r="S52" s="558" t="s">
        <v>563</v>
      </c>
      <c r="T52" s="559"/>
      <c r="U52" s="559"/>
      <c r="V52" s="559"/>
      <c r="W52" s="559"/>
      <c r="X52" s="560"/>
      <c r="Y52" s="144"/>
      <c r="Z52" s="664"/>
      <c r="AA52" s="665"/>
      <c r="AB52" s="666"/>
      <c r="AC52" s="300"/>
    </row>
    <row r="53" spans="1:29" ht="16.5" customHeight="1">
      <c r="A53" s="301"/>
      <c r="B53" s="285"/>
      <c r="C53" s="374" t="s">
        <v>499</v>
      </c>
      <c r="D53" s="375"/>
      <c r="E53" s="375"/>
      <c r="F53" s="375"/>
      <c r="G53" s="376" t="s">
        <v>501</v>
      </c>
      <c r="H53" s="377"/>
      <c r="I53" s="377"/>
      <c r="J53" s="377"/>
      <c r="K53" s="377"/>
      <c r="L53" s="377"/>
      <c r="M53" s="378"/>
      <c r="N53" s="290"/>
      <c r="O53" s="146"/>
      <c r="P53" s="555"/>
      <c r="Q53" s="556"/>
      <c r="R53" s="557"/>
      <c r="S53" s="561"/>
      <c r="T53" s="562"/>
      <c r="U53" s="562"/>
      <c r="V53" s="562"/>
      <c r="W53" s="562"/>
      <c r="X53" s="563"/>
      <c r="Y53" s="144"/>
      <c r="Z53" s="667"/>
      <c r="AA53" s="668"/>
      <c r="AB53" s="669"/>
      <c r="AC53" s="300"/>
    </row>
    <row r="54" spans="1:29" ht="5.25" customHeight="1">
      <c r="A54" s="302"/>
      <c r="B54" s="303"/>
      <c r="C54" s="303"/>
      <c r="D54" s="303"/>
      <c r="E54" s="303"/>
      <c r="F54" s="303"/>
      <c r="G54" s="303"/>
      <c r="H54" s="303"/>
      <c r="I54" s="303"/>
      <c r="J54" s="303"/>
      <c r="K54" s="303"/>
      <c r="L54" s="303"/>
      <c r="M54" s="303"/>
      <c r="N54" s="303"/>
      <c r="O54" s="303"/>
      <c r="P54" s="303"/>
      <c r="Q54" s="303"/>
      <c r="R54" s="303"/>
      <c r="S54" s="303"/>
      <c r="T54" s="303"/>
      <c r="U54" s="303"/>
      <c r="V54" s="303"/>
      <c r="W54" s="303"/>
      <c r="X54" s="303"/>
      <c r="Y54" s="303"/>
      <c r="Z54" s="303"/>
      <c r="AA54" s="303"/>
      <c r="AB54" s="303"/>
      <c r="AC54" s="304"/>
    </row>
    <row r="55" spans="1:29" s="178" customFormat="1" ht="25.5" customHeight="1">
      <c r="A55" s="295"/>
      <c r="B55" s="295"/>
      <c r="C55" s="295"/>
      <c r="D55" s="295"/>
      <c r="E55" s="295"/>
      <c r="F55" s="295"/>
      <c r="G55" s="295"/>
      <c r="H55" s="295"/>
      <c r="I55" s="295"/>
      <c r="J55" s="295"/>
      <c r="K55" s="295"/>
      <c r="L55" s="295"/>
      <c r="M55" s="295"/>
      <c r="N55" s="295"/>
      <c r="O55" s="295"/>
      <c r="P55" s="295"/>
      <c r="Q55" s="295"/>
      <c r="R55" s="295" t="s">
        <v>426</v>
      </c>
      <c r="S55" s="295"/>
      <c r="T55" s="295"/>
      <c r="U55" s="295"/>
      <c r="V55" s="295"/>
      <c r="W55" s="295"/>
      <c r="X55" s="295"/>
      <c r="Y55" s="295" t="s">
        <v>172</v>
      </c>
      <c r="Z55" s="295"/>
      <c r="AA55" s="295"/>
      <c r="AB55" s="295"/>
      <c r="AC55" s="295"/>
    </row>
    <row r="56" spans="1:29" ht="16.5" customHeight="1"/>
    <row r="57" spans="1:29" ht="16.5" customHeight="1"/>
    <row r="58" spans="1:29" ht="16.5" customHeight="1"/>
    <row r="59" spans="1:29" ht="16.5" customHeight="1"/>
  </sheetData>
  <sheetProtection algorithmName="SHA-512" hashValue="kIBSi3cqhUrt+6gv7HpMqgeRp85OiRNxz+WBsaAXPMLHDsn+rrW4BEfr5JwsuKXHdXZJmxB3nxlQ1vUdENRj1A==" saltValue="IYq8RorHbc9133NG/SfRzA==" spinCount="100000" sheet="1" objects="1" selectLockedCells="1" selectUnlockedCells="1"/>
  <dataConsolidate/>
  <mergeCells count="165">
    <mergeCell ref="C53:F53"/>
    <mergeCell ref="G53:M53"/>
    <mergeCell ref="P49:T49"/>
    <mergeCell ref="U49:AB49"/>
    <mergeCell ref="Z50:AB50"/>
    <mergeCell ref="C51:F51"/>
    <mergeCell ref="G51:M51"/>
    <mergeCell ref="Z51:AB53"/>
    <mergeCell ref="C52:F52"/>
    <mergeCell ref="G52:M52"/>
    <mergeCell ref="P52:R53"/>
    <mergeCell ref="S52:X53"/>
    <mergeCell ref="C47:F47"/>
    <mergeCell ref="G47:M47"/>
    <mergeCell ref="P47:R47"/>
    <mergeCell ref="S47:AB47"/>
    <mergeCell ref="C48:F48"/>
    <mergeCell ref="G48:M48"/>
    <mergeCell ref="P48:T48"/>
    <mergeCell ref="U48:AB48"/>
    <mergeCell ref="AA42:AC43"/>
    <mergeCell ref="C45:F45"/>
    <mergeCell ref="G45:M45"/>
    <mergeCell ref="P45:R45"/>
    <mergeCell ref="S45:AB45"/>
    <mergeCell ref="C46:F46"/>
    <mergeCell ref="G46:M46"/>
    <mergeCell ref="P46:R46"/>
    <mergeCell ref="S46:AB46"/>
    <mergeCell ref="A38:D38"/>
    <mergeCell ref="E38:G38"/>
    <mergeCell ref="H38:W38"/>
    <mergeCell ref="X38:AC38"/>
    <mergeCell ref="A39:D40"/>
    <mergeCell ref="E39:AC39"/>
    <mergeCell ref="E40:AC40"/>
    <mergeCell ref="A37:D37"/>
    <mergeCell ref="E37:G37"/>
    <mergeCell ref="H37:O37"/>
    <mergeCell ref="P37:S37"/>
    <mergeCell ref="T37:V37"/>
    <mergeCell ref="W37:AC37"/>
    <mergeCell ref="V34:AC34"/>
    <mergeCell ref="E35:G35"/>
    <mergeCell ref="H35:R35"/>
    <mergeCell ref="S35:U35"/>
    <mergeCell ref="V35:AC35"/>
    <mergeCell ref="E36:G36"/>
    <mergeCell ref="H36:N36"/>
    <mergeCell ref="T36:V36"/>
    <mergeCell ref="W36:AC36"/>
    <mergeCell ref="A33:D35"/>
    <mergeCell ref="E33:G33"/>
    <mergeCell ref="H33:L33"/>
    <mergeCell ref="N33:R33"/>
    <mergeCell ref="S33:U33"/>
    <mergeCell ref="V33:AC33"/>
    <mergeCell ref="E34:G34"/>
    <mergeCell ref="H34:J34"/>
    <mergeCell ref="K34:R34"/>
    <mergeCell ref="S34:U34"/>
    <mergeCell ref="E31:G31"/>
    <mergeCell ref="H31:J31"/>
    <mergeCell ref="K31:R31"/>
    <mergeCell ref="S31:U31"/>
    <mergeCell ref="V31:AC31"/>
    <mergeCell ref="E32:G32"/>
    <mergeCell ref="H32:R32"/>
    <mergeCell ref="S32:U32"/>
    <mergeCell ref="V32:AC32"/>
    <mergeCell ref="E29:G29"/>
    <mergeCell ref="H29:R29"/>
    <mergeCell ref="S29:U29"/>
    <mergeCell ref="V29:AC29"/>
    <mergeCell ref="A30:D32"/>
    <mergeCell ref="E30:G30"/>
    <mergeCell ref="H30:L30"/>
    <mergeCell ref="N30:R30"/>
    <mergeCell ref="S30:U30"/>
    <mergeCell ref="V30:AC30"/>
    <mergeCell ref="V27:AC27"/>
    <mergeCell ref="E28:G28"/>
    <mergeCell ref="H28:J28"/>
    <mergeCell ref="K28:R28"/>
    <mergeCell ref="S28:U28"/>
    <mergeCell ref="V28:AC28"/>
    <mergeCell ref="A26:D26"/>
    <mergeCell ref="E26:H26"/>
    <mergeCell ref="I26:L26"/>
    <mergeCell ref="M26:O26"/>
    <mergeCell ref="P26:S26"/>
    <mergeCell ref="A27:D29"/>
    <mergeCell ref="E27:G27"/>
    <mergeCell ref="H27:L27"/>
    <mergeCell ref="N27:R27"/>
    <mergeCell ref="S27:U27"/>
    <mergeCell ref="A23:D23"/>
    <mergeCell ref="E23:F23"/>
    <mergeCell ref="H23:Y23"/>
    <mergeCell ref="AA23:AC23"/>
    <mergeCell ref="A25:D25"/>
    <mergeCell ref="E25:F25"/>
    <mergeCell ref="G25:L25"/>
    <mergeCell ref="M25:N25"/>
    <mergeCell ref="O25:T25"/>
    <mergeCell ref="W21:AC21"/>
    <mergeCell ref="A22:D22"/>
    <mergeCell ref="E22:J22"/>
    <mergeCell ref="K22:L22"/>
    <mergeCell ref="M22:N22"/>
    <mergeCell ref="O22:P22"/>
    <mergeCell ref="Q22:S22"/>
    <mergeCell ref="T22:V22"/>
    <mergeCell ref="W22:X22"/>
    <mergeCell ref="Z22:AB22"/>
    <mergeCell ref="A20:D20"/>
    <mergeCell ref="A21:D21"/>
    <mergeCell ref="E21:J21"/>
    <mergeCell ref="K21:L21"/>
    <mergeCell ref="M21:S21"/>
    <mergeCell ref="T21:V21"/>
    <mergeCell ref="AB14:AC15"/>
    <mergeCell ref="A16:E17"/>
    <mergeCell ref="F16:M16"/>
    <mergeCell ref="N16:U16"/>
    <mergeCell ref="V16:AC16"/>
    <mergeCell ref="A18:B19"/>
    <mergeCell ref="C18:E18"/>
    <mergeCell ref="C19:E19"/>
    <mergeCell ref="A10:H11"/>
    <mergeCell ref="I10:R11"/>
    <mergeCell ref="S10:AC11"/>
    <mergeCell ref="A14:E15"/>
    <mergeCell ref="F14:P15"/>
    <mergeCell ref="Q14:R15"/>
    <mergeCell ref="U14:U15"/>
    <mergeCell ref="V14:W15"/>
    <mergeCell ref="X14:Y15"/>
    <mergeCell ref="Z14:AA15"/>
    <mergeCell ref="A7:F8"/>
    <mergeCell ref="G7:J8"/>
    <mergeCell ref="K7:R8"/>
    <mergeCell ref="S7:V8"/>
    <mergeCell ref="W7:AC8"/>
    <mergeCell ref="A9:H9"/>
    <mergeCell ref="I9:R9"/>
    <mergeCell ref="S9:AC9"/>
    <mergeCell ref="X3:Y4"/>
    <mergeCell ref="Z3:AA4"/>
    <mergeCell ref="AB3:AC4"/>
    <mergeCell ref="A6:F6"/>
    <mergeCell ref="G6:J6"/>
    <mergeCell ref="K6:R6"/>
    <mergeCell ref="S6:V6"/>
    <mergeCell ref="W6:AC6"/>
    <mergeCell ref="A1:C2"/>
    <mergeCell ref="D1:F1"/>
    <mergeCell ref="J1:S1"/>
    <mergeCell ref="Y1:AC1"/>
    <mergeCell ref="A3:D3"/>
    <mergeCell ref="E3:J3"/>
    <mergeCell ref="O3:Q4"/>
    <mergeCell ref="R3:S4"/>
    <mergeCell ref="T3:U4"/>
    <mergeCell ref="V3:W4"/>
  </mergeCells>
  <phoneticPr fontId="20"/>
  <conditionalFormatting sqref="D1 G1">
    <cfRule type="cellIs" dxfId="1" priority="2" stopIfTrue="1" operator="equal">
      <formula>"科研費"</formula>
    </cfRule>
  </conditionalFormatting>
  <conditionalFormatting sqref="AA42">
    <cfRule type="cellIs" dxfId="0" priority="1" stopIfTrue="1" operator="equal">
      <formula>"科研費"</formula>
    </cfRule>
  </conditionalFormatting>
  <dataValidations count="21">
    <dataValidation type="list" allowBlank="1" showInputMessage="1" showErrorMessage="1" sqref="I10:R11" xr:uid="{434AB81A-DED3-4D87-B50A-DA54211F4F5F}">
      <formula1>INDIRECT(A10)</formula1>
    </dataValidation>
    <dataValidation type="list" allowBlank="1" showInputMessage="1" sqref="WWA983038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34 JO65534 TK65534 ADG65534 ANC65534 AWY65534 BGU65534 BQQ65534 CAM65534 CKI65534 CUE65534 DEA65534 DNW65534 DXS65534 EHO65534 ERK65534 FBG65534 FLC65534 FUY65534 GEU65534 GOQ65534 GYM65534 HII65534 HSE65534 ICA65534 ILW65534 IVS65534 JFO65534 JPK65534 JZG65534 KJC65534 KSY65534 LCU65534 LMQ65534 LWM65534 MGI65534 MQE65534 NAA65534 NJW65534 NTS65534 ODO65534 ONK65534 OXG65534 PHC65534 PQY65534 QAU65534 QKQ65534 QUM65534 REI65534 ROE65534 RYA65534 SHW65534 SRS65534 TBO65534 TLK65534 TVG65534 UFC65534 UOY65534 UYU65534 VIQ65534 VSM65534 WCI65534 WME65534 WWA65534 S131070 JO131070 TK131070 ADG131070 ANC131070 AWY131070 BGU131070 BQQ131070 CAM131070 CKI131070 CUE131070 DEA131070 DNW131070 DXS131070 EHO131070 ERK131070 FBG131070 FLC131070 FUY131070 GEU131070 GOQ131070 GYM131070 HII131070 HSE131070 ICA131070 ILW131070 IVS131070 JFO131070 JPK131070 JZG131070 KJC131070 KSY131070 LCU131070 LMQ131070 LWM131070 MGI131070 MQE131070 NAA131070 NJW131070 NTS131070 ODO131070 ONK131070 OXG131070 PHC131070 PQY131070 QAU131070 QKQ131070 QUM131070 REI131070 ROE131070 RYA131070 SHW131070 SRS131070 TBO131070 TLK131070 TVG131070 UFC131070 UOY131070 UYU131070 VIQ131070 VSM131070 WCI131070 WME131070 WWA131070 S196606 JO196606 TK196606 ADG196606 ANC196606 AWY196606 BGU196606 BQQ196606 CAM196606 CKI196606 CUE196606 DEA196606 DNW196606 DXS196606 EHO196606 ERK196606 FBG196606 FLC196606 FUY196606 GEU196606 GOQ196606 GYM196606 HII196606 HSE196606 ICA196606 ILW196606 IVS196606 JFO196606 JPK196606 JZG196606 KJC196606 KSY196606 LCU196606 LMQ196606 LWM196606 MGI196606 MQE196606 NAA196606 NJW196606 NTS196606 ODO196606 ONK196606 OXG196606 PHC196606 PQY196606 QAU196606 QKQ196606 QUM196606 REI196606 ROE196606 RYA196606 SHW196606 SRS196606 TBO196606 TLK196606 TVG196606 UFC196606 UOY196606 UYU196606 VIQ196606 VSM196606 WCI196606 WME196606 WWA196606 S262142 JO262142 TK262142 ADG262142 ANC262142 AWY262142 BGU262142 BQQ262142 CAM262142 CKI262142 CUE262142 DEA262142 DNW262142 DXS262142 EHO262142 ERK262142 FBG262142 FLC262142 FUY262142 GEU262142 GOQ262142 GYM262142 HII262142 HSE262142 ICA262142 ILW262142 IVS262142 JFO262142 JPK262142 JZG262142 KJC262142 KSY262142 LCU262142 LMQ262142 LWM262142 MGI262142 MQE262142 NAA262142 NJW262142 NTS262142 ODO262142 ONK262142 OXG262142 PHC262142 PQY262142 QAU262142 QKQ262142 QUM262142 REI262142 ROE262142 RYA262142 SHW262142 SRS262142 TBO262142 TLK262142 TVG262142 UFC262142 UOY262142 UYU262142 VIQ262142 VSM262142 WCI262142 WME262142 WWA262142 S327678 JO327678 TK327678 ADG327678 ANC327678 AWY327678 BGU327678 BQQ327678 CAM327678 CKI327678 CUE327678 DEA327678 DNW327678 DXS327678 EHO327678 ERK327678 FBG327678 FLC327678 FUY327678 GEU327678 GOQ327678 GYM327678 HII327678 HSE327678 ICA327678 ILW327678 IVS327678 JFO327678 JPK327678 JZG327678 KJC327678 KSY327678 LCU327678 LMQ327678 LWM327678 MGI327678 MQE327678 NAA327678 NJW327678 NTS327678 ODO327678 ONK327678 OXG327678 PHC327678 PQY327678 QAU327678 QKQ327678 QUM327678 REI327678 ROE327678 RYA327678 SHW327678 SRS327678 TBO327678 TLK327678 TVG327678 UFC327678 UOY327678 UYU327678 VIQ327678 VSM327678 WCI327678 WME327678 WWA327678 S393214 JO393214 TK393214 ADG393214 ANC393214 AWY393214 BGU393214 BQQ393214 CAM393214 CKI393214 CUE393214 DEA393214 DNW393214 DXS393214 EHO393214 ERK393214 FBG393214 FLC393214 FUY393214 GEU393214 GOQ393214 GYM393214 HII393214 HSE393214 ICA393214 ILW393214 IVS393214 JFO393214 JPK393214 JZG393214 KJC393214 KSY393214 LCU393214 LMQ393214 LWM393214 MGI393214 MQE393214 NAA393214 NJW393214 NTS393214 ODO393214 ONK393214 OXG393214 PHC393214 PQY393214 QAU393214 QKQ393214 QUM393214 REI393214 ROE393214 RYA393214 SHW393214 SRS393214 TBO393214 TLK393214 TVG393214 UFC393214 UOY393214 UYU393214 VIQ393214 VSM393214 WCI393214 WME393214 WWA393214 S458750 JO458750 TK458750 ADG458750 ANC458750 AWY458750 BGU458750 BQQ458750 CAM458750 CKI458750 CUE458750 DEA458750 DNW458750 DXS458750 EHO458750 ERK458750 FBG458750 FLC458750 FUY458750 GEU458750 GOQ458750 GYM458750 HII458750 HSE458750 ICA458750 ILW458750 IVS458750 JFO458750 JPK458750 JZG458750 KJC458750 KSY458750 LCU458750 LMQ458750 LWM458750 MGI458750 MQE458750 NAA458750 NJW458750 NTS458750 ODO458750 ONK458750 OXG458750 PHC458750 PQY458750 QAU458750 QKQ458750 QUM458750 REI458750 ROE458750 RYA458750 SHW458750 SRS458750 TBO458750 TLK458750 TVG458750 UFC458750 UOY458750 UYU458750 VIQ458750 VSM458750 WCI458750 WME458750 WWA458750 S524286 JO524286 TK524286 ADG524286 ANC524286 AWY524286 BGU524286 BQQ524286 CAM524286 CKI524286 CUE524286 DEA524286 DNW524286 DXS524286 EHO524286 ERK524286 FBG524286 FLC524286 FUY524286 GEU524286 GOQ524286 GYM524286 HII524286 HSE524286 ICA524286 ILW524286 IVS524286 JFO524286 JPK524286 JZG524286 KJC524286 KSY524286 LCU524286 LMQ524286 LWM524286 MGI524286 MQE524286 NAA524286 NJW524286 NTS524286 ODO524286 ONK524286 OXG524286 PHC524286 PQY524286 QAU524286 QKQ524286 QUM524286 REI524286 ROE524286 RYA524286 SHW524286 SRS524286 TBO524286 TLK524286 TVG524286 UFC524286 UOY524286 UYU524286 VIQ524286 VSM524286 WCI524286 WME524286 WWA524286 S589822 JO589822 TK589822 ADG589822 ANC589822 AWY589822 BGU589822 BQQ589822 CAM589822 CKI589822 CUE589822 DEA589822 DNW589822 DXS589822 EHO589822 ERK589822 FBG589822 FLC589822 FUY589822 GEU589822 GOQ589822 GYM589822 HII589822 HSE589822 ICA589822 ILW589822 IVS589822 JFO589822 JPK589822 JZG589822 KJC589822 KSY589822 LCU589822 LMQ589822 LWM589822 MGI589822 MQE589822 NAA589822 NJW589822 NTS589822 ODO589822 ONK589822 OXG589822 PHC589822 PQY589822 QAU589822 QKQ589822 QUM589822 REI589822 ROE589822 RYA589822 SHW589822 SRS589822 TBO589822 TLK589822 TVG589822 UFC589822 UOY589822 UYU589822 VIQ589822 VSM589822 WCI589822 WME589822 WWA589822 S655358 JO655358 TK655358 ADG655358 ANC655358 AWY655358 BGU655358 BQQ655358 CAM655358 CKI655358 CUE655358 DEA655358 DNW655358 DXS655358 EHO655358 ERK655358 FBG655358 FLC655358 FUY655358 GEU655358 GOQ655358 GYM655358 HII655358 HSE655358 ICA655358 ILW655358 IVS655358 JFO655358 JPK655358 JZG655358 KJC655358 KSY655358 LCU655358 LMQ655358 LWM655358 MGI655358 MQE655358 NAA655358 NJW655358 NTS655358 ODO655358 ONK655358 OXG655358 PHC655358 PQY655358 QAU655358 QKQ655358 QUM655358 REI655358 ROE655358 RYA655358 SHW655358 SRS655358 TBO655358 TLK655358 TVG655358 UFC655358 UOY655358 UYU655358 VIQ655358 VSM655358 WCI655358 WME655358 WWA655358 S720894 JO720894 TK720894 ADG720894 ANC720894 AWY720894 BGU720894 BQQ720894 CAM720894 CKI720894 CUE720894 DEA720894 DNW720894 DXS720894 EHO720894 ERK720894 FBG720894 FLC720894 FUY720894 GEU720894 GOQ720894 GYM720894 HII720894 HSE720894 ICA720894 ILW720894 IVS720894 JFO720894 JPK720894 JZG720894 KJC720894 KSY720894 LCU720894 LMQ720894 LWM720894 MGI720894 MQE720894 NAA720894 NJW720894 NTS720894 ODO720894 ONK720894 OXG720894 PHC720894 PQY720894 QAU720894 QKQ720894 QUM720894 REI720894 ROE720894 RYA720894 SHW720894 SRS720894 TBO720894 TLK720894 TVG720894 UFC720894 UOY720894 UYU720894 VIQ720894 VSM720894 WCI720894 WME720894 WWA720894 S786430 JO786430 TK786430 ADG786430 ANC786430 AWY786430 BGU786430 BQQ786430 CAM786430 CKI786430 CUE786430 DEA786430 DNW786430 DXS786430 EHO786430 ERK786430 FBG786430 FLC786430 FUY786430 GEU786430 GOQ786430 GYM786430 HII786430 HSE786430 ICA786430 ILW786430 IVS786430 JFO786430 JPK786430 JZG786430 KJC786430 KSY786430 LCU786430 LMQ786430 LWM786430 MGI786430 MQE786430 NAA786430 NJW786430 NTS786430 ODO786430 ONK786430 OXG786430 PHC786430 PQY786430 QAU786430 QKQ786430 QUM786430 REI786430 ROE786430 RYA786430 SHW786430 SRS786430 TBO786430 TLK786430 TVG786430 UFC786430 UOY786430 UYU786430 VIQ786430 VSM786430 WCI786430 WME786430 WWA786430 S851966 JO851966 TK851966 ADG851966 ANC851966 AWY851966 BGU851966 BQQ851966 CAM851966 CKI851966 CUE851966 DEA851966 DNW851966 DXS851966 EHO851966 ERK851966 FBG851966 FLC851966 FUY851966 GEU851966 GOQ851966 GYM851966 HII851966 HSE851966 ICA851966 ILW851966 IVS851966 JFO851966 JPK851966 JZG851966 KJC851966 KSY851966 LCU851966 LMQ851966 LWM851966 MGI851966 MQE851966 NAA851966 NJW851966 NTS851966 ODO851966 ONK851966 OXG851966 PHC851966 PQY851966 QAU851966 QKQ851966 QUM851966 REI851966 ROE851966 RYA851966 SHW851966 SRS851966 TBO851966 TLK851966 TVG851966 UFC851966 UOY851966 UYU851966 VIQ851966 VSM851966 WCI851966 WME851966 WWA851966 S917502 JO917502 TK917502 ADG917502 ANC917502 AWY917502 BGU917502 BQQ917502 CAM917502 CKI917502 CUE917502 DEA917502 DNW917502 DXS917502 EHO917502 ERK917502 FBG917502 FLC917502 FUY917502 GEU917502 GOQ917502 GYM917502 HII917502 HSE917502 ICA917502 ILW917502 IVS917502 JFO917502 JPK917502 JZG917502 KJC917502 KSY917502 LCU917502 LMQ917502 LWM917502 MGI917502 MQE917502 NAA917502 NJW917502 NTS917502 ODO917502 ONK917502 OXG917502 PHC917502 PQY917502 QAU917502 QKQ917502 QUM917502 REI917502 ROE917502 RYA917502 SHW917502 SRS917502 TBO917502 TLK917502 TVG917502 UFC917502 UOY917502 UYU917502 VIQ917502 VSM917502 WCI917502 WME917502 WWA917502 S983038 JO983038 TK983038 ADG983038 ANC983038 AWY983038 BGU983038 BQQ983038 CAM983038 CKI983038 CUE983038 DEA983038 DNW983038 DXS983038 EHO983038 ERK983038 FBG983038 FLC983038 FUY983038 GEU983038 GOQ983038 GYM983038 HII983038 HSE983038 ICA983038 ILW983038 IVS983038 JFO983038 JPK983038 JZG983038 KJC983038 KSY983038 LCU983038 LMQ983038 LWM983038 MGI983038 MQE983038 NAA983038 NJW983038 NTS983038 ODO983038 ONK983038 OXG983038 PHC983038 PQY983038 QAU983038 QKQ983038 QUM983038 REI983038 ROE983038 RYA983038 SHW983038 SRS983038 TBO983038 TLK983038 TVG983038 UFC983038 UOY983038 UYU983038 VIQ983038 VSM983038 WCI983038 WME983038 S10:AC11" xr:uid="{2509EF82-9B50-4AA4-8E6C-B8065ABAFDBA}">
      <formula1>INDIRECT(A10)</formula1>
    </dataValidation>
    <dataValidation type="list" allowBlank="1" showInputMessage="1" sqref="E65546:N65546 JA65546:JJ65546 SW65546:TF65546 ACS65546:ADB65546 AMO65546:AMX65546 AWK65546:AWT65546 BGG65546:BGP65546 BQC65546:BQL65546 BZY65546:CAH65546 CJU65546:CKD65546 CTQ65546:CTZ65546 DDM65546:DDV65546 DNI65546:DNR65546 DXE65546:DXN65546 EHA65546:EHJ65546 EQW65546:ERF65546 FAS65546:FBB65546 FKO65546:FKX65546 FUK65546:FUT65546 GEG65546:GEP65546 GOC65546:GOL65546 GXY65546:GYH65546 HHU65546:HID65546 HRQ65546:HRZ65546 IBM65546:IBV65546 ILI65546:ILR65546 IVE65546:IVN65546 JFA65546:JFJ65546 JOW65546:JPF65546 JYS65546:JZB65546 KIO65546:KIX65546 KSK65546:KST65546 LCG65546:LCP65546 LMC65546:LML65546 LVY65546:LWH65546 MFU65546:MGD65546 MPQ65546:MPZ65546 MZM65546:MZV65546 NJI65546:NJR65546 NTE65546:NTN65546 ODA65546:ODJ65546 OMW65546:ONF65546 OWS65546:OXB65546 PGO65546:PGX65546 PQK65546:PQT65546 QAG65546:QAP65546 QKC65546:QKL65546 QTY65546:QUH65546 RDU65546:RED65546 RNQ65546:RNZ65546 RXM65546:RXV65546 SHI65546:SHR65546 SRE65546:SRN65546 TBA65546:TBJ65546 TKW65546:TLF65546 TUS65546:TVB65546 UEO65546:UEX65546 UOK65546:UOT65546 UYG65546:UYP65546 VIC65546:VIL65546 VRY65546:VSH65546 WBU65546:WCD65546 WLQ65546:WLZ65546 WVM65546:WVV65546 E131082:N131082 JA131082:JJ131082 SW131082:TF131082 ACS131082:ADB131082 AMO131082:AMX131082 AWK131082:AWT131082 BGG131082:BGP131082 BQC131082:BQL131082 BZY131082:CAH131082 CJU131082:CKD131082 CTQ131082:CTZ131082 DDM131082:DDV131082 DNI131082:DNR131082 DXE131082:DXN131082 EHA131082:EHJ131082 EQW131082:ERF131082 FAS131082:FBB131082 FKO131082:FKX131082 FUK131082:FUT131082 GEG131082:GEP131082 GOC131082:GOL131082 GXY131082:GYH131082 HHU131082:HID131082 HRQ131082:HRZ131082 IBM131082:IBV131082 ILI131082:ILR131082 IVE131082:IVN131082 JFA131082:JFJ131082 JOW131082:JPF131082 JYS131082:JZB131082 KIO131082:KIX131082 KSK131082:KST131082 LCG131082:LCP131082 LMC131082:LML131082 LVY131082:LWH131082 MFU131082:MGD131082 MPQ131082:MPZ131082 MZM131082:MZV131082 NJI131082:NJR131082 NTE131082:NTN131082 ODA131082:ODJ131082 OMW131082:ONF131082 OWS131082:OXB131082 PGO131082:PGX131082 PQK131082:PQT131082 QAG131082:QAP131082 QKC131082:QKL131082 QTY131082:QUH131082 RDU131082:RED131082 RNQ131082:RNZ131082 RXM131082:RXV131082 SHI131082:SHR131082 SRE131082:SRN131082 TBA131082:TBJ131082 TKW131082:TLF131082 TUS131082:TVB131082 UEO131082:UEX131082 UOK131082:UOT131082 UYG131082:UYP131082 VIC131082:VIL131082 VRY131082:VSH131082 WBU131082:WCD131082 WLQ131082:WLZ131082 WVM131082:WVV131082 E196618:N196618 JA196618:JJ196618 SW196618:TF196618 ACS196618:ADB196618 AMO196618:AMX196618 AWK196618:AWT196618 BGG196618:BGP196618 BQC196618:BQL196618 BZY196618:CAH196618 CJU196618:CKD196618 CTQ196618:CTZ196618 DDM196618:DDV196618 DNI196618:DNR196618 DXE196618:DXN196618 EHA196618:EHJ196618 EQW196618:ERF196618 FAS196618:FBB196618 FKO196618:FKX196618 FUK196618:FUT196618 GEG196618:GEP196618 GOC196618:GOL196618 GXY196618:GYH196618 HHU196618:HID196618 HRQ196618:HRZ196618 IBM196618:IBV196618 ILI196618:ILR196618 IVE196618:IVN196618 JFA196618:JFJ196618 JOW196618:JPF196618 JYS196618:JZB196618 KIO196618:KIX196618 KSK196618:KST196618 LCG196618:LCP196618 LMC196618:LML196618 LVY196618:LWH196618 MFU196618:MGD196618 MPQ196618:MPZ196618 MZM196618:MZV196618 NJI196618:NJR196618 NTE196618:NTN196618 ODA196618:ODJ196618 OMW196618:ONF196618 OWS196618:OXB196618 PGO196618:PGX196618 PQK196618:PQT196618 QAG196618:QAP196618 QKC196618:QKL196618 QTY196618:QUH196618 RDU196618:RED196618 RNQ196618:RNZ196618 RXM196618:RXV196618 SHI196618:SHR196618 SRE196618:SRN196618 TBA196618:TBJ196618 TKW196618:TLF196618 TUS196618:TVB196618 UEO196618:UEX196618 UOK196618:UOT196618 UYG196618:UYP196618 VIC196618:VIL196618 VRY196618:VSH196618 WBU196618:WCD196618 WLQ196618:WLZ196618 WVM196618:WVV196618 E262154:N262154 JA262154:JJ262154 SW262154:TF262154 ACS262154:ADB262154 AMO262154:AMX262154 AWK262154:AWT262154 BGG262154:BGP262154 BQC262154:BQL262154 BZY262154:CAH262154 CJU262154:CKD262154 CTQ262154:CTZ262154 DDM262154:DDV262154 DNI262154:DNR262154 DXE262154:DXN262154 EHA262154:EHJ262154 EQW262154:ERF262154 FAS262154:FBB262154 FKO262154:FKX262154 FUK262154:FUT262154 GEG262154:GEP262154 GOC262154:GOL262154 GXY262154:GYH262154 HHU262154:HID262154 HRQ262154:HRZ262154 IBM262154:IBV262154 ILI262154:ILR262154 IVE262154:IVN262154 JFA262154:JFJ262154 JOW262154:JPF262154 JYS262154:JZB262154 KIO262154:KIX262154 KSK262154:KST262154 LCG262154:LCP262154 LMC262154:LML262154 LVY262154:LWH262154 MFU262154:MGD262154 MPQ262154:MPZ262154 MZM262154:MZV262154 NJI262154:NJR262154 NTE262154:NTN262154 ODA262154:ODJ262154 OMW262154:ONF262154 OWS262154:OXB262154 PGO262154:PGX262154 PQK262154:PQT262154 QAG262154:QAP262154 QKC262154:QKL262154 QTY262154:QUH262154 RDU262154:RED262154 RNQ262154:RNZ262154 RXM262154:RXV262154 SHI262154:SHR262154 SRE262154:SRN262154 TBA262154:TBJ262154 TKW262154:TLF262154 TUS262154:TVB262154 UEO262154:UEX262154 UOK262154:UOT262154 UYG262154:UYP262154 VIC262154:VIL262154 VRY262154:VSH262154 WBU262154:WCD262154 WLQ262154:WLZ262154 WVM262154:WVV262154 E327690:N327690 JA327690:JJ327690 SW327690:TF327690 ACS327690:ADB327690 AMO327690:AMX327690 AWK327690:AWT327690 BGG327690:BGP327690 BQC327690:BQL327690 BZY327690:CAH327690 CJU327690:CKD327690 CTQ327690:CTZ327690 DDM327690:DDV327690 DNI327690:DNR327690 DXE327690:DXN327690 EHA327690:EHJ327690 EQW327690:ERF327690 FAS327690:FBB327690 FKO327690:FKX327690 FUK327690:FUT327690 GEG327690:GEP327690 GOC327690:GOL327690 GXY327690:GYH327690 HHU327690:HID327690 HRQ327690:HRZ327690 IBM327690:IBV327690 ILI327690:ILR327690 IVE327690:IVN327690 JFA327690:JFJ327690 JOW327690:JPF327690 JYS327690:JZB327690 KIO327690:KIX327690 KSK327690:KST327690 LCG327690:LCP327690 LMC327690:LML327690 LVY327690:LWH327690 MFU327690:MGD327690 MPQ327690:MPZ327690 MZM327690:MZV327690 NJI327690:NJR327690 NTE327690:NTN327690 ODA327690:ODJ327690 OMW327690:ONF327690 OWS327690:OXB327690 PGO327690:PGX327690 PQK327690:PQT327690 QAG327690:QAP327690 QKC327690:QKL327690 QTY327690:QUH327690 RDU327690:RED327690 RNQ327690:RNZ327690 RXM327690:RXV327690 SHI327690:SHR327690 SRE327690:SRN327690 TBA327690:TBJ327690 TKW327690:TLF327690 TUS327690:TVB327690 UEO327690:UEX327690 UOK327690:UOT327690 UYG327690:UYP327690 VIC327690:VIL327690 VRY327690:VSH327690 WBU327690:WCD327690 WLQ327690:WLZ327690 WVM327690:WVV327690 E393226:N393226 JA393226:JJ393226 SW393226:TF393226 ACS393226:ADB393226 AMO393226:AMX393226 AWK393226:AWT393226 BGG393226:BGP393226 BQC393226:BQL393226 BZY393226:CAH393226 CJU393226:CKD393226 CTQ393226:CTZ393226 DDM393226:DDV393226 DNI393226:DNR393226 DXE393226:DXN393226 EHA393226:EHJ393226 EQW393226:ERF393226 FAS393226:FBB393226 FKO393226:FKX393226 FUK393226:FUT393226 GEG393226:GEP393226 GOC393226:GOL393226 GXY393226:GYH393226 HHU393226:HID393226 HRQ393226:HRZ393226 IBM393226:IBV393226 ILI393226:ILR393226 IVE393226:IVN393226 JFA393226:JFJ393226 JOW393226:JPF393226 JYS393226:JZB393226 KIO393226:KIX393226 KSK393226:KST393226 LCG393226:LCP393226 LMC393226:LML393226 LVY393226:LWH393226 MFU393226:MGD393226 MPQ393226:MPZ393226 MZM393226:MZV393226 NJI393226:NJR393226 NTE393226:NTN393226 ODA393226:ODJ393226 OMW393226:ONF393226 OWS393226:OXB393226 PGO393226:PGX393226 PQK393226:PQT393226 QAG393226:QAP393226 QKC393226:QKL393226 QTY393226:QUH393226 RDU393226:RED393226 RNQ393226:RNZ393226 RXM393226:RXV393226 SHI393226:SHR393226 SRE393226:SRN393226 TBA393226:TBJ393226 TKW393226:TLF393226 TUS393226:TVB393226 UEO393226:UEX393226 UOK393226:UOT393226 UYG393226:UYP393226 VIC393226:VIL393226 VRY393226:VSH393226 WBU393226:WCD393226 WLQ393226:WLZ393226 WVM393226:WVV393226 E458762:N458762 JA458762:JJ458762 SW458762:TF458762 ACS458762:ADB458762 AMO458762:AMX458762 AWK458762:AWT458762 BGG458762:BGP458762 BQC458762:BQL458762 BZY458762:CAH458762 CJU458762:CKD458762 CTQ458762:CTZ458762 DDM458762:DDV458762 DNI458762:DNR458762 DXE458762:DXN458762 EHA458762:EHJ458762 EQW458762:ERF458762 FAS458762:FBB458762 FKO458762:FKX458762 FUK458762:FUT458762 GEG458762:GEP458762 GOC458762:GOL458762 GXY458762:GYH458762 HHU458762:HID458762 HRQ458762:HRZ458762 IBM458762:IBV458762 ILI458762:ILR458762 IVE458762:IVN458762 JFA458762:JFJ458762 JOW458762:JPF458762 JYS458762:JZB458762 KIO458762:KIX458762 KSK458762:KST458762 LCG458762:LCP458762 LMC458762:LML458762 LVY458762:LWH458762 MFU458762:MGD458762 MPQ458762:MPZ458762 MZM458762:MZV458762 NJI458762:NJR458762 NTE458762:NTN458762 ODA458762:ODJ458762 OMW458762:ONF458762 OWS458762:OXB458762 PGO458762:PGX458762 PQK458762:PQT458762 QAG458762:QAP458762 QKC458762:QKL458762 QTY458762:QUH458762 RDU458762:RED458762 RNQ458762:RNZ458762 RXM458762:RXV458762 SHI458762:SHR458762 SRE458762:SRN458762 TBA458762:TBJ458762 TKW458762:TLF458762 TUS458762:TVB458762 UEO458762:UEX458762 UOK458762:UOT458762 UYG458762:UYP458762 VIC458762:VIL458762 VRY458762:VSH458762 WBU458762:WCD458762 WLQ458762:WLZ458762 WVM458762:WVV458762 E524298:N524298 JA524298:JJ524298 SW524298:TF524298 ACS524298:ADB524298 AMO524298:AMX524298 AWK524298:AWT524298 BGG524298:BGP524298 BQC524298:BQL524298 BZY524298:CAH524298 CJU524298:CKD524298 CTQ524298:CTZ524298 DDM524298:DDV524298 DNI524298:DNR524298 DXE524298:DXN524298 EHA524298:EHJ524298 EQW524298:ERF524298 FAS524298:FBB524298 FKO524298:FKX524298 FUK524298:FUT524298 GEG524298:GEP524298 GOC524298:GOL524298 GXY524298:GYH524298 HHU524298:HID524298 HRQ524298:HRZ524298 IBM524298:IBV524298 ILI524298:ILR524298 IVE524298:IVN524298 JFA524298:JFJ524298 JOW524298:JPF524298 JYS524298:JZB524298 KIO524298:KIX524298 KSK524298:KST524298 LCG524298:LCP524298 LMC524298:LML524298 LVY524298:LWH524298 MFU524298:MGD524298 MPQ524298:MPZ524298 MZM524298:MZV524298 NJI524298:NJR524298 NTE524298:NTN524298 ODA524298:ODJ524298 OMW524298:ONF524298 OWS524298:OXB524298 PGO524298:PGX524298 PQK524298:PQT524298 QAG524298:QAP524298 QKC524298:QKL524298 QTY524298:QUH524298 RDU524298:RED524298 RNQ524298:RNZ524298 RXM524298:RXV524298 SHI524298:SHR524298 SRE524298:SRN524298 TBA524298:TBJ524298 TKW524298:TLF524298 TUS524298:TVB524298 UEO524298:UEX524298 UOK524298:UOT524298 UYG524298:UYP524298 VIC524298:VIL524298 VRY524298:VSH524298 WBU524298:WCD524298 WLQ524298:WLZ524298 WVM524298:WVV524298 E589834:N589834 JA589834:JJ589834 SW589834:TF589834 ACS589834:ADB589834 AMO589834:AMX589834 AWK589834:AWT589834 BGG589834:BGP589834 BQC589834:BQL589834 BZY589834:CAH589834 CJU589834:CKD589834 CTQ589834:CTZ589834 DDM589834:DDV589834 DNI589834:DNR589834 DXE589834:DXN589834 EHA589834:EHJ589834 EQW589834:ERF589834 FAS589834:FBB589834 FKO589834:FKX589834 FUK589834:FUT589834 GEG589834:GEP589834 GOC589834:GOL589834 GXY589834:GYH589834 HHU589834:HID589834 HRQ589834:HRZ589834 IBM589834:IBV589834 ILI589834:ILR589834 IVE589834:IVN589834 JFA589834:JFJ589834 JOW589834:JPF589834 JYS589834:JZB589834 KIO589834:KIX589834 KSK589834:KST589834 LCG589834:LCP589834 LMC589834:LML589834 LVY589834:LWH589834 MFU589834:MGD589834 MPQ589834:MPZ589834 MZM589834:MZV589834 NJI589834:NJR589834 NTE589834:NTN589834 ODA589834:ODJ589834 OMW589834:ONF589834 OWS589834:OXB589834 PGO589834:PGX589834 PQK589834:PQT589834 QAG589834:QAP589834 QKC589834:QKL589834 QTY589834:QUH589834 RDU589834:RED589834 RNQ589834:RNZ589834 RXM589834:RXV589834 SHI589834:SHR589834 SRE589834:SRN589834 TBA589834:TBJ589834 TKW589834:TLF589834 TUS589834:TVB589834 UEO589834:UEX589834 UOK589834:UOT589834 UYG589834:UYP589834 VIC589834:VIL589834 VRY589834:VSH589834 WBU589834:WCD589834 WLQ589834:WLZ589834 WVM589834:WVV589834 E655370:N655370 JA655370:JJ655370 SW655370:TF655370 ACS655370:ADB655370 AMO655370:AMX655370 AWK655370:AWT655370 BGG655370:BGP655370 BQC655370:BQL655370 BZY655370:CAH655370 CJU655370:CKD655370 CTQ655370:CTZ655370 DDM655370:DDV655370 DNI655370:DNR655370 DXE655370:DXN655370 EHA655370:EHJ655370 EQW655370:ERF655370 FAS655370:FBB655370 FKO655370:FKX655370 FUK655370:FUT655370 GEG655370:GEP655370 GOC655370:GOL655370 GXY655370:GYH655370 HHU655370:HID655370 HRQ655370:HRZ655370 IBM655370:IBV655370 ILI655370:ILR655370 IVE655370:IVN655370 JFA655370:JFJ655370 JOW655370:JPF655370 JYS655370:JZB655370 KIO655370:KIX655370 KSK655370:KST655370 LCG655370:LCP655370 LMC655370:LML655370 LVY655370:LWH655370 MFU655370:MGD655370 MPQ655370:MPZ655370 MZM655370:MZV655370 NJI655370:NJR655370 NTE655370:NTN655370 ODA655370:ODJ655370 OMW655370:ONF655370 OWS655370:OXB655370 PGO655370:PGX655370 PQK655370:PQT655370 QAG655370:QAP655370 QKC655370:QKL655370 QTY655370:QUH655370 RDU655370:RED655370 RNQ655370:RNZ655370 RXM655370:RXV655370 SHI655370:SHR655370 SRE655370:SRN655370 TBA655370:TBJ655370 TKW655370:TLF655370 TUS655370:TVB655370 UEO655370:UEX655370 UOK655370:UOT655370 UYG655370:UYP655370 VIC655370:VIL655370 VRY655370:VSH655370 WBU655370:WCD655370 WLQ655370:WLZ655370 WVM655370:WVV655370 E720906:N720906 JA720906:JJ720906 SW720906:TF720906 ACS720906:ADB720906 AMO720906:AMX720906 AWK720906:AWT720906 BGG720906:BGP720906 BQC720906:BQL720906 BZY720906:CAH720906 CJU720906:CKD720906 CTQ720906:CTZ720906 DDM720906:DDV720906 DNI720906:DNR720906 DXE720906:DXN720906 EHA720906:EHJ720906 EQW720906:ERF720906 FAS720906:FBB720906 FKO720906:FKX720906 FUK720906:FUT720906 GEG720906:GEP720906 GOC720906:GOL720906 GXY720906:GYH720906 HHU720906:HID720906 HRQ720906:HRZ720906 IBM720906:IBV720906 ILI720906:ILR720906 IVE720906:IVN720906 JFA720906:JFJ720906 JOW720906:JPF720906 JYS720906:JZB720906 KIO720906:KIX720906 KSK720906:KST720906 LCG720906:LCP720906 LMC720906:LML720906 LVY720906:LWH720906 MFU720906:MGD720906 MPQ720906:MPZ720906 MZM720906:MZV720906 NJI720906:NJR720906 NTE720906:NTN720906 ODA720906:ODJ720906 OMW720906:ONF720906 OWS720906:OXB720906 PGO720906:PGX720906 PQK720906:PQT720906 QAG720906:QAP720906 QKC720906:QKL720906 QTY720906:QUH720906 RDU720906:RED720906 RNQ720906:RNZ720906 RXM720906:RXV720906 SHI720906:SHR720906 SRE720906:SRN720906 TBA720906:TBJ720906 TKW720906:TLF720906 TUS720906:TVB720906 UEO720906:UEX720906 UOK720906:UOT720906 UYG720906:UYP720906 VIC720906:VIL720906 VRY720906:VSH720906 WBU720906:WCD720906 WLQ720906:WLZ720906 WVM720906:WVV720906 E786442:N786442 JA786442:JJ786442 SW786442:TF786442 ACS786442:ADB786442 AMO786442:AMX786442 AWK786442:AWT786442 BGG786442:BGP786442 BQC786442:BQL786442 BZY786442:CAH786442 CJU786442:CKD786442 CTQ786442:CTZ786442 DDM786442:DDV786442 DNI786442:DNR786442 DXE786442:DXN786442 EHA786442:EHJ786442 EQW786442:ERF786442 FAS786442:FBB786442 FKO786442:FKX786442 FUK786442:FUT786442 GEG786442:GEP786442 GOC786442:GOL786442 GXY786442:GYH786442 HHU786442:HID786442 HRQ786442:HRZ786442 IBM786442:IBV786442 ILI786442:ILR786442 IVE786442:IVN786442 JFA786442:JFJ786442 JOW786442:JPF786442 JYS786442:JZB786442 KIO786442:KIX786442 KSK786442:KST786442 LCG786442:LCP786442 LMC786442:LML786442 LVY786442:LWH786442 MFU786442:MGD786442 MPQ786442:MPZ786442 MZM786442:MZV786442 NJI786442:NJR786442 NTE786442:NTN786442 ODA786442:ODJ786442 OMW786442:ONF786442 OWS786442:OXB786442 PGO786442:PGX786442 PQK786442:PQT786442 QAG786442:QAP786442 QKC786442:QKL786442 QTY786442:QUH786442 RDU786442:RED786442 RNQ786442:RNZ786442 RXM786442:RXV786442 SHI786442:SHR786442 SRE786442:SRN786442 TBA786442:TBJ786442 TKW786442:TLF786442 TUS786442:TVB786442 UEO786442:UEX786442 UOK786442:UOT786442 UYG786442:UYP786442 VIC786442:VIL786442 VRY786442:VSH786442 WBU786442:WCD786442 WLQ786442:WLZ786442 WVM786442:WVV786442 E851978:N851978 JA851978:JJ851978 SW851978:TF851978 ACS851978:ADB851978 AMO851978:AMX851978 AWK851978:AWT851978 BGG851978:BGP851978 BQC851978:BQL851978 BZY851978:CAH851978 CJU851978:CKD851978 CTQ851978:CTZ851978 DDM851978:DDV851978 DNI851978:DNR851978 DXE851978:DXN851978 EHA851978:EHJ851978 EQW851978:ERF851978 FAS851978:FBB851978 FKO851978:FKX851978 FUK851978:FUT851978 GEG851978:GEP851978 GOC851978:GOL851978 GXY851978:GYH851978 HHU851978:HID851978 HRQ851978:HRZ851978 IBM851978:IBV851978 ILI851978:ILR851978 IVE851978:IVN851978 JFA851978:JFJ851978 JOW851978:JPF851978 JYS851978:JZB851978 KIO851978:KIX851978 KSK851978:KST851978 LCG851978:LCP851978 LMC851978:LML851978 LVY851978:LWH851978 MFU851978:MGD851978 MPQ851978:MPZ851978 MZM851978:MZV851978 NJI851978:NJR851978 NTE851978:NTN851978 ODA851978:ODJ851978 OMW851978:ONF851978 OWS851978:OXB851978 PGO851978:PGX851978 PQK851978:PQT851978 QAG851978:QAP851978 QKC851978:QKL851978 QTY851978:QUH851978 RDU851978:RED851978 RNQ851978:RNZ851978 RXM851978:RXV851978 SHI851978:SHR851978 SRE851978:SRN851978 TBA851978:TBJ851978 TKW851978:TLF851978 TUS851978:TVB851978 UEO851978:UEX851978 UOK851978:UOT851978 UYG851978:UYP851978 VIC851978:VIL851978 VRY851978:VSH851978 WBU851978:WCD851978 WLQ851978:WLZ851978 WVM851978:WVV851978 E917514:N917514 JA917514:JJ917514 SW917514:TF917514 ACS917514:ADB917514 AMO917514:AMX917514 AWK917514:AWT917514 BGG917514:BGP917514 BQC917514:BQL917514 BZY917514:CAH917514 CJU917514:CKD917514 CTQ917514:CTZ917514 DDM917514:DDV917514 DNI917514:DNR917514 DXE917514:DXN917514 EHA917514:EHJ917514 EQW917514:ERF917514 FAS917514:FBB917514 FKO917514:FKX917514 FUK917514:FUT917514 GEG917514:GEP917514 GOC917514:GOL917514 GXY917514:GYH917514 HHU917514:HID917514 HRQ917514:HRZ917514 IBM917514:IBV917514 ILI917514:ILR917514 IVE917514:IVN917514 JFA917514:JFJ917514 JOW917514:JPF917514 JYS917514:JZB917514 KIO917514:KIX917514 KSK917514:KST917514 LCG917514:LCP917514 LMC917514:LML917514 LVY917514:LWH917514 MFU917514:MGD917514 MPQ917514:MPZ917514 MZM917514:MZV917514 NJI917514:NJR917514 NTE917514:NTN917514 ODA917514:ODJ917514 OMW917514:ONF917514 OWS917514:OXB917514 PGO917514:PGX917514 PQK917514:PQT917514 QAG917514:QAP917514 QKC917514:QKL917514 QTY917514:QUH917514 RDU917514:RED917514 RNQ917514:RNZ917514 RXM917514:RXV917514 SHI917514:SHR917514 SRE917514:SRN917514 TBA917514:TBJ917514 TKW917514:TLF917514 TUS917514:TVB917514 UEO917514:UEX917514 UOK917514:UOT917514 UYG917514:UYP917514 VIC917514:VIL917514 VRY917514:VSH917514 WBU917514:WCD917514 WLQ917514:WLZ917514 WVM917514:WVV917514 E983050:N983050 JA983050:JJ983050 SW983050:TF983050 ACS983050:ADB983050 AMO983050:AMX983050 AWK983050:AWT983050 BGG983050:BGP983050 BQC983050:BQL983050 BZY983050:CAH983050 CJU983050:CKD983050 CTQ983050:CTZ983050 DDM983050:DDV983050 DNI983050:DNR983050 DXE983050:DXN983050 EHA983050:EHJ983050 EQW983050:ERF983050 FAS983050:FBB983050 FKO983050:FKX983050 FUK983050:FUT983050 GEG983050:GEP983050 GOC983050:GOL983050 GXY983050:GYH983050 HHU983050:HID983050 HRQ983050:HRZ983050 IBM983050:IBV983050 ILI983050:ILR983050 IVE983050:IVN983050 JFA983050:JFJ983050 JOW983050:JPF983050 JYS983050:JZB983050 KIO983050:KIX983050 KSK983050:KST983050 LCG983050:LCP983050 LMC983050:LML983050 LVY983050:LWH983050 MFU983050:MGD983050 MPQ983050:MPZ983050 MZM983050:MZV983050 NJI983050:NJR983050 NTE983050:NTN983050 ODA983050:ODJ983050 OMW983050:ONF983050 OWS983050:OXB983050 PGO983050:PGX983050 PQK983050:PQT983050 QAG983050:QAP983050 QKC983050:QKL983050 QTY983050:QUH983050 RDU983050:RED983050 RNQ983050:RNZ983050 RXM983050:RXV983050 SHI983050:SHR983050 SRE983050:SRN983050 TBA983050:TBJ983050 TKW983050:TLF983050 TUS983050:TVB983050 UEO983050:UEX983050 UOK983050:UOT983050 UYG983050:UYP983050 VIC983050:VIL983050 VRY983050:VSH983050 WBU983050:WCD983050 WLQ983050:WLZ983050 WVM983050:WVV983050" xr:uid="{0B925A59-EB8D-4D12-B47C-9DC4125DE3B5}">
      <formula1>INDIRECT(A65534)</formula1>
    </dataValidation>
    <dataValidation type="list" allowBlank="1" showInputMessage="1" sqref="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AA65554 JW65554 TS65554 ADO65554 ANK65554 AXG65554 BHC65554 BQY65554 CAU65554 CKQ65554 CUM65554 DEI65554 DOE65554 DYA65554 EHW65554 ERS65554 FBO65554 FLK65554 FVG65554 GFC65554 GOY65554 GYU65554 HIQ65554 HSM65554 ICI65554 IME65554 IWA65554 JFW65554 JPS65554 JZO65554 KJK65554 KTG65554 LDC65554 LMY65554 LWU65554 MGQ65554 MQM65554 NAI65554 NKE65554 NUA65554 ODW65554 ONS65554 OXO65554 PHK65554 PRG65554 QBC65554 QKY65554 QUU65554 REQ65554 ROM65554 RYI65554 SIE65554 SSA65554 TBW65554 TLS65554 TVO65554 UFK65554 UPG65554 UZC65554 VIY65554 VSU65554 WCQ65554 WMM65554 WWI65554 AA131090 JW131090 TS131090 ADO131090 ANK131090 AXG131090 BHC131090 BQY131090 CAU131090 CKQ131090 CUM131090 DEI131090 DOE131090 DYA131090 EHW131090 ERS131090 FBO131090 FLK131090 FVG131090 GFC131090 GOY131090 GYU131090 HIQ131090 HSM131090 ICI131090 IME131090 IWA131090 JFW131090 JPS131090 JZO131090 KJK131090 KTG131090 LDC131090 LMY131090 LWU131090 MGQ131090 MQM131090 NAI131090 NKE131090 NUA131090 ODW131090 ONS131090 OXO131090 PHK131090 PRG131090 QBC131090 QKY131090 QUU131090 REQ131090 ROM131090 RYI131090 SIE131090 SSA131090 TBW131090 TLS131090 TVO131090 UFK131090 UPG131090 UZC131090 VIY131090 VSU131090 WCQ131090 WMM131090 WWI131090 AA196626 JW196626 TS196626 ADO196626 ANK196626 AXG196626 BHC196626 BQY196626 CAU196626 CKQ196626 CUM196626 DEI196626 DOE196626 DYA196626 EHW196626 ERS196626 FBO196626 FLK196626 FVG196626 GFC196626 GOY196626 GYU196626 HIQ196626 HSM196626 ICI196626 IME196626 IWA196626 JFW196626 JPS196626 JZO196626 KJK196626 KTG196626 LDC196626 LMY196626 LWU196626 MGQ196626 MQM196626 NAI196626 NKE196626 NUA196626 ODW196626 ONS196626 OXO196626 PHK196626 PRG196626 QBC196626 QKY196626 QUU196626 REQ196626 ROM196626 RYI196626 SIE196626 SSA196626 TBW196626 TLS196626 TVO196626 UFK196626 UPG196626 UZC196626 VIY196626 VSU196626 WCQ196626 WMM196626 WWI196626 AA262162 JW262162 TS262162 ADO262162 ANK262162 AXG262162 BHC262162 BQY262162 CAU262162 CKQ262162 CUM262162 DEI262162 DOE262162 DYA262162 EHW262162 ERS262162 FBO262162 FLK262162 FVG262162 GFC262162 GOY262162 GYU262162 HIQ262162 HSM262162 ICI262162 IME262162 IWA262162 JFW262162 JPS262162 JZO262162 KJK262162 KTG262162 LDC262162 LMY262162 LWU262162 MGQ262162 MQM262162 NAI262162 NKE262162 NUA262162 ODW262162 ONS262162 OXO262162 PHK262162 PRG262162 QBC262162 QKY262162 QUU262162 REQ262162 ROM262162 RYI262162 SIE262162 SSA262162 TBW262162 TLS262162 TVO262162 UFK262162 UPG262162 UZC262162 VIY262162 VSU262162 WCQ262162 WMM262162 WWI262162 AA327698 JW327698 TS327698 ADO327698 ANK327698 AXG327698 BHC327698 BQY327698 CAU327698 CKQ327698 CUM327698 DEI327698 DOE327698 DYA327698 EHW327698 ERS327698 FBO327698 FLK327698 FVG327698 GFC327698 GOY327698 GYU327698 HIQ327698 HSM327698 ICI327698 IME327698 IWA327698 JFW327698 JPS327698 JZO327698 KJK327698 KTG327698 LDC327698 LMY327698 LWU327698 MGQ327698 MQM327698 NAI327698 NKE327698 NUA327698 ODW327698 ONS327698 OXO327698 PHK327698 PRG327698 QBC327698 QKY327698 QUU327698 REQ327698 ROM327698 RYI327698 SIE327698 SSA327698 TBW327698 TLS327698 TVO327698 UFK327698 UPG327698 UZC327698 VIY327698 VSU327698 WCQ327698 WMM327698 WWI327698 AA393234 JW393234 TS393234 ADO393234 ANK393234 AXG393234 BHC393234 BQY393234 CAU393234 CKQ393234 CUM393234 DEI393234 DOE393234 DYA393234 EHW393234 ERS393234 FBO393234 FLK393234 FVG393234 GFC393234 GOY393234 GYU393234 HIQ393234 HSM393234 ICI393234 IME393234 IWA393234 JFW393234 JPS393234 JZO393234 KJK393234 KTG393234 LDC393234 LMY393234 LWU393234 MGQ393234 MQM393234 NAI393234 NKE393234 NUA393234 ODW393234 ONS393234 OXO393234 PHK393234 PRG393234 QBC393234 QKY393234 QUU393234 REQ393234 ROM393234 RYI393234 SIE393234 SSA393234 TBW393234 TLS393234 TVO393234 UFK393234 UPG393234 UZC393234 VIY393234 VSU393234 WCQ393234 WMM393234 WWI393234 AA458770 JW458770 TS458770 ADO458770 ANK458770 AXG458770 BHC458770 BQY458770 CAU458770 CKQ458770 CUM458770 DEI458770 DOE458770 DYA458770 EHW458770 ERS458770 FBO458770 FLK458770 FVG458770 GFC458770 GOY458770 GYU458770 HIQ458770 HSM458770 ICI458770 IME458770 IWA458770 JFW458770 JPS458770 JZO458770 KJK458770 KTG458770 LDC458770 LMY458770 LWU458770 MGQ458770 MQM458770 NAI458770 NKE458770 NUA458770 ODW458770 ONS458770 OXO458770 PHK458770 PRG458770 QBC458770 QKY458770 QUU458770 REQ458770 ROM458770 RYI458770 SIE458770 SSA458770 TBW458770 TLS458770 TVO458770 UFK458770 UPG458770 UZC458770 VIY458770 VSU458770 WCQ458770 WMM458770 WWI458770 AA524306 JW524306 TS524306 ADO524306 ANK524306 AXG524306 BHC524306 BQY524306 CAU524306 CKQ524306 CUM524306 DEI524306 DOE524306 DYA524306 EHW524306 ERS524306 FBO524306 FLK524306 FVG524306 GFC524306 GOY524306 GYU524306 HIQ524306 HSM524306 ICI524306 IME524306 IWA524306 JFW524306 JPS524306 JZO524306 KJK524306 KTG524306 LDC524306 LMY524306 LWU524306 MGQ524306 MQM524306 NAI524306 NKE524306 NUA524306 ODW524306 ONS524306 OXO524306 PHK524306 PRG524306 QBC524306 QKY524306 QUU524306 REQ524306 ROM524306 RYI524306 SIE524306 SSA524306 TBW524306 TLS524306 TVO524306 UFK524306 UPG524306 UZC524306 VIY524306 VSU524306 WCQ524306 WMM524306 WWI524306 AA589842 JW589842 TS589842 ADO589842 ANK589842 AXG589842 BHC589842 BQY589842 CAU589842 CKQ589842 CUM589842 DEI589842 DOE589842 DYA589842 EHW589842 ERS589842 FBO589842 FLK589842 FVG589842 GFC589842 GOY589842 GYU589842 HIQ589842 HSM589842 ICI589842 IME589842 IWA589842 JFW589842 JPS589842 JZO589842 KJK589842 KTG589842 LDC589842 LMY589842 LWU589842 MGQ589842 MQM589842 NAI589842 NKE589842 NUA589842 ODW589842 ONS589842 OXO589842 PHK589842 PRG589842 QBC589842 QKY589842 QUU589842 REQ589842 ROM589842 RYI589842 SIE589842 SSA589842 TBW589842 TLS589842 TVO589842 UFK589842 UPG589842 UZC589842 VIY589842 VSU589842 WCQ589842 WMM589842 WWI589842 AA655378 JW655378 TS655378 ADO655378 ANK655378 AXG655378 BHC655378 BQY655378 CAU655378 CKQ655378 CUM655378 DEI655378 DOE655378 DYA655378 EHW655378 ERS655378 FBO655378 FLK655378 FVG655378 GFC655378 GOY655378 GYU655378 HIQ655378 HSM655378 ICI655378 IME655378 IWA655378 JFW655378 JPS655378 JZO655378 KJK655378 KTG655378 LDC655378 LMY655378 LWU655378 MGQ655378 MQM655378 NAI655378 NKE655378 NUA655378 ODW655378 ONS655378 OXO655378 PHK655378 PRG655378 QBC655378 QKY655378 QUU655378 REQ655378 ROM655378 RYI655378 SIE655378 SSA655378 TBW655378 TLS655378 TVO655378 UFK655378 UPG655378 UZC655378 VIY655378 VSU655378 WCQ655378 WMM655378 WWI655378 AA720914 JW720914 TS720914 ADO720914 ANK720914 AXG720914 BHC720914 BQY720914 CAU720914 CKQ720914 CUM720914 DEI720914 DOE720914 DYA720914 EHW720914 ERS720914 FBO720914 FLK720914 FVG720914 GFC720914 GOY720914 GYU720914 HIQ720914 HSM720914 ICI720914 IME720914 IWA720914 JFW720914 JPS720914 JZO720914 KJK720914 KTG720914 LDC720914 LMY720914 LWU720914 MGQ720914 MQM720914 NAI720914 NKE720914 NUA720914 ODW720914 ONS720914 OXO720914 PHK720914 PRG720914 QBC720914 QKY720914 QUU720914 REQ720914 ROM720914 RYI720914 SIE720914 SSA720914 TBW720914 TLS720914 TVO720914 UFK720914 UPG720914 UZC720914 VIY720914 VSU720914 WCQ720914 WMM720914 WWI720914 AA786450 JW786450 TS786450 ADO786450 ANK786450 AXG786450 BHC786450 BQY786450 CAU786450 CKQ786450 CUM786450 DEI786450 DOE786450 DYA786450 EHW786450 ERS786450 FBO786450 FLK786450 FVG786450 GFC786450 GOY786450 GYU786450 HIQ786450 HSM786450 ICI786450 IME786450 IWA786450 JFW786450 JPS786450 JZO786450 KJK786450 KTG786450 LDC786450 LMY786450 LWU786450 MGQ786450 MQM786450 NAI786450 NKE786450 NUA786450 ODW786450 ONS786450 OXO786450 PHK786450 PRG786450 QBC786450 QKY786450 QUU786450 REQ786450 ROM786450 RYI786450 SIE786450 SSA786450 TBW786450 TLS786450 TVO786450 UFK786450 UPG786450 UZC786450 VIY786450 VSU786450 WCQ786450 WMM786450 WWI786450 AA851986 JW851986 TS851986 ADO851986 ANK851986 AXG851986 BHC851986 BQY851986 CAU851986 CKQ851986 CUM851986 DEI851986 DOE851986 DYA851986 EHW851986 ERS851986 FBO851986 FLK851986 FVG851986 GFC851986 GOY851986 GYU851986 HIQ851986 HSM851986 ICI851986 IME851986 IWA851986 JFW851986 JPS851986 JZO851986 KJK851986 KTG851986 LDC851986 LMY851986 LWU851986 MGQ851986 MQM851986 NAI851986 NKE851986 NUA851986 ODW851986 ONS851986 OXO851986 PHK851986 PRG851986 QBC851986 QKY851986 QUU851986 REQ851986 ROM851986 RYI851986 SIE851986 SSA851986 TBW851986 TLS851986 TVO851986 UFK851986 UPG851986 UZC851986 VIY851986 VSU851986 WCQ851986 WMM851986 WWI851986 AA917522 JW917522 TS917522 ADO917522 ANK917522 AXG917522 BHC917522 BQY917522 CAU917522 CKQ917522 CUM917522 DEI917522 DOE917522 DYA917522 EHW917522 ERS917522 FBO917522 FLK917522 FVG917522 GFC917522 GOY917522 GYU917522 HIQ917522 HSM917522 ICI917522 IME917522 IWA917522 JFW917522 JPS917522 JZO917522 KJK917522 KTG917522 LDC917522 LMY917522 LWU917522 MGQ917522 MQM917522 NAI917522 NKE917522 NUA917522 ODW917522 ONS917522 OXO917522 PHK917522 PRG917522 QBC917522 QKY917522 QUU917522 REQ917522 ROM917522 RYI917522 SIE917522 SSA917522 TBW917522 TLS917522 TVO917522 UFK917522 UPG917522 UZC917522 VIY917522 VSU917522 WCQ917522 WMM917522 WWI917522 AA983058 JW983058 TS983058 ADO983058 ANK983058 AXG983058 BHC983058 BQY983058 CAU983058 CKQ983058 CUM983058 DEI983058 DOE983058 DYA983058 EHW983058 ERS983058 FBO983058 FLK983058 FVG983058 GFC983058 GOY983058 GYU983058 HIQ983058 HSM983058 ICI983058 IME983058 IWA983058 JFW983058 JPS983058 JZO983058 KJK983058 KTG983058 LDC983058 LMY983058 LWU983058 MGQ983058 MQM983058 NAI983058 NKE983058 NUA983058 ODW983058 ONS983058 OXO983058 PHK983058 PRG983058 QBC983058 QKY983058 QUU983058 REQ983058 ROM983058 RYI983058 SIE983058 SSA983058 TBW983058 TLS983058 TVO983058 UFK983058 UPG983058 UZC983058 VIY983058 VSU983058 WCQ983058 WMM983058 WWI983058 P26 I26" xr:uid="{EA764F34-1799-4626-8071-653954EAA1FE}">
      <formula1>"大学,自宅"</formula1>
    </dataValidation>
    <dataValidation type="list" allowBlank="1" showInputMessage="1" showErrorMessage="1" sqref="WVR34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WLV34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WBZ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xr:uid="{68A63FED-5F62-47C5-92A1-4A5F1C67B702}">
      <formula1>"学会参加,調査視察,情報収集,学会等での研究発表,その他"</formula1>
    </dataValidation>
    <dataValidation type="list" allowBlank="1" showInputMessage="1" sqref="JP37:JR38 TL37:TN38 ADH37:ADJ38 AND37:ANF38 AWZ37:AXB38 BGV37:BGX38 BQR37:BQT38 CAN37:CAP38 CKJ37:CKL38 CUF37:CUH38 DEB37:DED38 DNX37:DNZ38 DXT37:DXV38 EHP37:EHR38 ERL37:ERN38 FBH37:FBJ38 FLD37:FLF38 FUZ37:FVB38 GEV37:GEX38 GOR37:GOT38 GYN37:GYP38 HIJ37:HIL38 HSF37:HSH38 ICB37:ICD38 ILX37:ILZ38 IVT37:IVV38 JFP37:JFR38 JPL37:JPN38 JZH37:JZJ38 KJD37:KJF38 KSZ37:KTB38 LCV37:LCX38 LMR37:LMT38 LWN37:LWP38 MGJ37:MGL38 MQF37:MQH38 NAB37:NAD38 NJX37:NJZ38 NTT37:NTV38 ODP37:ODR38 ONL37:ONN38 OXH37:OXJ38 PHD37:PHF38 PQZ37:PRB38 QAV37:QAX38 QKR37:QKT38 QUN37:QUP38 REJ37:REL38 ROF37:ROH38 RYB37:RYD38 SHX37:SHZ38 SRT37:SRV38 TBP37:TBR38 TLL37:TLN38 TVH37:TVJ38 UFD37:UFF38 UOZ37:UPB38 UYV37:UYX38 VIR37:VIT38 VSN37:VSP38 WCJ37:WCL38 WMF37:WMH38 WWB37:WWD38 T65556:V65556 JP65556:JR65556 TL65556:TN65556 ADH65556:ADJ65556 AND65556:ANF65556 AWZ65556:AXB65556 BGV65556:BGX65556 BQR65556:BQT65556 CAN65556:CAP65556 CKJ65556:CKL65556 CUF65556:CUH65556 DEB65556:DED65556 DNX65556:DNZ65556 DXT65556:DXV65556 EHP65556:EHR65556 ERL65556:ERN65556 FBH65556:FBJ65556 FLD65556:FLF65556 FUZ65556:FVB65556 GEV65556:GEX65556 GOR65556:GOT65556 GYN65556:GYP65556 HIJ65556:HIL65556 HSF65556:HSH65556 ICB65556:ICD65556 ILX65556:ILZ65556 IVT65556:IVV65556 JFP65556:JFR65556 JPL65556:JPN65556 JZH65556:JZJ65556 KJD65556:KJF65556 KSZ65556:KTB65556 LCV65556:LCX65556 LMR65556:LMT65556 LWN65556:LWP65556 MGJ65556:MGL65556 MQF65556:MQH65556 NAB65556:NAD65556 NJX65556:NJZ65556 NTT65556:NTV65556 ODP65556:ODR65556 ONL65556:ONN65556 OXH65556:OXJ65556 PHD65556:PHF65556 PQZ65556:PRB65556 QAV65556:QAX65556 QKR65556:QKT65556 QUN65556:QUP65556 REJ65556:REL65556 ROF65556:ROH65556 RYB65556:RYD65556 SHX65556:SHZ65556 SRT65556:SRV65556 TBP65556:TBR65556 TLL65556:TLN65556 TVH65556:TVJ65556 UFD65556:UFF65556 UOZ65556:UPB65556 UYV65556:UYX65556 VIR65556:VIT65556 VSN65556:VSP65556 WCJ65556:WCL65556 WMF65556:WMH65556 WWB65556:WWD65556 T131092:V131092 JP131092:JR131092 TL131092:TN131092 ADH131092:ADJ131092 AND131092:ANF131092 AWZ131092:AXB131092 BGV131092:BGX131092 BQR131092:BQT131092 CAN131092:CAP131092 CKJ131092:CKL131092 CUF131092:CUH131092 DEB131092:DED131092 DNX131092:DNZ131092 DXT131092:DXV131092 EHP131092:EHR131092 ERL131092:ERN131092 FBH131092:FBJ131092 FLD131092:FLF131092 FUZ131092:FVB131092 GEV131092:GEX131092 GOR131092:GOT131092 GYN131092:GYP131092 HIJ131092:HIL131092 HSF131092:HSH131092 ICB131092:ICD131092 ILX131092:ILZ131092 IVT131092:IVV131092 JFP131092:JFR131092 JPL131092:JPN131092 JZH131092:JZJ131092 KJD131092:KJF131092 KSZ131092:KTB131092 LCV131092:LCX131092 LMR131092:LMT131092 LWN131092:LWP131092 MGJ131092:MGL131092 MQF131092:MQH131092 NAB131092:NAD131092 NJX131092:NJZ131092 NTT131092:NTV131092 ODP131092:ODR131092 ONL131092:ONN131092 OXH131092:OXJ131092 PHD131092:PHF131092 PQZ131092:PRB131092 QAV131092:QAX131092 QKR131092:QKT131092 QUN131092:QUP131092 REJ131092:REL131092 ROF131092:ROH131092 RYB131092:RYD131092 SHX131092:SHZ131092 SRT131092:SRV131092 TBP131092:TBR131092 TLL131092:TLN131092 TVH131092:TVJ131092 UFD131092:UFF131092 UOZ131092:UPB131092 UYV131092:UYX131092 VIR131092:VIT131092 VSN131092:VSP131092 WCJ131092:WCL131092 WMF131092:WMH131092 WWB131092:WWD131092 T196628:V196628 JP196628:JR196628 TL196628:TN196628 ADH196628:ADJ196628 AND196628:ANF196628 AWZ196628:AXB196628 BGV196628:BGX196628 BQR196628:BQT196628 CAN196628:CAP196628 CKJ196628:CKL196628 CUF196628:CUH196628 DEB196628:DED196628 DNX196628:DNZ196628 DXT196628:DXV196628 EHP196628:EHR196628 ERL196628:ERN196628 FBH196628:FBJ196628 FLD196628:FLF196628 FUZ196628:FVB196628 GEV196628:GEX196628 GOR196628:GOT196628 GYN196628:GYP196628 HIJ196628:HIL196628 HSF196628:HSH196628 ICB196628:ICD196628 ILX196628:ILZ196628 IVT196628:IVV196628 JFP196628:JFR196628 JPL196628:JPN196628 JZH196628:JZJ196628 KJD196628:KJF196628 KSZ196628:KTB196628 LCV196628:LCX196628 LMR196628:LMT196628 LWN196628:LWP196628 MGJ196628:MGL196628 MQF196628:MQH196628 NAB196628:NAD196628 NJX196628:NJZ196628 NTT196628:NTV196628 ODP196628:ODR196628 ONL196628:ONN196628 OXH196628:OXJ196628 PHD196628:PHF196628 PQZ196628:PRB196628 QAV196628:QAX196628 QKR196628:QKT196628 QUN196628:QUP196628 REJ196628:REL196628 ROF196628:ROH196628 RYB196628:RYD196628 SHX196628:SHZ196628 SRT196628:SRV196628 TBP196628:TBR196628 TLL196628:TLN196628 TVH196628:TVJ196628 UFD196628:UFF196628 UOZ196628:UPB196628 UYV196628:UYX196628 VIR196628:VIT196628 VSN196628:VSP196628 WCJ196628:WCL196628 WMF196628:WMH196628 WWB196628:WWD196628 T262164:V262164 JP262164:JR262164 TL262164:TN262164 ADH262164:ADJ262164 AND262164:ANF262164 AWZ262164:AXB262164 BGV262164:BGX262164 BQR262164:BQT262164 CAN262164:CAP262164 CKJ262164:CKL262164 CUF262164:CUH262164 DEB262164:DED262164 DNX262164:DNZ262164 DXT262164:DXV262164 EHP262164:EHR262164 ERL262164:ERN262164 FBH262164:FBJ262164 FLD262164:FLF262164 FUZ262164:FVB262164 GEV262164:GEX262164 GOR262164:GOT262164 GYN262164:GYP262164 HIJ262164:HIL262164 HSF262164:HSH262164 ICB262164:ICD262164 ILX262164:ILZ262164 IVT262164:IVV262164 JFP262164:JFR262164 JPL262164:JPN262164 JZH262164:JZJ262164 KJD262164:KJF262164 KSZ262164:KTB262164 LCV262164:LCX262164 LMR262164:LMT262164 LWN262164:LWP262164 MGJ262164:MGL262164 MQF262164:MQH262164 NAB262164:NAD262164 NJX262164:NJZ262164 NTT262164:NTV262164 ODP262164:ODR262164 ONL262164:ONN262164 OXH262164:OXJ262164 PHD262164:PHF262164 PQZ262164:PRB262164 QAV262164:QAX262164 QKR262164:QKT262164 QUN262164:QUP262164 REJ262164:REL262164 ROF262164:ROH262164 RYB262164:RYD262164 SHX262164:SHZ262164 SRT262164:SRV262164 TBP262164:TBR262164 TLL262164:TLN262164 TVH262164:TVJ262164 UFD262164:UFF262164 UOZ262164:UPB262164 UYV262164:UYX262164 VIR262164:VIT262164 VSN262164:VSP262164 WCJ262164:WCL262164 WMF262164:WMH262164 WWB262164:WWD262164 T327700:V327700 JP327700:JR327700 TL327700:TN327700 ADH327700:ADJ327700 AND327700:ANF327700 AWZ327700:AXB327700 BGV327700:BGX327700 BQR327700:BQT327700 CAN327700:CAP327700 CKJ327700:CKL327700 CUF327700:CUH327700 DEB327700:DED327700 DNX327700:DNZ327700 DXT327700:DXV327700 EHP327700:EHR327700 ERL327700:ERN327700 FBH327700:FBJ327700 FLD327700:FLF327700 FUZ327700:FVB327700 GEV327700:GEX327700 GOR327700:GOT327700 GYN327700:GYP327700 HIJ327700:HIL327700 HSF327700:HSH327700 ICB327700:ICD327700 ILX327700:ILZ327700 IVT327700:IVV327700 JFP327700:JFR327700 JPL327700:JPN327700 JZH327700:JZJ327700 KJD327700:KJF327700 KSZ327700:KTB327700 LCV327700:LCX327700 LMR327700:LMT327700 LWN327700:LWP327700 MGJ327700:MGL327700 MQF327700:MQH327700 NAB327700:NAD327700 NJX327700:NJZ327700 NTT327700:NTV327700 ODP327700:ODR327700 ONL327700:ONN327700 OXH327700:OXJ327700 PHD327700:PHF327700 PQZ327700:PRB327700 QAV327700:QAX327700 QKR327700:QKT327700 QUN327700:QUP327700 REJ327700:REL327700 ROF327700:ROH327700 RYB327700:RYD327700 SHX327700:SHZ327700 SRT327700:SRV327700 TBP327700:TBR327700 TLL327700:TLN327700 TVH327700:TVJ327700 UFD327700:UFF327700 UOZ327700:UPB327700 UYV327700:UYX327700 VIR327700:VIT327700 VSN327700:VSP327700 WCJ327700:WCL327700 WMF327700:WMH327700 WWB327700:WWD327700 T393236:V393236 JP393236:JR393236 TL393236:TN393236 ADH393236:ADJ393236 AND393236:ANF393236 AWZ393236:AXB393236 BGV393236:BGX393236 BQR393236:BQT393236 CAN393236:CAP393236 CKJ393236:CKL393236 CUF393236:CUH393236 DEB393236:DED393236 DNX393236:DNZ393236 DXT393236:DXV393236 EHP393236:EHR393236 ERL393236:ERN393236 FBH393236:FBJ393236 FLD393236:FLF393236 FUZ393236:FVB393236 GEV393236:GEX393236 GOR393236:GOT393236 GYN393236:GYP393236 HIJ393236:HIL393236 HSF393236:HSH393236 ICB393236:ICD393236 ILX393236:ILZ393236 IVT393236:IVV393236 JFP393236:JFR393236 JPL393236:JPN393236 JZH393236:JZJ393236 KJD393236:KJF393236 KSZ393236:KTB393236 LCV393236:LCX393236 LMR393236:LMT393236 LWN393236:LWP393236 MGJ393236:MGL393236 MQF393236:MQH393236 NAB393236:NAD393236 NJX393236:NJZ393236 NTT393236:NTV393236 ODP393236:ODR393236 ONL393236:ONN393236 OXH393236:OXJ393236 PHD393236:PHF393236 PQZ393236:PRB393236 QAV393236:QAX393236 QKR393236:QKT393236 QUN393236:QUP393236 REJ393236:REL393236 ROF393236:ROH393236 RYB393236:RYD393236 SHX393236:SHZ393236 SRT393236:SRV393236 TBP393236:TBR393236 TLL393236:TLN393236 TVH393236:TVJ393236 UFD393236:UFF393236 UOZ393236:UPB393236 UYV393236:UYX393236 VIR393236:VIT393236 VSN393236:VSP393236 WCJ393236:WCL393236 WMF393236:WMH393236 WWB393236:WWD393236 T458772:V458772 JP458772:JR458772 TL458772:TN458772 ADH458772:ADJ458772 AND458772:ANF458772 AWZ458772:AXB458772 BGV458772:BGX458772 BQR458772:BQT458772 CAN458772:CAP458772 CKJ458772:CKL458772 CUF458772:CUH458772 DEB458772:DED458772 DNX458772:DNZ458772 DXT458772:DXV458772 EHP458772:EHR458772 ERL458772:ERN458772 FBH458772:FBJ458772 FLD458772:FLF458772 FUZ458772:FVB458772 GEV458772:GEX458772 GOR458772:GOT458772 GYN458772:GYP458772 HIJ458772:HIL458772 HSF458772:HSH458772 ICB458772:ICD458772 ILX458772:ILZ458772 IVT458772:IVV458772 JFP458772:JFR458772 JPL458772:JPN458772 JZH458772:JZJ458772 KJD458772:KJF458772 KSZ458772:KTB458772 LCV458772:LCX458772 LMR458772:LMT458772 LWN458772:LWP458772 MGJ458772:MGL458772 MQF458772:MQH458772 NAB458772:NAD458772 NJX458772:NJZ458772 NTT458772:NTV458772 ODP458772:ODR458772 ONL458772:ONN458772 OXH458772:OXJ458772 PHD458772:PHF458772 PQZ458772:PRB458772 QAV458772:QAX458772 QKR458772:QKT458772 QUN458772:QUP458772 REJ458772:REL458772 ROF458772:ROH458772 RYB458772:RYD458772 SHX458772:SHZ458772 SRT458772:SRV458772 TBP458772:TBR458772 TLL458772:TLN458772 TVH458772:TVJ458772 UFD458772:UFF458772 UOZ458772:UPB458772 UYV458772:UYX458772 VIR458772:VIT458772 VSN458772:VSP458772 WCJ458772:WCL458772 WMF458772:WMH458772 WWB458772:WWD458772 T524308:V524308 JP524308:JR524308 TL524308:TN524308 ADH524308:ADJ524308 AND524308:ANF524308 AWZ524308:AXB524308 BGV524308:BGX524308 BQR524308:BQT524308 CAN524308:CAP524308 CKJ524308:CKL524308 CUF524308:CUH524308 DEB524308:DED524308 DNX524308:DNZ524308 DXT524308:DXV524308 EHP524308:EHR524308 ERL524308:ERN524308 FBH524308:FBJ524308 FLD524308:FLF524308 FUZ524308:FVB524308 GEV524308:GEX524308 GOR524308:GOT524308 GYN524308:GYP524308 HIJ524308:HIL524308 HSF524308:HSH524308 ICB524308:ICD524308 ILX524308:ILZ524308 IVT524308:IVV524308 JFP524308:JFR524308 JPL524308:JPN524308 JZH524308:JZJ524308 KJD524308:KJF524308 KSZ524308:KTB524308 LCV524308:LCX524308 LMR524308:LMT524308 LWN524308:LWP524308 MGJ524308:MGL524308 MQF524308:MQH524308 NAB524308:NAD524308 NJX524308:NJZ524308 NTT524308:NTV524308 ODP524308:ODR524308 ONL524308:ONN524308 OXH524308:OXJ524308 PHD524308:PHF524308 PQZ524308:PRB524308 QAV524308:QAX524308 QKR524308:QKT524308 QUN524308:QUP524308 REJ524308:REL524308 ROF524308:ROH524308 RYB524308:RYD524308 SHX524308:SHZ524308 SRT524308:SRV524308 TBP524308:TBR524308 TLL524308:TLN524308 TVH524308:TVJ524308 UFD524308:UFF524308 UOZ524308:UPB524308 UYV524308:UYX524308 VIR524308:VIT524308 VSN524308:VSP524308 WCJ524308:WCL524308 WMF524308:WMH524308 WWB524308:WWD524308 T589844:V589844 JP589844:JR589844 TL589844:TN589844 ADH589844:ADJ589844 AND589844:ANF589844 AWZ589844:AXB589844 BGV589844:BGX589844 BQR589844:BQT589844 CAN589844:CAP589844 CKJ589844:CKL589844 CUF589844:CUH589844 DEB589844:DED589844 DNX589844:DNZ589844 DXT589844:DXV589844 EHP589844:EHR589844 ERL589844:ERN589844 FBH589844:FBJ589844 FLD589844:FLF589844 FUZ589844:FVB589844 GEV589844:GEX589844 GOR589844:GOT589844 GYN589844:GYP589844 HIJ589844:HIL589844 HSF589844:HSH589844 ICB589844:ICD589844 ILX589844:ILZ589844 IVT589844:IVV589844 JFP589844:JFR589844 JPL589844:JPN589844 JZH589844:JZJ589844 KJD589844:KJF589844 KSZ589844:KTB589844 LCV589844:LCX589844 LMR589844:LMT589844 LWN589844:LWP589844 MGJ589844:MGL589844 MQF589844:MQH589844 NAB589844:NAD589844 NJX589844:NJZ589844 NTT589844:NTV589844 ODP589844:ODR589844 ONL589844:ONN589844 OXH589844:OXJ589844 PHD589844:PHF589844 PQZ589844:PRB589844 QAV589844:QAX589844 QKR589844:QKT589844 QUN589844:QUP589844 REJ589844:REL589844 ROF589844:ROH589844 RYB589844:RYD589844 SHX589844:SHZ589844 SRT589844:SRV589844 TBP589844:TBR589844 TLL589844:TLN589844 TVH589844:TVJ589844 UFD589844:UFF589844 UOZ589844:UPB589844 UYV589844:UYX589844 VIR589844:VIT589844 VSN589844:VSP589844 WCJ589844:WCL589844 WMF589844:WMH589844 WWB589844:WWD589844 T655380:V655380 JP655380:JR655380 TL655380:TN655380 ADH655380:ADJ655380 AND655380:ANF655380 AWZ655380:AXB655380 BGV655380:BGX655380 BQR655380:BQT655380 CAN655380:CAP655380 CKJ655380:CKL655380 CUF655380:CUH655380 DEB655380:DED655380 DNX655380:DNZ655380 DXT655380:DXV655380 EHP655380:EHR655380 ERL655380:ERN655380 FBH655380:FBJ655380 FLD655380:FLF655380 FUZ655380:FVB655380 GEV655380:GEX655380 GOR655380:GOT655380 GYN655380:GYP655380 HIJ655380:HIL655380 HSF655380:HSH655380 ICB655380:ICD655380 ILX655380:ILZ655380 IVT655380:IVV655380 JFP655380:JFR655380 JPL655380:JPN655380 JZH655380:JZJ655380 KJD655380:KJF655380 KSZ655380:KTB655380 LCV655380:LCX655380 LMR655380:LMT655380 LWN655380:LWP655380 MGJ655380:MGL655380 MQF655380:MQH655380 NAB655380:NAD655380 NJX655380:NJZ655380 NTT655380:NTV655380 ODP655380:ODR655380 ONL655380:ONN655380 OXH655380:OXJ655380 PHD655380:PHF655380 PQZ655380:PRB655380 QAV655380:QAX655380 QKR655380:QKT655380 QUN655380:QUP655380 REJ655380:REL655380 ROF655380:ROH655380 RYB655380:RYD655380 SHX655380:SHZ655380 SRT655380:SRV655380 TBP655380:TBR655380 TLL655380:TLN655380 TVH655380:TVJ655380 UFD655380:UFF655380 UOZ655380:UPB655380 UYV655380:UYX655380 VIR655380:VIT655380 VSN655380:VSP655380 WCJ655380:WCL655380 WMF655380:WMH655380 WWB655380:WWD655380 T720916:V720916 JP720916:JR720916 TL720916:TN720916 ADH720916:ADJ720916 AND720916:ANF720916 AWZ720916:AXB720916 BGV720916:BGX720916 BQR720916:BQT720916 CAN720916:CAP720916 CKJ720916:CKL720916 CUF720916:CUH720916 DEB720916:DED720916 DNX720916:DNZ720916 DXT720916:DXV720916 EHP720916:EHR720916 ERL720916:ERN720916 FBH720916:FBJ720916 FLD720916:FLF720916 FUZ720916:FVB720916 GEV720916:GEX720916 GOR720916:GOT720916 GYN720916:GYP720916 HIJ720916:HIL720916 HSF720916:HSH720916 ICB720916:ICD720916 ILX720916:ILZ720916 IVT720916:IVV720916 JFP720916:JFR720916 JPL720916:JPN720916 JZH720916:JZJ720916 KJD720916:KJF720916 KSZ720916:KTB720916 LCV720916:LCX720916 LMR720916:LMT720916 LWN720916:LWP720916 MGJ720916:MGL720916 MQF720916:MQH720916 NAB720916:NAD720916 NJX720916:NJZ720916 NTT720916:NTV720916 ODP720916:ODR720916 ONL720916:ONN720916 OXH720916:OXJ720916 PHD720916:PHF720916 PQZ720916:PRB720916 QAV720916:QAX720916 QKR720916:QKT720916 QUN720916:QUP720916 REJ720916:REL720916 ROF720916:ROH720916 RYB720916:RYD720916 SHX720916:SHZ720916 SRT720916:SRV720916 TBP720916:TBR720916 TLL720916:TLN720916 TVH720916:TVJ720916 UFD720916:UFF720916 UOZ720916:UPB720916 UYV720916:UYX720916 VIR720916:VIT720916 VSN720916:VSP720916 WCJ720916:WCL720916 WMF720916:WMH720916 WWB720916:WWD720916 T786452:V786452 JP786452:JR786452 TL786452:TN786452 ADH786452:ADJ786452 AND786452:ANF786452 AWZ786452:AXB786452 BGV786452:BGX786452 BQR786452:BQT786452 CAN786452:CAP786452 CKJ786452:CKL786452 CUF786452:CUH786452 DEB786452:DED786452 DNX786452:DNZ786452 DXT786452:DXV786452 EHP786452:EHR786452 ERL786452:ERN786452 FBH786452:FBJ786452 FLD786452:FLF786452 FUZ786452:FVB786452 GEV786452:GEX786452 GOR786452:GOT786452 GYN786452:GYP786452 HIJ786452:HIL786452 HSF786452:HSH786452 ICB786452:ICD786452 ILX786452:ILZ786452 IVT786452:IVV786452 JFP786452:JFR786452 JPL786452:JPN786452 JZH786452:JZJ786452 KJD786452:KJF786452 KSZ786452:KTB786452 LCV786452:LCX786452 LMR786452:LMT786452 LWN786452:LWP786452 MGJ786452:MGL786452 MQF786452:MQH786452 NAB786452:NAD786452 NJX786452:NJZ786452 NTT786452:NTV786452 ODP786452:ODR786452 ONL786452:ONN786452 OXH786452:OXJ786452 PHD786452:PHF786452 PQZ786452:PRB786452 QAV786452:QAX786452 QKR786452:QKT786452 QUN786452:QUP786452 REJ786452:REL786452 ROF786452:ROH786452 RYB786452:RYD786452 SHX786452:SHZ786452 SRT786452:SRV786452 TBP786452:TBR786452 TLL786452:TLN786452 TVH786452:TVJ786452 UFD786452:UFF786452 UOZ786452:UPB786452 UYV786452:UYX786452 VIR786452:VIT786452 VSN786452:VSP786452 WCJ786452:WCL786452 WMF786452:WMH786452 WWB786452:WWD786452 T851988:V851988 JP851988:JR851988 TL851988:TN851988 ADH851988:ADJ851988 AND851988:ANF851988 AWZ851988:AXB851988 BGV851988:BGX851988 BQR851988:BQT851988 CAN851988:CAP851988 CKJ851988:CKL851988 CUF851988:CUH851988 DEB851988:DED851988 DNX851988:DNZ851988 DXT851988:DXV851988 EHP851988:EHR851988 ERL851988:ERN851988 FBH851988:FBJ851988 FLD851988:FLF851988 FUZ851988:FVB851988 GEV851988:GEX851988 GOR851988:GOT851988 GYN851988:GYP851988 HIJ851988:HIL851988 HSF851988:HSH851988 ICB851988:ICD851988 ILX851988:ILZ851988 IVT851988:IVV851988 JFP851988:JFR851988 JPL851988:JPN851988 JZH851988:JZJ851988 KJD851988:KJF851988 KSZ851988:KTB851988 LCV851988:LCX851988 LMR851988:LMT851988 LWN851988:LWP851988 MGJ851988:MGL851988 MQF851988:MQH851988 NAB851988:NAD851988 NJX851988:NJZ851988 NTT851988:NTV851988 ODP851988:ODR851988 ONL851988:ONN851988 OXH851988:OXJ851988 PHD851988:PHF851988 PQZ851988:PRB851988 QAV851988:QAX851988 QKR851988:QKT851988 QUN851988:QUP851988 REJ851988:REL851988 ROF851988:ROH851988 RYB851988:RYD851988 SHX851988:SHZ851988 SRT851988:SRV851988 TBP851988:TBR851988 TLL851988:TLN851988 TVH851988:TVJ851988 UFD851988:UFF851988 UOZ851988:UPB851988 UYV851988:UYX851988 VIR851988:VIT851988 VSN851988:VSP851988 WCJ851988:WCL851988 WMF851988:WMH851988 WWB851988:WWD851988 T917524:V917524 JP917524:JR917524 TL917524:TN917524 ADH917524:ADJ917524 AND917524:ANF917524 AWZ917524:AXB917524 BGV917524:BGX917524 BQR917524:BQT917524 CAN917524:CAP917524 CKJ917524:CKL917524 CUF917524:CUH917524 DEB917524:DED917524 DNX917524:DNZ917524 DXT917524:DXV917524 EHP917524:EHR917524 ERL917524:ERN917524 FBH917524:FBJ917524 FLD917524:FLF917524 FUZ917524:FVB917524 GEV917524:GEX917524 GOR917524:GOT917524 GYN917524:GYP917524 HIJ917524:HIL917524 HSF917524:HSH917524 ICB917524:ICD917524 ILX917524:ILZ917524 IVT917524:IVV917524 JFP917524:JFR917524 JPL917524:JPN917524 JZH917524:JZJ917524 KJD917524:KJF917524 KSZ917524:KTB917524 LCV917524:LCX917524 LMR917524:LMT917524 LWN917524:LWP917524 MGJ917524:MGL917524 MQF917524:MQH917524 NAB917524:NAD917524 NJX917524:NJZ917524 NTT917524:NTV917524 ODP917524:ODR917524 ONL917524:ONN917524 OXH917524:OXJ917524 PHD917524:PHF917524 PQZ917524:PRB917524 QAV917524:QAX917524 QKR917524:QKT917524 QUN917524:QUP917524 REJ917524:REL917524 ROF917524:ROH917524 RYB917524:RYD917524 SHX917524:SHZ917524 SRT917524:SRV917524 TBP917524:TBR917524 TLL917524:TLN917524 TVH917524:TVJ917524 UFD917524:UFF917524 UOZ917524:UPB917524 UYV917524:UYX917524 VIR917524:VIT917524 VSN917524:VSP917524 WCJ917524:WCL917524 WMF917524:WMH917524 WWB917524:WWD917524 T983060:V983060 JP983060:JR983060 TL983060:TN983060 ADH983060:ADJ983060 AND983060:ANF983060 AWZ983060:AXB983060 BGV983060:BGX983060 BQR983060:BQT983060 CAN983060:CAP983060 CKJ983060:CKL983060 CUF983060:CUH983060 DEB983060:DED983060 DNX983060:DNZ983060 DXT983060:DXV983060 EHP983060:EHR983060 ERL983060:ERN983060 FBH983060:FBJ983060 FLD983060:FLF983060 FUZ983060:FVB983060 GEV983060:GEX983060 GOR983060:GOT983060 GYN983060:GYP983060 HIJ983060:HIL983060 HSF983060:HSH983060 ICB983060:ICD983060 ILX983060:ILZ983060 IVT983060:IVV983060 JFP983060:JFR983060 JPL983060:JPN983060 JZH983060:JZJ983060 KJD983060:KJF983060 KSZ983060:KTB983060 LCV983060:LCX983060 LMR983060:LMT983060 LWN983060:LWP983060 MGJ983060:MGL983060 MQF983060:MQH983060 NAB983060:NAD983060 NJX983060:NJZ983060 NTT983060:NTV983060 ODP983060:ODR983060 ONL983060:ONN983060 OXH983060:OXJ983060 PHD983060:PHF983060 PQZ983060:PRB983060 QAV983060:QAX983060 QKR983060:QKT983060 QUN983060:QUP983060 REJ983060:REL983060 ROF983060:ROH983060 RYB983060:RYD983060 SHX983060:SHZ983060 SRT983060:SRV983060 TBP983060:TBR983060 TLL983060:TLN983060 TVH983060:TVJ983060 UFD983060:UFF983060 UOZ983060:UPB983060 UYV983060:UYX983060 VIR983060:VIT983060 VSN983060:VSP983060 WCJ983060:WCL983060 WMF983060:WMH983060 WWB983060:WWD983060 T37:V37" xr:uid="{E7034ED5-818B-473E-9AA4-6535810C179B}">
      <formula1>"定額,減額,不支給"</formula1>
    </dataValidation>
    <dataValidation type="list" allowBlank="1" sqref="JA37:JC38 SW37:SY38 ACS37:ACU38 AMO37:AMQ38 AWK37:AWM38 BGG37:BGI38 BQC37:BQE38 BZY37:CAA38 CJU37:CJW38 CTQ37:CTS38 DDM37:DDO38 DNI37:DNK38 DXE37:DXG38 EHA37:EHC38 EQW37:EQY38 FAS37:FAU38 FKO37:FKQ38 FUK37:FUM38 GEG37:GEI38 GOC37:GOE38 GXY37:GYA38 HHU37:HHW38 HRQ37:HRS38 IBM37:IBO38 ILI37:ILK38 IVE37:IVG38 JFA37:JFC38 JOW37:JOY38 JYS37:JYU38 KIO37:KIQ38 KSK37:KSM38 LCG37:LCI38 LMC37:LME38 LVY37:LWA38 MFU37:MFW38 MPQ37:MPS38 MZM37:MZO38 NJI37:NJK38 NTE37:NTG38 ODA37:ODC38 OMW37:OMY38 OWS37:OWU38 PGO37:PGQ38 PQK37:PQM38 QAG37:QAI38 QKC37:QKE38 QTY37:QUA38 RDU37:RDW38 RNQ37:RNS38 RXM37:RXO38 SHI37:SHK38 SRE37:SRG38 TBA37:TBC38 TKW37:TKY38 TUS37:TUU38 UEO37:UEQ38 UOK37:UOM38 UYG37:UYI38 VIC37:VIE38 VRY37:VSA38 WBU37:WBW38 WLQ37:WLS38 WVM37:WVO38 E65556:G65556 JA65556:JC65556 SW65556:SY65556 ACS65556:ACU65556 AMO65556:AMQ65556 AWK65556:AWM65556 BGG65556:BGI65556 BQC65556:BQE65556 BZY65556:CAA65556 CJU65556:CJW65556 CTQ65556:CTS65556 DDM65556:DDO65556 DNI65556:DNK65556 DXE65556:DXG65556 EHA65556:EHC65556 EQW65556:EQY65556 FAS65556:FAU65556 FKO65556:FKQ65556 FUK65556:FUM65556 GEG65556:GEI65556 GOC65556:GOE65556 GXY65556:GYA65556 HHU65556:HHW65556 HRQ65556:HRS65556 IBM65556:IBO65556 ILI65556:ILK65556 IVE65556:IVG65556 JFA65556:JFC65556 JOW65556:JOY65556 JYS65556:JYU65556 KIO65556:KIQ65556 KSK65556:KSM65556 LCG65556:LCI65556 LMC65556:LME65556 LVY65556:LWA65556 MFU65556:MFW65556 MPQ65556:MPS65556 MZM65556:MZO65556 NJI65556:NJK65556 NTE65556:NTG65556 ODA65556:ODC65556 OMW65556:OMY65556 OWS65556:OWU65556 PGO65556:PGQ65556 PQK65556:PQM65556 QAG65556:QAI65556 QKC65556:QKE65556 QTY65556:QUA65556 RDU65556:RDW65556 RNQ65556:RNS65556 RXM65556:RXO65556 SHI65556:SHK65556 SRE65556:SRG65556 TBA65556:TBC65556 TKW65556:TKY65556 TUS65556:TUU65556 UEO65556:UEQ65556 UOK65556:UOM65556 UYG65556:UYI65556 VIC65556:VIE65556 VRY65556:VSA65556 WBU65556:WBW65556 WLQ65556:WLS65556 WVM65556:WVO65556 E131092:G131092 JA131092:JC131092 SW131092:SY131092 ACS131092:ACU131092 AMO131092:AMQ131092 AWK131092:AWM131092 BGG131092:BGI131092 BQC131092:BQE131092 BZY131092:CAA131092 CJU131092:CJW131092 CTQ131092:CTS131092 DDM131092:DDO131092 DNI131092:DNK131092 DXE131092:DXG131092 EHA131092:EHC131092 EQW131092:EQY131092 FAS131092:FAU131092 FKO131092:FKQ131092 FUK131092:FUM131092 GEG131092:GEI131092 GOC131092:GOE131092 GXY131092:GYA131092 HHU131092:HHW131092 HRQ131092:HRS131092 IBM131092:IBO131092 ILI131092:ILK131092 IVE131092:IVG131092 JFA131092:JFC131092 JOW131092:JOY131092 JYS131092:JYU131092 KIO131092:KIQ131092 KSK131092:KSM131092 LCG131092:LCI131092 LMC131092:LME131092 LVY131092:LWA131092 MFU131092:MFW131092 MPQ131092:MPS131092 MZM131092:MZO131092 NJI131092:NJK131092 NTE131092:NTG131092 ODA131092:ODC131092 OMW131092:OMY131092 OWS131092:OWU131092 PGO131092:PGQ131092 PQK131092:PQM131092 QAG131092:QAI131092 QKC131092:QKE131092 QTY131092:QUA131092 RDU131092:RDW131092 RNQ131092:RNS131092 RXM131092:RXO131092 SHI131092:SHK131092 SRE131092:SRG131092 TBA131092:TBC131092 TKW131092:TKY131092 TUS131092:TUU131092 UEO131092:UEQ131092 UOK131092:UOM131092 UYG131092:UYI131092 VIC131092:VIE131092 VRY131092:VSA131092 WBU131092:WBW131092 WLQ131092:WLS131092 WVM131092:WVO131092 E196628:G196628 JA196628:JC196628 SW196628:SY196628 ACS196628:ACU196628 AMO196628:AMQ196628 AWK196628:AWM196628 BGG196628:BGI196628 BQC196628:BQE196628 BZY196628:CAA196628 CJU196628:CJW196628 CTQ196628:CTS196628 DDM196628:DDO196628 DNI196628:DNK196628 DXE196628:DXG196628 EHA196628:EHC196628 EQW196628:EQY196628 FAS196628:FAU196628 FKO196628:FKQ196628 FUK196628:FUM196628 GEG196628:GEI196628 GOC196628:GOE196628 GXY196628:GYA196628 HHU196628:HHW196628 HRQ196628:HRS196628 IBM196628:IBO196628 ILI196628:ILK196628 IVE196628:IVG196628 JFA196628:JFC196628 JOW196628:JOY196628 JYS196628:JYU196628 KIO196628:KIQ196628 KSK196628:KSM196628 LCG196628:LCI196628 LMC196628:LME196628 LVY196628:LWA196628 MFU196628:MFW196628 MPQ196628:MPS196628 MZM196628:MZO196628 NJI196628:NJK196628 NTE196628:NTG196628 ODA196628:ODC196628 OMW196628:OMY196628 OWS196628:OWU196628 PGO196628:PGQ196628 PQK196628:PQM196628 QAG196628:QAI196628 QKC196628:QKE196628 QTY196628:QUA196628 RDU196628:RDW196628 RNQ196628:RNS196628 RXM196628:RXO196628 SHI196628:SHK196628 SRE196628:SRG196628 TBA196628:TBC196628 TKW196628:TKY196628 TUS196628:TUU196628 UEO196628:UEQ196628 UOK196628:UOM196628 UYG196628:UYI196628 VIC196628:VIE196628 VRY196628:VSA196628 WBU196628:WBW196628 WLQ196628:WLS196628 WVM196628:WVO196628 E262164:G262164 JA262164:JC262164 SW262164:SY262164 ACS262164:ACU262164 AMO262164:AMQ262164 AWK262164:AWM262164 BGG262164:BGI262164 BQC262164:BQE262164 BZY262164:CAA262164 CJU262164:CJW262164 CTQ262164:CTS262164 DDM262164:DDO262164 DNI262164:DNK262164 DXE262164:DXG262164 EHA262164:EHC262164 EQW262164:EQY262164 FAS262164:FAU262164 FKO262164:FKQ262164 FUK262164:FUM262164 GEG262164:GEI262164 GOC262164:GOE262164 GXY262164:GYA262164 HHU262164:HHW262164 HRQ262164:HRS262164 IBM262164:IBO262164 ILI262164:ILK262164 IVE262164:IVG262164 JFA262164:JFC262164 JOW262164:JOY262164 JYS262164:JYU262164 KIO262164:KIQ262164 KSK262164:KSM262164 LCG262164:LCI262164 LMC262164:LME262164 LVY262164:LWA262164 MFU262164:MFW262164 MPQ262164:MPS262164 MZM262164:MZO262164 NJI262164:NJK262164 NTE262164:NTG262164 ODA262164:ODC262164 OMW262164:OMY262164 OWS262164:OWU262164 PGO262164:PGQ262164 PQK262164:PQM262164 QAG262164:QAI262164 QKC262164:QKE262164 QTY262164:QUA262164 RDU262164:RDW262164 RNQ262164:RNS262164 RXM262164:RXO262164 SHI262164:SHK262164 SRE262164:SRG262164 TBA262164:TBC262164 TKW262164:TKY262164 TUS262164:TUU262164 UEO262164:UEQ262164 UOK262164:UOM262164 UYG262164:UYI262164 VIC262164:VIE262164 VRY262164:VSA262164 WBU262164:WBW262164 WLQ262164:WLS262164 WVM262164:WVO262164 E327700:G327700 JA327700:JC327700 SW327700:SY327700 ACS327700:ACU327700 AMO327700:AMQ327700 AWK327700:AWM327700 BGG327700:BGI327700 BQC327700:BQE327700 BZY327700:CAA327700 CJU327700:CJW327700 CTQ327700:CTS327700 DDM327700:DDO327700 DNI327700:DNK327700 DXE327700:DXG327700 EHA327700:EHC327700 EQW327700:EQY327700 FAS327700:FAU327700 FKO327700:FKQ327700 FUK327700:FUM327700 GEG327700:GEI327700 GOC327700:GOE327700 GXY327700:GYA327700 HHU327700:HHW327700 HRQ327700:HRS327700 IBM327700:IBO327700 ILI327700:ILK327700 IVE327700:IVG327700 JFA327700:JFC327700 JOW327700:JOY327700 JYS327700:JYU327700 KIO327700:KIQ327700 KSK327700:KSM327700 LCG327700:LCI327700 LMC327700:LME327700 LVY327700:LWA327700 MFU327700:MFW327700 MPQ327700:MPS327700 MZM327700:MZO327700 NJI327700:NJK327700 NTE327700:NTG327700 ODA327700:ODC327700 OMW327700:OMY327700 OWS327700:OWU327700 PGO327700:PGQ327700 PQK327700:PQM327700 QAG327700:QAI327700 QKC327700:QKE327700 QTY327700:QUA327700 RDU327700:RDW327700 RNQ327700:RNS327700 RXM327700:RXO327700 SHI327700:SHK327700 SRE327700:SRG327700 TBA327700:TBC327700 TKW327700:TKY327700 TUS327700:TUU327700 UEO327700:UEQ327700 UOK327700:UOM327700 UYG327700:UYI327700 VIC327700:VIE327700 VRY327700:VSA327700 WBU327700:WBW327700 WLQ327700:WLS327700 WVM327700:WVO327700 E393236:G393236 JA393236:JC393236 SW393236:SY393236 ACS393236:ACU393236 AMO393236:AMQ393236 AWK393236:AWM393236 BGG393236:BGI393236 BQC393236:BQE393236 BZY393236:CAA393236 CJU393236:CJW393236 CTQ393236:CTS393236 DDM393236:DDO393236 DNI393236:DNK393236 DXE393236:DXG393236 EHA393236:EHC393236 EQW393236:EQY393236 FAS393236:FAU393236 FKO393236:FKQ393236 FUK393236:FUM393236 GEG393236:GEI393236 GOC393236:GOE393236 GXY393236:GYA393236 HHU393236:HHW393236 HRQ393236:HRS393236 IBM393236:IBO393236 ILI393236:ILK393236 IVE393236:IVG393236 JFA393236:JFC393236 JOW393236:JOY393236 JYS393236:JYU393236 KIO393236:KIQ393236 KSK393236:KSM393236 LCG393236:LCI393236 LMC393236:LME393236 LVY393236:LWA393236 MFU393236:MFW393236 MPQ393236:MPS393236 MZM393236:MZO393236 NJI393236:NJK393236 NTE393236:NTG393236 ODA393236:ODC393236 OMW393236:OMY393236 OWS393236:OWU393236 PGO393236:PGQ393236 PQK393236:PQM393236 QAG393236:QAI393236 QKC393236:QKE393236 QTY393236:QUA393236 RDU393236:RDW393236 RNQ393236:RNS393236 RXM393236:RXO393236 SHI393236:SHK393236 SRE393236:SRG393236 TBA393236:TBC393236 TKW393236:TKY393236 TUS393236:TUU393236 UEO393236:UEQ393236 UOK393236:UOM393236 UYG393236:UYI393236 VIC393236:VIE393236 VRY393236:VSA393236 WBU393236:WBW393236 WLQ393236:WLS393236 WVM393236:WVO393236 E458772:G458772 JA458772:JC458772 SW458772:SY458772 ACS458772:ACU458772 AMO458772:AMQ458772 AWK458772:AWM458772 BGG458772:BGI458772 BQC458772:BQE458772 BZY458772:CAA458772 CJU458772:CJW458772 CTQ458772:CTS458772 DDM458772:DDO458772 DNI458772:DNK458772 DXE458772:DXG458772 EHA458772:EHC458772 EQW458772:EQY458772 FAS458772:FAU458772 FKO458772:FKQ458772 FUK458772:FUM458772 GEG458772:GEI458772 GOC458772:GOE458772 GXY458772:GYA458772 HHU458772:HHW458772 HRQ458772:HRS458772 IBM458772:IBO458772 ILI458772:ILK458772 IVE458772:IVG458772 JFA458772:JFC458772 JOW458772:JOY458772 JYS458772:JYU458772 KIO458772:KIQ458772 KSK458772:KSM458772 LCG458772:LCI458772 LMC458772:LME458772 LVY458772:LWA458772 MFU458772:MFW458772 MPQ458772:MPS458772 MZM458772:MZO458772 NJI458772:NJK458772 NTE458772:NTG458772 ODA458772:ODC458772 OMW458772:OMY458772 OWS458772:OWU458772 PGO458772:PGQ458772 PQK458772:PQM458772 QAG458772:QAI458772 QKC458772:QKE458772 QTY458772:QUA458772 RDU458772:RDW458772 RNQ458772:RNS458772 RXM458772:RXO458772 SHI458772:SHK458772 SRE458772:SRG458772 TBA458772:TBC458772 TKW458772:TKY458772 TUS458772:TUU458772 UEO458772:UEQ458772 UOK458772:UOM458772 UYG458772:UYI458772 VIC458772:VIE458772 VRY458772:VSA458772 WBU458772:WBW458772 WLQ458772:WLS458772 WVM458772:WVO458772 E524308:G524308 JA524308:JC524308 SW524308:SY524308 ACS524308:ACU524308 AMO524308:AMQ524308 AWK524308:AWM524308 BGG524308:BGI524308 BQC524308:BQE524308 BZY524308:CAA524308 CJU524308:CJW524308 CTQ524308:CTS524308 DDM524308:DDO524308 DNI524308:DNK524308 DXE524308:DXG524308 EHA524308:EHC524308 EQW524308:EQY524308 FAS524308:FAU524308 FKO524308:FKQ524308 FUK524308:FUM524308 GEG524308:GEI524308 GOC524308:GOE524308 GXY524308:GYA524308 HHU524308:HHW524308 HRQ524308:HRS524308 IBM524308:IBO524308 ILI524308:ILK524308 IVE524308:IVG524308 JFA524308:JFC524308 JOW524308:JOY524308 JYS524308:JYU524308 KIO524308:KIQ524308 KSK524308:KSM524308 LCG524308:LCI524308 LMC524308:LME524308 LVY524308:LWA524308 MFU524308:MFW524308 MPQ524308:MPS524308 MZM524308:MZO524308 NJI524308:NJK524308 NTE524308:NTG524308 ODA524308:ODC524308 OMW524308:OMY524308 OWS524308:OWU524308 PGO524308:PGQ524308 PQK524308:PQM524308 QAG524308:QAI524308 QKC524308:QKE524308 QTY524308:QUA524308 RDU524308:RDW524308 RNQ524308:RNS524308 RXM524308:RXO524308 SHI524308:SHK524308 SRE524308:SRG524308 TBA524308:TBC524308 TKW524308:TKY524308 TUS524308:TUU524308 UEO524308:UEQ524308 UOK524308:UOM524308 UYG524308:UYI524308 VIC524308:VIE524308 VRY524308:VSA524308 WBU524308:WBW524308 WLQ524308:WLS524308 WVM524308:WVO524308 E589844:G589844 JA589844:JC589844 SW589844:SY589844 ACS589844:ACU589844 AMO589844:AMQ589844 AWK589844:AWM589844 BGG589844:BGI589844 BQC589844:BQE589844 BZY589844:CAA589844 CJU589844:CJW589844 CTQ589844:CTS589844 DDM589844:DDO589844 DNI589844:DNK589844 DXE589844:DXG589844 EHA589844:EHC589844 EQW589844:EQY589844 FAS589844:FAU589844 FKO589844:FKQ589844 FUK589844:FUM589844 GEG589844:GEI589844 GOC589844:GOE589844 GXY589844:GYA589844 HHU589844:HHW589844 HRQ589844:HRS589844 IBM589844:IBO589844 ILI589844:ILK589844 IVE589844:IVG589844 JFA589844:JFC589844 JOW589844:JOY589844 JYS589844:JYU589844 KIO589844:KIQ589844 KSK589844:KSM589844 LCG589844:LCI589844 LMC589844:LME589844 LVY589844:LWA589844 MFU589844:MFW589844 MPQ589844:MPS589844 MZM589844:MZO589844 NJI589844:NJK589844 NTE589844:NTG589844 ODA589844:ODC589844 OMW589844:OMY589844 OWS589844:OWU589844 PGO589844:PGQ589844 PQK589844:PQM589844 QAG589844:QAI589844 QKC589844:QKE589844 QTY589844:QUA589844 RDU589844:RDW589844 RNQ589844:RNS589844 RXM589844:RXO589844 SHI589844:SHK589844 SRE589844:SRG589844 TBA589844:TBC589844 TKW589844:TKY589844 TUS589844:TUU589844 UEO589844:UEQ589844 UOK589844:UOM589844 UYG589844:UYI589844 VIC589844:VIE589844 VRY589844:VSA589844 WBU589844:WBW589844 WLQ589844:WLS589844 WVM589844:WVO589844 E655380:G655380 JA655380:JC655380 SW655380:SY655380 ACS655380:ACU655380 AMO655380:AMQ655380 AWK655380:AWM655380 BGG655380:BGI655380 BQC655380:BQE655380 BZY655380:CAA655380 CJU655380:CJW655380 CTQ655380:CTS655380 DDM655380:DDO655380 DNI655380:DNK655380 DXE655380:DXG655380 EHA655380:EHC655380 EQW655380:EQY655380 FAS655380:FAU655380 FKO655380:FKQ655380 FUK655380:FUM655380 GEG655380:GEI655380 GOC655380:GOE655380 GXY655380:GYA655380 HHU655380:HHW655380 HRQ655380:HRS655380 IBM655380:IBO655380 ILI655380:ILK655380 IVE655380:IVG655380 JFA655380:JFC655380 JOW655380:JOY655380 JYS655380:JYU655380 KIO655380:KIQ655380 KSK655380:KSM655380 LCG655380:LCI655380 LMC655380:LME655380 LVY655380:LWA655380 MFU655380:MFW655380 MPQ655380:MPS655380 MZM655380:MZO655380 NJI655380:NJK655380 NTE655380:NTG655380 ODA655380:ODC655380 OMW655380:OMY655380 OWS655380:OWU655380 PGO655380:PGQ655380 PQK655380:PQM655380 QAG655380:QAI655380 QKC655380:QKE655380 QTY655380:QUA655380 RDU655380:RDW655380 RNQ655380:RNS655380 RXM655380:RXO655380 SHI655380:SHK655380 SRE655380:SRG655380 TBA655380:TBC655380 TKW655380:TKY655380 TUS655380:TUU655380 UEO655380:UEQ655380 UOK655380:UOM655380 UYG655380:UYI655380 VIC655380:VIE655380 VRY655380:VSA655380 WBU655380:WBW655380 WLQ655380:WLS655380 WVM655380:WVO655380 E720916:G720916 JA720916:JC720916 SW720916:SY720916 ACS720916:ACU720916 AMO720916:AMQ720916 AWK720916:AWM720916 BGG720916:BGI720916 BQC720916:BQE720916 BZY720916:CAA720916 CJU720916:CJW720916 CTQ720916:CTS720916 DDM720916:DDO720916 DNI720916:DNK720916 DXE720916:DXG720916 EHA720916:EHC720916 EQW720916:EQY720916 FAS720916:FAU720916 FKO720916:FKQ720916 FUK720916:FUM720916 GEG720916:GEI720916 GOC720916:GOE720916 GXY720916:GYA720916 HHU720916:HHW720916 HRQ720916:HRS720916 IBM720916:IBO720916 ILI720916:ILK720916 IVE720916:IVG720916 JFA720916:JFC720916 JOW720916:JOY720916 JYS720916:JYU720916 KIO720916:KIQ720916 KSK720916:KSM720916 LCG720916:LCI720916 LMC720916:LME720916 LVY720916:LWA720916 MFU720916:MFW720916 MPQ720916:MPS720916 MZM720916:MZO720916 NJI720916:NJK720916 NTE720916:NTG720916 ODA720916:ODC720916 OMW720916:OMY720916 OWS720916:OWU720916 PGO720916:PGQ720916 PQK720916:PQM720916 QAG720916:QAI720916 QKC720916:QKE720916 QTY720916:QUA720916 RDU720916:RDW720916 RNQ720916:RNS720916 RXM720916:RXO720916 SHI720916:SHK720916 SRE720916:SRG720916 TBA720916:TBC720916 TKW720916:TKY720916 TUS720916:TUU720916 UEO720916:UEQ720916 UOK720916:UOM720916 UYG720916:UYI720916 VIC720916:VIE720916 VRY720916:VSA720916 WBU720916:WBW720916 WLQ720916:WLS720916 WVM720916:WVO720916 E786452:G786452 JA786452:JC786452 SW786452:SY786452 ACS786452:ACU786452 AMO786452:AMQ786452 AWK786452:AWM786452 BGG786452:BGI786452 BQC786452:BQE786452 BZY786452:CAA786452 CJU786452:CJW786452 CTQ786452:CTS786452 DDM786452:DDO786452 DNI786452:DNK786452 DXE786452:DXG786452 EHA786452:EHC786452 EQW786452:EQY786452 FAS786452:FAU786452 FKO786452:FKQ786452 FUK786452:FUM786452 GEG786452:GEI786452 GOC786452:GOE786452 GXY786452:GYA786452 HHU786452:HHW786452 HRQ786452:HRS786452 IBM786452:IBO786452 ILI786452:ILK786452 IVE786452:IVG786452 JFA786452:JFC786452 JOW786452:JOY786452 JYS786452:JYU786452 KIO786452:KIQ786452 KSK786452:KSM786452 LCG786452:LCI786452 LMC786452:LME786452 LVY786452:LWA786452 MFU786452:MFW786452 MPQ786452:MPS786452 MZM786452:MZO786452 NJI786452:NJK786452 NTE786452:NTG786452 ODA786452:ODC786452 OMW786452:OMY786452 OWS786452:OWU786452 PGO786452:PGQ786452 PQK786452:PQM786452 QAG786452:QAI786452 QKC786452:QKE786452 QTY786452:QUA786452 RDU786452:RDW786452 RNQ786452:RNS786452 RXM786452:RXO786452 SHI786452:SHK786452 SRE786452:SRG786452 TBA786452:TBC786452 TKW786452:TKY786452 TUS786452:TUU786452 UEO786452:UEQ786452 UOK786452:UOM786452 UYG786452:UYI786452 VIC786452:VIE786452 VRY786452:VSA786452 WBU786452:WBW786452 WLQ786452:WLS786452 WVM786452:WVO786452 E851988:G851988 JA851988:JC851988 SW851988:SY851988 ACS851988:ACU851988 AMO851988:AMQ851988 AWK851988:AWM851988 BGG851988:BGI851988 BQC851988:BQE851988 BZY851988:CAA851988 CJU851988:CJW851988 CTQ851988:CTS851988 DDM851988:DDO851988 DNI851988:DNK851988 DXE851988:DXG851988 EHA851988:EHC851988 EQW851988:EQY851988 FAS851988:FAU851988 FKO851988:FKQ851988 FUK851988:FUM851988 GEG851988:GEI851988 GOC851988:GOE851988 GXY851988:GYA851988 HHU851988:HHW851988 HRQ851988:HRS851988 IBM851988:IBO851988 ILI851988:ILK851988 IVE851988:IVG851988 JFA851988:JFC851988 JOW851988:JOY851988 JYS851988:JYU851988 KIO851988:KIQ851988 KSK851988:KSM851988 LCG851988:LCI851988 LMC851988:LME851988 LVY851988:LWA851988 MFU851988:MFW851988 MPQ851988:MPS851988 MZM851988:MZO851988 NJI851988:NJK851988 NTE851988:NTG851988 ODA851988:ODC851988 OMW851988:OMY851988 OWS851988:OWU851988 PGO851988:PGQ851988 PQK851988:PQM851988 QAG851988:QAI851988 QKC851988:QKE851988 QTY851988:QUA851988 RDU851988:RDW851988 RNQ851988:RNS851988 RXM851988:RXO851988 SHI851988:SHK851988 SRE851988:SRG851988 TBA851988:TBC851988 TKW851988:TKY851988 TUS851988:TUU851988 UEO851988:UEQ851988 UOK851988:UOM851988 UYG851988:UYI851988 VIC851988:VIE851988 VRY851988:VSA851988 WBU851988:WBW851988 WLQ851988:WLS851988 WVM851988:WVO851988 E917524:G917524 JA917524:JC917524 SW917524:SY917524 ACS917524:ACU917524 AMO917524:AMQ917524 AWK917524:AWM917524 BGG917524:BGI917524 BQC917524:BQE917524 BZY917524:CAA917524 CJU917524:CJW917524 CTQ917524:CTS917524 DDM917524:DDO917524 DNI917524:DNK917524 DXE917524:DXG917524 EHA917524:EHC917524 EQW917524:EQY917524 FAS917524:FAU917524 FKO917524:FKQ917524 FUK917524:FUM917524 GEG917524:GEI917524 GOC917524:GOE917524 GXY917524:GYA917524 HHU917524:HHW917524 HRQ917524:HRS917524 IBM917524:IBO917524 ILI917524:ILK917524 IVE917524:IVG917524 JFA917524:JFC917524 JOW917524:JOY917524 JYS917524:JYU917524 KIO917524:KIQ917524 KSK917524:KSM917524 LCG917524:LCI917524 LMC917524:LME917524 LVY917524:LWA917524 MFU917524:MFW917524 MPQ917524:MPS917524 MZM917524:MZO917524 NJI917524:NJK917524 NTE917524:NTG917524 ODA917524:ODC917524 OMW917524:OMY917524 OWS917524:OWU917524 PGO917524:PGQ917524 PQK917524:PQM917524 QAG917524:QAI917524 QKC917524:QKE917524 QTY917524:QUA917524 RDU917524:RDW917524 RNQ917524:RNS917524 RXM917524:RXO917524 SHI917524:SHK917524 SRE917524:SRG917524 TBA917524:TBC917524 TKW917524:TKY917524 TUS917524:TUU917524 UEO917524:UEQ917524 UOK917524:UOM917524 UYG917524:UYI917524 VIC917524:VIE917524 VRY917524:VSA917524 WBU917524:WBW917524 WLQ917524:WLS917524 WVM917524:WVO917524 E983060:G983060 JA983060:JC983060 SW983060:SY983060 ACS983060:ACU983060 AMO983060:AMQ983060 AWK983060:AWM983060 BGG983060:BGI983060 BQC983060:BQE983060 BZY983060:CAA983060 CJU983060:CJW983060 CTQ983060:CTS983060 DDM983060:DDO983060 DNI983060:DNK983060 DXE983060:DXG983060 EHA983060:EHC983060 EQW983060:EQY983060 FAS983060:FAU983060 FKO983060:FKQ983060 FUK983060:FUM983060 GEG983060:GEI983060 GOC983060:GOE983060 GXY983060:GYA983060 HHU983060:HHW983060 HRQ983060:HRS983060 IBM983060:IBO983060 ILI983060:ILK983060 IVE983060:IVG983060 JFA983060:JFC983060 JOW983060:JOY983060 JYS983060:JYU983060 KIO983060:KIQ983060 KSK983060:KSM983060 LCG983060:LCI983060 LMC983060:LME983060 LVY983060:LWA983060 MFU983060:MFW983060 MPQ983060:MPS983060 MZM983060:MZO983060 NJI983060:NJK983060 NTE983060:NTG983060 ODA983060:ODC983060 OMW983060:OMY983060 OWS983060:OWU983060 PGO983060:PGQ983060 PQK983060:PQM983060 QAG983060:QAI983060 QKC983060:QKE983060 QTY983060:QUA983060 RDU983060:RDW983060 RNQ983060:RNS983060 RXM983060:RXO983060 SHI983060:SHK983060 SRE983060:SRG983060 TBA983060:TBC983060 TKW983060:TKY983060 TUS983060:TUU983060 UEO983060:UEQ983060 UOK983060:UOM983060 UYG983060:UYI983060 VIC983060:VIE983060 VRY983060:VSA983060 WBU983060:WBW983060 WLQ983060:WLS983060 WVM983060:WVO983060 E37:G37" xr:uid="{863AF00B-C844-4993-BD3C-D636A85CE928}">
      <formula1>"定額,減額,不支給"</formula1>
    </dataValidation>
    <dataValidation type="list" allowBlank="1" showInputMessage="1" showErrorMessage="1" sqref="AF65555 KB65555 TX65555 ADT65555 ANP65555 AXL65555 BHH65555 BRD65555 CAZ65555 CKV65555 CUR65555 DEN65555 DOJ65555 DYF65555 EIB65555 ERX65555 FBT65555 FLP65555 FVL65555 GFH65555 GPD65555 GYZ65555 HIV65555 HSR65555 ICN65555 IMJ65555 IWF65555 JGB65555 JPX65555 JZT65555 KJP65555 KTL65555 LDH65555 LND65555 LWZ65555 MGV65555 MQR65555 NAN65555 NKJ65555 NUF65555 OEB65555 ONX65555 OXT65555 PHP65555 PRL65555 QBH65555 QLD65555 QUZ65555 REV65555 ROR65555 RYN65555 SIJ65555 SSF65555 TCB65555 TLX65555 TVT65555 UFP65555 UPL65555 UZH65555 VJD65555 VSZ65555 WCV65555 WMR65555 WWN65555 AF131091 KB131091 TX131091 ADT131091 ANP131091 AXL131091 BHH131091 BRD131091 CAZ131091 CKV131091 CUR131091 DEN131091 DOJ131091 DYF131091 EIB131091 ERX131091 FBT131091 FLP131091 FVL131091 GFH131091 GPD131091 GYZ131091 HIV131091 HSR131091 ICN131091 IMJ131091 IWF131091 JGB131091 JPX131091 JZT131091 KJP131091 KTL131091 LDH131091 LND131091 LWZ131091 MGV131091 MQR131091 NAN131091 NKJ131091 NUF131091 OEB131091 ONX131091 OXT131091 PHP131091 PRL131091 QBH131091 QLD131091 QUZ131091 REV131091 ROR131091 RYN131091 SIJ131091 SSF131091 TCB131091 TLX131091 TVT131091 UFP131091 UPL131091 UZH131091 VJD131091 VSZ131091 WCV131091 WMR131091 WWN131091 AF196627 KB196627 TX196627 ADT196627 ANP196627 AXL196627 BHH196627 BRD196627 CAZ196627 CKV196627 CUR196627 DEN196627 DOJ196627 DYF196627 EIB196627 ERX196627 FBT196627 FLP196627 FVL196627 GFH196627 GPD196627 GYZ196627 HIV196627 HSR196627 ICN196627 IMJ196627 IWF196627 JGB196627 JPX196627 JZT196627 KJP196627 KTL196627 LDH196627 LND196627 LWZ196627 MGV196627 MQR196627 NAN196627 NKJ196627 NUF196627 OEB196627 ONX196627 OXT196627 PHP196627 PRL196627 QBH196627 QLD196627 QUZ196627 REV196627 ROR196627 RYN196627 SIJ196627 SSF196627 TCB196627 TLX196627 TVT196627 UFP196627 UPL196627 UZH196627 VJD196627 VSZ196627 WCV196627 WMR196627 WWN196627 AF262163 KB262163 TX262163 ADT262163 ANP262163 AXL262163 BHH262163 BRD262163 CAZ262163 CKV262163 CUR262163 DEN262163 DOJ262163 DYF262163 EIB262163 ERX262163 FBT262163 FLP262163 FVL262163 GFH262163 GPD262163 GYZ262163 HIV262163 HSR262163 ICN262163 IMJ262163 IWF262163 JGB262163 JPX262163 JZT262163 KJP262163 KTL262163 LDH262163 LND262163 LWZ262163 MGV262163 MQR262163 NAN262163 NKJ262163 NUF262163 OEB262163 ONX262163 OXT262163 PHP262163 PRL262163 QBH262163 QLD262163 QUZ262163 REV262163 ROR262163 RYN262163 SIJ262163 SSF262163 TCB262163 TLX262163 TVT262163 UFP262163 UPL262163 UZH262163 VJD262163 VSZ262163 WCV262163 WMR262163 WWN262163 AF327699 KB327699 TX327699 ADT327699 ANP327699 AXL327699 BHH327699 BRD327699 CAZ327699 CKV327699 CUR327699 DEN327699 DOJ327699 DYF327699 EIB327699 ERX327699 FBT327699 FLP327699 FVL327699 GFH327699 GPD327699 GYZ327699 HIV327699 HSR327699 ICN327699 IMJ327699 IWF327699 JGB327699 JPX327699 JZT327699 KJP327699 KTL327699 LDH327699 LND327699 LWZ327699 MGV327699 MQR327699 NAN327699 NKJ327699 NUF327699 OEB327699 ONX327699 OXT327699 PHP327699 PRL327699 QBH327699 QLD327699 QUZ327699 REV327699 ROR327699 RYN327699 SIJ327699 SSF327699 TCB327699 TLX327699 TVT327699 UFP327699 UPL327699 UZH327699 VJD327699 VSZ327699 WCV327699 WMR327699 WWN327699 AF393235 KB393235 TX393235 ADT393235 ANP393235 AXL393235 BHH393235 BRD393235 CAZ393235 CKV393235 CUR393235 DEN393235 DOJ393235 DYF393235 EIB393235 ERX393235 FBT393235 FLP393235 FVL393235 GFH393235 GPD393235 GYZ393235 HIV393235 HSR393235 ICN393235 IMJ393235 IWF393235 JGB393235 JPX393235 JZT393235 KJP393235 KTL393235 LDH393235 LND393235 LWZ393235 MGV393235 MQR393235 NAN393235 NKJ393235 NUF393235 OEB393235 ONX393235 OXT393235 PHP393235 PRL393235 QBH393235 QLD393235 QUZ393235 REV393235 ROR393235 RYN393235 SIJ393235 SSF393235 TCB393235 TLX393235 TVT393235 UFP393235 UPL393235 UZH393235 VJD393235 VSZ393235 WCV393235 WMR393235 WWN393235 AF458771 KB458771 TX458771 ADT458771 ANP458771 AXL458771 BHH458771 BRD458771 CAZ458771 CKV458771 CUR458771 DEN458771 DOJ458771 DYF458771 EIB458771 ERX458771 FBT458771 FLP458771 FVL458771 GFH458771 GPD458771 GYZ458771 HIV458771 HSR458771 ICN458771 IMJ458771 IWF458771 JGB458771 JPX458771 JZT458771 KJP458771 KTL458771 LDH458771 LND458771 LWZ458771 MGV458771 MQR458771 NAN458771 NKJ458771 NUF458771 OEB458771 ONX458771 OXT458771 PHP458771 PRL458771 QBH458771 QLD458771 QUZ458771 REV458771 ROR458771 RYN458771 SIJ458771 SSF458771 TCB458771 TLX458771 TVT458771 UFP458771 UPL458771 UZH458771 VJD458771 VSZ458771 WCV458771 WMR458771 WWN458771 AF524307 KB524307 TX524307 ADT524307 ANP524307 AXL524307 BHH524307 BRD524307 CAZ524307 CKV524307 CUR524307 DEN524307 DOJ524307 DYF524307 EIB524307 ERX524307 FBT524307 FLP524307 FVL524307 GFH524307 GPD524307 GYZ524307 HIV524307 HSR524307 ICN524307 IMJ524307 IWF524307 JGB524307 JPX524307 JZT524307 KJP524307 KTL524307 LDH524307 LND524307 LWZ524307 MGV524307 MQR524307 NAN524307 NKJ524307 NUF524307 OEB524307 ONX524307 OXT524307 PHP524307 PRL524307 QBH524307 QLD524307 QUZ524307 REV524307 ROR524307 RYN524307 SIJ524307 SSF524307 TCB524307 TLX524307 TVT524307 UFP524307 UPL524307 UZH524307 VJD524307 VSZ524307 WCV524307 WMR524307 WWN524307 AF589843 KB589843 TX589843 ADT589843 ANP589843 AXL589843 BHH589843 BRD589843 CAZ589843 CKV589843 CUR589843 DEN589843 DOJ589843 DYF589843 EIB589843 ERX589843 FBT589843 FLP589843 FVL589843 GFH589843 GPD589843 GYZ589843 HIV589843 HSR589843 ICN589843 IMJ589843 IWF589843 JGB589843 JPX589843 JZT589843 KJP589843 KTL589843 LDH589843 LND589843 LWZ589843 MGV589843 MQR589843 NAN589843 NKJ589843 NUF589843 OEB589843 ONX589843 OXT589843 PHP589843 PRL589843 QBH589843 QLD589843 QUZ589843 REV589843 ROR589843 RYN589843 SIJ589843 SSF589843 TCB589843 TLX589843 TVT589843 UFP589843 UPL589843 UZH589843 VJD589843 VSZ589843 WCV589843 WMR589843 WWN589843 AF655379 KB655379 TX655379 ADT655379 ANP655379 AXL655379 BHH655379 BRD655379 CAZ655379 CKV655379 CUR655379 DEN655379 DOJ655379 DYF655379 EIB655379 ERX655379 FBT655379 FLP655379 FVL655379 GFH655379 GPD655379 GYZ655379 HIV655379 HSR655379 ICN655379 IMJ655379 IWF655379 JGB655379 JPX655379 JZT655379 KJP655379 KTL655379 LDH655379 LND655379 LWZ655379 MGV655379 MQR655379 NAN655379 NKJ655379 NUF655379 OEB655379 ONX655379 OXT655379 PHP655379 PRL655379 QBH655379 QLD655379 QUZ655379 REV655379 ROR655379 RYN655379 SIJ655379 SSF655379 TCB655379 TLX655379 TVT655379 UFP655379 UPL655379 UZH655379 VJD655379 VSZ655379 WCV655379 WMR655379 WWN655379 AF720915 KB720915 TX720915 ADT720915 ANP720915 AXL720915 BHH720915 BRD720915 CAZ720915 CKV720915 CUR720915 DEN720915 DOJ720915 DYF720915 EIB720915 ERX720915 FBT720915 FLP720915 FVL720915 GFH720915 GPD720915 GYZ720915 HIV720915 HSR720915 ICN720915 IMJ720915 IWF720915 JGB720915 JPX720915 JZT720915 KJP720915 KTL720915 LDH720915 LND720915 LWZ720915 MGV720915 MQR720915 NAN720915 NKJ720915 NUF720915 OEB720915 ONX720915 OXT720915 PHP720915 PRL720915 QBH720915 QLD720915 QUZ720915 REV720915 ROR720915 RYN720915 SIJ720915 SSF720915 TCB720915 TLX720915 TVT720915 UFP720915 UPL720915 UZH720915 VJD720915 VSZ720915 WCV720915 WMR720915 WWN720915 AF786451 KB786451 TX786451 ADT786451 ANP786451 AXL786451 BHH786451 BRD786451 CAZ786451 CKV786451 CUR786451 DEN786451 DOJ786451 DYF786451 EIB786451 ERX786451 FBT786451 FLP786451 FVL786451 GFH786451 GPD786451 GYZ786451 HIV786451 HSR786451 ICN786451 IMJ786451 IWF786451 JGB786451 JPX786451 JZT786451 KJP786451 KTL786451 LDH786451 LND786451 LWZ786451 MGV786451 MQR786451 NAN786451 NKJ786451 NUF786451 OEB786451 ONX786451 OXT786451 PHP786451 PRL786451 QBH786451 QLD786451 QUZ786451 REV786451 ROR786451 RYN786451 SIJ786451 SSF786451 TCB786451 TLX786451 TVT786451 UFP786451 UPL786451 UZH786451 VJD786451 VSZ786451 WCV786451 WMR786451 WWN786451 AF851987 KB851987 TX851987 ADT851987 ANP851987 AXL851987 BHH851987 BRD851987 CAZ851987 CKV851987 CUR851987 DEN851987 DOJ851987 DYF851987 EIB851987 ERX851987 FBT851987 FLP851987 FVL851987 GFH851987 GPD851987 GYZ851987 HIV851987 HSR851987 ICN851987 IMJ851987 IWF851987 JGB851987 JPX851987 JZT851987 KJP851987 KTL851987 LDH851987 LND851987 LWZ851987 MGV851987 MQR851987 NAN851987 NKJ851987 NUF851987 OEB851987 ONX851987 OXT851987 PHP851987 PRL851987 QBH851987 QLD851987 QUZ851987 REV851987 ROR851987 RYN851987 SIJ851987 SSF851987 TCB851987 TLX851987 TVT851987 UFP851987 UPL851987 UZH851987 VJD851987 VSZ851987 WCV851987 WMR851987 WWN851987 AF917523 KB917523 TX917523 ADT917523 ANP917523 AXL917523 BHH917523 BRD917523 CAZ917523 CKV917523 CUR917523 DEN917523 DOJ917523 DYF917523 EIB917523 ERX917523 FBT917523 FLP917523 FVL917523 GFH917523 GPD917523 GYZ917523 HIV917523 HSR917523 ICN917523 IMJ917523 IWF917523 JGB917523 JPX917523 JZT917523 KJP917523 KTL917523 LDH917523 LND917523 LWZ917523 MGV917523 MQR917523 NAN917523 NKJ917523 NUF917523 OEB917523 ONX917523 OXT917523 PHP917523 PRL917523 QBH917523 QLD917523 QUZ917523 REV917523 ROR917523 RYN917523 SIJ917523 SSF917523 TCB917523 TLX917523 TVT917523 UFP917523 UPL917523 UZH917523 VJD917523 VSZ917523 WCV917523 WMR917523 WWN917523 AF983059 KB983059 TX983059 ADT983059 ANP983059 AXL983059 BHH983059 BRD983059 CAZ983059 CKV983059 CUR983059 DEN983059 DOJ983059 DYF983059 EIB983059 ERX983059 FBT983059 FLP983059 FVL983059 GFH983059 GPD983059 GYZ983059 HIV983059 HSR983059 ICN983059 IMJ983059 IWF983059 JGB983059 JPX983059 JZT983059 KJP983059 KTL983059 LDH983059 LND983059 LWZ983059 MGV983059 MQR983059 NAN983059 NKJ983059 NUF983059 OEB983059 ONX983059 OXT983059 PHP983059 PRL983059 QBH983059 QLD983059 QUZ983059 REV983059 ROR983059 RYN983059 SIJ983059 SSF983059 TCB983059 TLX983059 TVT983059 UFP983059 UPL983059 UZH983059 VJD983059 VSZ983059 WCV983059 WMR983059 WWN983059 AF24 KB24 TX24 ADT24 ANP24 AXL24 BHH24 BRD24 CAZ24 CKV24 CUR24 DEN24 DOJ24 DYF24 EIB24 ERX24 FBT24 FLP24 FVL24 GFH24 GPD24 GYZ24 HIV24 HSR24 ICN24 IMJ24 IWF24 JGB24 JPX24 JZT24 KJP24 KTL24 LDH24 LND24 LWZ24 MGV24 MQR24 NAN24 NKJ24 NUF24 OEB24 ONX24 OXT24 PHP24 PRL24 QBH24 QLD24 QUZ24 REV24 ROR24 RYN24 SIJ24 SSF24 TCB24 TLX24 TVT24 UFP24 UPL24 UZH24 VJD24 VSZ24 WCV24 WMR24 WWN24 AF65549 KB65549 TX65549 ADT65549 ANP65549 AXL65549 BHH65549 BRD65549 CAZ65549 CKV65549 CUR65549 DEN65549 DOJ65549 DYF65549 EIB65549 ERX65549 FBT65549 FLP65549 FVL65549 GFH65549 GPD65549 GYZ65549 HIV65549 HSR65549 ICN65549 IMJ65549 IWF65549 JGB65549 JPX65549 JZT65549 KJP65549 KTL65549 LDH65549 LND65549 LWZ65549 MGV65549 MQR65549 NAN65549 NKJ65549 NUF65549 OEB65549 ONX65549 OXT65549 PHP65549 PRL65549 QBH65549 QLD65549 QUZ65549 REV65549 ROR65549 RYN65549 SIJ65549 SSF65549 TCB65549 TLX65549 TVT65549 UFP65549 UPL65549 UZH65549 VJD65549 VSZ65549 WCV65549 WMR65549 WWN65549 AF131085 KB131085 TX131085 ADT131085 ANP131085 AXL131085 BHH131085 BRD131085 CAZ131085 CKV131085 CUR131085 DEN131085 DOJ131085 DYF131085 EIB131085 ERX131085 FBT131085 FLP131085 FVL131085 GFH131085 GPD131085 GYZ131085 HIV131085 HSR131085 ICN131085 IMJ131085 IWF131085 JGB131085 JPX131085 JZT131085 KJP131085 KTL131085 LDH131085 LND131085 LWZ131085 MGV131085 MQR131085 NAN131085 NKJ131085 NUF131085 OEB131085 ONX131085 OXT131085 PHP131085 PRL131085 QBH131085 QLD131085 QUZ131085 REV131085 ROR131085 RYN131085 SIJ131085 SSF131085 TCB131085 TLX131085 TVT131085 UFP131085 UPL131085 UZH131085 VJD131085 VSZ131085 WCV131085 WMR131085 WWN131085 AF196621 KB196621 TX196621 ADT196621 ANP196621 AXL196621 BHH196621 BRD196621 CAZ196621 CKV196621 CUR196621 DEN196621 DOJ196621 DYF196621 EIB196621 ERX196621 FBT196621 FLP196621 FVL196621 GFH196621 GPD196621 GYZ196621 HIV196621 HSR196621 ICN196621 IMJ196621 IWF196621 JGB196621 JPX196621 JZT196621 KJP196621 KTL196621 LDH196621 LND196621 LWZ196621 MGV196621 MQR196621 NAN196621 NKJ196621 NUF196621 OEB196621 ONX196621 OXT196621 PHP196621 PRL196621 QBH196621 QLD196621 QUZ196621 REV196621 ROR196621 RYN196621 SIJ196621 SSF196621 TCB196621 TLX196621 TVT196621 UFP196621 UPL196621 UZH196621 VJD196621 VSZ196621 WCV196621 WMR196621 WWN196621 AF262157 KB262157 TX262157 ADT262157 ANP262157 AXL262157 BHH262157 BRD262157 CAZ262157 CKV262157 CUR262157 DEN262157 DOJ262157 DYF262157 EIB262157 ERX262157 FBT262157 FLP262157 FVL262157 GFH262157 GPD262157 GYZ262157 HIV262157 HSR262157 ICN262157 IMJ262157 IWF262157 JGB262157 JPX262157 JZT262157 KJP262157 KTL262157 LDH262157 LND262157 LWZ262157 MGV262157 MQR262157 NAN262157 NKJ262157 NUF262157 OEB262157 ONX262157 OXT262157 PHP262157 PRL262157 QBH262157 QLD262157 QUZ262157 REV262157 ROR262157 RYN262157 SIJ262157 SSF262157 TCB262157 TLX262157 TVT262157 UFP262157 UPL262157 UZH262157 VJD262157 VSZ262157 WCV262157 WMR262157 WWN262157 AF327693 KB327693 TX327693 ADT327693 ANP327693 AXL327693 BHH327693 BRD327693 CAZ327693 CKV327693 CUR327693 DEN327693 DOJ327693 DYF327693 EIB327693 ERX327693 FBT327693 FLP327693 FVL327693 GFH327693 GPD327693 GYZ327693 HIV327693 HSR327693 ICN327693 IMJ327693 IWF327693 JGB327693 JPX327693 JZT327693 KJP327693 KTL327693 LDH327693 LND327693 LWZ327693 MGV327693 MQR327693 NAN327693 NKJ327693 NUF327693 OEB327693 ONX327693 OXT327693 PHP327693 PRL327693 QBH327693 QLD327693 QUZ327693 REV327693 ROR327693 RYN327693 SIJ327693 SSF327693 TCB327693 TLX327693 TVT327693 UFP327693 UPL327693 UZH327693 VJD327693 VSZ327693 WCV327693 WMR327693 WWN327693 AF393229 KB393229 TX393229 ADT393229 ANP393229 AXL393229 BHH393229 BRD393229 CAZ393229 CKV393229 CUR393229 DEN393229 DOJ393229 DYF393229 EIB393229 ERX393229 FBT393229 FLP393229 FVL393229 GFH393229 GPD393229 GYZ393229 HIV393229 HSR393229 ICN393229 IMJ393229 IWF393229 JGB393229 JPX393229 JZT393229 KJP393229 KTL393229 LDH393229 LND393229 LWZ393229 MGV393229 MQR393229 NAN393229 NKJ393229 NUF393229 OEB393229 ONX393229 OXT393229 PHP393229 PRL393229 QBH393229 QLD393229 QUZ393229 REV393229 ROR393229 RYN393229 SIJ393229 SSF393229 TCB393229 TLX393229 TVT393229 UFP393229 UPL393229 UZH393229 VJD393229 VSZ393229 WCV393229 WMR393229 WWN393229 AF458765 KB458765 TX458765 ADT458765 ANP458765 AXL458765 BHH458765 BRD458765 CAZ458765 CKV458765 CUR458765 DEN458765 DOJ458765 DYF458765 EIB458765 ERX458765 FBT458765 FLP458765 FVL458765 GFH458765 GPD458765 GYZ458765 HIV458765 HSR458765 ICN458765 IMJ458765 IWF458765 JGB458765 JPX458765 JZT458765 KJP458765 KTL458765 LDH458765 LND458765 LWZ458765 MGV458765 MQR458765 NAN458765 NKJ458765 NUF458765 OEB458765 ONX458765 OXT458765 PHP458765 PRL458765 QBH458765 QLD458765 QUZ458765 REV458765 ROR458765 RYN458765 SIJ458765 SSF458765 TCB458765 TLX458765 TVT458765 UFP458765 UPL458765 UZH458765 VJD458765 VSZ458765 WCV458765 WMR458765 WWN458765 AF524301 KB524301 TX524301 ADT524301 ANP524301 AXL524301 BHH524301 BRD524301 CAZ524301 CKV524301 CUR524301 DEN524301 DOJ524301 DYF524301 EIB524301 ERX524301 FBT524301 FLP524301 FVL524301 GFH524301 GPD524301 GYZ524301 HIV524301 HSR524301 ICN524301 IMJ524301 IWF524301 JGB524301 JPX524301 JZT524301 KJP524301 KTL524301 LDH524301 LND524301 LWZ524301 MGV524301 MQR524301 NAN524301 NKJ524301 NUF524301 OEB524301 ONX524301 OXT524301 PHP524301 PRL524301 QBH524301 QLD524301 QUZ524301 REV524301 ROR524301 RYN524301 SIJ524301 SSF524301 TCB524301 TLX524301 TVT524301 UFP524301 UPL524301 UZH524301 VJD524301 VSZ524301 WCV524301 WMR524301 WWN524301 AF589837 KB589837 TX589837 ADT589837 ANP589837 AXL589837 BHH589837 BRD589837 CAZ589837 CKV589837 CUR589837 DEN589837 DOJ589837 DYF589837 EIB589837 ERX589837 FBT589837 FLP589837 FVL589837 GFH589837 GPD589837 GYZ589837 HIV589837 HSR589837 ICN589837 IMJ589837 IWF589837 JGB589837 JPX589837 JZT589837 KJP589837 KTL589837 LDH589837 LND589837 LWZ589837 MGV589837 MQR589837 NAN589837 NKJ589837 NUF589837 OEB589837 ONX589837 OXT589837 PHP589837 PRL589837 QBH589837 QLD589837 QUZ589837 REV589837 ROR589837 RYN589837 SIJ589837 SSF589837 TCB589837 TLX589837 TVT589837 UFP589837 UPL589837 UZH589837 VJD589837 VSZ589837 WCV589837 WMR589837 WWN589837 AF655373 KB655373 TX655373 ADT655373 ANP655373 AXL655373 BHH655373 BRD655373 CAZ655373 CKV655373 CUR655373 DEN655373 DOJ655373 DYF655373 EIB655373 ERX655373 FBT655373 FLP655373 FVL655373 GFH655373 GPD655373 GYZ655373 HIV655373 HSR655373 ICN655373 IMJ655373 IWF655373 JGB655373 JPX655373 JZT655373 KJP655373 KTL655373 LDH655373 LND655373 LWZ655373 MGV655373 MQR655373 NAN655373 NKJ655373 NUF655373 OEB655373 ONX655373 OXT655373 PHP655373 PRL655373 QBH655373 QLD655373 QUZ655373 REV655373 ROR655373 RYN655373 SIJ655373 SSF655373 TCB655373 TLX655373 TVT655373 UFP655373 UPL655373 UZH655373 VJD655373 VSZ655373 WCV655373 WMR655373 WWN655373 AF720909 KB720909 TX720909 ADT720909 ANP720909 AXL720909 BHH720909 BRD720909 CAZ720909 CKV720909 CUR720909 DEN720909 DOJ720909 DYF720909 EIB720909 ERX720909 FBT720909 FLP720909 FVL720909 GFH720909 GPD720909 GYZ720909 HIV720909 HSR720909 ICN720909 IMJ720909 IWF720909 JGB720909 JPX720909 JZT720909 KJP720909 KTL720909 LDH720909 LND720909 LWZ720909 MGV720909 MQR720909 NAN720909 NKJ720909 NUF720909 OEB720909 ONX720909 OXT720909 PHP720909 PRL720909 QBH720909 QLD720909 QUZ720909 REV720909 ROR720909 RYN720909 SIJ720909 SSF720909 TCB720909 TLX720909 TVT720909 UFP720909 UPL720909 UZH720909 VJD720909 VSZ720909 WCV720909 WMR720909 WWN720909 AF786445 KB786445 TX786445 ADT786445 ANP786445 AXL786445 BHH786445 BRD786445 CAZ786445 CKV786445 CUR786445 DEN786445 DOJ786445 DYF786445 EIB786445 ERX786445 FBT786445 FLP786445 FVL786445 GFH786445 GPD786445 GYZ786445 HIV786445 HSR786445 ICN786445 IMJ786445 IWF786445 JGB786445 JPX786445 JZT786445 KJP786445 KTL786445 LDH786445 LND786445 LWZ786445 MGV786445 MQR786445 NAN786445 NKJ786445 NUF786445 OEB786445 ONX786445 OXT786445 PHP786445 PRL786445 QBH786445 QLD786445 QUZ786445 REV786445 ROR786445 RYN786445 SIJ786445 SSF786445 TCB786445 TLX786445 TVT786445 UFP786445 UPL786445 UZH786445 VJD786445 VSZ786445 WCV786445 WMR786445 WWN786445 AF851981 KB851981 TX851981 ADT851981 ANP851981 AXL851981 BHH851981 BRD851981 CAZ851981 CKV851981 CUR851981 DEN851981 DOJ851981 DYF851981 EIB851981 ERX851981 FBT851981 FLP851981 FVL851981 GFH851981 GPD851981 GYZ851981 HIV851981 HSR851981 ICN851981 IMJ851981 IWF851981 JGB851981 JPX851981 JZT851981 KJP851981 KTL851981 LDH851981 LND851981 LWZ851981 MGV851981 MQR851981 NAN851981 NKJ851981 NUF851981 OEB851981 ONX851981 OXT851981 PHP851981 PRL851981 QBH851981 QLD851981 QUZ851981 REV851981 ROR851981 RYN851981 SIJ851981 SSF851981 TCB851981 TLX851981 TVT851981 UFP851981 UPL851981 UZH851981 VJD851981 VSZ851981 WCV851981 WMR851981 WWN851981 AF917517 KB917517 TX917517 ADT917517 ANP917517 AXL917517 BHH917517 BRD917517 CAZ917517 CKV917517 CUR917517 DEN917517 DOJ917517 DYF917517 EIB917517 ERX917517 FBT917517 FLP917517 FVL917517 GFH917517 GPD917517 GYZ917517 HIV917517 HSR917517 ICN917517 IMJ917517 IWF917517 JGB917517 JPX917517 JZT917517 KJP917517 KTL917517 LDH917517 LND917517 LWZ917517 MGV917517 MQR917517 NAN917517 NKJ917517 NUF917517 OEB917517 ONX917517 OXT917517 PHP917517 PRL917517 QBH917517 QLD917517 QUZ917517 REV917517 ROR917517 RYN917517 SIJ917517 SSF917517 TCB917517 TLX917517 TVT917517 UFP917517 UPL917517 UZH917517 VJD917517 VSZ917517 WCV917517 WMR917517 WWN917517 AF983053 KB983053 TX983053 ADT983053 ANP983053 AXL983053 BHH983053 BRD983053 CAZ983053 CKV983053 CUR983053 DEN983053 DOJ983053 DYF983053 EIB983053 ERX983053 FBT983053 FLP983053 FVL983053 GFH983053 GPD983053 GYZ983053 HIV983053 HSR983053 ICN983053 IMJ983053 IWF983053 JGB983053 JPX983053 JZT983053 KJP983053 KTL983053 LDH983053 LND983053 LWZ983053 MGV983053 MQR983053 NAN983053 NKJ983053 NUF983053 OEB983053 ONX983053 OXT983053 PHP983053 PRL983053 QBH983053 QLD983053 QUZ983053 REV983053 ROR983053 RYN983053 SIJ983053 SSF983053 TCB983053 TLX983053 TVT983053 UFP983053 UPL983053 UZH983053 VJD983053 VSZ983053 WCV983053 WMR983053 WWN983053" xr:uid="{8F03AA80-9B72-431C-82F5-5062C9483B7A}">
      <formula1>"現金等による立替払い,法人カード(個人決裁型）"</formula1>
    </dataValidation>
    <dataValidation imeMode="halfAlpha" allowBlank="1" showInputMessage="1" showErrorMessage="1" sqref="F65550:L65550 JB65550:JH65550 SX65550:TD65550 ACT65550:ACZ65550 AMP65550:AMV65550 AWL65550:AWR65550 BGH65550:BGN65550 BQD65550:BQJ65550 BZZ65550:CAF65550 CJV65550:CKB65550 CTR65550:CTX65550 DDN65550:DDT65550 DNJ65550:DNP65550 DXF65550:DXL65550 EHB65550:EHH65550 EQX65550:ERD65550 FAT65550:FAZ65550 FKP65550:FKV65550 FUL65550:FUR65550 GEH65550:GEN65550 GOD65550:GOJ65550 GXZ65550:GYF65550 HHV65550:HIB65550 HRR65550:HRX65550 IBN65550:IBT65550 ILJ65550:ILP65550 IVF65550:IVL65550 JFB65550:JFH65550 JOX65550:JPD65550 JYT65550:JYZ65550 KIP65550:KIV65550 KSL65550:KSR65550 LCH65550:LCN65550 LMD65550:LMJ65550 LVZ65550:LWF65550 MFV65550:MGB65550 MPR65550:MPX65550 MZN65550:MZT65550 NJJ65550:NJP65550 NTF65550:NTL65550 ODB65550:ODH65550 OMX65550:OND65550 OWT65550:OWZ65550 PGP65550:PGV65550 PQL65550:PQR65550 QAH65550:QAN65550 QKD65550:QKJ65550 QTZ65550:QUF65550 RDV65550:REB65550 RNR65550:RNX65550 RXN65550:RXT65550 SHJ65550:SHP65550 SRF65550:SRL65550 TBB65550:TBH65550 TKX65550:TLD65550 TUT65550:TUZ65550 UEP65550:UEV65550 UOL65550:UOR65550 UYH65550:UYN65550 VID65550:VIJ65550 VRZ65550:VSF65550 WBV65550:WCB65550 WLR65550:WLX65550 WVN65550:WVT65550 F131086:L131086 JB131086:JH131086 SX131086:TD131086 ACT131086:ACZ131086 AMP131086:AMV131086 AWL131086:AWR131086 BGH131086:BGN131086 BQD131086:BQJ131086 BZZ131086:CAF131086 CJV131086:CKB131086 CTR131086:CTX131086 DDN131086:DDT131086 DNJ131086:DNP131086 DXF131086:DXL131086 EHB131086:EHH131086 EQX131086:ERD131086 FAT131086:FAZ131086 FKP131086:FKV131086 FUL131086:FUR131086 GEH131086:GEN131086 GOD131086:GOJ131086 GXZ131086:GYF131086 HHV131086:HIB131086 HRR131086:HRX131086 IBN131086:IBT131086 ILJ131086:ILP131086 IVF131086:IVL131086 JFB131086:JFH131086 JOX131086:JPD131086 JYT131086:JYZ131086 KIP131086:KIV131086 KSL131086:KSR131086 LCH131086:LCN131086 LMD131086:LMJ131086 LVZ131086:LWF131086 MFV131086:MGB131086 MPR131086:MPX131086 MZN131086:MZT131086 NJJ131086:NJP131086 NTF131086:NTL131086 ODB131086:ODH131086 OMX131086:OND131086 OWT131086:OWZ131086 PGP131086:PGV131086 PQL131086:PQR131086 QAH131086:QAN131086 QKD131086:QKJ131086 QTZ131086:QUF131086 RDV131086:REB131086 RNR131086:RNX131086 RXN131086:RXT131086 SHJ131086:SHP131086 SRF131086:SRL131086 TBB131086:TBH131086 TKX131086:TLD131086 TUT131086:TUZ131086 UEP131086:UEV131086 UOL131086:UOR131086 UYH131086:UYN131086 VID131086:VIJ131086 VRZ131086:VSF131086 WBV131086:WCB131086 WLR131086:WLX131086 WVN131086:WVT131086 F196622:L196622 JB196622:JH196622 SX196622:TD196622 ACT196622:ACZ196622 AMP196622:AMV196622 AWL196622:AWR196622 BGH196622:BGN196622 BQD196622:BQJ196622 BZZ196622:CAF196622 CJV196622:CKB196622 CTR196622:CTX196622 DDN196622:DDT196622 DNJ196622:DNP196622 DXF196622:DXL196622 EHB196622:EHH196622 EQX196622:ERD196622 FAT196622:FAZ196622 FKP196622:FKV196622 FUL196622:FUR196622 GEH196622:GEN196622 GOD196622:GOJ196622 GXZ196622:GYF196622 HHV196622:HIB196622 HRR196622:HRX196622 IBN196622:IBT196622 ILJ196622:ILP196622 IVF196622:IVL196622 JFB196622:JFH196622 JOX196622:JPD196622 JYT196622:JYZ196622 KIP196622:KIV196622 KSL196622:KSR196622 LCH196622:LCN196622 LMD196622:LMJ196622 LVZ196622:LWF196622 MFV196622:MGB196622 MPR196622:MPX196622 MZN196622:MZT196622 NJJ196622:NJP196622 NTF196622:NTL196622 ODB196622:ODH196622 OMX196622:OND196622 OWT196622:OWZ196622 PGP196622:PGV196622 PQL196622:PQR196622 QAH196622:QAN196622 QKD196622:QKJ196622 QTZ196622:QUF196622 RDV196622:REB196622 RNR196622:RNX196622 RXN196622:RXT196622 SHJ196622:SHP196622 SRF196622:SRL196622 TBB196622:TBH196622 TKX196622:TLD196622 TUT196622:TUZ196622 UEP196622:UEV196622 UOL196622:UOR196622 UYH196622:UYN196622 VID196622:VIJ196622 VRZ196622:VSF196622 WBV196622:WCB196622 WLR196622:WLX196622 WVN196622:WVT196622 F262158:L262158 JB262158:JH262158 SX262158:TD262158 ACT262158:ACZ262158 AMP262158:AMV262158 AWL262158:AWR262158 BGH262158:BGN262158 BQD262158:BQJ262158 BZZ262158:CAF262158 CJV262158:CKB262158 CTR262158:CTX262158 DDN262158:DDT262158 DNJ262158:DNP262158 DXF262158:DXL262158 EHB262158:EHH262158 EQX262158:ERD262158 FAT262158:FAZ262158 FKP262158:FKV262158 FUL262158:FUR262158 GEH262158:GEN262158 GOD262158:GOJ262158 GXZ262158:GYF262158 HHV262158:HIB262158 HRR262158:HRX262158 IBN262158:IBT262158 ILJ262158:ILP262158 IVF262158:IVL262158 JFB262158:JFH262158 JOX262158:JPD262158 JYT262158:JYZ262158 KIP262158:KIV262158 KSL262158:KSR262158 LCH262158:LCN262158 LMD262158:LMJ262158 LVZ262158:LWF262158 MFV262158:MGB262158 MPR262158:MPX262158 MZN262158:MZT262158 NJJ262158:NJP262158 NTF262158:NTL262158 ODB262158:ODH262158 OMX262158:OND262158 OWT262158:OWZ262158 PGP262158:PGV262158 PQL262158:PQR262158 QAH262158:QAN262158 QKD262158:QKJ262158 QTZ262158:QUF262158 RDV262158:REB262158 RNR262158:RNX262158 RXN262158:RXT262158 SHJ262158:SHP262158 SRF262158:SRL262158 TBB262158:TBH262158 TKX262158:TLD262158 TUT262158:TUZ262158 UEP262158:UEV262158 UOL262158:UOR262158 UYH262158:UYN262158 VID262158:VIJ262158 VRZ262158:VSF262158 WBV262158:WCB262158 WLR262158:WLX262158 WVN262158:WVT262158 F327694:L327694 JB327694:JH327694 SX327694:TD327694 ACT327694:ACZ327694 AMP327694:AMV327694 AWL327694:AWR327694 BGH327694:BGN327694 BQD327694:BQJ327694 BZZ327694:CAF327694 CJV327694:CKB327694 CTR327694:CTX327694 DDN327694:DDT327694 DNJ327694:DNP327694 DXF327694:DXL327694 EHB327694:EHH327694 EQX327694:ERD327694 FAT327694:FAZ327694 FKP327694:FKV327694 FUL327694:FUR327694 GEH327694:GEN327694 GOD327694:GOJ327694 GXZ327694:GYF327694 HHV327694:HIB327694 HRR327694:HRX327694 IBN327694:IBT327694 ILJ327694:ILP327694 IVF327694:IVL327694 JFB327694:JFH327694 JOX327694:JPD327694 JYT327694:JYZ327694 KIP327694:KIV327694 KSL327694:KSR327694 LCH327694:LCN327694 LMD327694:LMJ327694 LVZ327694:LWF327694 MFV327694:MGB327694 MPR327694:MPX327694 MZN327694:MZT327694 NJJ327694:NJP327694 NTF327694:NTL327694 ODB327694:ODH327694 OMX327694:OND327694 OWT327694:OWZ327694 PGP327694:PGV327694 PQL327694:PQR327694 QAH327694:QAN327694 QKD327694:QKJ327694 QTZ327694:QUF327694 RDV327694:REB327694 RNR327694:RNX327694 RXN327694:RXT327694 SHJ327694:SHP327694 SRF327694:SRL327694 TBB327694:TBH327694 TKX327694:TLD327694 TUT327694:TUZ327694 UEP327694:UEV327694 UOL327694:UOR327694 UYH327694:UYN327694 VID327694:VIJ327694 VRZ327694:VSF327694 WBV327694:WCB327694 WLR327694:WLX327694 WVN327694:WVT327694 F393230:L393230 JB393230:JH393230 SX393230:TD393230 ACT393230:ACZ393230 AMP393230:AMV393230 AWL393230:AWR393230 BGH393230:BGN393230 BQD393230:BQJ393230 BZZ393230:CAF393230 CJV393230:CKB393230 CTR393230:CTX393230 DDN393230:DDT393230 DNJ393230:DNP393230 DXF393230:DXL393230 EHB393230:EHH393230 EQX393230:ERD393230 FAT393230:FAZ393230 FKP393230:FKV393230 FUL393230:FUR393230 GEH393230:GEN393230 GOD393230:GOJ393230 GXZ393230:GYF393230 HHV393230:HIB393230 HRR393230:HRX393230 IBN393230:IBT393230 ILJ393230:ILP393230 IVF393230:IVL393230 JFB393230:JFH393230 JOX393230:JPD393230 JYT393230:JYZ393230 KIP393230:KIV393230 KSL393230:KSR393230 LCH393230:LCN393230 LMD393230:LMJ393230 LVZ393230:LWF393230 MFV393230:MGB393230 MPR393230:MPX393230 MZN393230:MZT393230 NJJ393230:NJP393230 NTF393230:NTL393230 ODB393230:ODH393230 OMX393230:OND393230 OWT393230:OWZ393230 PGP393230:PGV393230 PQL393230:PQR393230 QAH393230:QAN393230 QKD393230:QKJ393230 QTZ393230:QUF393230 RDV393230:REB393230 RNR393230:RNX393230 RXN393230:RXT393230 SHJ393230:SHP393230 SRF393230:SRL393230 TBB393230:TBH393230 TKX393230:TLD393230 TUT393230:TUZ393230 UEP393230:UEV393230 UOL393230:UOR393230 UYH393230:UYN393230 VID393230:VIJ393230 VRZ393230:VSF393230 WBV393230:WCB393230 WLR393230:WLX393230 WVN393230:WVT393230 F458766:L458766 JB458766:JH458766 SX458766:TD458766 ACT458766:ACZ458766 AMP458766:AMV458766 AWL458766:AWR458766 BGH458766:BGN458766 BQD458766:BQJ458766 BZZ458766:CAF458766 CJV458766:CKB458766 CTR458766:CTX458766 DDN458766:DDT458766 DNJ458766:DNP458766 DXF458766:DXL458766 EHB458766:EHH458766 EQX458766:ERD458766 FAT458766:FAZ458766 FKP458766:FKV458766 FUL458766:FUR458766 GEH458766:GEN458766 GOD458766:GOJ458766 GXZ458766:GYF458766 HHV458766:HIB458766 HRR458766:HRX458766 IBN458766:IBT458766 ILJ458766:ILP458766 IVF458766:IVL458766 JFB458766:JFH458766 JOX458766:JPD458766 JYT458766:JYZ458766 KIP458766:KIV458766 KSL458766:KSR458766 LCH458766:LCN458766 LMD458766:LMJ458766 LVZ458766:LWF458766 MFV458766:MGB458766 MPR458766:MPX458766 MZN458766:MZT458766 NJJ458766:NJP458766 NTF458766:NTL458766 ODB458766:ODH458766 OMX458766:OND458766 OWT458766:OWZ458766 PGP458766:PGV458766 PQL458766:PQR458766 QAH458766:QAN458766 QKD458766:QKJ458766 QTZ458766:QUF458766 RDV458766:REB458766 RNR458766:RNX458766 RXN458766:RXT458766 SHJ458766:SHP458766 SRF458766:SRL458766 TBB458766:TBH458766 TKX458766:TLD458766 TUT458766:TUZ458766 UEP458766:UEV458766 UOL458766:UOR458766 UYH458766:UYN458766 VID458766:VIJ458766 VRZ458766:VSF458766 WBV458766:WCB458766 WLR458766:WLX458766 WVN458766:WVT458766 F524302:L524302 JB524302:JH524302 SX524302:TD524302 ACT524302:ACZ524302 AMP524302:AMV524302 AWL524302:AWR524302 BGH524302:BGN524302 BQD524302:BQJ524302 BZZ524302:CAF524302 CJV524302:CKB524302 CTR524302:CTX524302 DDN524302:DDT524302 DNJ524302:DNP524302 DXF524302:DXL524302 EHB524302:EHH524302 EQX524302:ERD524302 FAT524302:FAZ524302 FKP524302:FKV524302 FUL524302:FUR524302 GEH524302:GEN524302 GOD524302:GOJ524302 GXZ524302:GYF524302 HHV524302:HIB524302 HRR524302:HRX524302 IBN524302:IBT524302 ILJ524302:ILP524302 IVF524302:IVL524302 JFB524302:JFH524302 JOX524302:JPD524302 JYT524302:JYZ524302 KIP524302:KIV524302 KSL524302:KSR524302 LCH524302:LCN524302 LMD524302:LMJ524302 LVZ524302:LWF524302 MFV524302:MGB524302 MPR524302:MPX524302 MZN524302:MZT524302 NJJ524302:NJP524302 NTF524302:NTL524302 ODB524302:ODH524302 OMX524302:OND524302 OWT524302:OWZ524302 PGP524302:PGV524302 PQL524302:PQR524302 QAH524302:QAN524302 QKD524302:QKJ524302 QTZ524302:QUF524302 RDV524302:REB524302 RNR524302:RNX524302 RXN524302:RXT524302 SHJ524302:SHP524302 SRF524302:SRL524302 TBB524302:TBH524302 TKX524302:TLD524302 TUT524302:TUZ524302 UEP524302:UEV524302 UOL524302:UOR524302 UYH524302:UYN524302 VID524302:VIJ524302 VRZ524302:VSF524302 WBV524302:WCB524302 WLR524302:WLX524302 WVN524302:WVT524302 F589838:L589838 JB589838:JH589838 SX589838:TD589838 ACT589838:ACZ589838 AMP589838:AMV589838 AWL589838:AWR589838 BGH589838:BGN589838 BQD589838:BQJ589838 BZZ589838:CAF589838 CJV589838:CKB589838 CTR589838:CTX589838 DDN589838:DDT589838 DNJ589838:DNP589838 DXF589838:DXL589838 EHB589838:EHH589838 EQX589838:ERD589838 FAT589838:FAZ589838 FKP589838:FKV589838 FUL589838:FUR589838 GEH589838:GEN589838 GOD589838:GOJ589838 GXZ589838:GYF589838 HHV589838:HIB589838 HRR589838:HRX589838 IBN589838:IBT589838 ILJ589838:ILP589838 IVF589838:IVL589838 JFB589838:JFH589838 JOX589838:JPD589838 JYT589838:JYZ589838 KIP589838:KIV589838 KSL589838:KSR589838 LCH589838:LCN589838 LMD589838:LMJ589838 LVZ589838:LWF589838 MFV589838:MGB589838 MPR589838:MPX589838 MZN589838:MZT589838 NJJ589838:NJP589838 NTF589838:NTL589838 ODB589838:ODH589838 OMX589838:OND589838 OWT589838:OWZ589838 PGP589838:PGV589838 PQL589838:PQR589838 QAH589838:QAN589838 QKD589838:QKJ589838 QTZ589838:QUF589838 RDV589838:REB589838 RNR589838:RNX589838 RXN589838:RXT589838 SHJ589838:SHP589838 SRF589838:SRL589838 TBB589838:TBH589838 TKX589838:TLD589838 TUT589838:TUZ589838 UEP589838:UEV589838 UOL589838:UOR589838 UYH589838:UYN589838 VID589838:VIJ589838 VRZ589838:VSF589838 WBV589838:WCB589838 WLR589838:WLX589838 WVN589838:WVT589838 F655374:L655374 JB655374:JH655374 SX655374:TD655374 ACT655374:ACZ655374 AMP655374:AMV655374 AWL655374:AWR655374 BGH655374:BGN655374 BQD655374:BQJ655374 BZZ655374:CAF655374 CJV655374:CKB655374 CTR655374:CTX655374 DDN655374:DDT655374 DNJ655374:DNP655374 DXF655374:DXL655374 EHB655374:EHH655374 EQX655374:ERD655374 FAT655374:FAZ655374 FKP655374:FKV655374 FUL655374:FUR655374 GEH655374:GEN655374 GOD655374:GOJ655374 GXZ655374:GYF655374 HHV655374:HIB655374 HRR655374:HRX655374 IBN655374:IBT655374 ILJ655374:ILP655374 IVF655374:IVL655374 JFB655374:JFH655374 JOX655374:JPD655374 JYT655374:JYZ655374 KIP655374:KIV655374 KSL655374:KSR655374 LCH655374:LCN655374 LMD655374:LMJ655374 LVZ655374:LWF655374 MFV655374:MGB655374 MPR655374:MPX655374 MZN655374:MZT655374 NJJ655374:NJP655374 NTF655374:NTL655374 ODB655374:ODH655374 OMX655374:OND655374 OWT655374:OWZ655374 PGP655374:PGV655374 PQL655374:PQR655374 QAH655374:QAN655374 QKD655374:QKJ655374 QTZ655374:QUF655374 RDV655374:REB655374 RNR655374:RNX655374 RXN655374:RXT655374 SHJ655374:SHP655374 SRF655374:SRL655374 TBB655374:TBH655374 TKX655374:TLD655374 TUT655374:TUZ655374 UEP655374:UEV655374 UOL655374:UOR655374 UYH655374:UYN655374 VID655374:VIJ655374 VRZ655374:VSF655374 WBV655374:WCB655374 WLR655374:WLX655374 WVN655374:WVT655374 F720910:L720910 JB720910:JH720910 SX720910:TD720910 ACT720910:ACZ720910 AMP720910:AMV720910 AWL720910:AWR720910 BGH720910:BGN720910 BQD720910:BQJ720910 BZZ720910:CAF720910 CJV720910:CKB720910 CTR720910:CTX720910 DDN720910:DDT720910 DNJ720910:DNP720910 DXF720910:DXL720910 EHB720910:EHH720910 EQX720910:ERD720910 FAT720910:FAZ720910 FKP720910:FKV720910 FUL720910:FUR720910 GEH720910:GEN720910 GOD720910:GOJ720910 GXZ720910:GYF720910 HHV720910:HIB720910 HRR720910:HRX720910 IBN720910:IBT720910 ILJ720910:ILP720910 IVF720910:IVL720910 JFB720910:JFH720910 JOX720910:JPD720910 JYT720910:JYZ720910 KIP720910:KIV720910 KSL720910:KSR720910 LCH720910:LCN720910 LMD720910:LMJ720910 LVZ720910:LWF720910 MFV720910:MGB720910 MPR720910:MPX720910 MZN720910:MZT720910 NJJ720910:NJP720910 NTF720910:NTL720910 ODB720910:ODH720910 OMX720910:OND720910 OWT720910:OWZ720910 PGP720910:PGV720910 PQL720910:PQR720910 QAH720910:QAN720910 QKD720910:QKJ720910 QTZ720910:QUF720910 RDV720910:REB720910 RNR720910:RNX720910 RXN720910:RXT720910 SHJ720910:SHP720910 SRF720910:SRL720910 TBB720910:TBH720910 TKX720910:TLD720910 TUT720910:TUZ720910 UEP720910:UEV720910 UOL720910:UOR720910 UYH720910:UYN720910 VID720910:VIJ720910 VRZ720910:VSF720910 WBV720910:WCB720910 WLR720910:WLX720910 WVN720910:WVT720910 F786446:L786446 JB786446:JH786446 SX786446:TD786446 ACT786446:ACZ786446 AMP786446:AMV786446 AWL786446:AWR786446 BGH786446:BGN786446 BQD786446:BQJ786446 BZZ786446:CAF786446 CJV786446:CKB786446 CTR786446:CTX786446 DDN786446:DDT786446 DNJ786446:DNP786446 DXF786446:DXL786446 EHB786446:EHH786446 EQX786446:ERD786446 FAT786446:FAZ786446 FKP786446:FKV786446 FUL786446:FUR786446 GEH786446:GEN786446 GOD786446:GOJ786446 GXZ786446:GYF786446 HHV786446:HIB786446 HRR786446:HRX786446 IBN786446:IBT786446 ILJ786446:ILP786446 IVF786446:IVL786446 JFB786446:JFH786446 JOX786446:JPD786446 JYT786446:JYZ786446 KIP786446:KIV786446 KSL786446:KSR786446 LCH786446:LCN786446 LMD786446:LMJ786446 LVZ786446:LWF786446 MFV786446:MGB786446 MPR786446:MPX786446 MZN786446:MZT786446 NJJ786446:NJP786446 NTF786446:NTL786446 ODB786446:ODH786446 OMX786446:OND786446 OWT786446:OWZ786446 PGP786446:PGV786446 PQL786446:PQR786446 QAH786446:QAN786446 QKD786446:QKJ786446 QTZ786446:QUF786446 RDV786446:REB786446 RNR786446:RNX786446 RXN786446:RXT786446 SHJ786446:SHP786446 SRF786446:SRL786446 TBB786446:TBH786446 TKX786446:TLD786446 TUT786446:TUZ786446 UEP786446:UEV786446 UOL786446:UOR786446 UYH786446:UYN786446 VID786446:VIJ786446 VRZ786446:VSF786446 WBV786446:WCB786446 WLR786446:WLX786446 WVN786446:WVT786446 F851982:L851982 JB851982:JH851982 SX851982:TD851982 ACT851982:ACZ851982 AMP851982:AMV851982 AWL851982:AWR851982 BGH851982:BGN851982 BQD851982:BQJ851982 BZZ851982:CAF851982 CJV851982:CKB851982 CTR851982:CTX851982 DDN851982:DDT851982 DNJ851982:DNP851982 DXF851982:DXL851982 EHB851982:EHH851982 EQX851982:ERD851982 FAT851982:FAZ851982 FKP851982:FKV851982 FUL851982:FUR851982 GEH851982:GEN851982 GOD851982:GOJ851982 GXZ851982:GYF851982 HHV851982:HIB851982 HRR851982:HRX851982 IBN851982:IBT851982 ILJ851982:ILP851982 IVF851982:IVL851982 JFB851982:JFH851982 JOX851982:JPD851982 JYT851982:JYZ851982 KIP851982:KIV851982 KSL851982:KSR851982 LCH851982:LCN851982 LMD851982:LMJ851982 LVZ851982:LWF851982 MFV851982:MGB851982 MPR851982:MPX851982 MZN851982:MZT851982 NJJ851982:NJP851982 NTF851982:NTL851982 ODB851982:ODH851982 OMX851982:OND851982 OWT851982:OWZ851982 PGP851982:PGV851982 PQL851982:PQR851982 QAH851982:QAN851982 QKD851982:QKJ851982 QTZ851982:QUF851982 RDV851982:REB851982 RNR851982:RNX851982 RXN851982:RXT851982 SHJ851982:SHP851982 SRF851982:SRL851982 TBB851982:TBH851982 TKX851982:TLD851982 TUT851982:TUZ851982 UEP851982:UEV851982 UOL851982:UOR851982 UYH851982:UYN851982 VID851982:VIJ851982 VRZ851982:VSF851982 WBV851982:WCB851982 WLR851982:WLX851982 WVN851982:WVT851982 F917518:L917518 JB917518:JH917518 SX917518:TD917518 ACT917518:ACZ917518 AMP917518:AMV917518 AWL917518:AWR917518 BGH917518:BGN917518 BQD917518:BQJ917518 BZZ917518:CAF917518 CJV917518:CKB917518 CTR917518:CTX917518 DDN917518:DDT917518 DNJ917518:DNP917518 DXF917518:DXL917518 EHB917518:EHH917518 EQX917518:ERD917518 FAT917518:FAZ917518 FKP917518:FKV917518 FUL917518:FUR917518 GEH917518:GEN917518 GOD917518:GOJ917518 GXZ917518:GYF917518 HHV917518:HIB917518 HRR917518:HRX917518 IBN917518:IBT917518 ILJ917518:ILP917518 IVF917518:IVL917518 JFB917518:JFH917518 JOX917518:JPD917518 JYT917518:JYZ917518 KIP917518:KIV917518 KSL917518:KSR917518 LCH917518:LCN917518 LMD917518:LMJ917518 LVZ917518:LWF917518 MFV917518:MGB917518 MPR917518:MPX917518 MZN917518:MZT917518 NJJ917518:NJP917518 NTF917518:NTL917518 ODB917518:ODH917518 OMX917518:OND917518 OWT917518:OWZ917518 PGP917518:PGV917518 PQL917518:PQR917518 QAH917518:QAN917518 QKD917518:QKJ917518 QTZ917518:QUF917518 RDV917518:REB917518 RNR917518:RNX917518 RXN917518:RXT917518 SHJ917518:SHP917518 SRF917518:SRL917518 TBB917518:TBH917518 TKX917518:TLD917518 TUT917518:TUZ917518 UEP917518:UEV917518 UOL917518:UOR917518 UYH917518:UYN917518 VID917518:VIJ917518 VRZ917518:VSF917518 WBV917518:WCB917518 WLR917518:WLX917518 WVN917518:WVT917518 F983054:L983054 JB983054:JH983054 SX983054:TD983054 ACT983054:ACZ983054 AMP983054:AMV983054 AWL983054:AWR983054 BGH983054:BGN983054 BQD983054:BQJ983054 BZZ983054:CAF983054 CJV983054:CKB983054 CTR983054:CTX983054 DDN983054:DDT983054 DNJ983054:DNP983054 DXF983054:DXL983054 EHB983054:EHH983054 EQX983054:ERD983054 FAT983054:FAZ983054 FKP983054:FKV983054 FUL983054:FUR983054 GEH983054:GEN983054 GOD983054:GOJ983054 GXZ983054:GYF983054 HHV983054:HIB983054 HRR983054:HRX983054 IBN983054:IBT983054 ILJ983054:ILP983054 IVF983054:IVL983054 JFB983054:JFH983054 JOX983054:JPD983054 JYT983054:JYZ983054 KIP983054:KIV983054 KSL983054:KSR983054 LCH983054:LCN983054 LMD983054:LMJ983054 LVZ983054:LWF983054 MFV983054:MGB983054 MPR983054:MPX983054 MZN983054:MZT983054 NJJ983054:NJP983054 NTF983054:NTL983054 ODB983054:ODH983054 OMX983054:OND983054 OWT983054:OWZ983054 PGP983054:PGV983054 PQL983054:PQR983054 QAH983054:QAN983054 QKD983054:QKJ983054 QTZ983054:QUF983054 RDV983054:REB983054 RNR983054:RNX983054 RXN983054:RXT983054 SHJ983054:SHP983054 SRF983054:SRL983054 TBB983054:TBH983054 TKX983054:TLD983054 TUT983054:TUZ983054 UEP983054:UEV983054 UOL983054:UOR983054 UYH983054:UYN983054 VID983054:VIJ983054 VRZ983054:VSF983054 WBV983054:WCB983054 WLR983054:WLX983054 WVN983054:WVT983054 V33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A65531 IW65531 SS65531 ACO65531 AMK65531 AWG65531 BGC65531 BPY65531 BZU65531 CJQ65531 CTM65531 DDI65531 DNE65531 DXA65531 EGW65531 EQS65531 FAO65531 FKK65531 FUG65531 GEC65531 GNY65531 GXU65531 HHQ65531 HRM65531 IBI65531 ILE65531 IVA65531 JEW65531 JOS65531 JYO65531 KIK65531 KSG65531 LCC65531 LLY65531 LVU65531 MFQ65531 MPM65531 MZI65531 NJE65531 NTA65531 OCW65531 OMS65531 OWO65531 PGK65531 PQG65531 QAC65531 QJY65531 QTU65531 RDQ65531 RNM65531 RXI65531 SHE65531 SRA65531 TAW65531 TKS65531 TUO65531 UEK65531 UOG65531 UYC65531 VHY65531 VRU65531 WBQ65531 WLM65531 WVI65531 A131067 IW131067 SS131067 ACO131067 AMK131067 AWG131067 BGC131067 BPY131067 BZU131067 CJQ131067 CTM131067 DDI131067 DNE131067 DXA131067 EGW131067 EQS131067 FAO131067 FKK131067 FUG131067 GEC131067 GNY131067 GXU131067 HHQ131067 HRM131067 IBI131067 ILE131067 IVA131067 JEW131067 JOS131067 JYO131067 KIK131067 KSG131067 LCC131067 LLY131067 LVU131067 MFQ131067 MPM131067 MZI131067 NJE131067 NTA131067 OCW131067 OMS131067 OWO131067 PGK131067 PQG131067 QAC131067 QJY131067 QTU131067 RDQ131067 RNM131067 RXI131067 SHE131067 SRA131067 TAW131067 TKS131067 TUO131067 UEK131067 UOG131067 UYC131067 VHY131067 VRU131067 WBQ131067 WLM131067 WVI131067 A196603 IW196603 SS196603 ACO196603 AMK196603 AWG196603 BGC196603 BPY196603 BZU196603 CJQ196603 CTM196603 DDI196603 DNE196603 DXA196603 EGW196603 EQS196603 FAO196603 FKK196603 FUG196603 GEC196603 GNY196603 GXU196603 HHQ196603 HRM196603 IBI196603 ILE196603 IVA196603 JEW196603 JOS196603 JYO196603 KIK196603 KSG196603 LCC196603 LLY196603 LVU196603 MFQ196603 MPM196603 MZI196603 NJE196603 NTA196603 OCW196603 OMS196603 OWO196603 PGK196603 PQG196603 QAC196603 QJY196603 QTU196603 RDQ196603 RNM196603 RXI196603 SHE196603 SRA196603 TAW196603 TKS196603 TUO196603 UEK196603 UOG196603 UYC196603 VHY196603 VRU196603 WBQ196603 WLM196603 WVI196603 A262139 IW262139 SS262139 ACO262139 AMK262139 AWG262139 BGC262139 BPY262139 BZU262139 CJQ262139 CTM262139 DDI262139 DNE262139 DXA262139 EGW262139 EQS262139 FAO262139 FKK262139 FUG262139 GEC262139 GNY262139 GXU262139 HHQ262139 HRM262139 IBI262139 ILE262139 IVA262139 JEW262139 JOS262139 JYO262139 KIK262139 KSG262139 LCC262139 LLY262139 LVU262139 MFQ262139 MPM262139 MZI262139 NJE262139 NTA262139 OCW262139 OMS262139 OWO262139 PGK262139 PQG262139 QAC262139 QJY262139 QTU262139 RDQ262139 RNM262139 RXI262139 SHE262139 SRA262139 TAW262139 TKS262139 TUO262139 UEK262139 UOG262139 UYC262139 VHY262139 VRU262139 WBQ262139 WLM262139 WVI262139 A327675 IW327675 SS327675 ACO327675 AMK327675 AWG327675 BGC327675 BPY327675 BZU327675 CJQ327675 CTM327675 DDI327675 DNE327675 DXA327675 EGW327675 EQS327675 FAO327675 FKK327675 FUG327675 GEC327675 GNY327675 GXU327675 HHQ327675 HRM327675 IBI327675 ILE327675 IVA327675 JEW327675 JOS327675 JYO327675 KIK327675 KSG327675 LCC327675 LLY327675 LVU327675 MFQ327675 MPM327675 MZI327675 NJE327675 NTA327675 OCW327675 OMS327675 OWO327675 PGK327675 PQG327675 QAC327675 QJY327675 QTU327675 RDQ327675 RNM327675 RXI327675 SHE327675 SRA327675 TAW327675 TKS327675 TUO327675 UEK327675 UOG327675 UYC327675 VHY327675 VRU327675 WBQ327675 WLM327675 WVI327675 A393211 IW393211 SS393211 ACO393211 AMK393211 AWG393211 BGC393211 BPY393211 BZU393211 CJQ393211 CTM393211 DDI393211 DNE393211 DXA393211 EGW393211 EQS393211 FAO393211 FKK393211 FUG393211 GEC393211 GNY393211 GXU393211 HHQ393211 HRM393211 IBI393211 ILE393211 IVA393211 JEW393211 JOS393211 JYO393211 KIK393211 KSG393211 LCC393211 LLY393211 LVU393211 MFQ393211 MPM393211 MZI393211 NJE393211 NTA393211 OCW393211 OMS393211 OWO393211 PGK393211 PQG393211 QAC393211 QJY393211 QTU393211 RDQ393211 RNM393211 RXI393211 SHE393211 SRA393211 TAW393211 TKS393211 TUO393211 UEK393211 UOG393211 UYC393211 VHY393211 VRU393211 WBQ393211 WLM393211 WVI393211 A458747 IW458747 SS458747 ACO458747 AMK458747 AWG458747 BGC458747 BPY458747 BZU458747 CJQ458747 CTM458747 DDI458747 DNE458747 DXA458747 EGW458747 EQS458747 FAO458747 FKK458747 FUG458747 GEC458747 GNY458747 GXU458747 HHQ458747 HRM458747 IBI458747 ILE458747 IVA458747 JEW458747 JOS458747 JYO458747 KIK458747 KSG458747 LCC458747 LLY458747 LVU458747 MFQ458747 MPM458747 MZI458747 NJE458747 NTA458747 OCW458747 OMS458747 OWO458747 PGK458747 PQG458747 QAC458747 QJY458747 QTU458747 RDQ458747 RNM458747 RXI458747 SHE458747 SRA458747 TAW458747 TKS458747 TUO458747 UEK458747 UOG458747 UYC458747 VHY458747 VRU458747 WBQ458747 WLM458747 WVI458747 A524283 IW524283 SS524283 ACO524283 AMK524283 AWG524283 BGC524283 BPY524283 BZU524283 CJQ524283 CTM524283 DDI524283 DNE524283 DXA524283 EGW524283 EQS524283 FAO524283 FKK524283 FUG524283 GEC524283 GNY524283 GXU524283 HHQ524283 HRM524283 IBI524283 ILE524283 IVA524283 JEW524283 JOS524283 JYO524283 KIK524283 KSG524283 LCC524283 LLY524283 LVU524283 MFQ524283 MPM524283 MZI524283 NJE524283 NTA524283 OCW524283 OMS524283 OWO524283 PGK524283 PQG524283 QAC524283 QJY524283 QTU524283 RDQ524283 RNM524283 RXI524283 SHE524283 SRA524283 TAW524283 TKS524283 TUO524283 UEK524283 UOG524283 UYC524283 VHY524283 VRU524283 WBQ524283 WLM524283 WVI524283 A589819 IW589819 SS589819 ACO589819 AMK589819 AWG589819 BGC589819 BPY589819 BZU589819 CJQ589819 CTM589819 DDI589819 DNE589819 DXA589819 EGW589819 EQS589819 FAO589819 FKK589819 FUG589819 GEC589819 GNY589819 GXU589819 HHQ589819 HRM589819 IBI589819 ILE589819 IVA589819 JEW589819 JOS589819 JYO589819 KIK589819 KSG589819 LCC589819 LLY589819 LVU589819 MFQ589819 MPM589819 MZI589819 NJE589819 NTA589819 OCW589819 OMS589819 OWO589819 PGK589819 PQG589819 QAC589819 QJY589819 QTU589819 RDQ589819 RNM589819 RXI589819 SHE589819 SRA589819 TAW589819 TKS589819 TUO589819 UEK589819 UOG589819 UYC589819 VHY589819 VRU589819 WBQ589819 WLM589819 WVI589819 A655355 IW655355 SS655355 ACO655355 AMK655355 AWG655355 BGC655355 BPY655355 BZU655355 CJQ655355 CTM655355 DDI655355 DNE655355 DXA655355 EGW655355 EQS655355 FAO655355 FKK655355 FUG655355 GEC655355 GNY655355 GXU655355 HHQ655355 HRM655355 IBI655355 ILE655355 IVA655355 JEW655355 JOS655355 JYO655355 KIK655355 KSG655355 LCC655355 LLY655355 LVU655355 MFQ655355 MPM655355 MZI655355 NJE655355 NTA655355 OCW655355 OMS655355 OWO655355 PGK655355 PQG655355 QAC655355 QJY655355 QTU655355 RDQ655355 RNM655355 RXI655355 SHE655355 SRA655355 TAW655355 TKS655355 TUO655355 UEK655355 UOG655355 UYC655355 VHY655355 VRU655355 WBQ655355 WLM655355 WVI655355 A720891 IW720891 SS720891 ACO720891 AMK720891 AWG720891 BGC720891 BPY720891 BZU720891 CJQ720891 CTM720891 DDI720891 DNE720891 DXA720891 EGW720891 EQS720891 FAO720891 FKK720891 FUG720891 GEC720891 GNY720891 GXU720891 HHQ720891 HRM720891 IBI720891 ILE720891 IVA720891 JEW720891 JOS720891 JYO720891 KIK720891 KSG720891 LCC720891 LLY720891 LVU720891 MFQ720891 MPM720891 MZI720891 NJE720891 NTA720891 OCW720891 OMS720891 OWO720891 PGK720891 PQG720891 QAC720891 QJY720891 QTU720891 RDQ720891 RNM720891 RXI720891 SHE720891 SRA720891 TAW720891 TKS720891 TUO720891 UEK720891 UOG720891 UYC720891 VHY720891 VRU720891 WBQ720891 WLM720891 WVI720891 A786427 IW786427 SS786427 ACO786427 AMK786427 AWG786427 BGC786427 BPY786427 BZU786427 CJQ786427 CTM786427 DDI786427 DNE786427 DXA786427 EGW786427 EQS786427 FAO786427 FKK786427 FUG786427 GEC786427 GNY786427 GXU786427 HHQ786427 HRM786427 IBI786427 ILE786427 IVA786427 JEW786427 JOS786427 JYO786427 KIK786427 KSG786427 LCC786427 LLY786427 LVU786427 MFQ786427 MPM786427 MZI786427 NJE786427 NTA786427 OCW786427 OMS786427 OWO786427 PGK786427 PQG786427 QAC786427 QJY786427 QTU786427 RDQ786427 RNM786427 RXI786427 SHE786427 SRA786427 TAW786427 TKS786427 TUO786427 UEK786427 UOG786427 UYC786427 VHY786427 VRU786427 WBQ786427 WLM786427 WVI786427 A851963 IW851963 SS851963 ACO851963 AMK851963 AWG851963 BGC851963 BPY851963 BZU851963 CJQ851963 CTM851963 DDI851963 DNE851963 DXA851963 EGW851963 EQS851963 FAO851963 FKK851963 FUG851963 GEC851963 GNY851963 GXU851963 HHQ851963 HRM851963 IBI851963 ILE851963 IVA851963 JEW851963 JOS851963 JYO851963 KIK851963 KSG851963 LCC851963 LLY851963 LVU851963 MFQ851963 MPM851963 MZI851963 NJE851963 NTA851963 OCW851963 OMS851963 OWO851963 PGK851963 PQG851963 QAC851963 QJY851963 QTU851963 RDQ851963 RNM851963 RXI851963 SHE851963 SRA851963 TAW851963 TKS851963 TUO851963 UEK851963 UOG851963 UYC851963 VHY851963 VRU851963 WBQ851963 WLM851963 WVI851963 A917499 IW917499 SS917499 ACO917499 AMK917499 AWG917499 BGC917499 BPY917499 BZU917499 CJQ917499 CTM917499 DDI917499 DNE917499 DXA917499 EGW917499 EQS917499 FAO917499 FKK917499 FUG917499 GEC917499 GNY917499 GXU917499 HHQ917499 HRM917499 IBI917499 ILE917499 IVA917499 JEW917499 JOS917499 JYO917499 KIK917499 KSG917499 LCC917499 LLY917499 LVU917499 MFQ917499 MPM917499 MZI917499 NJE917499 NTA917499 OCW917499 OMS917499 OWO917499 PGK917499 PQG917499 QAC917499 QJY917499 QTU917499 RDQ917499 RNM917499 RXI917499 SHE917499 SRA917499 TAW917499 TKS917499 TUO917499 UEK917499 UOG917499 UYC917499 VHY917499 VRU917499 WBQ917499 WLM917499 WVI917499 A983035 IW983035 SS983035 ACO983035 AMK983035 AWG983035 BGC983035 BPY983035 BZU983035 CJQ983035 CTM983035 DDI983035 DNE983035 DXA983035 EGW983035 EQS983035 FAO983035 FKK983035 FUG983035 GEC983035 GNY983035 GXU983035 HHQ983035 HRM983035 IBI983035 ILE983035 IVA983035 JEW983035 JOS983035 JYO983035 KIK983035 KSG983035 LCC983035 LLY983035 LVU983035 MFQ983035 MPM983035 MZI983035 NJE983035 NTA983035 OCW983035 OMS983035 OWO983035 PGK983035 PQG983035 QAC983035 QJY983035 QTU983035 RDQ983035 RNM983035 RXI983035 SHE983035 SRA983035 TAW983035 TKS983035 TUO983035 UEK983035 UOG983035 UYC983035 VHY983035 VRU983035 WBQ983035 WLM983035 WVI983035 H27 O65550:V65550 JK65550:JR65550 TG65550:TN65550 ADC65550:ADJ65550 AMY65550:ANF65550 AWU65550:AXB65550 BGQ65550:BGX65550 BQM65550:BQT65550 CAI65550:CAP65550 CKE65550:CKL65550 CUA65550:CUH65550 DDW65550:DED65550 DNS65550:DNZ65550 DXO65550:DXV65550 EHK65550:EHR65550 ERG65550:ERN65550 FBC65550:FBJ65550 FKY65550:FLF65550 FUU65550:FVB65550 GEQ65550:GEX65550 GOM65550:GOT65550 GYI65550:GYP65550 HIE65550:HIL65550 HSA65550:HSH65550 IBW65550:ICD65550 ILS65550:ILZ65550 IVO65550:IVV65550 JFK65550:JFR65550 JPG65550:JPN65550 JZC65550:JZJ65550 KIY65550:KJF65550 KSU65550:KTB65550 LCQ65550:LCX65550 LMM65550:LMT65550 LWI65550:LWP65550 MGE65550:MGL65550 MQA65550:MQH65550 MZW65550:NAD65550 NJS65550:NJZ65550 NTO65550:NTV65550 ODK65550:ODR65550 ONG65550:ONN65550 OXC65550:OXJ65550 PGY65550:PHF65550 PQU65550:PRB65550 QAQ65550:QAX65550 QKM65550:QKT65550 QUI65550:QUP65550 REE65550:REL65550 ROA65550:ROH65550 RXW65550:RYD65550 SHS65550:SHZ65550 SRO65550:SRV65550 TBK65550:TBR65550 TLG65550:TLN65550 TVC65550:TVJ65550 UEY65550:UFF65550 UOU65550:UPB65550 UYQ65550:UYX65550 VIM65550:VIT65550 VSI65550:VSP65550 WCE65550:WCL65550 WMA65550:WMH65550 WVW65550:WWD65550 O131086:V131086 JK131086:JR131086 TG131086:TN131086 ADC131086:ADJ131086 AMY131086:ANF131086 AWU131086:AXB131086 BGQ131086:BGX131086 BQM131086:BQT131086 CAI131086:CAP131086 CKE131086:CKL131086 CUA131086:CUH131086 DDW131086:DED131086 DNS131086:DNZ131086 DXO131086:DXV131086 EHK131086:EHR131086 ERG131086:ERN131086 FBC131086:FBJ131086 FKY131086:FLF131086 FUU131086:FVB131086 GEQ131086:GEX131086 GOM131086:GOT131086 GYI131086:GYP131086 HIE131086:HIL131086 HSA131086:HSH131086 IBW131086:ICD131086 ILS131086:ILZ131086 IVO131086:IVV131086 JFK131086:JFR131086 JPG131086:JPN131086 JZC131086:JZJ131086 KIY131086:KJF131086 KSU131086:KTB131086 LCQ131086:LCX131086 LMM131086:LMT131086 LWI131086:LWP131086 MGE131086:MGL131086 MQA131086:MQH131086 MZW131086:NAD131086 NJS131086:NJZ131086 NTO131086:NTV131086 ODK131086:ODR131086 ONG131086:ONN131086 OXC131086:OXJ131086 PGY131086:PHF131086 PQU131086:PRB131086 QAQ131086:QAX131086 QKM131086:QKT131086 QUI131086:QUP131086 REE131086:REL131086 ROA131086:ROH131086 RXW131086:RYD131086 SHS131086:SHZ131086 SRO131086:SRV131086 TBK131086:TBR131086 TLG131086:TLN131086 TVC131086:TVJ131086 UEY131086:UFF131086 UOU131086:UPB131086 UYQ131086:UYX131086 VIM131086:VIT131086 VSI131086:VSP131086 WCE131086:WCL131086 WMA131086:WMH131086 WVW131086:WWD131086 O196622:V196622 JK196622:JR196622 TG196622:TN196622 ADC196622:ADJ196622 AMY196622:ANF196622 AWU196622:AXB196622 BGQ196622:BGX196622 BQM196622:BQT196622 CAI196622:CAP196622 CKE196622:CKL196622 CUA196622:CUH196622 DDW196622:DED196622 DNS196622:DNZ196622 DXO196622:DXV196622 EHK196622:EHR196622 ERG196622:ERN196622 FBC196622:FBJ196622 FKY196622:FLF196622 FUU196622:FVB196622 GEQ196622:GEX196622 GOM196622:GOT196622 GYI196622:GYP196622 HIE196622:HIL196622 HSA196622:HSH196622 IBW196622:ICD196622 ILS196622:ILZ196622 IVO196622:IVV196622 JFK196622:JFR196622 JPG196622:JPN196622 JZC196622:JZJ196622 KIY196622:KJF196622 KSU196622:KTB196622 LCQ196622:LCX196622 LMM196622:LMT196622 LWI196622:LWP196622 MGE196622:MGL196622 MQA196622:MQH196622 MZW196622:NAD196622 NJS196622:NJZ196622 NTO196622:NTV196622 ODK196622:ODR196622 ONG196622:ONN196622 OXC196622:OXJ196622 PGY196622:PHF196622 PQU196622:PRB196622 QAQ196622:QAX196622 QKM196622:QKT196622 QUI196622:QUP196622 REE196622:REL196622 ROA196622:ROH196622 RXW196622:RYD196622 SHS196622:SHZ196622 SRO196622:SRV196622 TBK196622:TBR196622 TLG196622:TLN196622 TVC196622:TVJ196622 UEY196622:UFF196622 UOU196622:UPB196622 UYQ196622:UYX196622 VIM196622:VIT196622 VSI196622:VSP196622 WCE196622:WCL196622 WMA196622:WMH196622 WVW196622:WWD196622 O262158:V262158 JK262158:JR262158 TG262158:TN262158 ADC262158:ADJ262158 AMY262158:ANF262158 AWU262158:AXB262158 BGQ262158:BGX262158 BQM262158:BQT262158 CAI262158:CAP262158 CKE262158:CKL262158 CUA262158:CUH262158 DDW262158:DED262158 DNS262158:DNZ262158 DXO262158:DXV262158 EHK262158:EHR262158 ERG262158:ERN262158 FBC262158:FBJ262158 FKY262158:FLF262158 FUU262158:FVB262158 GEQ262158:GEX262158 GOM262158:GOT262158 GYI262158:GYP262158 HIE262158:HIL262158 HSA262158:HSH262158 IBW262158:ICD262158 ILS262158:ILZ262158 IVO262158:IVV262158 JFK262158:JFR262158 JPG262158:JPN262158 JZC262158:JZJ262158 KIY262158:KJF262158 KSU262158:KTB262158 LCQ262158:LCX262158 LMM262158:LMT262158 LWI262158:LWP262158 MGE262158:MGL262158 MQA262158:MQH262158 MZW262158:NAD262158 NJS262158:NJZ262158 NTO262158:NTV262158 ODK262158:ODR262158 ONG262158:ONN262158 OXC262158:OXJ262158 PGY262158:PHF262158 PQU262158:PRB262158 QAQ262158:QAX262158 QKM262158:QKT262158 QUI262158:QUP262158 REE262158:REL262158 ROA262158:ROH262158 RXW262158:RYD262158 SHS262158:SHZ262158 SRO262158:SRV262158 TBK262158:TBR262158 TLG262158:TLN262158 TVC262158:TVJ262158 UEY262158:UFF262158 UOU262158:UPB262158 UYQ262158:UYX262158 VIM262158:VIT262158 VSI262158:VSP262158 WCE262158:WCL262158 WMA262158:WMH262158 WVW262158:WWD262158 O327694:V327694 JK327694:JR327694 TG327694:TN327694 ADC327694:ADJ327694 AMY327694:ANF327694 AWU327694:AXB327694 BGQ327694:BGX327694 BQM327694:BQT327694 CAI327694:CAP327694 CKE327694:CKL327694 CUA327694:CUH327694 DDW327694:DED327694 DNS327694:DNZ327694 DXO327694:DXV327694 EHK327694:EHR327694 ERG327694:ERN327694 FBC327694:FBJ327694 FKY327694:FLF327694 FUU327694:FVB327694 GEQ327694:GEX327694 GOM327694:GOT327694 GYI327694:GYP327694 HIE327694:HIL327694 HSA327694:HSH327694 IBW327694:ICD327694 ILS327694:ILZ327694 IVO327694:IVV327694 JFK327694:JFR327694 JPG327694:JPN327694 JZC327694:JZJ327694 KIY327694:KJF327694 KSU327694:KTB327694 LCQ327694:LCX327694 LMM327694:LMT327694 LWI327694:LWP327694 MGE327694:MGL327694 MQA327694:MQH327694 MZW327694:NAD327694 NJS327694:NJZ327694 NTO327694:NTV327694 ODK327694:ODR327694 ONG327694:ONN327694 OXC327694:OXJ327694 PGY327694:PHF327694 PQU327694:PRB327694 QAQ327694:QAX327694 QKM327694:QKT327694 QUI327694:QUP327694 REE327694:REL327694 ROA327694:ROH327694 RXW327694:RYD327694 SHS327694:SHZ327694 SRO327694:SRV327694 TBK327694:TBR327694 TLG327694:TLN327694 TVC327694:TVJ327694 UEY327694:UFF327694 UOU327694:UPB327694 UYQ327694:UYX327694 VIM327694:VIT327694 VSI327694:VSP327694 WCE327694:WCL327694 WMA327694:WMH327694 WVW327694:WWD327694 O393230:V393230 JK393230:JR393230 TG393230:TN393230 ADC393230:ADJ393230 AMY393230:ANF393230 AWU393230:AXB393230 BGQ393230:BGX393230 BQM393230:BQT393230 CAI393230:CAP393230 CKE393230:CKL393230 CUA393230:CUH393230 DDW393230:DED393230 DNS393230:DNZ393230 DXO393230:DXV393230 EHK393230:EHR393230 ERG393230:ERN393230 FBC393230:FBJ393230 FKY393230:FLF393230 FUU393230:FVB393230 GEQ393230:GEX393230 GOM393230:GOT393230 GYI393230:GYP393230 HIE393230:HIL393230 HSA393230:HSH393230 IBW393230:ICD393230 ILS393230:ILZ393230 IVO393230:IVV393230 JFK393230:JFR393230 JPG393230:JPN393230 JZC393230:JZJ393230 KIY393230:KJF393230 KSU393230:KTB393230 LCQ393230:LCX393230 LMM393230:LMT393230 LWI393230:LWP393230 MGE393230:MGL393230 MQA393230:MQH393230 MZW393230:NAD393230 NJS393230:NJZ393230 NTO393230:NTV393230 ODK393230:ODR393230 ONG393230:ONN393230 OXC393230:OXJ393230 PGY393230:PHF393230 PQU393230:PRB393230 QAQ393230:QAX393230 QKM393230:QKT393230 QUI393230:QUP393230 REE393230:REL393230 ROA393230:ROH393230 RXW393230:RYD393230 SHS393230:SHZ393230 SRO393230:SRV393230 TBK393230:TBR393230 TLG393230:TLN393230 TVC393230:TVJ393230 UEY393230:UFF393230 UOU393230:UPB393230 UYQ393230:UYX393230 VIM393230:VIT393230 VSI393230:VSP393230 WCE393230:WCL393230 WMA393230:WMH393230 WVW393230:WWD393230 O458766:V458766 JK458766:JR458766 TG458766:TN458766 ADC458766:ADJ458766 AMY458766:ANF458766 AWU458766:AXB458766 BGQ458766:BGX458766 BQM458766:BQT458766 CAI458766:CAP458766 CKE458766:CKL458766 CUA458766:CUH458766 DDW458766:DED458766 DNS458766:DNZ458766 DXO458766:DXV458766 EHK458766:EHR458766 ERG458766:ERN458766 FBC458766:FBJ458766 FKY458766:FLF458766 FUU458766:FVB458766 GEQ458766:GEX458766 GOM458766:GOT458766 GYI458766:GYP458766 HIE458766:HIL458766 HSA458766:HSH458766 IBW458766:ICD458766 ILS458766:ILZ458766 IVO458766:IVV458766 JFK458766:JFR458766 JPG458766:JPN458766 JZC458766:JZJ458766 KIY458766:KJF458766 KSU458766:KTB458766 LCQ458766:LCX458766 LMM458766:LMT458766 LWI458766:LWP458766 MGE458766:MGL458766 MQA458766:MQH458766 MZW458766:NAD458766 NJS458766:NJZ458766 NTO458766:NTV458766 ODK458766:ODR458766 ONG458766:ONN458766 OXC458766:OXJ458766 PGY458766:PHF458766 PQU458766:PRB458766 QAQ458766:QAX458766 QKM458766:QKT458766 QUI458766:QUP458766 REE458766:REL458766 ROA458766:ROH458766 RXW458766:RYD458766 SHS458766:SHZ458766 SRO458766:SRV458766 TBK458766:TBR458766 TLG458766:TLN458766 TVC458766:TVJ458766 UEY458766:UFF458766 UOU458766:UPB458766 UYQ458766:UYX458766 VIM458766:VIT458766 VSI458766:VSP458766 WCE458766:WCL458766 WMA458766:WMH458766 WVW458766:WWD458766 O524302:V524302 JK524302:JR524302 TG524302:TN524302 ADC524302:ADJ524302 AMY524302:ANF524302 AWU524302:AXB524302 BGQ524302:BGX524302 BQM524302:BQT524302 CAI524302:CAP524302 CKE524302:CKL524302 CUA524302:CUH524302 DDW524302:DED524302 DNS524302:DNZ524302 DXO524302:DXV524302 EHK524302:EHR524302 ERG524302:ERN524302 FBC524302:FBJ524302 FKY524302:FLF524302 FUU524302:FVB524302 GEQ524302:GEX524302 GOM524302:GOT524302 GYI524302:GYP524302 HIE524302:HIL524302 HSA524302:HSH524302 IBW524302:ICD524302 ILS524302:ILZ524302 IVO524302:IVV524302 JFK524302:JFR524302 JPG524302:JPN524302 JZC524302:JZJ524302 KIY524302:KJF524302 KSU524302:KTB524302 LCQ524302:LCX524302 LMM524302:LMT524302 LWI524302:LWP524302 MGE524302:MGL524302 MQA524302:MQH524302 MZW524302:NAD524302 NJS524302:NJZ524302 NTO524302:NTV524302 ODK524302:ODR524302 ONG524302:ONN524302 OXC524302:OXJ524302 PGY524302:PHF524302 PQU524302:PRB524302 QAQ524302:QAX524302 QKM524302:QKT524302 QUI524302:QUP524302 REE524302:REL524302 ROA524302:ROH524302 RXW524302:RYD524302 SHS524302:SHZ524302 SRO524302:SRV524302 TBK524302:TBR524302 TLG524302:TLN524302 TVC524302:TVJ524302 UEY524302:UFF524302 UOU524302:UPB524302 UYQ524302:UYX524302 VIM524302:VIT524302 VSI524302:VSP524302 WCE524302:WCL524302 WMA524302:WMH524302 WVW524302:WWD524302 O589838:V589838 JK589838:JR589838 TG589838:TN589838 ADC589838:ADJ589838 AMY589838:ANF589838 AWU589838:AXB589838 BGQ589838:BGX589838 BQM589838:BQT589838 CAI589838:CAP589838 CKE589838:CKL589838 CUA589838:CUH589838 DDW589838:DED589838 DNS589838:DNZ589838 DXO589838:DXV589838 EHK589838:EHR589838 ERG589838:ERN589838 FBC589838:FBJ589838 FKY589838:FLF589838 FUU589838:FVB589838 GEQ589838:GEX589838 GOM589838:GOT589838 GYI589838:GYP589838 HIE589838:HIL589838 HSA589838:HSH589838 IBW589838:ICD589838 ILS589838:ILZ589838 IVO589838:IVV589838 JFK589838:JFR589838 JPG589838:JPN589838 JZC589838:JZJ589838 KIY589838:KJF589838 KSU589838:KTB589838 LCQ589838:LCX589838 LMM589838:LMT589838 LWI589838:LWP589838 MGE589838:MGL589838 MQA589838:MQH589838 MZW589838:NAD589838 NJS589838:NJZ589838 NTO589838:NTV589838 ODK589838:ODR589838 ONG589838:ONN589838 OXC589838:OXJ589838 PGY589838:PHF589838 PQU589838:PRB589838 QAQ589838:QAX589838 QKM589838:QKT589838 QUI589838:QUP589838 REE589838:REL589838 ROA589838:ROH589838 RXW589838:RYD589838 SHS589838:SHZ589838 SRO589838:SRV589838 TBK589838:TBR589838 TLG589838:TLN589838 TVC589838:TVJ589838 UEY589838:UFF589838 UOU589838:UPB589838 UYQ589838:UYX589838 VIM589838:VIT589838 VSI589838:VSP589838 WCE589838:WCL589838 WMA589838:WMH589838 WVW589838:WWD589838 O655374:V655374 JK655374:JR655374 TG655374:TN655374 ADC655374:ADJ655374 AMY655374:ANF655374 AWU655374:AXB655374 BGQ655374:BGX655374 BQM655374:BQT655374 CAI655374:CAP655374 CKE655374:CKL655374 CUA655374:CUH655374 DDW655374:DED655374 DNS655374:DNZ655374 DXO655374:DXV655374 EHK655374:EHR655374 ERG655374:ERN655374 FBC655374:FBJ655374 FKY655374:FLF655374 FUU655374:FVB655374 GEQ655374:GEX655374 GOM655374:GOT655374 GYI655374:GYP655374 HIE655374:HIL655374 HSA655374:HSH655374 IBW655374:ICD655374 ILS655374:ILZ655374 IVO655374:IVV655374 JFK655374:JFR655374 JPG655374:JPN655374 JZC655374:JZJ655374 KIY655374:KJF655374 KSU655374:KTB655374 LCQ655374:LCX655374 LMM655374:LMT655374 LWI655374:LWP655374 MGE655374:MGL655374 MQA655374:MQH655374 MZW655374:NAD655374 NJS655374:NJZ655374 NTO655374:NTV655374 ODK655374:ODR655374 ONG655374:ONN655374 OXC655374:OXJ655374 PGY655374:PHF655374 PQU655374:PRB655374 QAQ655374:QAX655374 QKM655374:QKT655374 QUI655374:QUP655374 REE655374:REL655374 ROA655374:ROH655374 RXW655374:RYD655374 SHS655374:SHZ655374 SRO655374:SRV655374 TBK655374:TBR655374 TLG655374:TLN655374 TVC655374:TVJ655374 UEY655374:UFF655374 UOU655374:UPB655374 UYQ655374:UYX655374 VIM655374:VIT655374 VSI655374:VSP655374 WCE655374:WCL655374 WMA655374:WMH655374 WVW655374:WWD655374 O720910:V720910 JK720910:JR720910 TG720910:TN720910 ADC720910:ADJ720910 AMY720910:ANF720910 AWU720910:AXB720910 BGQ720910:BGX720910 BQM720910:BQT720910 CAI720910:CAP720910 CKE720910:CKL720910 CUA720910:CUH720910 DDW720910:DED720910 DNS720910:DNZ720910 DXO720910:DXV720910 EHK720910:EHR720910 ERG720910:ERN720910 FBC720910:FBJ720910 FKY720910:FLF720910 FUU720910:FVB720910 GEQ720910:GEX720910 GOM720910:GOT720910 GYI720910:GYP720910 HIE720910:HIL720910 HSA720910:HSH720910 IBW720910:ICD720910 ILS720910:ILZ720910 IVO720910:IVV720910 JFK720910:JFR720910 JPG720910:JPN720910 JZC720910:JZJ720910 KIY720910:KJF720910 KSU720910:KTB720910 LCQ720910:LCX720910 LMM720910:LMT720910 LWI720910:LWP720910 MGE720910:MGL720910 MQA720910:MQH720910 MZW720910:NAD720910 NJS720910:NJZ720910 NTO720910:NTV720910 ODK720910:ODR720910 ONG720910:ONN720910 OXC720910:OXJ720910 PGY720910:PHF720910 PQU720910:PRB720910 QAQ720910:QAX720910 QKM720910:QKT720910 QUI720910:QUP720910 REE720910:REL720910 ROA720910:ROH720910 RXW720910:RYD720910 SHS720910:SHZ720910 SRO720910:SRV720910 TBK720910:TBR720910 TLG720910:TLN720910 TVC720910:TVJ720910 UEY720910:UFF720910 UOU720910:UPB720910 UYQ720910:UYX720910 VIM720910:VIT720910 VSI720910:VSP720910 WCE720910:WCL720910 WMA720910:WMH720910 WVW720910:WWD720910 O786446:V786446 JK786446:JR786446 TG786446:TN786446 ADC786446:ADJ786446 AMY786446:ANF786446 AWU786446:AXB786446 BGQ786446:BGX786446 BQM786446:BQT786446 CAI786446:CAP786446 CKE786446:CKL786446 CUA786446:CUH786446 DDW786446:DED786446 DNS786446:DNZ786446 DXO786446:DXV786446 EHK786446:EHR786446 ERG786446:ERN786446 FBC786446:FBJ786446 FKY786446:FLF786446 FUU786446:FVB786446 GEQ786446:GEX786446 GOM786446:GOT786446 GYI786446:GYP786446 HIE786446:HIL786446 HSA786446:HSH786446 IBW786446:ICD786446 ILS786446:ILZ786446 IVO786446:IVV786446 JFK786446:JFR786446 JPG786446:JPN786446 JZC786446:JZJ786446 KIY786446:KJF786446 KSU786446:KTB786446 LCQ786446:LCX786446 LMM786446:LMT786446 LWI786446:LWP786446 MGE786446:MGL786446 MQA786446:MQH786446 MZW786446:NAD786446 NJS786446:NJZ786446 NTO786446:NTV786446 ODK786446:ODR786446 ONG786446:ONN786446 OXC786446:OXJ786446 PGY786446:PHF786446 PQU786446:PRB786446 QAQ786446:QAX786446 QKM786446:QKT786446 QUI786446:QUP786446 REE786446:REL786446 ROA786446:ROH786446 RXW786446:RYD786446 SHS786446:SHZ786446 SRO786446:SRV786446 TBK786446:TBR786446 TLG786446:TLN786446 TVC786446:TVJ786446 UEY786446:UFF786446 UOU786446:UPB786446 UYQ786446:UYX786446 VIM786446:VIT786446 VSI786446:VSP786446 WCE786446:WCL786446 WMA786446:WMH786446 WVW786446:WWD786446 O851982:V851982 JK851982:JR851982 TG851982:TN851982 ADC851982:ADJ851982 AMY851982:ANF851982 AWU851982:AXB851982 BGQ851982:BGX851982 BQM851982:BQT851982 CAI851982:CAP851982 CKE851982:CKL851982 CUA851982:CUH851982 DDW851982:DED851982 DNS851982:DNZ851982 DXO851982:DXV851982 EHK851982:EHR851982 ERG851982:ERN851982 FBC851982:FBJ851982 FKY851982:FLF851982 FUU851982:FVB851982 GEQ851982:GEX851982 GOM851982:GOT851982 GYI851982:GYP851982 HIE851982:HIL851982 HSA851982:HSH851982 IBW851982:ICD851982 ILS851982:ILZ851982 IVO851982:IVV851982 JFK851982:JFR851982 JPG851982:JPN851982 JZC851982:JZJ851982 KIY851982:KJF851982 KSU851982:KTB851982 LCQ851982:LCX851982 LMM851982:LMT851982 LWI851982:LWP851982 MGE851982:MGL851982 MQA851982:MQH851982 MZW851982:NAD851982 NJS851982:NJZ851982 NTO851982:NTV851982 ODK851982:ODR851982 ONG851982:ONN851982 OXC851982:OXJ851982 PGY851982:PHF851982 PQU851982:PRB851982 QAQ851982:QAX851982 QKM851982:QKT851982 QUI851982:QUP851982 REE851982:REL851982 ROA851982:ROH851982 RXW851982:RYD851982 SHS851982:SHZ851982 SRO851982:SRV851982 TBK851982:TBR851982 TLG851982:TLN851982 TVC851982:TVJ851982 UEY851982:UFF851982 UOU851982:UPB851982 UYQ851982:UYX851982 VIM851982:VIT851982 VSI851982:VSP851982 WCE851982:WCL851982 WMA851982:WMH851982 WVW851982:WWD851982 O917518:V917518 JK917518:JR917518 TG917518:TN917518 ADC917518:ADJ917518 AMY917518:ANF917518 AWU917518:AXB917518 BGQ917518:BGX917518 BQM917518:BQT917518 CAI917518:CAP917518 CKE917518:CKL917518 CUA917518:CUH917518 DDW917518:DED917518 DNS917518:DNZ917518 DXO917518:DXV917518 EHK917518:EHR917518 ERG917518:ERN917518 FBC917518:FBJ917518 FKY917518:FLF917518 FUU917518:FVB917518 GEQ917518:GEX917518 GOM917518:GOT917518 GYI917518:GYP917518 HIE917518:HIL917518 HSA917518:HSH917518 IBW917518:ICD917518 ILS917518:ILZ917518 IVO917518:IVV917518 JFK917518:JFR917518 JPG917518:JPN917518 JZC917518:JZJ917518 KIY917518:KJF917518 KSU917518:KTB917518 LCQ917518:LCX917518 LMM917518:LMT917518 LWI917518:LWP917518 MGE917518:MGL917518 MQA917518:MQH917518 MZW917518:NAD917518 NJS917518:NJZ917518 NTO917518:NTV917518 ODK917518:ODR917518 ONG917518:ONN917518 OXC917518:OXJ917518 PGY917518:PHF917518 PQU917518:PRB917518 QAQ917518:QAX917518 QKM917518:QKT917518 QUI917518:QUP917518 REE917518:REL917518 ROA917518:ROH917518 RXW917518:RYD917518 SHS917518:SHZ917518 SRO917518:SRV917518 TBK917518:TBR917518 TLG917518:TLN917518 TVC917518:TVJ917518 UEY917518:UFF917518 UOU917518:UPB917518 UYQ917518:UYX917518 VIM917518:VIT917518 VSI917518:VSP917518 WCE917518:WCL917518 WMA917518:WMH917518 WVW917518:WWD917518 O983054:V983054 JK983054:JR983054 TG983054:TN983054 ADC983054:ADJ983054 AMY983054:ANF983054 AWU983054:AXB983054 BGQ983054:BGX983054 BQM983054:BQT983054 CAI983054:CAP983054 CKE983054:CKL983054 CUA983054:CUH983054 DDW983054:DED983054 DNS983054:DNZ983054 DXO983054:DXV983054 EHK983054:EHR983054 ERG983054:ERN983054 FBC983054:FBJ983054 FKY983054:FLF983054 FUU983054:FVB983054 GEQ983054:GEX983054 GOM983054:GOT983054 GYI983054:GYP983054 HIE983054:HIL983054 HSA983054:HSH983054 IBW983054:ICD983054 ILS983054:ILZ983054 IVO983054:IVV983054 JFK983054:JFR983054 JPG983054:JPN983054 JZC983054:JZJ983054 KIY983054:KJF983054 KSU983054:KTB983054 LCQ983054:LCX983054 LMM983054:LMT983054 LWI983054:LWP983054 MGE983054:MGL983054 MQA983054:MQH983054 MZW983054:NAD983054 NJS983054:NJZ983054 NTO983054:NTV983054 ODK983054:ODR983054 ONG983054:ONN983054 OXC983054:OXJ983054 PGY983054:PHF983054 PQU983054:PRB983054 QAQ983054:QAX983054 QKM983054:QKT983054 QUI983054:QUP983054 REE983054:REL983054 ROA983054:ROH983054 RXW983054:RYD983054 SHS983054:SHZ983054 SRO983054:SRV983054 TBK983054:TBR983054 TLG983054:TLN983054 TVC983054:TVJ983054 UEY983054:UFF983054 UOU983054:UPB983054 UYQ983054:UYX983054 VIM983054:VIT983054 VSI983054:VSP983054 WCE983054:WCL983054 WMA983054:WMH983054 WVW983054:WWD983054 N33 O25 G25 N27 H30 N30 H33 WVW25:WWD25 JD26:JJ26 JB25:JH25 SZ26:TF26 SX25:TD25 ACV26:ADB26 ACT25:ACZ25 AMR26:AMX26 AMP25:AMV25 AWN26:AWT26 AWL25:AWR25 BGJ26:BGP26 BGH25:BGN25 BQF26:BQL26 BQD25:BQJ25 CAB26:CAH26 BZZ25:CAF25 CJX26:CKD26 CJV25:CKB25 CTT26:CTZ26 CTR25:CTX25 DDP26:DDV26 DDN25:DDT25 DNL26:DNR26 DNJ25:DNP25 DXH26:DXN26 DXF25:DXL25 EHD26:EHJ26 EHB25:EHH25 EQZ26:ERF26 EQX25:ERD25 FAV26:FBB26 FAT25:FAZ25 FKR26:FKX26 FKP25:FKV25 FUN26:FUT26 FUL25:FUR25 GEJ26:GEP26 GEH25:GEN25 GOF26:GOL26 GOD25:GOJ25 GYB26:GYH26 GXZ25:GYF25 HHX26:HID26 HHV25:HIB25 HRT26:HRZ26 HRR25:HRX25 IBP26:IBV26 IBN25:IBT25 ILL26:ILR26 ILJ25:ILP25 IVH26:IVN26 IVF25:IVL25 JFD26:JFJ26 JFB25:JFH25 JOZ26:JPF26 JOX25:JPD25 JYV26:JZB26 JYT25:JYZ25 KIR26:KIX26 KIP25:KIV25 KSN26:KST26 KSL25:KSR25 LCJ26:LCP26 LCH25:LCN25 LMF26:LML26 LMD25:LMJ25 LWB26:LWH26 LVZ25:LWF25 MFX26:MGD26 MFV25:MGB25 MPT26:MPZ26 MPR25:MPX25 MZP26:MZV26 MZN25:MZT25 NJL26:NJR26 NJJ25:NJP25 NTH26:NTN26 NTF25:NTL25 ODD26:ODJ26 ODB25:ODH25 OMZ26:ONF26 OMX25:OND25 OWV26:OXB26 OWT25:OWZ25 PGR26:PGX26 PGP25:PGV25 PQN26:PQT26 PQL25:PQR25 QAJ26:QAP26 QAH25:QAN25 QKF26:QKL26 QKD25:QKJ25 QUB26:QUH26 QTZ25:QUF25 RDX26:RED26 RDV25:REB25 RNT26:RNZ26 RNR25:RNX25 RXP26:RXV26 RXN25:RXT25 SHL26:SHR26 SHJ25:SHP25 SRH26:SRN26 SRF25:SRL25 TBD26:TBJ26 TBB25:TBH25 TKZ26:TLF26 TKX25:TLD25 TUV26:TVB26 TUT25:TUZ25 UER26:UEX26 UEP25:UEV25 UON26:UOT26 UOL25:UOR25 UYJ26:UYP26 UYH25:UYN25 VIF26:VIL26 VID25:VIJ25 VSB26:VSH26 VRZ25:VSF25 WBX26:WCD26 WBV25:WCB25 WLT26:WLZ26 WLR25:WLX25 WVP26:WVV26 WVN25:WVT25 JM26:JT26 JK25:JR25 TI26:TP26 TG25:TN25 ADE26:ADL26 ADC25:ADJ25 ANA26:ANH26 AMY25:ANF25 AWW26:AXD26 AWU25:AXB25 BGS26:BGZ26 BGQ25:BGX25 BQO26:BQV26 BQM25:BQT25 CAK26:CAR26 CAI25:CAP25 CKG26:CKN26 CKE25:CKL25 CUC26:CUJ26 CUA25:CUH25 DDY26:DEF26 DDW25:DED25 DNU26:DOB26 DNS25:DNZ25 DXQ26:DXX26 DXO25:DXV25 EHM26:EHT26 EHK25:EHR25 ERI26:ERP26 ERG25:ERN25 FBE26:FBL26 FBC25:FBJ25 FLA26:FLH26 FKY25:FLF25 FUW26:FVD26 FUU25:FVB25 GES26:GEZ26 GEQ25:GEX25 GOO26:GOV26 GOM25:GOT25 GYK26:GYR26 GYI25:GYP25 HIG26:HIN26 HIE25:HIL25 HSC26:HSJ26 HSA25:HSH25 IBY26:ICF26 IBW25:ICD25 ILU26:IMB26 ILS25:ILZ25 IVQ26:IVX26 IVO25:IVV25 JFM26:JFT26 JFK25:JFR25 JPI26:JPP26 JPG25:JPN25 JZE26:JZL26 JZC25:JZJ25 KJA26:KJH26 KIY25:KJF25 KSW26:KTD26 KSU25:KTB25 LCS26:LCZ26 LCQ25:LCX25 LMO26:LMV26 LMM25:LMT25 LWK26:LWR26 LWI25:LWP25 MGG26:MGN26 MGE25:MGL25 MQC26:MQJ26 MQA25:MQH25 MZY26:NAF26 MZW25:NAD25 NJU26:NKB26 NJS25:NJZ25 NTQ26:NTX26 NTO25:NTV25 ODM26:ODT26 ODK25:ODR25 ONI26:ONP26 ONG25:ONN25 OXE26:OXL26 OXC25:OXJ25 PHA26:PHH26 PGY25:PHF25 PQW26:PRD26 PQU25:PRB25 QAS26:QAZ26 QAQ25:QAX25 QKO26:QKV26 QKM25:QKT25 QUK26:QUR26 QUI25:QUP25 REG26:REN26 REE25:REL25 ROC26:ROJ26 ROA25:ROH25 RXY26:RYF26 RXW25:RYD25 SHU26:SIB26 SHS25:SHZ25 SRQ26:SRX26 SRO25:SRV25 TBM26:TBT26 TBK25:TBR25 TLI26:TLP26 TLG25:TLN25 TVE26:TVL26 TVC25:TVJ25 UFA26:UFH26 UEY25:UFF25 UOW26:UPD26 UOU25:UPB25 UYS26:UYZ26 UYQ25:UYX25 VIO26:VIV26 VIM25:VIT25 VSK26:VSR26 VSI25:VSP25 WCG26:WCN26 WCE25:WCL25 WMC26:WMJ26 WMA25:WMH25 WVY26:WWF26 U26:Y26 S33 ACT33:ACZ33 SX27:TD27 JB27:JH27 WVW27:WWD27 WMA27:WMH27 WCE27:WCL27 VSI27:VSP27 VIM27:VIT27 UYQ27:UYX27 UOU27:UPB27 UEY27:UFF27 TVC27:TVJ27 TLG27:TLN27 TBK27:TBR27 SRO27:SRV27 SHS27:SHZ27 RXW27:RYD27 ROA27:ROH27 REE27:REL27 QUI27:QUP27 QKM27:QKT27 QAQ27:QAX27 PQU27:PRB27 PGY27:PHF27 OXC27:OXJ27 ONG27:ONN27 ODK27:ODR27 NTO27:NTV27 NJS27:NJZ27 MZW27:NAD27 MQA27:MQH27 MGE27:MGL27 LWI27:LWP27 LMM27:LMT27 LCQ27:LCX27 KSU27:KTB27 KIY27:KJF27 JZC27:JZJ27 JPG27:JPN27 JFK27:JFR27 IVO27:IVV27 ILS27:ILZ27 IBW27:ICD27 HSA27:HSH27 HIE27:HIL27 GYI27:GYP27 GOM27:GOT27 GEQ27:GEX27 FUU27:FVB27 FKY27:FLF27 FBC27:FBJ27 ERG27:ERN27 EHK27:EHR27 DXO27:DXV27 DNS27:DNZ27 DDW27:DED27 CUA27:CUH27 CKE27:CKL27 CAI27:CAP27 BQM27:BQT27 BGQ27:BGX27 AWU27:AXB27 AMY27:ANF27 ADC27:ADJ27 TG27:TN27 JK27:JR27 WVN27:WVT27 WLR27:WLX27 WBV27:WCB27 VRZ27:VSF27 VID27:VIJ27 UYH27:UYN27 UOL27:UOR27 UEP27:UEV27 TUT27:TUZ27 TKX27:TLD27 TBB27:TBH27 SRF27:SRL27 SHJ27:SHP27 RXN27:RXT27 RNR27:RNX27 RDV27:REB27 QTZ27:QUF27 QKD27:QKJ27 QAH27:QAN27 PQL27:PQR27 PGP27:PGV27 OWT27:OWZ27 OMX27:OND27 ODB27:ODH27 NTF27:NTL27 NJJ27:NJP27 MZN27:MZT27 MPR27:MPX27 MFV27:MGB27 LVZ27:LWF27 LMD27:LMJ27 LCH27:LCN27 KSL27:KSR27 KIP27:KIV27 JYT27:JYZ27 JOX27:JPD27 JFB27:JFH27 IVF27:IVL27 ILJ27:ILP27 IBN27:IBT27 HRR27:HRX27 HHV27:HIB27 GXZ27:GYF27 GOD27:GOJ27 GEH27:GEN27 FUL27:FUR27 FKP27:FKV27 FAT27:FAZ27 EQX27:ERD27 EHB27:EHH27 DXF27:DXL27 DNJ27:DNP27 DDN27:DDT27 CTR27:CTX27 CJV27:CKB27 BZZ27:CAF27 BQD27:BQJ27 BGH27:BGN27 AWL27:AWR27 AMP27:AMV27 ACT27:ACZ27 V27 SX30:TD30 JB30:JH30 WVW30:WWD30 WMA30:WMH30 WCE30:WCL30 VSI30:VSP30 VIM30:VIT30 UYQ30:UYX30 UOU30:UPB30 UEY30:UFF30 TVC30:TVJ30 TLG30:TLN30 TBK30:TBR30 SRO30:SRV30 SHS30:SHZ30 RXW30:RYD30 ROA30:ROH30 REE30:REL30 QUI30:QUP30 QKM30:QKT30 QAQ30:QAX30 PQU30:PRB30 PGY30:PHF30 OXC30:OXJ30 ONG30:ONN30 ODK30:ODR30 NTO30:NTV30 NJS30:NJZ30 MZW30:NAD30 MQA30:MQH30 MGE30:MGL30 LWI30:LWP30 LMM30:LMT30 LCQ30:LCX30 KSU30:KTB30 KIY30:KJF30 JZC30:JZJ30 JPG30:JPN30 JFK30:JFR30 IVO30:IVV30 ILS30:ILZ30 IBW30:ICD30 HSA30:HSH30 HIE30:HIL30 GYI30:GYP30 GOM30:GOT30 GEQ30:GEX30 FUU30:FVB30 FKY30:FLF30 FBC30:FBJ30 ERG30:ERN30 EHK30:EHR30 DXO30:DXV30 DNS30:DNZ30 DDW30:DED30 CUA30:CUH30 CKE30:CKL30 CAI30:CAP30 BQM30:BQT30 BGQ30:BGX30 AWU30:AXB30 AMY30:ANF30 ADC30:ADJ30 TG30:TN30 JK30:JR30 WVN30:WVT30 WLR30:WLX30 WBV30:WCB30 VRZ30:VSF30 VID30:VIJ30 UYH30:UYN30 UOL30:UOR30 UEP30:UEV30 TUT30:TUZ30 TKX30:TLD30 TBB30:TBH30 SRF30:SRL30 SHJ30:SHP30 RXN30:RXT30 RNR30:RNX30 RDV30:REB30 QTZ30:QUF30 QKD30:QKJ30 QAH30:QAN30 PQL30:PQR30 PGP30:PGV30 OWT30:OWZ30 OMX30:OND30 ODB30:ODH30 NTF30:NTL30 NJJ30:NJP30 MZN30:MZT30 MPR30:MPX30 MFV30:MGB30 LVZ30:LWF30 LMD30:LMJ30 LCH30:LCN30 KSL30:KSR30 KIP30:KIV30 JYT30:JYZ30 JOX30:JPD30 JFB30:JFH30 IVF30:IVL30 ILJ30:ILP30 IBN30:IBT30 HRR30:HRX30 HHV30:HIB30 GXZ30:GYF30 GOD30:GOJ30 GEH30:GEN30 FUL30:FUR30 FKP30:FKV30 FAT30:FAZ30 EQX30:ERD30 EHB30:EHH30 DXF30:DXL30 DNJ30:DNP30 DDN30:DDT30 CTR30:CTX30 CJV30:CKB30 BZZ30:CAF30 BQD30:BQJ30 BGH30:BGN30 AWL30:AWR30 AMP30:AMV30 ACT30:ACZ30 V30 SX33:TD33 JB33:JH33 WVW33:WWD33 WMA33:WMH33 WCE33:WCL33 VSI33:VSP33 VIM33:VIT33 UYQ33:UYX33 UOU33:UPB33 UEY33:UFF33 TVC33:TVJ33 TLG33:TLN33 TBK33:TBR33 SRO33:SRV33 SHS33:SHZ33 RXW33:RYD33 ROA33:ROH33 REE33:REL33 QUI33:QUP33 QKM33:QKT33 QAQ33:QAX33 PQU33:PRB33 PGY33:PHF33 OXC33:OXJ33 ONG33:ONN33 ODK33:ODR33 NTO33:NTV33 NJS33:NJZ33 MZW33:NAD33 MQA33:MQH33 MGE33:MGL33 LWI33:LWP33 LMM33:LMT33 LCQ33:LCX33 KSU33:KTB33 KIY33:KJF33 JZC33:JZJ33 JPG33:JPN33 JFK33:JFR33 IVO33:IVV33 ILS33:ILZ33 IBW33:ICD33 HSA33:HSH33 HIE33:HIL33 GYI33:GYP33 GOM33:GOT33 GEQ33:GEX33 FUU33:FVB33 FKY33:FLF33 FBC33:FBJ33 ERG33:ERN33 EHK33:EHR33 DXO33:DXV33 DNS33:DNZ33 DDW33:DED33 CUA33:CUH33 CKE33:CKL33 CAI33:CAP33 BQM33:BQT33 BGQ33:BGX33 AWU33:AXB33 AMY33:ANF33 ADC33:ADJ33 TG33:TN33 JK33:JR33 WVN33:WVT33 WLR33:WLX33 WBV33:WCB33 VRZ33:VSF33 VID33:VIJ33 UYH33:UYN33 UOL33:UOR33 UEP33:UEV33 TUT33:TUZ33 TKX33:TLD33 TBB33:TBH33 SRF33:SRL33 SHJ33:SHP33 RXN33:RXT33 RNR33:RNX33 RDV33:REB33 QTZ33:QUF33 QKD33:QKJ33 QAH33:QAN33 PQL33:PQR33 PGP33:PGV33 OWT33:OWZ33 OMX33:OND33 ODB33:ODH33 NTF33:NTL33 NJJ33:NJP33 MZN33:MZT33 MPR33:MPX33 MFV33:MGB33 LVZ33:LWF33 LMD33:LMJ33 LCH33:LCN33 KSL33:KSR33 KIP33:KIV33 JYT33:JYZ33 JOX33:JPD33 JFB33:JFH33 IVF33:IVL33 ILJ33:ILP33 IBN33:IBT33 HRR33:HRX33 HHV33:HIB33 GXZ33:GYF33 GOD33:GOJ33 GEH33:GEN33 FUL33:FUR33 FKP33:FKV33 FAT33:FAZ33 EQX33:ERD33 EHB33:EHH33 DXF33:DXL33 DNJ33:DNP33 DDN33:DDT33 CTR33:CTX33 CJV33:CKB33 BZZ33:CAF33 BQD33:BQJ33 BGH33:BGN33 AWL33:AWR33 AMP33:AMV33 S27 S30" xr:uid="{CBE34ADD-A4D9-47FC-A84F-F3B70DBFCE54}"/>
    <dataValidation type="list" allowBlank="1" showInputMessage="1" showErrorMessage="1" sqref="E3:J3 JA3:JF3 SW3:TB3 ACS3:ACX3 AMO3:AMT3 AWK3:AWP3 BGG3:BGL3 BQC3:BQH3 BZY3:CAD3 CJU3:CJZ3 CTQ3:CTV3 DDM3:DDR3 DNI3:DNN3 DXE3:DXJ3 EHA3:EHF3 EQW3:ERB3 FAS3:FAX3 FKO3:FKT3 FUK3:FUP3 GEG3:GEL3 GOC3:GOH3 GXY3:GYD3 HHU3:HHZ3 HRQ3:HRV3 IBM3:IBR3 ILI3:ILN3 IVE3:IVJ3 JFA3:JFF3 JOW3:JPB3 JYS3:JYX3 KIO3:KIT3 KSK3:KSP3 LCG3:LCL3 LMC3:LMH3 LVY3:LWD3 MFU3:MFZ3 MPQ3:MPV3 MZM3:MZR3 NJI3:NJN3 NTE3:NTJ3 ODA3:ODF3 OMW3:ONB3 OWS3:OWX3 PGO3:PGT3 PQK3:PQP3 QAG3:QAL3 QKC3:QKH3 QTY3:QUD3 RDU3:RDZ3 RNQ3:RNV3 RXM3:RXR3 SHI3:SHN3 SRE3:SRJ3 TBA3:TBF3 TKW3:TLB3 TUS3:TUX3 UEO3:UET3 UOK3:UOP3 UYG3:UYL3 VIC3:VIH3 VRY3:VSD3 WBU3:WBZ3 WLQ3:WLV3 WVM3:WVR3 E65527:J65527 JA65527:JF65527 SW65527:TB65527 ACS65527:ACX65527 AMO65527:AMT65527 AWK65527:AWP65527 BGG65527:BGL65527 BQC65527:BQH65527 BZY65527:CAD65527 CJU65527:CJZ65527 CTQ65527:CTV65527 DDM65527:DDR65527 DNI65527:DNN65527 DXE65527:DXJ65527 EHA65527:EHF65527 EQW65527:ERB65527 FAS65527:FAX65527 FKO65527:FKT65527 FUK65527:FUP65527 GEG65527:GEL65527 GOC65527:GOH65527 GXY65527:GYD65527 HHU65527:HHZ65527 HRQ65527:HRV65527 IBM65527:IBR65527 ILI65527:ILN65527 IVE65527:IVJ65527 JFA65527:JFF65527 JOW65527:JPB65527 JYS65527:JYX65527 KIO65527:KIT65527 KSK65527:KSP65527 LCG65527:LCL65527 LMC65527:LMH65527 LVY65527:LWD65527 MFU65527:MFZ65527 MPQ65527:MPV65527 MZM65527:MZR65527 NJI65527:NJN65527 NTE65527:NTJ65527 ODA65527:ODF65527 OMW65527:ONB65527 OWS65527:OWX65527 PGO65527:PGT65527 PQK65527:PQP65527 QAG65527:QAL65527 QKC65527:QKH65527 QTY65527:QUD65527 RDU65527:RDZ65527 RNQ65527:RNV65527 RXM65527:RXR65527 SHI65527:SHN65527 SRE65527:SRJ65527 TBA65527:TBF65527 TKW65527:TLB65527 TUS65527:TUX65527 UEO65527:UET65527 UOK65527:UOP65527 UYG65527:UYL65527 VIC65527:VIH65527 VRY65527:VSD65527 WBU65527:WBZ65527 WLQ65527:WLV65527 WVM65527:WVR65527 E131063:J131063 JA131063:JF131063 SW131063:TB131063 ACS131063:ACX131063 AMO131063:AMT131063 AWK131063:AWP131063 BGG131063:BGL131063 BQC131063:BQH131063 BZY131063:CAD131063 CJU131063:CJZ131063 CTQ131063:CTV131063 DDM131063:DDR131063 DNI131063:DNN131063 DXE131063:DXJ131063 EHA131063:EHF131063 EQW131063:ERB131063 FAS131063:FAX131063 FKO131063:FKT131063 FUK131063:FUP131063 GEG131063:GEL131063 GOC131063:GOH131063 GXY131063:GYD131063 HHU131063:HHZ131063 HRQ131063:HRV131063 IBM131063:IBR131063 ILI131063:ILN131063 IVE131063:IVJ131063 JFA131063:JFF131063 JOW131063:JPB131063 JYS131063:JYX131063 KIO131063:KIT131063 KSK131063:KSP131063 LCG131063:LCL131063 LMC131063:LMH131063 LVY131063:LWD131063 MFU131063:MFZ131063 MPQ131063:MPV131063 MZM131063:MZR131063 NJI131063:NJN131063 NTE131063:NTJ131063 ODA131063:ODF131063 OMW131063:ONB131063 OWS131063:OWX131063 PGO131063:PGT131063 PQK131063:PQP131063 QAG131063:QAL131063 QKC131063:QKH131063 QTY131063:QUD131063 RDU131063:RDZ131063 RNQ131063:RNV131063 RXM131063:RXR131063 SHI131063:SHN131063 SRE131063:SRJ131063 TBA131063:TBF131063 TKW131063:TLB131063 TUS131063:TUX131063 UEO131063:UET131063 UOK131063:UOP131063 UYG131063:UYL131063 VIC131063:VIH131063 VRY131063:VSD131063 WBU131063:WBZ131063 WLQ131063:WLV131063 WVM131063:WVR131063 E196599:J196599 JA196599:JF196599 SW196599:TB196599 ACS196599:ACX196599 AMO196599:AMT196599 AWK196599:AWP196599 BGG196599:BGL196599 BQC196599:BQH196599 BZY196599:CAD196599 CJU196599:CJZ196599 CTQ196599:CTV196599 DDM196599:DDR196599 DNI196599:DNN196599 DXE196599:DXJ196599 EHA196599:EHF196599 EQW196599:ERB196599 FAS196599:FAX196599 FKO196599:FKT196599 FUK196599:FUP196599 GEG196599:GEL196599 GOC196599:GOH196599 GXY196599:GYD196599 HHU196599:HHZ196599 HRQ196599:HRV196599 IBM196599:IBR196599 ILI196599:ILN196599 IVE196599:IVJ196599 JFA196599:JFF196599 JOW196599:JPB196599 JYS196599:JYX196599 KIO196599:KIT196599 KSK196599:KSP196599 LCG196599:LCL196599 LMC196599:LMH196599 LVY196599:LWD196599 MFU196599:MFZ196599 MPQ196599:MPV196599 MZM196599:MZR196599 NJI196599:NJN196599 NTE196599:NTJ196599 ODA196599:ODF196599 OMW196599:ONB196599 OWS196599:OWX196599 PGO196599:PGT196599 PQK196599:PQP196599 QAG196599:QAL196599 QKC196599:QKH196599 QTY196599:QUD196599 RDU196599:RDZ196599 RNQ196599:RNV196599 RXM196599:RXR196599 SHI196599:SHN196599 SRE196599:SRJ196599 TBA196599:TBF196599 TKW196599:TLB196599 TUS196599:TUX196599 UEO196599:UET196599 UOK196599:UOP196599 UYG196599:UYL196599 VIC196599:VIH196599 VRY196599:VSD196599 WBU196599:WBZ196599 WLQ196599:WLV196599 WVM196599:WVR196599 E262135:J262135 JA262135:JF262135 SW262135:TB262135 ACS262135:ACX262135 AMO262135:AMT262135 AWK262135:AWP262135 BGG262135:BGL262135 BQC262135:BQH262135 BZY262135:CAD262135 CJU262135:CJZ262135 CTQ262135:CTV262135 DDM262135:DDR262135 DNI262135:DNN262135 DXE262135:DXJ262135 EHA262135:EHF262135 EQW262135:ERB262135 FAS262135:FAX262135 FKO262135:FKT262135 FUK262135:FUP262135 GEG262135:GEL262135 GOC262135:GOH262135 GXY262135:GYD262135 HHU262135:HHZ262135 HRQ262135:HRV262135 IBM262135:IBR262135 ILI262135:ILN262135 IVE262135:IVJ262135 JFA262135:JFF262135 JOW262135:JPB262135 JYS262135:JYX262135 KIO262135:KIT262135 KSK262135:KSP262135 LCG262135:LCL262135 LMC262135:LMH262135 LVY262135:LWD262135 MFU262135:MFZ262135 MPQ262135:MPV262135 MZM262135:MZR262135 NJI262135:NJN262135 NTE262135:NTJ262135 ODA262135:ODF262135 OMW262135:ONB262135 OWS262135:OWX262135 PGO262135:PGT262135 PQK262135:PQP262135 QAG262135:QAL262135 QKC262135:QKH262135 QTY262135:QUD262135 RDU262135:RDZ262135 RNQ262135:RNV262135 RXM262135:RXR262135 SHI262135:SHN262135 SRE262135:SRJ262135 TBA262135:TBF262135 TKW262135:TLB262135 TUS262135:TUX262135 UEO262135:UET262135 UOK262135:UOP262135 UYG262135:UYL262135 VIC262135:VIH262135 VRY262135:VSD262135 WBU262135:WBZ262135 WLQ262135:WLV262135 WVM262135:WVR262135 E327671:J327671 JA327671:JF327671 SW327671:TB327671 ACS327671:ACX327671 AMO327671:AMT327671 AWK327671:AWP327671 BGG327671:BGL327671 BQC327671:BQH327671 BZY327671:CAD327671 CJU327671:CJZ327671 CTQ327671:CTV327671 DDM327671:DDR327671 DNI327671:DNN327671 DXE327671:DXJ327671 EHA327671:EHF327671 EQW327671:ERB327671 FAS327671:FAX327671 FKO327671:FKT327671 FUK327671:FUP327671 GEG327671:GEL327671 GOC327671:GOH327671 GXY327671:GYD327671 HHU327671:HHZ327671 HRQ327671:HRV327671 IBM327671:IBR327671 ILI327671:ILN327671 IVE327671:IVJ327671 JFA327671:JFF327671 JOW327671:JPB327671 JYS327671:JYX327671 KIO327671:KIT327671 KSK327671:KSP327671 LCG327671:LCL327671 LMC327671:LMH327671 LVY327671:LWD327671 MFU327671:MFZ327671 MPQ327671:MPV327671 MZM327671:MZR327671 NJI327671:NJN327671 NTE327671:NTJ327671 ODA327671:ODF327671 OMW327671:ONB327671 OWS327671:OWX327671 PGO327671:PGT327671 PQK327671:PQP327671 QAG327671:QAL327671 QKC327671:QKH327671 QTY327671:QUD327671 RDU327671:RDZ327671 RNQ327671:RNV327671 RXM327671:RXR327671 SHI327671:SHN327671 SRE327671:SRJ327671 TBA327671:TBF327671 TKW327671:TLB327671 TUS327671:TUX327671 UEO327671:UET327671 UOK327671:UOP327671 UYG327671:UYL327671 VIC327671:VIH327671 VRY327671:VSD327671 WBU327671:WBZ327671 WLQ327671:WLV327671 WVM327671:WVR327671 E393207:J393207 JA393207:JF393207 SW393207:TB393207 ACS393207:ACX393207 AMO393207:AMT393207 AWK393207:AWP393207 BGG393207:BGL393207 BQC393207:BQH393207 BZY393207:CAD393207 CJU393207:CJZ393207 CTQ393207:CTV393207 DDM393207:DDR393207 DNI393207:DNN393207 DXE393207:DXJ393207 EHA393207:EHF393207 EQW393207:ERB393207 FAS393207:FAX393207 FKO393207:FKT393207 FUK393207:FUP393207 GEG393207:GEL393207 GOC393207:GOH393207 GXY393207:GYD393207 HHU393207:HHZ393207 HRQ393207:HRV393207 IBM393207:IBR393207 ILI393207:ILN393207 IVE393207:IVJ393207 JFA393207:JFF393207 JOW393207:JPB393207 JYS393207:JYX393207 KIO393207:KIT393207 KSK393207:KSP393207 LCG393207:LCL393207 LMC393207:LMH393207 LVY393207:LWD393207 MFU393207:MFZ393207 MPQ393207:MPV393207 MZM393207:MZR393207 NJI393207:NJN393207 NTE393207:NTJ393207 ODA393207:ODF393207 OMW393207:ONB393207 OWS393207:OWX393207 PGO393207:PGT393207 PQK393207:PQP393207 QAG393207:QAL393207 QKC393207:QKH393207 QTY393207:QUD393207 RDU393207:RDZ393207 RNQ393207:RNV393207 RXM393207:RXR393207 SHI393207:SHN393207 SRE393207:SRJ393207 TBA393207:TBF393207 TKW393207:TLB393207 TUS393207:TUX393207 UEO393207:UET393207 UOK393207:UOP393207 UYG393207:UYL393207 VIC393207:VIH393207 VRY393207:VSD393207 WBU393207:WBZ393207 WLQ393207:WLV393207 WVM393207:WVR393207 E458743:J458743 JA458743:JF458743 SW458743:TB458743 ACS458743:ACX458743 AMO458743:AMT458743 AWK458743:AWP458743 BGG458743:BGL458743 BQC458743:BQH458743 BZY458743:CAD458743 CJU458743:CJZ458743 CTQ458743:CTV458743 DDM458743:DDR458743 DNI458743:DNN458743 DXE458743:DXJ458743 EHA458743:EHF458743 EQW458743:ERB458743 FAS458743:FAX458743 FKO458743:FKT458743 FUK458743:FUP458743 GEG458743:GEL458743 GOC458743:GOH458743 GXY458743:GYD458743 HHU458743:HHZ458743 HRQ458743:HRV458743 IBM458743:IBR458743 ILI458743:ILN458743 IVE458743:IVJ458743 JFA458743:JFF458743 JOW458743:JPB458743 JYS458743:JYX458743 KIO458743:KIT458743 KSK458743:KSP458743 LCG458743:LCL458743 LMC458743:LMH458743 LVY458743:LWD458743 MFU458743:MFZ458743 MPQ458743:MPV458743 MZM458743:MZR458743 NJI458743:NJN458743 NTE458743:NTJ458743 ODA458743:ODF458743 OMW458743:ONB458743 OWS458743:OWX458743 PGO458743:PGT458743 PQK458743:PQP458743 QAG458743:QAL458743 QKC458743:QKH458743 QTY458743:QUD458743 RDU458743:RDZ458743 RNQ458743:RNV458743 RXM458743:RXR458743 SHI458743:SHN458743 SRE458743:SRJ458743 TBA458743:TBF458743 TKW458743:TLB458743 TUS458743:TUX458743 UEO458743:UET458743 UOK458743:UOP458743 UYG458743:UYL458743 VIC458743:VIH458743 VRY458743:VSD458743 WBU458743:WBZ458743 WLQ458743:WLV458743 WVM458743:WVR458743 E524279:J524279 JA524279:JF524279 SW524279:TB524279 ACS524279:ACX524279 AMO524279:AMT524279 AWK524279:AWP524279 BGG524279:BGL524279 BQC524279:BQH524279 BZY524279:CAD524279 CJU524279:CJZ524279 CTQ524279:CTV524279 DDM524279:DDR524279 DNI524279:DNN524279 DXE524279:DXJ524279 EHA524279:EHF524279 EQW524279:ERB524279 FAS524279:FAX524279 FKO524279:FKT524279 FUK524279:FUP524279 GEG524279:GEL524279 GOC524279:GOH524279 GXY524279:GYD524279 HHU524279:HHZ524279 HRQ524279:HRV524279 IBM524279:IBR524279 ILI524279:ILN524279 IVE524279:IVJ524279 JFA524279:JFF524279 JOW524279:JPB524279 JYS524279:JYX524279 KIO524279:KIT524279 KSK524279:KSP524279 LCG524279:LCL524279 LMC524279:LMH524279 LVY524279:LWD524279 MFU524279:MFZ524279 MPQ524279:MPV524279 MZM524279:MZR524279 NJI524279:NJN524279 NTE524279:NTJ524279 ODA524279:ODF524279 OMW524279:ONB524279 OWS524279:OWX524279 PGO524279:PGT524279 PQK524279:PQP524279 QAG524279:QAL524279 QKC524279:QKH524279 QTY524279:QUD524279 RDU524279:RDZ524279 RNQ524279:RNV524279 RXM524279:RXR524279 SHI524279:SHN524279 SRE524279:SRJ524279 TBA524279:TBF524279 TKW524279:TLB524279 TUS524279:TUX524279 UEO524279:UET524279 UOK524279:UOP524279 UYG524279:UYL524279 VIC524279:VIH524279 VRY524279:VSD524279 WBU524279:WBZ524279 WLQ524279:WLV524279 WVM524279:WVR524279 E589815:J589815 JA589815:JF589815 SW589815:TB589815 ACS589815:ACX589815 AMO589815:AMT589815 AWK589815:AWP589815 BGG589815:BGL589815 BQC589815:BQH589815 BZY589815:CAD589815 CJU589815:CJZ589815 CTQ589815:CTV589815 DDM589815:DDR589815 DNI589815:DNN589815 DXE589815:DXJ589815 EHA589815:EHF589815 EQW589815:ERB589815 FAS589815:FAX589815 FKO589815:FKT589815 FUK589815:FUP589815 GEG589815:GEL589815 GOC589815:GOH589815 GXY589815:GYD589815 HHU589815:HHZ589815 HRQ589815:HRV589815 IBM589815:IBR589815 ILI589815:ILN589815 IVE589815:IVJ589815 JFA589815:JFF589815 JOW589815:JPB589815 JYS589815:JYX589815 KIO589815:KIT589815 KSK589815:KSP589815 LCG589815:LCL589815 LMC589815:LMH589815 LVY589815:LWD589815 MFU589815:MFZ589815 MPQ589815:MPV589815 MZM589815:MZR589815 NJI589815:NJN589815 NTE589815:NTJ589815 ODA589815:ODF589815 OMW589815:ONB589815 OWS589815:OWX589815 PGO589815:PGT589815 PQK589815:PQP589815 QAG589815:QAL589815 QKC589815:QKH589815 QTY589815:QUD589815 RDU589815:RDZ589815 RNQ589815:RNV589815 RXM589815:RXR589815 SHI589815:SHN589815 SRE589815:SRJ589815 TBA589815:TBF589815 TKW589815:TLB589815 TUS589815:TUX589815 UEO589815:UET589815 UOK589815:UOP589815 UYG589815:UYL589815 VIC589815:VIH589815 VRY589815:VSD589815 WBU589815:WBZ589815 WLQ589815:WLV589815 WVM589815:WVR589815 E655351:J655351 JA655351:JF655351 SW655351:TB655351 ACS655351:ACX655351 AMO655351:AMT655351 AWK655351:AWP655351 BGG655351:BGL655351 BQC655351:BQH655351 BZY655351:CAD655351 CJU655351:CJZ655351 CTQ655351:CTV655351 DDM655351:DDR655351 DNI655351:DNN655351 DXE655351:DXJ655351 EHA655351:EHF655351 EQW655351:ERB655351 FAS655351:FAX655351 FKO655351:FKT655351 FUK655351:FUP655351 GEG655351:GEL655351 GOC655351:GOH655351 GXY655351:GYD655351 HHU655351:HHZ655351 HRQ655351:HRV655351 IBM655351:IBR655351 ILI655351:ILN655351 IVE655351:IVJ655351 JFA655351:JFF655351 JOW655351:JPB655351 JYS655351:JYX655351 KIO655351:KIT655351 KSK655351:KSP655351 LCG655351:LCL655351 LMC655351:LMH655351 LVY655351:LWD655351 MFU655351:MFZ655351 MPQ655351:MPV655351 MZM655351:MZR655351 NJI655351:NJN655351 NTE655351:NTJ655351 ODA655351:ODF655351 OMW655351:ONB655351 OWS655351:OWX655351 PGO655351:PGT655351 PQK655351:PQP655351 QAG655351:QAL655351 QKC655351:QKH655351 QTY655351:QUD655351 RDU655351:RDZ655351 RNQ655351:RNV655351 RXM655351:RXR655351 SHI655351:SHN655351 SRE655351:SRJ655351 TBA655351:TBF655351 TKW655351:TLB655351 TUS655351:TUX655351 UEO655351:UET655351 UOK655351:UOP655351 UYG655351:UYL655351 VIC655351:VIH655351 VRY655351:VSD655351 WBU655351:WBZ655351 WLQ655351:WLV655351 WVM655351:WVR655351 E720887:J720887 JA720887:JF720887 SW720887:TB720887 ACS720887:ACX720887 AMO720887:AMT720887 AWK720887:AWP720887 BGG720887:BGL720887 BQC720887:BQH720887 BZY720887:CAD720887 CJU720887:CJZ720887 CTQ720887:CTV720887 DDM720887:DDR720887 DNI720887:DNN720887 DXE720887:DXJ720887 EHA720887:EHF720887 EQW720887:ERB720887 FAS720887:FAX720887 FKO720887:FKT720887 FUK720887:FUP720887 GEG720887:GEL720887 GOC720887:GOH720887 GXY720887:GYD720887 HHU720887:HHZ720887 HRQ720887:HRV720887 IBM720887:IBR720887 ILI720887:ILN720887 IVE720887:IVJ720887 JFA720887:JFF720887 JOW720887:JPB720887 JYS720887:JYX720887 KIO720887:KIT720887 KSK720887:KSP720887 LCG720887:LCL720887 LMC720887:LMH720887 LVY720887:LWD720887 MFU720887:MFZ720887 MPQ720887:MPV720887 MZM720887:MZR720887 NJI720887:NJN720887 NTE720887:NTJ720887 ODA720887:ODF720887 OMW720887:ONB720887 OWS720887:OWX720887 PGO720887:PGT720887 PQK720887:PQP720887 QAG720887:QAL720887 QKC720887:QKH720887 QTY720887:QUD720887 RDU720887:RDZ720887 RNQ720887:RNV720887 RXM720887:RXR720887 SHI720887:SHN720887 SRE720887:SRJ720887 TBA720887:TBF720887 TKW720887:TLB720887 TUS720887:TUX720887 UEO720887:UET720887 UOK720887:UOP720887 UYG720887:UYL720887 VIC720887:VIH720887 VRY720887:VSD720887 WBU720887:WBZ720887 WLQ720887:WLV720887 WVM720887:WVR720887 E786423:J786423 JA786423:JF786423 SW786423:TB786423 ACS786423:ACX786423 AMO786423:AMT786423 AWK786423:AWP786423 BGG786423:BGL786423 BQC786423:BQH786423 BZY786423:CAD786423 CJU786423:CJZ786423 CTQ786423:CTV786423 DDM786423:DDR786423 DNI786423:DNN786423 DXE786423:DXJ786423 EHA786423:EHF786423 EQW786423:ERB786423 FAS786423:FAX786423 FKO786423:FKT786423 FUK786423:FUP786423 GEG786423:GEL786423 GOC786423:GOH786423 GXY786423:GYD786423 HHU786423:HHZ786423 HRQ786423:HRV786423 IBM786423:IBR786423 ILI786423:ILN786423 IVE786423:IVJ786423 JFA786423:JFF786423 JOW786423:JPB786423 JYS786423:JYX786423 KIO786423:KIT786423 KSK786423:KSP786423 LCG786423:LCL786423 LMC786423:LMH786423 LVY786423:LWD786423 MFU786423:MFZ786423 MPQ786423:MPV786423 MZM786423:MZR786423 NJI786423:NJN786423 NTE786423:NTJ786423 ODA786423:ODF786423 OMW786423:ONB786423 OWS786423:OWX786423 PGO786423:PGT786423 PQK786423:PQP786423 QAG786423:QAL786423 QKC786423:QKH786423 QTY786423:QUD786423 RDU786423:RDZ786423 RNQ786423:RNV786423 RXM786423:RXR786423 SHI786423:SHN786423 SRE786423:SRJ786423 TBA786423:TBF786423 TKW786423:TLB786423 TUS786423:TUX786423 UEO786423:UET786423 UOK786423:UOP786423 UYG786423:UYL786423 VIC786423:VIH786423 VRY786423:VSD786423 WBU786423:WBZ786423 WLQ786423:WLV786423 WVM786423:WVR786423 E851959:J851959 JA851959:JF851959 SW851959:TB851959 ACS851959:ACX851959 AMO851959:AMT851959 AWK851959:AWP851959 BGG851959:BGL851959 BQC851959:BQH851959 BZY851959:CAD851959 CJU851959:CJZ851959 CTQ851959:CTV851959 DDM851959:DDR851959 DNI851959:DNN851959 DXE851959:DXJ851959 EHA851959:EHF851959 EQW851959:ERB851959 FAS851959:FAX851959 FKO851959:FKT851959 FUK851959:FUP851959 GEG851959:GEL851959 GOC851959:GOH851959 GXY851959:GYD851959 HHU851959:HHZ851959 HRQ851959:HRV851959 IBM851959:IBR851959 ILI851959:ILN851959 IVE851959:IVJ851959 JFA851959:JFF851959 JOW851959:JPB851959 JYS851959:JYX851959 KIO851959:KIT851959 KSK851959:KSP851959 LCG851959:LCL851959 LMC851959:LMH851959 LVY851959:LWD851959 MFU851959:MFZ851959 MPQ851959:MPV851959 MZM851959:MZR851959 NJI851959:NJN851959 NTE851959:NTJ851959 ODA851959:ODF851959 OMW851959:ONB851959 OWS851959:OWX851959 PGO851959:PGT851959 PQK851959:PQP851959 QAG851959:QAL851959 QKC851959:QKH851959 QTY851959:QUD851959 RDU851959:RDZ851959 RNQ851959:RNV851959 RXM851959:RXR851959 SHI851959:SHN851959 SRE851959:SRJ851959 TBA851959:TBF851959 TKW851959:TLB851959 TUS851959:TUX851959 UEO851959:UET851959 UOK851959:UOP851959 UYG851959:UYL851959 VIC851959:VIH851959 VRY851959:VSD851959 WBU851959:WBZ851959 WLQ851959:WLV851959 WVM851959:WVR851959 E917495:J917495 JA917495:JF917495 SW917495:TB917495 ACS917495:ACX917495 AMO917495:AMT917495 AWK917495:AWP917495 BGG917495:BGL917495 BQC917495:BQH917495 BZY917495:CAD917495 CJU917495:CJZ917495 CTQ917495:CTV917495 DDM917495:DDR917495 DNI917495:DNN917495 DXE917495:DXJ917495 EHA917495:EHF917495 EQW917495:ERB917495 FAS917495:FAX917495 FKO917495:FKT917495 FUK917495:FUP917495 GEG917495:GEL917495 GOC917495:GOH917495 GXY917495:GYD917495 HHU917495:HHZ917495 HRQ917495:HRV917495 IBM917495:IBR917495 ILI917495:ILN917495 IVE917495:IVJ917495 JFA917495:JFF917495 JOW917495:JPB917495 JYS917495:JYX917495 KIO917495:KIT917495 KSK917495:KSP917495 LCG917495:LCL917495 LMC917495:LMH917495 LVY917495:LWD917495 MFU917495:MFZ917495 MPQ917495:MPV917495 MZM917495:MZR917495 NJI917495:NJN917495 NTE917495:NTJ917495 ODA917495:ODF917495 OMW917495:ONB917495 OWS917495:OWX917495 PGO917495:PGT917495 PQK917495:PQP917495 QAG917495:QAL917495 QKC917495:QKH917495 QTY917495:QUD917495 RDU917495:RDZ917495 RNQ917495:RNV917495 RXM917495:RXR917495 SHI917495:SHN917495 SRE917495:SRJ917495 TBA917495:TBF917495 TKW917495:TLB917495 TUS917495:TUX917495 UEO917495:UET917495 UOK917495:UOP917495 UYG917495:UYL917495 VIC917495:VIH917495 VRY917495:VSD917495 WBU917495:WBZ917495 WLQ917495:WLV917495 WVM917495:WVR917495 E983031:J983031 JA983031:JF983031 SW983031:TB983031 ACS983031:ACX983031 AMO983031:AMT983031 AWK983031:AWP983031 BGG983031:BGL983031 BQC983031:BQH983031 BZY983031:CAD983031 CJU983031:CJZ983031 CTQ983031:CTV983031 DDM983031:DDR983031 DNI983031:DNN983031 DXE983031:DXJ983031 EHA983031:EHF983031 EQW983031:ERB983031 FAS983031:FAX983031 FKO983031:FKT983031 FUK983031:FUP983031 GEG983031:GEL983031 GOC983031:GOH983031 GXY983031:GYD983031 HHU983031:HHZ983031 HRQ983031:HRV983031 IBM983031:IBR983031 ILI983031:ILN983031 IVE983031:IVJ983031 JFA983031:JFF983031 JOW983031:JPB983031 JYS983031:JYX983031 KIO983031:KIT983031 KSK983031:KSP983031 LCG983031:LCL983031 LMC983031:LMH983031 LVY983031:LWD983031 MFU983031:MFZ983031 MPQ983031:MPV983031 MZM983031:MZR983031 NJI983031:NJN983031 NTE983031:NTJ983031 ODA983031:ODF983031 OMW983031:ONB983031 OWS983031:OWX983031 PGO983031:PGT983031 PQK983031:PQP983031 QAG983031:QAL983031 QKC983031:QKH983031 QTY983031:QUD983031 RDU983031:RDZ983031 RNQ983031:RNV983031 RXM983031:RXR983031 SHI983031:SHN983031 SRE983031:SRJ983031 TBA983031:TBF983031 TKW983031:TLB983031 TUS983031:TUX983031 UEO983031:UET983031 UOK983031:UOP983031 UYG983031:UYL983031 VIC983031:VIH983031 VRY983031:VSD983031 WBU983031:WBZ983031 WLQ983031:WLV983031 WVM983031:WVR983031" xr:uid="{F45E6494-E334-44B6-88EA-EE7D80D75415}">
      <formula1>"確定払(国内),確定(外国),概算払(国内),概算(外国),現金"</formula1>
    </dataValidation>
    <dataValidation type="list" allowBlank="1" showInputMessage="1" showErrorMessage="1" sqref="WVY983051:WWA983051 JM22:JO22 TI22:TK22 ADE22:ADG22 ANA22:ANC22 AWW22:AWY22 BGS22:BGU22 BQO22:BQQ22 CAK22:CAM22 CKG22:CKI22 CUC22:CUE22 DDY22:DEA22 DNU22:DNW22 DXQ22:DXS22 EHM22:EHO22 ERI22:ERK22 FBE22:FBG22 FLA22:FLC22 FUW22:FUY22 GES22:GEU22 GOO22:GOQ22 GYK22:GYM22 HIG22:HII22 HSC22:HSE22 IBY22:ICA22 ILU22:ILW22 IVQ22:IVS22 JFM22:JFO22 JPI22:JPK22 JZE22:JZG22 KJA22:KJC22 KSW22:KSY22 LCS22:LCU22 LMO22:LMQ22 LWK22:LWM22 MGG22:MGI22 MQC22:MQE22 MZY22:NAA22 NJU22:NJW22 NTQ22:NTS22 ODM22:ODO22 ONI22:ONK22 OXE22:OXG22 PHA22:PHC22 PQW22:PQY22 QAS22:QAU22 QKO22:QKQ22 QUK22:QUM22 REG22:REI22 ROC22:ROE22 RXY22:RYA22 SHU22:SHW22 SRQ22:SRS22 TBM22:TBO22 TLI22:TLK22 TVE22:TVG22 UFA22:UFC22 UOW22:UOY22 UYS22:UYU22 VIO22:VIQ22 VSK22:VSM22 WCG22:WCI22 WMC22:WME22 WVY22:WWA22 Q65547:S65547 JM65547:JO65547 TI65547:TK65547 ADE65547:ADG65547 ANA65547:ANC65547 AWW65547:AWY65547 BGS65547:BGU65547 BQO65547:BQQ65547 CAK65547:CAM65547 CKG65547:CKI65547 CUC65547:CUE65547 DDY65547:DEA65547 DNU65547:DNW65547 DXQ65547:DXS65547 EHM65547:EHO65547 ERI65547:ERK65547 FBE65547:FBG65547 FLA65547:FLC65547 FUW65547:FUY65547 GES65547:GEU65547 GOO65547:GOQ65547 GYK65547:GYM65547 HIG65547:HII65547 HSC65547:HSE65547 IBY65547:ICA65547 ILU65547:ILW65547 IVQ65547:IVS65547 JFM65547:JFO65547 JPI65547:JPK65547 JZE65547:JZG65547 KJA65547:KJC65547 KSW65547:KSY65547 LCS65547:LCU65547 LMO65547:LMQ65547 LWK65547:LWM65547 MGG65547:MGI65547 MQC65547:MQE65547 MZY65547:NAA65547 NJU65547:NJW65547 NTQ65547:NTS65547 ODM65547:ODO65547 ONI65547:ONK65547 OXE65547:OXG65547 PHA65547:PHC65547 PQW65547:PQY65547 QAS65547:QAU65547 QKO65547:QKQ65547 QUK65547:QUM65547 REG65547:REI65547 ROC65547:ROE65547 RXY65547:RYA65547 SHU65547:SHW65547 SRQ65547:SRS65547 TBM65547:TBO65547 TLI65547:TLK65547 TVE65547:TVG65547 UFA65547:UFC65547 UOW65547:UOY65547 UYS65547:UYU65547 VIO65547:VIQ65547 VSK65547:VSM65547 WCG65547:WCI65547 WMC65547:WME65547 WVY65547:WWA65547 Q131083:S131083 JM131083:JO131083 TI131083:TK131083 ADE131083:ADG131083 ANA131083:ANC131083 AWW131083:AWY131083 BGS131083:BGU131083 BQO131083:BQQ131083 CAK131083:CAM131083 CKG131083:CKI131083 CUC131083:CUE131083 DDY131083:DEA131083 DNU131083:DNW131083 DXQ131083:DXS131083 EHM131083:EHO131083 ERI131083:ERK131083 FBE131083:FBG131083 FLA131083:FLC131083 FUW131083:FUY131083 GES131083:GEU131083 GOO131083:GOQ131083 GYK131083:GYM131083 HIG131083:HII131083 HSC131083:HSE131083 IBY131083:ICA131083 ILU131083:ILW131083 IVQ131083:IVS131083 JFM131083:JFO131083 JPI131083:JPK131083 JZE131083:JZG131083 KJA131083:KJC131083 KSW131083:KSY131083 LCS131083:LCU131083 LMO131083:LMQ131083 LWK131083:LWM131083 MGG131083:MGI131083 MQC131083:MQE131083 MZY131083:NAA131083 NJU131083:NJW131083 NTQ131083:NTS131083 ODM131083:ODO131083 ONI131083:ONK131083 OXE131083:OXG131083 PHA131083:PHC131083 PQW131083:PQY131083 QAS131083:QAU131083 QKO131083:QKQ131083 QUK131083:QUM131083 REG131083:REI131083 ROC131083:ROE131083 RXY131083:RYA131083 SHU131083:SHW131083 SRQ131083:SRS131083 TBM131083:TBO131083 TLI131083:TLK131083 TVE131083:TVG131083 UFA131083:UFC131083 UOW131083:UOY131083 UYS131083:UYU131083 VIO131083:VIQ131083 VSK131083:VSM131083 WCG131083:WCI131083 WMC131083:WME131083 WVY131083:WWA131083 Q196619:S196619 JM196619:JO196619 TI196619:TK196619 ADE196619:ADG196619 ANA196619:ANC196619 AWW196619:AWY196619 BGS196619:BGU196619 BQO196619:BQQ196619 CAK196619:CAM196619 CKG196619:CKI196619 CUC196619:CUE196619 DDY196619:DEA196619 DNU196619:DNW196619 DXQ196619:DXS196619 EHM196619:EHO196619 ERI196619:ERK196619 FBE196619:FBG196619 FLA196619:FLC196619 FUW196619:FUY196619 GES196619:GEU196619 GOO196619:GOQ196619 GYK196619:GYM196619 HIG196619:HII196619 HSC196619:HSE196619 IBY196619:ICA196619 ILU196619:ILW196619 IVQ196619:IVS196619 JFM196619:JFO196619 JPI196619:JPK196619 JZE196619:JZG196619 KJA196619:KJC196619 KSW196619:KSY196619 LCS196619:LCU196619 LMO196619:LMQ196619 LWK196619:LWM196619 MGG196619:MGI196619 MQC196619:MQE196619 MZY196619:NAA196619 NJU196619:NJW196619 NTQ196619:NTS196619 ODM196619:ODO196619 ONI196619:ONK196619 OXE196619:OXG196619 PHA196619:PHC196619 PQW196619:PQY196619 QAS196619:QAU196619 QKO196619:QKQ196619 QUK196619:QUM196619 REG196619:REI196619 ROC196619:ROE196619 RXY196619:RYA196619 SHU196619:SHW196619 SRQ196619:SRS196619 TBM196619:TBO196619 TLI196619:TLK196619 TVE196619:TVG196619 UFA196619:UFC196619 UOW196619:UOY196619 UYS196619:UYU196619 VIO196619:VIQ196619 VSK196619:VSM196619 WCG196619:WCI196619 WMC196619:WME196619 WVY196619:WWA196619 Q262155:S262155 JM262155:JO262155 TI262155:TK262155 ADE262155:ADG262155 ANA262155:ANC262155 AWW262155:AWY262155 BGS262155:BGU262155 BQO262155:BQQ262155 CAK262155:CAM262155 CKG262155:CKI262155 CUC262155:CUE262155 DDY262155:DEA262155 DNU262155:DNW262155 DXQ262155:DXS262155 EHM262155:EHO262155 ERI262155:ERK262155 FBE262155:FBG262155 FLA262155:FLC262155 FUW262155:FUY262155 GES262155:GEU262155 GOO262155:GOQ262155 GYK262155:GYM262155 HIG262155:HII262155 HSC262155:HSE262155 IBY262155:ICA262155 ILU262155:ILW262155 IVQ262155:IVS262155 JFM262155:JFO262155 JPI262155:JPK262155 JZE262155:JZG262155 KJA262155:KJC262155 KSW262155:KSY262155 LCS262155:LCU262155 LMO262155:LMQ262155 LWK262155:LWM262155 MGG262155:MGI262155 MQC262155:MQE262155 MZY262155:NAA262155 NJU262155:NJW262155 NTQ262155:NTS262155 ODM262155:ODO262155 ONI262155:ONK262155 OXE262155:OXG262155 PHA262155:PHC262155 PQW262155:PQY262155 QAS262155:QAU262155 QKO262155:QKQ262155 QUK262155:QUM262155 REG262155:REI262155 ROC262155:ROE262155 RXY262155:RYA262155 SHU262155:SHW262155 SRQ262155:SRS262155 TBM262155:TBO262155 TLI262155:TLK262155 TVE262155:TVG262155 UFA262155:UFC262155 UOW262155:UOY262155 UYS262155:UYU262155 VIO262155:VIQ262155 VSK262155:VSM262155 WCG262155:WCI262155 WMC262155:WME262155 WVY262155:WWA262155 Q327691:S327691 JM327691:JO327691 TI327691:TK327691 ADE327691:ADG327691 ANA327691:ANC327691 AWW327691:AWY327691 BGS327691:BGU327691 BQO327691:BQQ327691 CAK327691:CAM327691 CKG327691:CKI327691 CUC327691:CUE327691 DDY327691:DEA327691 DNU327691:DNW327691 DXQ327691:DXS327691 EHM327691:EHO327691 ERI327691:ERK327691 FBE327691:FBG327691 FLA327691:FLC327691 FUW327691:FUY327691 GES327691:GEU327691 GOO327691:GOQ327691 GYK327691:GYM327691 HIG327691:HII327691 HSC327691:HSE327691 IBY327691:ICA327691 ILU327691:ILW327691 IVQ327691:IVS327691 JFM327691:JFO327691 JPI327691:JPK327691 JZE327691:JZG327691 KJA327691:KJC327691 KSW327691:KSY327691 LCS327691:LCU327691 LMO327691:LMQ327691 LWK327691:LWM327691 MGG327691:MGI327691 MQC327691:MQE327691 MZY327691:NAA327691 NJU327691:NJW327691 NTQ327691:NTS327691 ODM327691:ODO327691 ONI327691:ONK327691 OXE327691:OXG327691 PHA327691:PHC327691 PQW327691:PQY327691 QAS327691:QAU327691 QKO327691:QKQ327691 QUK327691:QUM327691 REG327691:REI327691 ROC327691:ROE327691 RXY327691:RYA327691 SHU327691:SHW327691 SRQ327691:SRS327691 TBM327691:TBO327691 TLI327691:TLK327691 TVE327691:TVG327691 UFA327691:UFC327691 UOW327691:UOY327691 UYS327691:UYU327691 VIO327691:VIQ327691 VSK327691:VSM327691 WCG327691:WCI327691 WMC327691:WME327691 WVY327691:WWA327691 Q393227:S393227 JM393227:JO393227 TI393227:TK393227 ADE393227:ADG393227 ANA393227:ANC393227 AWW393227:AWY393227 BGS393227:BGU393227 BQO393227:BQQ393227 CAK393227:CAM393227 CKG393227:CKI393227 CUC393227:CUE393227 DDY393227:DEA393227 DNU393227:DNW393227 DXQ393227:DXS393227 EHM393227:EHO393227 ERI393227:ERK393227 FBE393227:FBG393227 FLA393227:FLC393227 FUW393227:FUY393227 GES393227:GEU393227 GOO393227:GOQ393227 GYK393227:GYM393227 HIG393227:HII393227 HSC393227:HSE393227 IBY393227:ICA393227 ILU393227:ILW393227 IVQ393227:IVS393227 JFM393227:JFO393227 JPI393227:JPK393227 JZE393227:JZG393227 KJA393227:KJC393227 KSW393227:KSY393227 LCS393227:LCU393227 LMO393227:LMQ393227 LWK393227:LWM393227 MGG393227:MGI393227 MQC393227:MQE393227 MZY393227:NAA393227 NJU393227:NJW393227 NTQ393227:NTS393227 ODM393227:ODO393227 ONI393227:ONK393227 OXE393227:OXG393227 PHA393227:PHC393227 PQW393227:PQY393227 QAS393227:QAU393227 QKO393227:QKQ393227 QUK393227:QUM393227 REG393227:REI393227 ROC393227:ROE393227 RXY393227:RYA393227 SHU393227:SHW393227 SRQ393227:SRS393227 TBM393227:TBO393227 TLI393227:TLK393227 TVE393227:TVG393227 UFA393227:UFC393227 UOW393227:UOY393227 UYS393227:UYU393227 VIO393227:VIQ393227 VSK393227:VSM393227 WCG393227:WCI393227 WMC393227:WME393227 WVY393227:WWA393227 Q458763:S458763 JM458763:JO458763 TI458763:TK458763 ADE458763:ADG458763 ANA458763:ANC458763 AWW458763:AWY458763 BGS458763:BGU458763 BQO458763:BQQ458763 CAK458763:CAM458763 CKG458763:CKI458763 CUC458763:CUE458763 DDY458763:DEA458763 DNU458763:DNW458763 DXQ458763:DXS458763 EHM458763:EHO458763 ERI458763:ERK458763 FBE458763:FBG458763 FLA458763:FLC458763 FUW458763:FUY458763 GES458763:GEU458763 GOO458763:GOQ458763 GYK458763:GYM458763 HIG458763:HII458763 HSC458763:HSE458763 IBY458763:ICA458763 ILU458763:ILW458763 IVQ458763:IVS458763 JFM458763:JFO458763 JPI458763:JPK458763 JZE458763:JZG458763 KJA458763:KJC458763 KSW458763:KSY458763 LCS458763:LCU458763 LMO458763:LMQ458763 LWK458763:LWM458763 MGG458763:MGI458763 MQC458763:MQE458763 MZY458763:NAA458763 NJU458763:NJW458763 NTQ458763:NTS458763 ODM458763:ODO458763 ONI458763:ONK458763 OXE458763:OXG458763 PHA458763:PHC458763 PQW458763:PQY458763 QAS458763:QAU458763 QKO458763:QKQ458763 QUK458763:QUM458763 REG458763:REI458763 ROC458763:ROE458763 RXY458763:RYA458763 SHU458763:SHW458763 SRQ458763:SRS458763 TBM458763:TBO458763 TLI458763:TLK458763 TVE458763:TVG458763 UFA458763:UFC458763 UOW458763:UOY458763 UYS458763:UYU458763 VIO458763:VIQ458763 VSK458763:VSM458763 WCG458763:WCI458763 WMC458763:WME458763 WVY458763:WWA458763 Q524299:S524299 JM524299:JO524299 TI524299:TK524299 ADE524299:ADG524299 ANA524299:ANC524299 AWW524299:AWY524299 BGS524299:BGU524299 BQO524299:BQQ524299 CAK524299:CAM524299 CKG524299:CKI524299 CUC524299:CUE524299 DDY524299:DEA524299 DNU524299:DNW524299 DXQ524299:DXS524299 EHM524299:EHO524299 ERI524299:ERK524299 FBE524299:FBG524299 FLA524299:FLC524299 FUW524299:FUY524299 GES524299:GEU524299 GOO524299:GOQ524299 GYK524299:GYM524299 HIG524299:HII524299 HSC524299:HSE524299 IBY524299:ICA524299 ILU524299:ILW524299 IVQ524299:IVS524299 JFM524299:JFO524299 JPI524299:JPK524299 JZE524299:JZG524299 KJA524299:KJC524299 KSW524299:KSY524299 LCS524299:LCU524299 LMO524299:LMQ524299 LWK524299:LWM524299 MGG524299:MGI524299 MQC524299:MQE524299 MZY524299:NAA524299 NJU524299:NJW524299 NTQ524299:NTS524299 ODM524299:ODO524299 ONI524299:ONK524299 OXE524299:OXG524299 PHA524299:PHC524299 PQW524299:PQY524299 QAS524299:QAU524299 QKO524299:QKQ524299 QUK524299:QUM524299 REG524299:REI524299 ROC524299:ROE524299 RXY524299:RYA524299 SHU524299:SHW524299 SRQ524299:SRS524299 TBM524299:TBO524299 TLI524299:TLK524299 TVE524299:TVG524299 UFA524299:UFC524299 UOW524299:UOY524299 UYS524299:UYU524299 VIO524299:VIQ524299 VSK524299:VSM524299 WCG524299:WCI524299 WMC524299:WME524299 WVY524299:WWA524299 Q589835:S589835 JM589835:JO589835 TI589835:TK589835 ADE589835:ADG589835 ANA589835:ANC589835 AWW589835:AWY589835 BGS589835:BGU589835 BQO589835:BQQ589835 CAK589835:CAM589835 CKG589835:CKI589835 CUC589835:CUE589835 DDY589835:DEA589835 DNU589835:DNW589835 DXQ589835:DXS589835 EHM589835:EHO589835 ERI589835:ERK589835 FBE589835:FBG589835 FLA589835:FLC589835 FUW589835:FUY589835 GES589835:GEU589835 GOO589835:GOQ589835 GYK589835:GYM589835 HIG589835:HII589835 HSC589835:HSE589835 IBY589835:ICA589835 ILU589835:ILW589835 IVQ589835:IVS589835 JFM589835:JFO589835 JPI589835:JPK589835 JZE589835:JZG589835 KJA589835:KJC589835 KSW589835:KSY589835 LCS589835:LCU589835 LMO589835:LMQ589835 LWK589835:LWM589835 MGG589835:MGI589835 MQC589835:MQE589835 MZY589835:NAA589835 NJU589835:NJW589835 NTQ589835:NTS589835 ODM589835:ODO589835 ONI589835:ONK589835 OXE589835:OXG589835 PHA589835:PHC589835 PQW589835:PQY589835 QAS589835:QAU589835 QKO589835:QKQ589835 QUK589835:QUM589835 REG589835:REI589835 ROC589835:ROE589835 RXY589835:RYA589835 SHU589835:SHW589835 SRQ589835:SRS589835 TBM589835:TBO589835 TLI589835:TLK589835 TVE589835:TVG589835 UFA589835:UFC589835 UOW589835:UOY589835 UYS589835:UYU589835 VIO589835:VIQ589835 VSK589835:VSM589835 WCG589835:WCI589835 WMC589835:WME589835 WVY589835:WWA589835 Q655371:S655371 JM655371:JO655371 TI655371:TK655371 ADE655371:ADG655371 ANA655371:ANC655371 AWW655371:AWY655371 BGS655371:BGU655371 BQO655371:BQQ655371 CAK655371:CAM655371 CKG655371:CKI655371 CUC655371:CUE655371 DDY655371:DEA655371 DNU655371:DNW655371 DXQ655371:DXS655371 EHM655371:EHO655371 ERI655371:ERK655371 FBE655371:FBG655371 FLA655371:FLC655371 FUW655371:FUY655371 GES655371:GEU655371 GOO655371:GOQ655371 GYK655371:GYM655371 HIG655371:HII655371 HSC655371:HSE655371 IBY655371:ICA655371 ILU655371:ILW655371 IVQ655371:IVS655371 JFM655371:JFO655371 JPI655371:JPK655371 JZE655371:JZG655371 KJA655371:KJC655371 KSW655371:KSY655371 LCS655371:LCU655371 LMO655371:LMQ655371 LWK655371:LWM655371 MGG655371:MGI655371 MQC655371:MQE655371 MZY655371:NAA655371 NJU655371:NJW655371 NTQ655371:NTS655371 ODM655371:ODO655371 ONI655371:ONK655371 OXE655371:OXG655371 PHA655371:PHC655371 PQW655371:PQY655371 QAS655371:QAU655371 QKO655371:QKQ655371 QUK655371:QUM655371 REG655371:REI655371 ROC655371:ROE655371 RXY655371:RYA655371 SHU655371:SHW655371 SRQ655371:SRS655371 TBM655371:TBO655371 TLI655371:TLK655371 TVE655371:TVG655371 UFA655371:UFC655371 UOW655371:UOY655371 UYS655371:UYU655371 VIO655371:VIQ655371 VSK655371:VSM655371 WCG655371:WCI655371 WMC655371:WME655371 WVY655371:WWA655371 Q720907:S720907 JM720907:JO720907 TI720907:TK720907 ADE720907:ADG720907 ANA720907:ANC720907 AWW720907:AWY720907 BGS720907:BGU720907 BQO720907:BQQ720907 CAK720907:CAM720907 CKG720907:CKI720907 CUC720907:CUE720907 DDY720907:DEA720907 DNU720907:DNW720907 DXQ720907:DXS720907 EHM720907:EHO720907 ERI720907:ERK720907 FBE720907:FBG720907 FLA720907:FLC720907 FUW720907:FUY720907 GES720907:GEU720907 GOO720907:GOQ720907 GYK720907:GYM720907 HIG720907:HII720907 HSC720907:HSE720907 IBY720907:ICA720907 ILU720907:ILW720907 IVQ720907:IVS720907 JFM720907:JFO720907 JPI720907:JPK720907 JZE720907:JZG720907 KJA720907:KJC720907 KSW720907:KSY720907 LCS720907:LCU720907 LMO720907:LMQ720907 LWK720907:LWM720907 MGG720907:MGI720907 MQC720907:MQE720907 MZY720907:NAA720907 NJU720907:NJW720907 NTQ720907:NTS720907 ODM720907:ODO720907 ONI720907:ONK720907 OXE720907:OXG720907 PHA720907:PHC720907 PQW720907:PQY720907 QAS720907:QAU720907 QKO720907:QKQ720907 QUK720907:QUM720907 REG720907:REI720907 ROC720907:ROE720907 RXY720907:RYA720907 SHU720907:SHW720907 SRQ720907:SRS720907 TBM720907:TBO720907 TLI720907:TLK720907 TVE720907:TVG720907 UFA720907:UFC720907 UOW720907:UOY720907 UYS720907:UYU720907 VIO720907:VIQ720907 VSK720907:VSM720907 WCG720907:WCI720907 WMC720907:WME720907 WVY720907:WWA720907 Q786443:S786443 JM786443:JO786443 TI786443:TK786443 ADE786443:ADG786443 ANA786443:ANC786443 AWW786443:AWY786443 BGS786443:BGU786443 BQO786443:BQQ786443 CAK786443:CAM786443 CKG786443:CKI786443 CUC786443:CUE786443 DDY786443:DEA786443 DNU786443:DNW786443 DXQ786443:DXS786443 EHM786443:EHO786443 ERI786443:ERK786443 FBE786443:FBG786443 FLA786443:FLC786443 FUW786443:FUY786443 GES786443:GEU786443 GOO786443:GOQ786443 GYK786443:GYM786443 HIG786443:HII786443 HSC786443:HSE786443 IBY786443:ICA786443 ILU786443:ILW786443 IVQ786443:IVS786443 JFM786443:JFO786443 JPI786443:JPK786443 JZE786443:JZG786443 KJA786443:KJC786443 KSW786443:KSY786443 LCS786443:LCU786443 LMO786443:LMQ786443 LWK786443:LWM786443 MGG786443:MGI786443 MQC786443:MQE786443 MZY786443:NAA786443 NJU786443:NJW786443 NTQ786443:NTS786443 ODM786443:ODO786443 ONI786443:ONK786443 OXE786443:OXG786443 PHA786443:PHC786443 PQW786443:PQY786443 QAS786443:QAU786443 QKO786443:QKQ786443 QUK786443:QUM786443 REG786443:REI786443 ROC786443:ROE786443 RXY786443:RYA786443 SHU786443:SHW786443 SRQ786443:SRS786443 TBM786443:TBO786443 TLI786443:TLK786443 TVE786443:TVG786443 UFA786443:UFC786443 UOW786443:UOY786443 UYS786443:UYU786443 VIO786443:VIQ786443 VSK786443:VSM786443 WCG786443:WCI786443 WMC786443:WME786443 WVY786443:WWA786443 Q851979:S851979 JM851979:JO851979 TI851979:TK851979 ADE851979:ADG851979 ANA851979:ANC851979 AWW851979:AWY851979 BGS851979:BGU851979 BQO851979:BQQ851979 CAK851979:CAM851979 CKG851979:CKI851979 CUC851979:CUE851979 DDY851979:DEA851979 DNU851979:DNW851979 DXQ851979:DXS851979 EHM851979:EHO851979 ERI851979:ERK851979 FBE851979:FBG851979 FLA851979:FLC851979 FUW851979:FUY851979 GES851979:GEU851979 GOO851979:GOQ851979 GYK851979:GYM851979 HIG851979:HII851979 HSC851979:HSE851979 IBY851979:ICA851979 ILU851979:ILW851979 IVQ851979:IVS851979 JFM851979:JFO851979 JPI851979:JPK851979 JZE851979:JZG851979 KJA851979:KJC851979 KSW851979:KSY851979 LCS851979:LCU851979 LMO851979:LMQ851979 LWK851979:LWM851979 MGG851979:MGI851979 MQC851979:MQE851979 MZY851979:NAA851979 NJU851979:NJW851979 NTQ851979:NTS851979 ODM851979:ODO851979 ONI851979:ONK851979 OXE851979:OXG851979 PHA851979:PHC851979 PQW851979:PQY851979 QAS851979:QAU851979 QKO851979:QKQ851979 QUK851979:QUM851979 REG851979:REI851979 ROC851979:ROE851979 RXY851979:RYA851979 SHU851979:SHW851979 SRQ851979:SRS851979 TBM851979:TBO851979 TLI851979:TLK851979 TVE851979:TVG851979 UFA851979:UFC851979 UOW851979:UOY851979 UYS851979:UYU851979 VIO851979:VIQ851979 VSK851979:VSM851979 WCG851979:WCI851979 WMC851979:WME851979 WVY851979:WWA851979 Q917515:S917515 JM917515:JO917515 TI917515:TK917515 ADE917515:ADG917515 ANA917515:ANC917515 AWW917515:AWY917515 BGS917515:BGU917515 BQO917515:BQQ917515 CAK917515:CAM917515 CKG917515:CKI917515 CUC917515:CUE917515 DDY917515:DEA917515 DNU917515:DNW917515 DXQ917515:DXS917515 EHM917515:EHO917515 ERI917515:ERK917515 FBE917515:FBG917515 FLA917515:FLC917515 FUW917515:FUY917515 GES917515:GEU917515 GOO917515:GOQ917515 GYK917515:GYM917515 HIG917515:HII917515 HSC917515:HSE917515 IBY917515:ICA917515 ILU917515:ILW917515 IVQ917515:IVS917515 JFM917515:JFO917515 JPI917515:JPK917515 JZE917515:JZG917515 KJA917515:KJC917515 KSW917515:KSY917515 LCS917515:LCU917515 LMO917515:LMQ917515 LWK917515:LWM917515 MGG917515:MGI917515 MQC917515:MQE917515 MZY917515:NAA917515 NJU917515:NJW917515 NTQ917515:NTS917515 ODM917515:ODO917515 ONI917515:ONK917515 OXE917515:OXG917515 PHA917515:PHC917515 PQW917515:PQY917515 QAS917515:QAU917515 QKO917515:QKQ917515 QUK917515:QUM917515 REG917515:REI917515 ROC917515:ROE917515 RXY917515:RYA917515 SHU917515:SHW917515 SRQ917515:SRS917515 TBM917515:TBO917515 TLI917515:TLK917515 TVE917515:TVG917515 UFA917515:UFC917515 UOW917515:UOY917515 UYS917515:UYU917515 VIO917515:VIQ917515 VSK917515:VSM917515 WCG917515:WCI917515 WMC917515:WME917515 WVY917515:WWA917515 Q983051:S983051 JM983051:JO983051 TI983051:TK983051 ADE983051:ADG983051 ANA983051:ANC983051 AWW983051:AWY983051 BGS983051:BGU983051 BQO983051:BQQ983051 CAK983051:CAM983051 CKG983051:CKI983051 CUC983051:CUE983051 DDY983051:DEA983051 DNU983051:DNW983051 DXQ983051:DXS983051 EHM983051:EHO983051 ERI983051:ERK983051 FBE983051:FBG983051 FLA983051:FLC983051 FUW983051:FUY983051 GES983051:GEU983051 GOO983051:GOQ983051 GYK983051:GYM983051 HIG983051:HII983051 HSC983051:HSE983051 IBY983051:ICA983051 ILU983051:ILW983051 IVQ983051:IVS983051 JFM983051:JFO983051 JPI983051:JPK983051 JZE983051:JZG983051 KJA983051:KJC983051 KSW983051:KSY983051 LCS983051:LCU983051 LMO983051:LMQ983051 LWK983051:LWM983051 MGG983051:MGI983051 MQC983051:MQE983051 MZY983051:NAA983051 NJU983051:NJW983051 NTQ983051:NTS983051 ODM983051:ODO983051 ONI983051:ONK983051 OXE983051:OXG983051 PHA983051:PHC983051 PQW983051:PQY983051 QAS983051:QAU983051 QKO983051:QKQ983051 QUK983051:QUM983051 REG983051:REI983051 ROC983051:ROE983051 RXY983051:RYA983051 SHU983051:SHW983051 SRQ983051:SRS983051 TBM983051:TBO983051 TLI983051:TLK983051 TVE983051:TVG983051 UFA983051:UFC983051 UOW983051:UOY983051 UYS983051:UYU983051 VIO983051:VIQ983051 VSK983051:VSM983051 WCG983051:WCI983051 WMC983051:WME983051" xr:uid="{2C900A6D-B66C-4828-B144-FDE5C2800D41}">
      <formula1>"電車,バス,自動車,徒歩,自転車"</formula1>
    </dataValidation>
    <dataValidation type="list" allowBlank="1" showInputMessage="1" showErrorMessage="1" sqref="F14:P15 JB14:JL15 SX14:TH15 ACT14:ADD15 AMP14:AMZ15 AWL14:AWV15 BGH14:BGR15 BQD14:BQN15 BZZ14:CAJ15 CJV14:CKF15 CTR14:CUB15 DDN14:DDX15 DNJ14:DNT15 DXF14:DXP15 EHB14:EHL15 EQX14:ERH15 FAT14:FBD15 FKP14:FKZ15 FUL14:FUV15 GEH14:GER15 GOD14:GON15 GXZ14:GYJ15 HHV14:HIF15 HRR14:HSB15 IBN14:IBX15 ILJ14:ILT15 IVF14:IVP15 JFB14:JFL15 JOX14:JPH15 JYT14:JZD15 KIP14:KIZ15 KSL14:KSV15 LCH14:LCR15 LMD14:LMN15 LVZ14:LWJ15 MFV14:MGF15 MPR14:MQB15 MZN14:MZX15 NJJ14:NJT15 NTF14:NTP15 ODB14:ODL15 OMX14:ONH15 OWT14:OXD15 PGP14:PGZ15 PQL14:PQV15 QAH14:QAR15 QKD14:QKN15 QTZ14:QUJ15 RDV14:REF15 RNR14:ROB15 RXN14:RXX15 SHJ14:SHT15 SRF14:SRP15 TBB14:TBL15 TKX14:TLH15 TUT14:TVD15 UEP14:UEZ15 UOL14:UOV15 UYH14:UYR15 VID14:VIN15 VRZ14:VSJ15 WBV14:WCF15 WLR14:WMB15 WVN14:WVX15 F65539:P65540 JB65539:JL65540 SX65539:TH65540 ACT65539:ADD65540 AMP65539:AMZ65540 AWL65539:AWV65540 BGH65539:BGR65540 BQD65539:BQN65540 BZZ65539:CAJ65540 CJV65539:CKF65540 CTR65539:CUB65540 DDN65539:DDX65540 DNJ65539:DNT65540 DXF65539:DXP65540 EHB65539:EHL65540 EQX65539:ERH65540 FAT65539:FBD65540 FKP65539:FKZ65540 FUL65539:FUV65540 GEH65539:GER65540 GOD65539:GON65540 GXZ65539:GYJ65540 HHV65539:HIF65540 HRR65539:HSB65540 IBN65539:IBX65540 ILJ65539:ILT65540 IVF65539:IVP65540 JFB65539:JFL65540 JOX65539:JPH65540 JYT65539:JZD65540 KIP65539:KIZ65540 KSL65539:KSV65540 LCH65539:LCR65540 LMD65539:LMN65540 LVZ65539:LWJ65540 MFV65539:MGF65540 MPR65539:MQB65540 MZN65539:MZX65540 NJJ65539:NJT65540 NTF65539:NTP65540 ODB65539:ODL65540 OMX65539:ONH65540 OWT65539:OXD65540 PGP65539:PGZ65540 PQL65539:PQV65540 QAH65539:QAR65540 QKD65539:QKN65540 QTZ65539:QUJ65540 RDV65539:REF65540 RNR65539:ROB65540 RXN65539:RXX65540 SHJ65539:SHT65540 SRF65539:SRP65540 TBB65539:TBL65540 TKX65539:TLH65540 TUT65539:TVD65540 UEP65539:UEZ65540 UOL65539:UOV65540 UYH65539:UYR65540 VID65539:VIN65540 VRZ65539:VSJ65540 WBV65539:WCF65540 WLR65539:WMB65540 WVN65539:WVX65540 F131075:P131076 JB131075:JL131076 SX131075:TH131076 ACT131075:ADD131076 AMP131075:AMZ131076 AWL131075:AWV131076 BGH131075:BGR131076 BQD131075:BQN131076 BZZ131075:CAJ131076 CJV131075:CKF131076 CTR131075:CUB131076 DDN131075:DDX131076 DNJ131075:DNT131076 DXF131075:DXP131076 EHB131075:EHL131076 EQX131075:ERH131076 FAT131075:FBD131076 FKP131075:FKZ131076 FUL131075:FUV131076 GEH131075:GER131076 GOD131075:GON131076 GXZ131075:GYJ131076 HHV131075:HIF131076 HRR131075:HSB131076 IBN131075:IBX131076 ILJ131075:ILT131076 IVF131075:IVP131076 JFB131075:JFL131076 JOX131075:JPH131076 JYT131075:JZD131076 KIP131075:KIZ131076 KSL131075:KSV131076 LCH131075:LCR131076 LMD131075:LMN131076 LVZ131075:LWJ131076 MFV131075:MGF131076 MPR131075:MQB131076 MZN131075:MZX131076 NJJ131075:NJT131076 NTF131075:NTP131076 ODB131075:ODL131076 OMX131075:ONH131076 OWT131075:OXD131076 PGP131075:PGZ131076 PQL131075:PQV131076 QAH131075:QAR131076 QKD131075:QKN131076 QTZ131075:QUJ131076 RDV131075:REF131076 RNR131075:ROB131076 RXN131075:RXX131076 SHJ131075:SHT131076 SRF131075:SRP131076 TBB131075:TBL131076 TKX131075:TLH131076 TUT131075:TVD131076 UEP131075:UEZ131076 UOL131075:UOV131076 UYH131075:UYR131076 VID131075:VIN131076 VRZ131075:VSJ131076 WBV131075:WCF131076 WLR131075:WMB131076 WVN131075:WVX131076 F196611:P196612 JB196611:JL196612 SX196611:TH196612 ACT196611:ADD196612 AMP196611:AMZ196612 AWL196611:AWV196612 BGH196611:BGR196612 BQD196611:BQN196612 BZZ196611:CAJ196612 CJV196611:CKF196612 CTR196611:CUB196612 DDN196611:DDX196612 DNJ196611:DNT196612 DXF196611:DXP196612 EHB196611:EHL196612 EQX196611:ERH196612 FAT196611:FBD196612 FKP196611:FKZ196612 FUL196611:FUV196612 GEH196611:GER196612 GOD196611:GON196612 GXZ196611:GYJ196612 HHV196611:HIF196612 HRR196611:HSB196612 IBN196611:IBX196612 ILJ196611:ILT196612 IVF196611:IVP196612 JFB196611:JFL196612 JOX196611:JPH196612 JYT196611:JZD196612 KIP196611:KIZ196612 KSL196611:KSV196612 LCH196611:LCR196612 LMD196611:LMN196612 LVZ196611:LWJ196612 MFV196611:MGF196612 MPR196611:MQB196612 MZN196611:MZX196612 NJJ196611:NJT196612 NTF196611:NTP196612 ODB196611:ODL196612 OMX196611:ONH196612 OWT196611:OXD196612 PGP196611:PGZ196612 PQL196611:PQV196612 QAH196611:QAR196612 QKD196611:QKN196612 QTZ196611:QUJ196612 RDV196611:REF196612 RNR196611:ROB196612 RXN196611:RXX196612 SHJ196611:SHT196612 SRF196611:SRP196612 TBB196611:TBL196612 TKX196611:TLH196612 TUT196611:TVD196612 UEP196611:UEZ196612 UOL196611:UOV196612 UYH196611:UYR196612 VID196611:VIN196612 VRZ196611:VSJ196612 WBV196611:WCF196612 WLR196611:WMB196612 WVN196611:WVX196612 F262147:P262148 JB262147:JL262148 SX262147:TH262148 ACT262147:ADD262148 AMP262147:AMZ262148 AWL262147:AWV262148 BGH262147:BGR262148 BQD262147:BQN262148 BZZ262147:CAJ262148 CJV262147:CKF262148 CTR262147:CUB262148 DDN262147:DDX262148 DNJ262147:DNT262148 DXF262147:DXP262148 EHB262147:EHL262148 EQX262147:ERH262148 FAT262147:FBD262148 FKP262147:FKZ262148 FUL262147:FUV262148 GEH262147:GER262148 GOD262147:GON262148 GXZ262147:GYJ262148 HHV262147:HIF262148 HRR262147:HSB262148 IBN262147:IBX262148 ILJ262147:ILT262148 IVF262147:IVP262148 JFB262147:JFL262148 JOX262147:JPH262148 JYT262147:JZD262148 KIP262147:KIZ262148 KSL262147:KSV262148 LCH262147:LCR262148 LMD262147:LMN262148 LVZ262147:LWJ262148 MFV262147:MGF262148 MPR262147:MQB262148 MZN262147:MZX262148 NJJ262147:NJT262148 NTF262147:NTP262148 ODB262147:ODL262148 OMX262147:ONH262148 OWT262147:OXD262148 PGP262147:PGZ262148 PQL262147:PQV262148 QAH262147:QAR262148 QKD262147:QKN262148 QTZ262147:QUJ262148 RDV262147:REF262148 RNR262147:ROB262148 RXN262147:RXX262148 SHJ262147:SHT262148 SRF262147:SRP262148 TBB262147:TBL262148 TKX262147:TLH262148 TUT262147:TVD262148 UEP262147:UEZ262148 UOL262147:UOV262148 UYH262147:UYR262148 VID262147:VIN262148 VRZ262147:VSJ262148 WBV262147:WCF262148 WLR262147:WMB262148 WVN262147:WVX262148 F327683:P327684 JB327683:JL327684 SX327683:TH327684 ACT327683:ADD327684 AMP327683:AMZ327684 AWL327683:AWV327684 BGH327683:BGR327684 BQD327683:BQN327684 BZZ327683:CAJ327684 CJV327683:CKF327684 CTR327683:CUB327684 DDN327683:DDX327684 DNJ327683:DNT327684 DXF327683:DXP327684 EHB327683:EHL327684 EQX327683:ERH327684 FAT327683:FBD327684 FKP327683:FKZ327684 FUL327683:FUV327684 GEH327683:GER327684 GOD327683:GON327684 GXZ327683:GYJ327684 HHV327683:HIF327684 HRR327683:HSB327684 IBN327683:IBX327684 ILJ327683:ILT327684 IVF327683:IVP327684 JFB327683:JFL327684 JOX327683:JPH327684 JYT327683:JZD327684 KIP327683:KIZ327684 KSL327683:KSV327684 LCH327683:LCR327684 LMD327683:LMN327684 LVZ327683:LWJ327684 MFV327683:MGF327684 MPR327683:MQB327684 MZN327683:MZX327684 NJJ327683:NJT327684 NTF327683:NTP327684 ODB327683:ODL327684 OMX327683:ONH327684 OWT327683:OXD327684 PGP327683:PGZ327684 PQL327683:PQV327684 QAH327683:QAR327684 QKD327683:QKN327684 QTZ327683:QUJ327684 RDV327683:REF327684 RNR327683:ROB327684 RXN327683:RXX327684 SHJ327683:SHT327684 SRF327683:SRP327684 TBB327683:TBL327684 TKX327683:TLH327684 TUT327683:TVD327684 UEP327683:UEZ327684 UOL327683:UOV327684 UYH327683:UYR327684 VID327683:VIN327684 VRZ327683:VSJ327684 WBV327683:WCF327684 WLR327683:WMB327684 WVN327683:WVX327684 F393219:P393220 JB393219:JL393220 SX393219:TH393220 ACT393219:ADD393220 AMP393219:AMZ393220 AWL393219:AWV393220 BGH393219:BGR393220 BQD393219:BQN393220 BZZ393219:CAJ393220 CJV393219:CKF393220 CTR393219:CUB393220 DDN393219:DDX393220 DNJ393219:DNT393220 DXF393219:DXP393220 EHB393219:EHL393220 EQX393219:ERH393220 FAT393219:FBD393220 FKP393219:FKZ393220 FUL393219:FUV393220 GEH393219:GER393220 GOD393219:GON393220 GXZ393219:GYJ393220 HHV393219:HIF393220 HRR393219:HSB393220 IBN393219:IBX393220 ILJ393219:ILT393220 IVF393219:IVP393220 JFB393219:JFL393220 JOX393219:JPH393220 JYT393219:JZD393220 KIP393219:KIZ393220 KSL393219:KSV393220 LCH393219:LCR393220 LMD393219:LMN393220 LVZ393219:LWJ393220 MFV393219:MGF393220 MPR393219:MQB393220 MZN393219:MZX393220 NJJ393219:NJT393220 NTF393219:NTP393220 ODB393219:ODL393220 OMX393219:ONH393220 OWT393219:OXD393220 PGP393219:PGZ393220 PQL393219:PQV393220 QAH393219:QAR393220 QKD393219:QKN393220 QTZ393219:QUJ393220 RDV393219:REF393220 RNR393219:ROB393220 RXN393219:RXX393220 SHJ393219:SHT393220 SRF393219:SRP393220 TBB393219:TBL393220 TKX393219:TLH393220 TUT393219:TVD393220 UEP393219:UEZ393220 UOL393219:UOV393220 UYH393219:UYR393220 VID393219:VIN393220 VRZ393219:VSJ393220 WBV393219:WCF393220 WLR393219:WMB393220 WVN393219:WVX393220 F458755:P458756 JB458755:JL458756 SX458755:TH458756 ACT458755:ADD458756 AMP458755:AMZ458756 AWL458755:AWV458756 BGH458755:BGR458756 BQD458755:BQN458756 BZZ458755:CAJ458756 CJV458755:CKF458756 CTR458755:CUB458756 DDN458755:DDX458756 DNJ458755:DNT458756 DXF458755:DXP458756 EHB458755:EHL458756 EQX458755:ERH458756 FAT458755:FBD458756 FKP458755:FKZ458756 FUL458755:FUV458756 GEH458755:GER458756 GOD458755:GON458756 GXZ458755:GYJ458756 HHV458755:HIF458756 HRR458755:HSB458756 IBN458755:IBX458756 ILJ458755:ILT458756 IVF458755:IVP458756 JFB458755:JFL458756 JOX458755:JPH458756 JYT458755:JZD458756 KIP458755:KIZ458756 KSL458755:KSV458756 LCH458755:LCR458756 LMD458755:LMN458756 LVZ458755:LWJ458756 MFV458755:MGF458756 MPR458755:MQB458756 MZN458755:MZX458756 NJJ458755:NJT458756 NTF458755:NTP458756 ODB458755:ODL458756 OMX458755:ONH458756 OWT458755:OXD458756 PGP458755:PGZ458756 PQL458755:PQV458756 QAH458755:QAR458756 QKD458755:QKN458756 QTZ458755:QUJ458756 RDV458755:REF458756 RNR458755:ROB458756 RXN458755:RXX458756 SHJ458755:SHT458756 SRF458755:SRP458756 TBB458755:TBL458756 TKX458755:TLH458756 TUT458755:TVD458756 UEP458755:UEZ458756 UOL458755:UOV458756 UYH458755:UYR458756 VID458755:VIN458756 VRZ458755:VSJ458756 WBV458755:WCF458756 WLR458755:WMB458756 WVN458755:WVX458756 F524291:P524292 JB524291:JL524292 SX524291:TH524292 ACT524291:ADD524292 AMP524291:AMZ524292 AWL524291:AWV524292 BGH524291:BGR524292 BQD524291:BQN524292 BZZ524291:CAJ524292 CJV524291:CKF524292 CTR524291:CUB524292 DDN524291:DDX524292 DNJ524291:DNT524292 DXF524291:DXP524292 EHB524291:EHL524292 EQX524291:ERH524292 FAT524291:FBD524292 FKP524291:FKZ524292 FUL524291:FUV524292 GEH524291:GER524292 GOD524291:GON524292 GXZ524291:GYJ524292 HHV524291:HIF524292 HRR524291:HSB524292 IBN524291:IBX524292 ILJ524291:ILT524292 IVF524291:IVP524292 JFB524291:JFL524292 JOX524291:JPH524292 JYT524291:JZD524292 KIP524291:KIZ524292 KSL524291:KSV524292 LCH524291:LCR524292 LMD524291:LMN524292 LVZ524291:LWJ524292 MFV524291:MGF524292 MPR524291:MQB524292 MZN524291:MZX524292 NJJ524291:NJT524292 NTF524291:NTP524292 ODB524291:ODL524292 OMX524291:ONH524292 OWT524291:OXD524292 PGP524291:PGZ524292 PQL524291:PQV524292 QAH524291:QAR524292 QKD524291:QKN524292 QTZ524291:QUJ524292 RDV524291:REF524292 RNR524291:ROB524292 RXN524291:RXX524292 SHJ524291:SHT524292 SRF524291:SRP524292 TBB524291:TBL524292 TKX524291:TLH524292 TUT524291:TVD524292 UEP524291:UEZ524292 UOL524291:UOV524292 UYH524291:UYR524292 VID524291:VIN524292 VRZ524291:VSJ524292 WBV524291:WCF524292 WLR524291:WMB524292 WVN524291:WVX524292 F589827:P589828 JB589827:JL589828 SX589827:TH589828 ACT589827:ADD589828 AMP589827:AMZ589828 AWL589827:AWV589828 BGH589827:BGR589828 BQD589827:BQN589828 BZZ589827:CAJ589828 CJV589827:CKF589828 CTR589827:CUB589828 DDN589827:DDX589828 DNJ589827:DNT589828 DXF589827:DXP589828 EHB589827:EHL589828 EQX589827:ERH589828 FAT589827:FBD589828 FKP589827:FKZ589828 FUL589827:FUV589828 GEH589827:GER589828 GOD589827:GON589828 GXZ589827:GYJ589828 HHV589827:HIF589828 HRR589827:HSB589828 IBN589827:IBX589828 ILJ589827:ILT589828 IVF589827:IVP589828 JFB589827:JFL589828 JOX589827:JPH589828 JYT589827:JZD589828 KIP589827:KIZ589828 KSL589827:KSV589828 LCH589827:LCR589828 LMD589827:LMN589828 LVZ589827:LWJ589828 MFV589827:MGF589828 MPR589827:MQB589828 MZN589827:MZX589828 NJJ589827:NJT589828 NTF589827:NTP589828 ODB589827:ODL589828 OMX589827:ONH589828 OWT589827:OXD589828 PGP589827:PGZ589828 PQL589827:PQV589828 QAH589827:QAR589828 QKD589827:QKN589828 QTZ589827:QUJ589828 RDV589827:REF589828 RNR589827:ROB589828 RXN589827:RXX589828 SHJ589827:SHT589828 SRF589827:SRP589828 TBB589827:TBL589828 TKX589827:TLH589828 TUT589827:TVD589828 UEP589827:UEZ589828 UOL589827:UOV589828 UYH589827:UYR589828 VID589827:VIN589828 VRZ589827:VSJ589828 WBV589827:WCF589828 WLR589827:WMB589828 WVN589827:WVX589828 F655363:P655364 JB655363:JL655364 SX655363:TH655364 ACT655363:ADD655364 AMP655363:AMZ655364 AWL655363:AWV655364 BGH655363:BGR655364 BQD655363:BQN655364 BZZ655363:CAJ655364 CJV655363:CKF655364 CTR655363:CUB655364 DDN655363:DDX655364 DNJ655363:DNT655364 DXF655363:DXP655364 EHB655363:EHL655364 EQX655363:ERH655364 FAT655363:FBD655364 FKP655363:FKZ655364 FUL655363:FUV655364 GEH655363:GER655364 GOD655363:GON655364 GXZ655363:GYJ655364 HHV655363:HIF655364 HRR655363:HSB655364 IBN655363:IBX655364 ILJ655363:ILT655364 IVF655363:IVP655364 JFB655363:JFL655364 JOX655363:JPH655364 JYT655363:JZD655364 KIP655363:KIZ655364 KSL655363:KSV655364 LCH655363:LCR655364 LMD655363:LMN655364 LVZ655363:LWJ655364 MFV655363:MGF655364 MPR655363:MQB655364 MZN655363:MZX655364 NJJ655363:NJT655364 NTF655363:NTP655364 ODB655363:ODL655364 OMX655363:ONH655364 OWT655363:OXD655364 PGP655363:PGZ655364 PQL655363:PQV655364 QAH655363:QAR655364 QKD655363:QKN655364 QTZ655363:QUJ655364 RDV655363:REF655364 RNR655363:ROB655364 RXN655363:RXX655364 SHJ655363:SHT655364 SRF655363:SRP655364 TBB655363:TBL655364 TKX655363:TLH655364 TUT655363:TVD655364 UEP655363:UEZ655364 UOL655363:UOV655364 UYH655363:UYR655364 VID655363:VIN655364 VRZ655363:VSJ655364 WBV655363:WCF655364 WLR655363:WMB655364 WVN655363:WVX655364 F720899:P720900 JB720899:JL720900 SX720899:TH720900 ACT720899:ADD720900 AMP720899:AMZ720900 AWL720899:AWV720900 BGH720899:BGR720900 BQD720899:BQN720900 BZZ720899:CAJ720900 CJV720899:CKF720900 CTR720899:CUB720900 DDN720899:DDX720900 DNJ720899:DNT720900 DXF720899:DXP720900 EHB720899:EHL720900 EQX720899:ERH720900 FAT720899:FBD720900 FKP720899:FKZ720900 FUL720899:FUV720900 GEH720899:GER720900 GOD720899:GON720900 GXZ720899:GYJ720900 HHV720899:HIF720900 HRR720899:HSB720900 IBN720899:IBX720900 ILJ720899:ILT720900 IVF720899:IVP720900 JFB720899:JFL720900 JOX720899:JPH720900 JYT720899:JZD720900 KIP720899:KIZ720900 KSL720899:KSV720900 LCH720899:LCR720900 LMD720899:LMN720900 LVZ720899:LWJ720900 MFV720899:MGF720900 MPR720899:MQB720900 MZN720899:MZX720900 NJJ720899:NJT720900 NTF720899:NTP720900 ODB720899:ODL720900 OMX720899:ONH720900 OWT720899:OXD720900 PGP720899:PGZ720900 PQL720899:PQV720900 QAH720899:QAR720900 QKD720899:QKN720900 QTZ720899:QUJ720900 RDV720899:REF720900 RNR720899:ROB720900 RXN720899:RXX720900 SHJ720899:SHT720900 SRF720899:SRP720900 TBB720899:TBL720900 TKX720899:TLH720900 TUT720899:TVD720900 UEP720899:UEZ720900 UOL720899:UOV720900 UYH720899:UYR720900 VID720899:VIN720900 VRZ720899:VSJ720900 WBV720899:WCF720900 WLR720899:WMB720900 WVN720899:WVX720900 F786435:P786436 JB786435:JL786436 SX786435:TH786436 ACT786435:ADD786436 AMP786435:AMZ786436 AWL786435:AWV786436 BGH786435:BGR786436 BQD786435:BQN786436 BZZ786435:CAJ786436 CJV786435:CKF786436 CTR786435:CUB786436 DDN786435:DDX786436 DNJ786435:DNT786436 DXF786435:DXP786436 EHB786435:EHL786436 EQX786435:ERH786436 FAT786435:FBD786436 FKP786435:FKZ786436 FUL786435:FUV786436 GEH786435:GER786436 GOD786435:GON786436 GXZ786435:GYJ786436 HHV786435:HIF786436 HRR786435:HSB786436 IBN786435:IBX786436 ILJ786435:ILT786436 IVF786435:IVP786436 JFB786435:JFL786436 JOX786435:JPH786436 JYT786435:JZD786436 KIP786435:KIZ786436 KSL786435:KSV786436 LCH786435:LCR786436 LMD786435:LMN786436 LVZ786435:LWJ786436 MFV786435:MGF786436 MPR786435:MQB786436 MZN786435:MZX786436 NJJ786435:NJT786436 NTF786435:NTP786436 ODB786435:ODL786436 OMX786435:ONH786436 OWT786435:OXD786436 PGP786435:PGZ786436 PQL786435:PQV786436 QAH786435:QAR786436 QKD786435:QKN786436 QTZ786435:QUJ786436 RDV786435:REF786436 RNR786435:ROB786436 RXN786435:RXX786436 SHJ786435:SHT786436 SRF786435:SRP786436 TBB786435:TBL786436 TKX786435:TLH786436 TUT786435:TVD786436 UEP786435:UEZ786436 UOL786435:UOV786436 UYH786435:UYR786436 VID786435:VIN786436 VRZ786435:VSJ786436 WBV786435:WCF786436 WLR786435:WMB786436 WVN786435:WVX786436 F851971:P851972 JB851971:JL851972 SX851971:TH851972 ACT851971:ADD851972 AMP851971:AMZ851972 AWL851971:AWV851972 BGH851971:BGR851972 BQD851971:BQN851972 BZZ851971:CAJ851972 CJV851971:CKF851972 CTR851971:CUB851972 DDN851971:DDX851972 DNJ851971:DNT851972 DXF851971:DXP851972 EHB851971:EHL851972 EQX851971:ERH851972 FAT851971:FBD851972 FKP851971:FKZ851972 FUL851971:FUV851972 GEH851971:GER851972 GOD851971:GON851972 GXZ851971:GYJ851972 HHV851971:HIF851972 HRR851971:HSB851972 IBN851971:IBX851972 ILJ851971:ILT851972 IVF851971:IVP851972 JFB851971:JFL851972 JOX851971:JPH851972 JYT851971:JZD851972 KIP851971:KIZ851972 KSL851971:KSV851972 LCH851971:LCR851972 LMD851971:LMN851972 LVZ851971:LWJ851972 MFV851971:MGF851972 MPR851971:MQB851972 MZN851971:MZX851972 NJJ851971:NJT851972 NTF851971:NTP851972 ODB851971:ODL851972 OMX851971:ONH851972 OWT851971:OXD851972 PGP851971:PGZ851972 PQL851971:PQV851972 QAH851971:QAR851972 QKD851971:QKN851972 QTZ851971:QUJ851972 RDV851971:REF851972 RNR851971:ROB851972 RXN851971:RXX851972 SHJ851971:SHT851972 SRF851971:SRP851972 TBB851971:TBL851972 TKX851971:TLH851972 TUT851971:TVD851972 UEP851971:UEZ851972 UOL851971:UOV851972 UYH851971:UYR851972 VID851971:VIN851972 VRZ851971:VSJ851972 WBV851971:WCF851972 WLR851971:WMB851972 WVN851971:WVX851972 F917507:P917508 JB917507:JL917508 SX917507:TH917508 ACT917507:ADD917508 AMP917507:AMZ917508 AWL917507:AWV917508 BGH917507:BGR917508 BQD917507:BQN917508 BZZ917507:CAJ917508 CJV917507:CKF917508 CTR917507:CUB917508 DDN917507:DDX917508 DNJ917507:DNT917508 DXF917507:DXP917508 EHB917507:EHL917508 EQX917507:ERH917508 FAT917507:FBD917508 FKP917507:FKZ917508 FUL917507:FUV917508 GEH917507:GER917508 GOD917507:GON917508 GXZ917507:GYJ917508 HHV917507:HIF917508 HRR917507:HSB917508 IBN917507:IBX917508 ILJ917507:ILT917508 IVF917507:IVP917508 JFB917507:JFL917508 JOX917507:JPH917508 JYT917507:JZD917508 KIP917507:KIZ917508 KSL917507:KSV917508 LCH917507:LCR917508 LMD917507:LMN917508 LVZ917507:LWJ917508 MFV917507:MGF917508 MPR917507:MQB917508 MZN917507:MZX917508 NJJ917507:NJT917508 NTF917507:NTP917508 ODB917507:ODL917508 OMX917507:ONH917508 OWT917507:OXD917508 PGP917507:PGZ917508 PQL917507:PQV917508 QAH917507:QAR917508 QKD917507:QKN917508 QTZ917507:QUJ917508 RDV917507:REF917508 RNR917507:ROB917508 RXN917507:RXX917508 SHJ917507:SHT917508 SRF917507:SRP917508 TBB917507:TBL917508 TKX917507:TLH917508 TUT917507:TVD917508 UEP917507:UEZ917508 UOL917507:UOV917508 UYH917507:UYR917508 VID917507:VIN917508 VRZ917507:VSJ917508 WBV917507:WCF917508 WLR917507:WMB917508 WVN917507:WVX917508 F983043:P983044 JB983043:JL983044 SX983043:TH983044 ACT983043:ADD983044 AMP983043:AMZ983044 AWL983043:AWV983044 BGH983043:BGR983044 BQD983043:BQN983044 BZZ983043:CAJ983044 CJV983043:CKF983044 CTR983043:CUB983044 DDN983043:DDX983044 DNJ983043:DNT983044 DXF983043:DXP983044 EHB983043:EHL983044 EQX983043:ERH983044 FAT983043:FBD983044 FKP983043:FKZ983044 FUL983043:FUV983044 GEH983043:GER983044 GOD983043:GON983044 GXZ983043:GYJ983044 HHV983043:HIF983044 HRR983043:HSB983044 IBN983043:IBX983044 ILJ983043:ILT983044 IVF983043:IVP983044 JFB983043:JFL983044 JOX983043:JPH983044 JYT983043:JZD983044 KIP983043:KIZ983044 KSL983043:KSV983044 LCH983043:LCR983044 LMD983043:LMN983044 LVZ983043:LWJ983044 MFV983043:MGF983044 MPR983043:MQB983044 MZN983043:MZX983044 NJJ983043:NJT983044 NTF983043:NTP983044 ODB983043:ODL983044 OMX983043:ONH983044 OWT983043:OXD983044 PGP983043:PGZ983044 PQL983043:PQV983044 QAH983043:QAR983044 QKD983043:QKN983044 QTZ983043:QUJ983044 RDV983043:REF983044 RNR983043:ROB983044 RXN983043:RXX983044 SHJ983043:SHT983044 SRF983043:SRP983044 TBB983043:TBL983044 TKX983043:TLH983044 TUT983043:TVD983044 UEP983043:UEZ983044 UOL983043:UOV983044 UYH983043:UYR983044 VID983043:VIN983044 VRZ983043:VSJ983044 WBV983043:WCF983044 WLR983043:WMB983044 WVN983043:WVX983044" xr:uid="{A71DDD7A-6F5D-4F41-AB4A-A73E90B34A50}">
      <formula1>"現金,口座振替"</formula1>
    </dataValidation>
    <dataValidation type="list" allowBlank="1" showInputMessage="1" sqref="WVY983050:WWA983050 JM21:JO21 TI21:TK21 ADE21:ADG21 ANA21:ANC21 AWW21:AWY21 BGS21:BGU21 BQO21:BQQ21 CAK21:CAM21 CKG21:CKI21 CUC21:CUE21 DDY21:DEA21 DNU21:DNW21 DXQ21:DXS21 EHM21:EHO21 ERI21:ERK21 FBE21:FBG21 FLA21:FLC21 FUW21:FUY21 GES21:GEU21 GOO21:GOQ21 GYK21:GYM21 HIG21:HII21 HSC21:HSE21 IBY21:ICA21 ILU21:ILW21 IVQ21:IVS21 JFM21:JFO21 JPI21:JPK21 JZE21:JZG21 KJA21:KJC21 KSW21:KSY21 LCS21:LCU21 LMO21:LMQ21 LWK21:LWM21 MGG21:MGI21 MQC21:MQE21 MZY21:NAA21 NJU21:NJW21 NTQ21:NTS21 ODM21:ODO21 ONI21:ONK21 OXE21:OXG21 PHA21:PHC21 PQW21:PQY21 QAS21:QAU21 QKO21:QKQ21 QUK21:QUM21 REG21:REI21 ROC21:ROE21 RXY21:RYA21 SHU21:SHW21 SRQ21:SRS21 TBM21:TBO21 TLI21:TLK21 TVE21:TVG21 UFA21:UFC21 UOW21:UOY21 UYS21:UYU21 VIO21:VIQ21 VSK21:VSM21 WCG21:WCI21 WMC21:WME21 WVY21:WWA21 Q65546:S65546 JM65546:JO65546 TI65546:TK65546 ADE65546:ADG65546 ANA65546:ANC65546 AWW65546:AWY65546 BGS65546:BGU65546 BQO65546:BQQ65546 CAK65546:CAM65546 CKG65546:CKI65546 CUC65546:CUE65546 DDY65546:DEA65546 DNU65546:DNW65546 DXQ65546:DXS65546 EHM65546:EHO65546 ERI65546:ERK65546 FBE65546:FBG65546 FLA65546:FLC65546 FUW65546:FUY65546 GES65546:GEU65546 GOO65546:GOQ65546 GYK65546:GYM65546 HIG65546:HII65546 HSC65546:HSE65546 IBY65546:ICA65546 ILU65546:ILW65546 IVQ65546:IVS65546 JFM65546:JFO65546 JPI65546:JPK65546 JZE65546:JZG65546 KJA65546:KJC65546 KSW65546:KSY65546 LCS65546:LCU65546 LMO65546:LMQ65546 LWK65546:LWM65546 MGG65546:MGI65546 MQC65546:MQE65546 MZY65546:NAA65546 NJU65546:NJW65546 NTQ65546:NTS65546 ODM65546:ODO65546 ONI65546:ONK65546 OXE65546:OXG65546 PHA65546:PHC65546 PQW65546:PQY65546 QAS65546:QAU65546 QKO65546:QKQ65546 QUK65546:QUM65546 REG65546:REI65546 ROC65546:ROE65546 RXY65546:RYA65546 SHU65546:SHW65546 SRQ65546:SRS65546 TBM65546:TBO65546 TLI65546:TLK65546 TVE65546:TVG65546 UFA65546:UFC65546 UOW65546:UOY65546 UYS65546:UYU65546 VIO65546:VIQ65546 VSK65546:VSM65546 WCG65546:WCI65546 WMC65546:WME65546 WVY65546:WWA65546 Q131082:S131082 JM131082:JO131082 TI131082:TK131082 ADE131082:ADG131082 ANA131082:ANC131082 AWW131082:AWY131082 BGS131082:BGU131082 BQO131082:BQQ131082 CAK131082:CAM131082 CKG131082:CKI131082 CUC131082:CUE131082 DDY131082:DEA131082 DNU131082:DNW131082 DXQ131082:DXS131082 EHM131082:EHO131082 ERI131082:ERK131082 FBE131082:FBG131082 FLA131082:FLC131082 FUW131082:FUY131082 GES131082:GEU131082 GOO131082:GOQ131082 GYK131082:GYM131082 HIG131082:HII131082 HSC131082:HSE131082 IBY131082:ICA131082 ILU131082:ILW131082 IVQ131082:IVS131082 JFM131082:JFO131082 JPI131082:JPK131082 JZE131082:JZG131082 KJA131082:KJC131082 KSW131082:KSY131082 LCS131082:LCU131082 LMO131082:LMQ131082 LWK131082:LWM131082 MGG131082:MGI131082 MQC131082:MQE131082 MZY131082:NAA131082 NJU131082:NJW131082 NTQ131082:NTS131082 ODM131082:ODO131082 ONI131082:ONK131082 OXE131082:OXG131082 PHA131082:PHC131082 PQW131082:PQY131082 QAS131082:QAU131082 QKO131082:QKQ131082 QUK131082:QUM131082 REG131082:REI131082 ROC131082:ROE131082 RXY131082:RYA131082 SHU131082:SHW131082 SRQ131082:SRS131082 TBM131082:TBO131082 TLI131082:TLK131082 TVE131082:TVG131082 UFA131082:UFC131082 UOW131082:UOY131082 UYS131082:UYU131082 VIO131082:VIQ131082 VSK131082:VSM131082 WCG131082:WCI131082 WMC131082:WME131082 WVY131082:WWA131082 Q196618:S196618 JM196618:JO196618 TI196618:TK196618 ADE196618:ADG196618 ANA196618:ANC196618 AWW196618:AWY196618 BGS196618:BGU196618 BQO196618:BQQ196618 CAK196618:CAM196618 CKG196618:CKI196618 CUC196618:CUE196618 DDY196618:DEA196618 DNU196618:DNW196618 DXQ196618:DXS196618 EHM196618:EHO196618 ERI196618:ERK196618 FBE196618:FBG196618 FLA196618:FLC196618 FUW196618:FUY196618 GES196618:GEU196618 GOO196618:GOQ196618 GYK196618:GYM196618 HIG196618:HII196618 HSC196618:HSE196618 IBY196618:ICA196618 ILU196618:ILW196618 IVQ196618:IVS196618 JFM196618:JFO196618 JPI196618:JPK196618 JZE196618:JZG196618 KJA196618:KJC196618 KSW196618:KSY196618 LCS196618:LCU196618 LMO196618:LMQ196618 LWK196618:LWM196618 MGG196618:MGI196618 MQC196618:MQE196618 MZY196618:NAA196618 NJU196618:NJW196618 NTQ196618:NTS196618 ODM196618:ODO196618 ONI196618:ONK196618 OXE196618:OXG196618 PHA196618:PHC196618 PQW196618:PQY196618 QAS196618:QAU196618 QKO196618:QKQ196618 QUK196618:QUM196618 REG196618:REI196618 ROC196618:ROE196618 RXY196618:RYA196618 SHU196618:SHW196618 SRQ196618:SRS196618 TBM196618:TBO196618 TLI196618:TLK196618 TVE196618:TVG196618 UFA196618:UFC196618 UOW196618:UOY196618 UYS196618:UYU196618 VIO196618:VIQ196618 VSK196618:VSM196618 WCG196618:WCI196618 WMC196618:WME196618 WVY196618:WWA196618 Q262154:S262154 JM262154:JO262154 TI262154:TK262154 ADE262154:ADG262154 ANA262154:ANC262154 AWW262154:AWY262154 BGS262154:BGU262154 BQO262154:BQQ262154 CAK262154:CAM262154 CKG262154:CKI262154 CUC262154:CUE262154 DDY262154:DEA262154 DNU262154:DNW262154 DXQ262154:DXS262154 EHM262154:EHO262154 ERI262154:ERK262154 FBE262154:FBG262154 FLA262154:FLC262154 FUW262154:FUY262154 GES262154:GEU262154 GOO262154:GOQ262154 GYK262154:GYM262154 HIG262154:HII262154 HSC262154:HSE262154 IBY262154:ICA262154 ILU262154:ILW262154 IVQ262154:IVS262154 JFM262154:JFO262154 JPI262154:JPK262154 JZE262154:JZG262154 KJA262154:KJC262154 KSW262154:KSY262154 LCS262154:LCU262154 LMO262154:LMQ262154 LWK262154:LWM262154 MGG262154:MGI262154 MQC262154:MQE262154 MZY262154:NAA262154 NJU262154:NJW262154 NTQ262154:NTS262154 ODM262154:ODO262154 ONI262154:ONK262154 OXE262154:OXG262154 PHA262154:PHC262154 PQW262154:PQY262154 QAS262154:QAU262154 QKO262154:QKQ262154 QUK262154:QUM262154 REG262154:REI262154 ROC262154:ROE262154 RXY262154:RYA262154 SHU262154:SHW262154 SRQ262154:SRS262154 TBM262154:TBO262154 TLI262154:TLK262154 TVE262154:TVG262154 UFA262154:UFC262154 UOW262154:UOY262154 UYS262154:UYU262154 VIO262154:VIQ262154 VSK262154:VSM262154 WCG262154:WCI262154 WMC262154:WME262154 WVY262154:WWA262154 Q327690:S327690 JM327690:JO327690 TI327690:TK327690 ADE327690:ADG327690 ANA327690:ANC327690 AWW327690:AWY327690 BGS327690:BGU327690 BQO327690:BQQ327690 CAK327690:CAM327690 CKG327690:CKI327690 CUC327690:CUE327690 DDY327690:DEA327690 DNU327690:DNW327690 DXQ327690:DXS327690 EHM327690:EHO327690 ERI327690:ERK327690 FBE327690:FBG327690 FLA327690:FLC327690 FUW327690:FUY327690 GES327690:GEU327690 GOO327690:GOQ327690 GYK327690:GYM327690 HIG327690:HII327690 HSC327690:HSE327690 IBY327690:ICA327690 ILU327690:ILW327690 IVQ327690:IVS327690 JFM327690:JFO327690 JPI327690:JPK327690 JZE327690:JZG327690 KJA327690:KJC327690 KSW327690:KSY327690 LCS327690:LCU327690 LMO327690:LMQ327690 LWK327690:LWM327690 MGG327690:MGI327690 MQC327690:MQE327690 MZY327690:NAA327690 NJU327690:NJW327690 NTQ327690:NTS327690 ODM327690:ODO327690 ONI327690:ONK327690 OXE327690:OXG327690 PHA327690:PHC327690 PQW327690:PQY327690 QAS327690:QAU327690 QKO327690:QKQ327690 QUK327690:QUM327690 REG327690:REI327690 ROC327690:ROE327690 RXY327690:RYA327690 SHU327690:SHW327690 SRQ327690:SRS327690 TBM327690:TBO327690 TLI327690:TLK327690 TVE327690:TVG327690 UFA327690:UFC327690 UOW327690:UOY327690 UYS327690:UYU327690 VIO327690:VIQ327690 VSK327690:VSM327690 WCG327690:WCI327690 WMC327690:WME327690 WVY327690:WWA327690 Q393226:S393226 JM393226:JO393226 TI393226:TK393226 ADE393226:ADG393226 ANA393226:ANC393226 AWW393226:AWY393226 BGS393226:BGU393226 BQO393226:BQQ393226 CAK393226:CAM393226 CKG393226:CKI393226 CUC393226:CUE393226 DDY393226:DEA393226 DNU393226:DNW393226 DXQ393226:DXS393226 EHM393226:EHO393226 ERI393226:ERK393226 FBE393226:FBG393226 FLA393226:FLC393226 FUW393226:FUY393226 GES393226:GEU393226 GOO393226:GOQ393226 GYK393226:GYM393226 HIG393226:HII393226 HSC393226:HSE393226 IBY393226:ICA393226 ILU393226:ILW393226 IVQ393226:IVS393226 JFM393226:JFO393226 JPI393226:JPK393226 JZE393226:JZG393226 KJA393226:KJC393226 KSW393226:KSY393226 LCS393226:LCU393226 LMO393226:LMQ393226 LWK393226:LWM393226 MGG393226:MGI393226 MQC393226:MQE393226 MZY393226:NAA393226 NJU393226:NJW393226 NTQ393226:NTS393226 ODM393226:ODO393226 ONI393226:ONK393226 OXE393226:OXG393226 PHA393226:PHC393226 PQW393226:PQY393226 QAS393226:QAU393226 QKO393226:QKQ393226 QUK393226:QUM393226 REG393226:REI393226 ROC393226:ROE393226 RXY393226:RYA393226 SHU393226:SHW393226 SRQ393226:SRS393226 TBM393226:TBO393226 TLI393226:TLK393226 TVE393226:TVG393226 UFA393226:UFC393226 UOW393226:UOY393226 UYS393226:UYU393226 VIO393226:VIQ393226 VSK393226:VSM393226 WCG393226:WCI393226 WMC393226:WME393226 WVY393226:WWA393226 Q458762:S458762 JM458762:JO458762 TI458762:TK458762 ADE458762:ADG458762 ANA458762:ANC458762 AWW458762:AWY458762 BGS458762:BGU458762 BQO458762:BQQ458762 CAK458762:CAM458762 CKG458762:CKI458762 CUC458762:CUE458762 DDY458762:DEA458762 DNU458762:DNW458762 DXQ458762:DXS458762 EHM458762:EHO458762 ERI458762:ERK458762 FBE458762:FBG458762 FLA458762:FLC458762 FUW458762:FUY458762 GES458762:GEU458762 GOO458762:GOQ458762 GYK458762:GYM458762 HIG458762:HII458762 HSC458762:HSE458762 IBY458762:ICA458762 ILU458762:ILW458762 IVQ458762:IVS458762 JFM458762:JFO458762 JPI458762:JPK458762 JZE458762:JZG458762 KJA458762:KJC458762 KSW458762:KSY458762 LCS458762:LCU458762 LMO458762:LMQ458762 LWK458762:LWM458762 MGG458762:MGI458762 MQC458762:MQE458762 MZY458762:NAA458762 NJU458762:NJW458762 NTQ458762:NTS458762 ODM458762:ODO458762 ONI458762:ONK458762 OXE458762:OXG458762 PHA458762:PHC458762 PQW458762:PQY458762 QAS458762:QAU458762 QKO458762:QKQ458762 QUK458762:QUM458762 REG458762:REI458762 ROC458762:ROE458762 RXY458762:RYA458762 SHU458762:SHW458762 SRQ458762:SRS458762 TBM458762:TBO458762 TLI458762:TLK458762 TVE458762:TVG458762 UFA458762:UFC458762 UOW458762:UOY458762 UYS458762:UYU458762 VIO458762:VIQ458762 VSK458762:VSM458762 WCG458762:WCI458762 WMC458762:WME458762 WVY458762:WWA458762 Q524298:S524298 JM524298:JO524298 TI524298:TK524298 ADE524298:ADG524298 ANA524298:ANC524298 AWW524298:AWY524298 BGS524298:BGU524298 BQO524298:BQQ524298 CAK524298:CAM524298 CKG524298:CKI524298 CUC524298:CUE524298 DDY524298:DEA524298 DNU524298:DNW524298 DXQ524298:DXS524298 EHM524298:EHO524298 ERI524298:ERK524298 FBE524298:FBG524298 FLA524298:FLC524298 FUW524298:FUY524298 GES524298:GEU524298 GOO524298:GOQ524298 GYK524298:GYM524298 HIG524298:HII524298 HSC524298:HSE524298 IBY524298:ICA524298 ILU524298:ILW524298 IVQ524298:IVS524298 JFM524298:JFO524298 JPI524298:JPK524298 JZE524298:JZG524298 KJA524298:KJC524298 KSW524298:KSY524298 LCS524298:LCU524298 LMO524298:LMQ524298 LWK524298:LWM524298 MGG524298:MGI524298 MQC524298:MQE524298 MZY524298:NAA524298 NJU524298:NJW524298 NTQ524298:NTS524298 ODM524298:ODO524298 ONI524298:ONK524298 OXE524298:OXG524298 PHA524298:PHC524298 PQW524298:PQY524298 QAS524298:QAU524298 QKO524298:QKQ524298 QUK524298:QUM524298 REG524298:REI524298 ROC524298:ROE524298 RXY524298:RYA524298 SHU524298:SHW524298 SRQ524298:SRS524298 TBM524298:TBO524298 TLI524298:TLK524298 TVE524298:TVG524298 UFA524298:UFC524298 UOW524298:UOY524298 UYS524298:UYU524298 VIO524298:VIQ524298 VSK524298:VSM524298 WCG524298:WCI524298 WMC524298:WME524298 WVY524298:WWA524298 Q589834:S589834 JM589834:JO589834 TI589834:TK589834 ADE589834:ADG589834 ANA589834:ANC589834 AWW589834:AWY589834 BGS589834:BGU589834 BQO589834:BQQ589834 CAK589834:CAM589834 CKG589834:CKI589834 CUC589834:CUE589834 DDY589834:DEA589834 DNU589834:DNW589834 DXQ589834:DXS589834 EHM589834:EHO589834 ERI589834:ERK589834 FBE589834:FBG589834 FLA589834:FLC589834 FUW589834:FUY589834 GES589834:GEU589834 GOO589834:GOQ589834 GYK589834:GYM589834 HIG589834:HII589834 HSC589834:HSE589834 IBY589834:ICA589834 ILU589834:ILW589834 IVQ589834:IVS589834 JFM589834:JFO589834 JPI589834:JPK589834 JZE589834:JZG589834 KJA589834:KJC589834 KSW589834:KSY589834 LCS589834:LCU589834 LMO589834:LMQ589834 LWK589834:LWM589834 MGG589834:MGI589834 MQC589834:MQE589834 MZY589834:NAA589834 NJU589834:NJW589834 NTQ589834:NTS589834 ODM589834:ODO589834 ONI589834:ONK589834 OXE589834:OXG589834 PHA589834:PHC589834 PQW589834:PQY589834 QAS589834:QAU589834 QKO589834:QKQ589834 QUK589834:QUM589834 REG589834:REI589834 ROC589834:ROE589834 RXY589834:RYA589834 SHU589834:SHW589834 SRQ589834:SRS589834 TBM589834:TBO589834 TLI589834:TLK589834 TVE589834:TVG589834 UFA589834:UFC589834 UOW589834:UOY589834 UYS589834:UYU589834 VIO589834:VIQ589834 VSK589834:VSM589834 WCG589834:WCI589834 WMC589834:WME589834 WVY589834:WWA589834 Q655370:S655370 JM655370:JO655370 TI655370:TK655370 ADE655370:ADG655370 ANA655370:ANC655370 AWW655370:AWY655370 BGS655370:BGU655370 BQO655370:BQQ655370 CAK655370:CAM655370 CKG655370:CKI655370 CUC655370:CUE655370 DDY655370:DEA655370 DNU655370:DNW655370 DXQ655370:DXS655370 EHM655370:EHO655370 ERI655370:ERK655370 FBE655370:FBG655370 FLA655370:FLC655370 FUW655370:FUY655370 GES655370:GEU655370 GOO655370:GOQ655370 GYK655370:GYM655370 HIG655370:HII655370 HSC655370:HSE655370 IBY655370:ICA655370 ILU655370:ILW655370 IVQ655370:IVS655370 JFM655370:JFO655370 JPI655370:JPK655370 JZE655370:JZG655370 KJA655370:KJC655370 KSW655370:KSY655370 LCS655370:LCU655370 LMO655370:LMQ655370 LWK655370:LWM655370 MGG655370:MGI655370 MQC655370:MQE655370 MZY655370:NAA655370 NJU655370:NJW655370 NTQ655370:NTS655370 ODM655370:ODO655370 ONI655370:ONK655370 OXE655370:OXG655370 PHA655370:PHC655370 PQW655370:PQY655370 QAS655370:QAU655370 QKO655370:QKQ655370 QUK655370:QUM655370 REG655370:REI655370 ROC655370:ROE655370 RXY655370:RYA655370 SHU655370:SHW655370 SRQ655370:SRS655370 TBM655370:TBO655370 TLI655370:TLK655370 TVE655370:TVG655370 UFA655370:UFC655370 UOW655370:UOY655370 UYS655370:UYU655370 VIO655370:VIQ655370 VSK655370:VSM655370 WCG655370:WCI655370 WMC655370:WME655370 WVY655370:WWA655370 Q720906:S720906 JM720906:JO720906 TI720906:TK720906 ADE720906:ADG720906 ANA720906:ANC720906 AWW720906:AWY720906 BGS720906:BGU720906 BQO720906:BQQ720906 CAK720906:CAM720906 CKG720906:CKI720906 CUC720906:CUE720906 DDY720906:DEA720906 DNU720906:DNW720906 DXQ720906:DXS720906 EHM720906:EHO720906 ERI720906:ERK720906 FBE720906:FBG720906 FLA720906:FLC720906 FUW720906:FUY720906 GES720906:GEU720906 GOO720906:GOQ720906 GYK720906:GYM720906 HIG720906:HII720906 HSC720906:HSE720906 IBY720906:ICA720906 ILU720906:ILW720906 IVQ720906:IVS720906 JFM720906:JFO720906 JPI720906:JPK720906 JZE720906:JZG720906 KJA720906:KJC720906 KSW720906:KSY720906 LCS720906:LCU720906 LMO720906:LMQ720906 LWK720906:LWM720906 MGG720906:MGI720906 MQC720906:MQE720906 MZY720906:NAA720906 NJU720906:NJW720906 NTQ720906:NTS720906 ODM720906:ODO720906 ONI720906:ONK720906 OXE720906:OXG720906 PHA720906:PHC720906 PQW720906:PQY720906 QAS720906:QAU720906 QKO720906:QKQ720906 QUK720906:QUM720906 REG720906:REI720906 ROC720906:ROE720906 RXY720906:RYA720906 SHU720906:SHW720906 SRQ720906:SRS720906 TBM720906:TBO720906 TLI720906:TLK720906 TVE720906:TVG720906 UFA720906:UFC720906 UOW720906:UOY720906 UYS720906:UYU720906 VIO720906:VIQ720906 VSK720906:VSM720906 WCG720906:WCI720906 WMC720906:WME720906 WVY720906:WWA720906 Q786442:S786442 JM786442:JO786442 TI786442:TK786442 ADE786442:ADG786442 ANA786442:ANC786442 AWW786442:AWY786442 BGS786442:BGU786442 BQO786442:BQQ786442 CAK786442:CAM786442 CKG786442:CKI786442 CUC786442:CUE786442 DDY786442:DEA786442 DNU786442:DNW786442 DXQ786442:DXS786442 EHM786442:EHO786442 ERI786442:ERK786442 FBE786442:FBG786442 FLA786442:FLC786442 FUW786442:FUY786442 GES786442:GEU786442 GOO786442:GOQ786442 GYK786442:GYM786442 HIG786442:HII786442 HSC786442:HSE786442 IBY786442:ICA786442 ILU786442:ILW786442 IVQ786442:IVS786442 JFM786442:JFO786442 JPI786442:JPK786442 JZE786442:JZG786442 KJA786442:KJC786442 KSW786442:KSY786442 LCS786442:LCU786442 LMO786442:LMQ786442 LWK786442:LWM786442 MGG786442:MGI786442 MQC786442:MQE786442 MZY786442:NAA786442 NJU786442:NJW786442 NTQ786442:NTS786442 ODM786442:ODO786442 ONI786442:ONK786442 OXE786442:OXG786442 PHA786442:PHC786442 PQW786442:PQY786442 QAS786442:QAU786442 QKO786442:QKQ786442 QUK786442:QUM786442 REG786442:REI786442 ROC786442:ROE786442 RXY786442:RYA786442 SHU786442:SHW786442 SRQ786442:SRS786442 TBM786442:TBO786442 TLI786442:TLK786442 TVE786442:TVG786442 UFA786442:UFC786442 UOW786442:UOY786442 UYS786442:UYU786442 VIO786442:VIQ786442 VSK786442:VSM786442 WCG786442:WCI786442 WMC786442:WME786442 WVY786442:WWA786442 Q851978:S851978 JM851978:JO851978 TI851978:TK851978 ADE851978:ADG851978 ANA851978:ANC851978 AWW851978:AWY851978 BGS851978:BGU851978 BQO851978:BQQ851978 CAK851978:CAM851978 CKG851978:CKI851978 CUC851978:CUE851978 DDY851978:DEA851978 DNU851978:DNW851978 DXQ851978:DXS851978 EHM851978:EHO851978 ERI851978:ERK851978 FBE851978:FBG851978 FLA851978:FLC851978 FUW851978:FUY851978 GES851978:GEU851978 GOO851978:GOQ851978 GYK851978:GYM851978 HIG851978:HII851978 HSC851978:HSE851978 IBY851978:ICA851978 ILU851978:ILW851978 IVQ851978:IVS851978 JFM851978:JFO851978 JPI851978:JPK851978 JZE851978:JZG851978 KJA851978:KJC851978 KSW851978:KSY851978 LCS851978:LCU851978 LMO851978:LMQ851978 LWK851978:LWM851978 MGG851978:MGI851978 MQC851978:MQE851978 MZY851978:NAA851978 NJU851978:NJW851978 NTQ851978:NTS851978 ODM851978:ODO851978 ONI851978:ONK851978 OXE851978:OXG851978 PHA851978:PHC851978 PQW851978:PQY851978 QAS851978:QAU851978 QKO851978:QKQ851978 QUK851978:QUM851978 REG851978:REI851978 ROC851978:ROE851978 RXY851978:RYA851978 SHU851978:SHW851978 SRQ851978:SRS851978 TBM851978:TBO851978 TLI851978:TLK851978 TVE851978:TVG851978 UFA851978:UFC851978 UOW851978:UOY851978 UYS851978:UYU851978 VIO851978:VIQ851978 VSK851978:VSM851978 WCG851978:WCI851978 WMC851978:WME851978 WVY851978:WWA851978 Q917514:S917514 JM917514:JO917514 TI917514:TK917514 ADE917514:ADG917514 ANA917514:ANC917514 AWW917514:AWY917514 BGS917514:BGU917514 BQO917514:BQQ917514 CAK917514:CAM917514 CKG917514:CKI917514 CUC917514:CUE917514 DDY917514:DEA917514 DNU917514:DNW917514 DXQ917514:DXS917514 EHM917514:EHO917514 ERI917514:ERK917514 FBE917514:FBG917514 FLA917514:FLC917514 FUW917514:FUY917514 GES917514:GEU917514 GOO917514:GOQ917514 GYK917514:GYM917514 HIG917514:HII917514 HSC917514:HSE917514 IBY917514:ICA917514 ILU917514:ILW917514 IVQ917514:IVS917514 JFM917514:JFO917514 JPI917514:JPK917514 JZE917514:JZG917514 KJA917514:KJC917514 KSW917514:KSY917514 LCS917514:LCU917514 LMO917514:LMQ917514 LWK917514:LWM917514 MGG917514:MGI917514 MQC917514:MQE917514 MZY917514:NAA917514 NJU917514:NJW917514 NTQ917514:NTS917514 ODM917514:ODO917514 ONI917514:ONK917514 OXE917514:OXG917514 PHA917514:PHC917514 PQW917514:PQY917514 QAS917514:QAU917514 QKO917514:QKQ917514 QUK917514:QUM917514 REG917514:REI917514 ROC917514:ROE917514 RXY917514:RYA917514 SHU917514:SHW917514 SRQ917514:SRS917514 TBM917514:TBO917514 TLI917514:TLK917514 TVE917514:TVG917514 UFA917514:UFC917514 UOW917514:UOY917514 UYS917514:UYU917514 VIO917514:VIQ917514 VSK917514:VSM917514 WCG917514:WCI917514 WMC917514:WME917514 WVY917514:WWA917514 Q983050:S983050 JM983050:JO983050 TI983050:TK983050 ADE983050:ADG983050 ANA983050:ANC983050 AWW983050:AWY983050 BGS983050:BGU983050 BQO983050:BQQ983050 CAK983050:CAM983050 CKG983050:CKI983050 CUC983050:CUE983050 DDY983050:DEA983050 DNU983050:DNW983050 DXQ983050:DXS983050 EHM983050:EHO983050 ERI983050:ERK983050 FBE983050:FBG983050 FLA983050:FLC983050 FUW983050:FUY983050 GES983050:GEU983050 GOO983050:GOQ983050 GYK983050:GYM983050 HIG983050:HII983050 HSC983050:HSE983050 IBY983050:ICA983050 ILU983050:ILW983050 IVQ983050:IVS983050 JFM983050:JFO983050 JPI983050:JPK983050 JZE983050:JZG983050 KJA983050:KJC983050 KSW983050:KSY983050 LCS983050:LCU983050 LMO983050:LMQ983050 LWK983050:LWM983050 MGG983050:MGI983050 MQC983050:MQE983050 MZY983050:NAA983050 NJU983050:NJW983050 NTQ983050:NTS983050 ODM983050:ODO983050 ONI983050:ONK983050 OXE983050:OXG983050 PHA983050:PHC983050 PQW983050:PQY983050 QAS983050:QAU983050 QKO983050:QKQ983050 QUK983050:QUM983050 REG983050:REI983050 ROC983050:ROE983050 RXY983050:RYA983050 SHU983050:SHW983050 SRQ983050:SRS983050 TBM983050:TBO983050 TLI983050:TLK983050 TVE983050:TVG983050 UFA983050:UFC983050 UOW983050:UOY983050 UYS983050:UYU983050 VIO983050:VIQ983050 VSK983050:VSM983050 WCG983050:WCI983050 WMC983050:WME983050" xr:uid="{00A92F34-BF59-4640-8ADC-2728E0FDBCB8}">
      <formula1>"教授,准教授,助教,特任助教,学生"</formula1>
    </dataValidation>
    <dataValidation type="list" allowBlank="1" showInputMessage="1" showErrorMessage="1" sqref="M25:N25 M65550:N65550 JI65550:JJ65550 TE65550:TF65550 ADA65550:ADB65550 AMW65550:AMX65550 AWS65550:AWT65550 BGO65550:BGP65550 BQK65550:BQL65550 CAG65550:CAH65550 CKC65550:CKD65550 CTY65550:CTZ65550 DDU65550:DDV65550 DNQ65550:DNR65550 DXM65550:DXN65550 EHI65550:EHJ65550 ERE65550:ERF65550 FBA65550:FBB65550 FKW65550:FKX65550 FUS65550:FUT65550 GEO65550:GEP65550 GOK65550:GOL65550 GYG65550:GYH65550 HIC65550:HID65550 HRY65550:HRZ65550 IBU65550:IBV65550 ILQ65550:ILR65550 IVM65550:IVN65550 JFI65550:JFJ65550 JPE65550:JPF65550 JZA65550:JZB65550 KIW65550:KIX65550 KSS65550:KST65550 LCO65550:LCP65550 LMK65550:LML65550 LWG65550:LWH65550 MGC65550:MGD65550 MPY65550:MPZ65550 MZU65550:MZV65550 NJQ65550:NJR65550 NTM65550:NTN65550 ODI65550:ODJ65550 ONE65550:ONF65550 OXA65550:OXB65550 PGW65550:PGX65550 PQS65550:PQT65550 QAO65550:QAP65550 QKK65550:QKL65550 QUG65550:QUH65550 REC65550:RED65550 RNY65550:RNZ65550 RXU65550:RXV65550 SHQ65550:SHR65550 SRM65550:SRN65550 TBI65550:TBJ65550 TLE65550:TLF65550 TVA65550:TVB65550 UEW65550:UEX65550 UOS65550:UOT65550 UYO65550:UYP65550 VIK65550:VIL65550 VSG65550:VSH65550 WCC65550:WCD65550 WLY65550:WLZ65550 WVU65550:WVV65550 M131086:N131086 JI131086:JJ131086 TE131086:TF131086 ADA131086:ADB131086 AMW131086:AMX131086 AWS131086:AWT131086 BGO131086:BGP131086 BQK131086:BQL131086 CAG131086:CAH131086 CKC131086:CKD131086 CTY131086:CTZ131086 DDU131086:DDV131086 DNQ131086:DNR131086 DXM131086:DXN131086 EHI131086:EHJ131086 ERE131086:ERF131086 FBA131086:FBB131086 FKW131086:FKX131086 FUS131086:FUT131086 GEO131086:GEP131086 GOK131086:GOL131086 GYG131086:GYH131086 HIC131086:HID131086 HRY131086:HRZ131086 IBU131086:IBV131086 ILQ131086:ILR131086 IVM131086:IVN131086 JFI131086:JFJ131086 JPE131086:JPF131086 JZA131086:JZB131086 KIW131086:KIX131086 KSS131086:KST131086 LCO131086:LCP131086 LMK131086:LML131086 LWG131086:LWH131086 MGC131086:MGD131086 MPY131086:MPZ131086 MZU131086:MZV131086 NJQ131086:NJR131086 NTM131086:NTN131086 ODI131086:ODJ131086 ONE131086:ONF131086 OXA131086:OXB131086 PGW131086:PGX131086 PQS131086:PQT131086 QAO131086:QAP131086 QKK131086:QKL131086 QUG131086:QUH131086 REC131086:RED131086 RNY131086:RNZ131086 RXU131086:RXV131086 SHQ131086:SHR131086 SRM131086:SRN131086 TBI131086:TBJ131086 TLE131086:TLF131086 TVA131086:TVB131086 UEW131086:UEX131086 UOS131086:UOT131086 UYO131086:UYP131086 VIK131086:VIL131086 VSG131086:VSH131086 WCC131086:WCD131086 WLY131086:WLZ131086 WVU131086:WVV131086 M196622:N196622 JI196622:JJ196622 TE196622:TF196622 ADA196622:ADB196622 AMW196622:AMX196622 AWS196622:AWT196622 BGO196622:BGP196622 BQK196622:BQL196622 CAG196622:CAH196622 CKC196622:CKD196622 CTY196622:CTZ196622 DDU196622:DDV196622 DNQ196622:DNR196622 DXM196622:DXN196622 EHI196622:EHJ196622 ERE196622:ERF196622 FBA196622:FBB196622 FKW196622:FKX196622 FUS196622:FUT196622 GEO196622:GEP196622 GOK196622:GOL196622 GYG196622:GYH196622 HIC196622:HID196622 HRY196622:HRZ196622 IBU196622:IBV196622 ILQ196622:ILR196622 IVM196622:IVN196622 JFI196622:JFJ196622 JPE196622:JPF196622 JZA196622:JZB196622 KIW196622:KIX196622 KSS196622:KST196622 LCO196622:LCP196622 LMK196622:LML196622 LWG196622:LWH196622 MGC196622:MGD196622 MPY196622:MPZ196622 MZU196622:MZV196622 NJQ196622:NJR196622 NTM196622:NTN196622 ODI196622:ODJ196622 ONE196622:ONF196622 OXA196622:OXB196622 PGW196622:PGX196622 PQS196622:PQT196622 QAO196622:QAP196622 QKK196622:QKL196622 QUG196622:QUH196622 REC196622:RED196622 RNY196622:RNZ196622 RXU196622:RXV196622 SHQ196622:SHR196622 SRM196622:SRN196622 TBI196622:TBJ196622 TLE196622:TLF196622 TVA196622:TVB196622 UEW196622:UEX196622 UOS196622:UOT196622 UYO196622:UYP196622 VIK196622:VIL196622 VSG196622:VSH196622 WCC196622:WCD196622 WLY196622:WLZ196622 WVU196622:WVV196622 M262158:N262158 JI262158:JJ262158 TE262158:TF262158 ADA262158:ADB262158 AMW262158:AMX262158 AWS262158:AWT262158 BGO262158:BGP262158 BQK262158:BQL262158 CAG262158:CAH262158 CKC262158:CKD262158 CTY262158:CTZ262158 DDU262158:DDV262158 DNQ262158:DNR262158 DXM262158:DXN262158 EHI262158:EHJ262158 ERE262158:ERF262158 FBA262158:FBB262158 FKW262158:FKX262158 FUS262158:FUT262158 GEO262158:GEP262158 GOK262158:GOL262158 GYG262158:GYH262158 HIC262158:HID262158 HRY262158:HRZ262158 IBU262158:IBV262158 ILQ262158:ILR262158 IVM262158:IVN262158 JFI262158:JFJ262158 JPE262158:JPF262158 JZA262158:JZB262158 KIW262158:KIX262158 KSS262158:KST262158 LCO262158:LCP262158 LMK262158:LML262158 LWG262158:LWH262158 MGC262158:MGD262158 MPY262158:MPZ262158 MZU262158:MZV262158 NJQ262158:NJR262158 NTM262158:NTN262158 ODI262158:ODJ262158 ONE262158:ONF262158 OXA262158:OXB262158 PGW262158:PGX262158 PQS262158:PQT262158 QAO262158:QAP262158 QKK262158:QKL262158 QUG262158:QUH262158 REC262158:RED262158 RNY262158:RNZ262158 RXU262158:RXV262158 SHQ262158:SHR262158 SRM262158:SRN262158 TBI262158:TBJ262158 TLE262158:TLF262158 TVA262158:TVB262158 UEW262158:UEX262158 UOS262158:UOT262158 UYO262158:UYP262158 VIK262158:VIL262158 VSG262158:VSH262158 WCC262158:WCD262158 WLY262158:WLZ262158 WVU262158:WVV262158 M327694:N327694 JI327694:JJ327694 TE327694:TF327694 ADA327694:ADB327694 AMW327694:AMX327694 AWS327694:AWT327694 BGO327694:BGP327694 BQK327694:BQL327694 CAG327694:CAH327694 CKC327694:CKD327694 CTY327694:CTZ327694 DDU327694:DDV327694 DNQ327694:DNR327694 DXM327694:DXN327694 EHI327694:EHJ327694 ERE327694:ERF327694 FBA327694:FBB327694 FKW327694:FKX327694 FUS327694:FUT327694 GEO327694:GEP327694 GOK327694:GOL327694 GYG327694:GYH327694 HIC327694:HID327694 HRY327694:HRZ327694 IBU327694:IBV327694 ILQ327694:ILR327694 IVM327694:IVN327694 JFI327694:JFJ327694 JPE327694:JPF327694 JZA327694:JZB327694 KIW327694:KIX327694 KSS327694:KST327694 LCO327694:LCP327694 LMK327694:LML327694 LWG327694:LWH327694 MGC327694:MGD327694 MPY327694:MPZ327694 MZU327694:MZV327694 NJQ327694:NJR327694 NTM327694:NTN327694 ODI327694:ODJ327694 ONE327694:ONF327694 OXA327694:OXB327694 PGW327694:PGX327694 PQS327694:PQT327694 QAO327694:QAP327694 QKK327694:QKL327694 QUG327694:QUH327694 REC327694:RED327694 RNY327694:RNZ327694 RXU327694:RXV327694 SHQ327694:SHR327694 SRM327694:SRN327694 TBI327694:TBJ327694 TLE327694:TLF327694 TVA327694:TVB327694 UEW327694:UEX327694 UOS327694:UOT327694 UYO327694:UYP327694 VIK327694:VIL327694 VSG327694:VSH327694 WCC327694:WCD327694 WLY327694:WLZ327694 WVU327694:WVV327694 M393230:N393230 JI393230:JJ393230 TE393230:TF393230 ADA393230:ADB393230 AMW393230:AMX393230 AWS393230:AWT393230 BGO393230:BGP393230 BQK393230:BQL393230 CAG393230:CAH393230 CKC393230:CKD393230 CTY393230:CTZ393230 DDU393230:DDV393230 DNQ393230:DNR393230 DXM393230:DXN393230 EHI393230:EHJ393230 ERE393230:ERF393230 FBA393230:FBB393230 FKW393230:FKX393230 FUS393230:FUT393230 GEO393230:GEP393230 GOK393230:GOL393230 GYG393230:GYH393230 HIC393230:HID393230 HRY393230:HRZ393230 IBU393230:IBV393230 ILQ393230:ILR393230 IVM393230:IVN393230 JFI393230:JFJ393230 JPE393230:JPF393230 JZA393230:JZB393230 KIW393230:KIX393230 KSS393230:KST393230 LCO393230:LCP393230 LMK393230:LML393230 LWG393230:LWH393230 MGC393230:MGD393230 MPY393230:MPZ393230 MZU393230:MZV393230 NJQ393230:NJR393230 NTM393230:NTN393230 ODI393230:ODJ393230 ONE393230:ONF393230 OXA393230:OXB393230 PGW393230:PGX393230 PQS393230:PQT393230 QAO393230:QAP393230 QKK393230:QKL393230 QUG393230:QUH393230 REC393230:RED393230 RNY393230:RNZ393230 RXU393230:RXV393230 SHQ393230:SHR393230 SRM393230:SRN393230 TBI393230:TBJ393230 TLE393230:TLF393230 TVA393230:TVB393230 UEW393230:UEX393230 UOS393230:UOT393230 UYO393230:UYP393230 VIK393230:VIL393230 VSG393230:VSH393230 WCC393230:WCD393230 WLY393230:WLZ393230 WVU393230:WVV393230 M458766:N458766 JI458766:JJ458766 TE458766:TF458766 ADA458766:ADB458766 AMW458766:AMX458766 AWS458766:AWT458766 BGO458766:BGP458766 BQK458766:BQL458766 CAG458766:CAH458766 CKC458766:CKD458766 CTY458766:CTZ458766 DDU458766:DDV458766 DNQ458766:DNR458766 DXM458766:DXN458766 EHI458766:EHJ458766 ERE458766:ERF458766 FBA458766:FBB458766 FKW458766:FKX458766 FUS458766:FUT458766 GEO458766:GEP458766 GOK458766:GOL458766 GYG458766:GYH458766 HIC458766:HID458766 HRY458766:HRZ458766 IBU458766:IBV458766 ILQ458766:ILR458766 IVM458766:IVN458766 JFI458766:JFJ458766 JPE458766:JPF458766 JZA458766:JZB458766 KIW458766:KIX458766 KSS458766:KST458766 LCO458766:LCP458766 LMK458766:LML458766 LWG458766:LWH458766 MGC458766:MGD458766 MPY458766:MPZ458766 MZU458766:MZV458766 NJQ458766:NJR458766 NTM458766:NTN458766 ODI458766:ODJ458766 ONE458766:ONF458766 OXA458766:OXB458766 PGW458766:PGX458766 PQS458766:PQT458766 QAO458766:QAP458766 QKK458766:QKL458766 QUG458766:QUH458766 REC458766:RED458766 RNY458766:RNZ458766 RXU458766:RXV458766 SHQ458766:SHR458766 SRM458766:SRN458766 TBI458766:TBJ458766 TLE458766:TLF458766 TVA458766:TVB458766 UEW458766:UEX458766 UOS458766:UOT458766 UYO458766:UYP458766 VIK458766:VIL458766 VSG458766:VSH458766 WCC458766:WCD458766 WLY458766:WLZ458766 WVU458766:WVV458766 M524302:N524302 JI524302:JJ524302 TE524302:TF524302 ADA524302:ADB524302 AMW524302:AMX524302 AWS524302:AWT524302 BGO524302:BGP524302 BQK524302:BQL524302 CAG524302:CAH524302 CKC524302:CKD524302 CTY524302:CTZ524302 DDU524302:DDV524302 DNQ524302:DNR524302 DXM524302:DXN524302 EHI524302:EHJ524302 ERE524302:ERF524302 FBA524302:FBB524302 FKW524302:FKX524302 FUS524302:FUT524302 GEO524302:GEP524302 GOK524302:GOL524302 GYG524302:GYH524302 HIC524302:HID524302 HRY524302:HRZ524302 IBU524302:IBV524302 ILQ524302:ILR524302 IVM524302:IVN524302 JFI524302:JFJ524302 JPE524302:JPF524302 JZA524302:JZB524302 KIW524302:KIX524302 KSS524302:KST524302 LCO524302:LCP524302 LMK524302:LML524302 LWG524302:LWH524302 MGC524302:MGD524302 MPY524302:MPZ524302 MZU524302:MZV524302 NJQ524302:NJR524302 NTM524302:NTN524302 ODI524302:ODJ524302 ONE524302:ONF524302 OXA524302:OXB524302 PGW524302:PGX524302 PQS524302:PQT524302 QAO524302:QAP524302 QKK524302:QKL524302 QUG524302:QUH524302 REC524302:RED524302 RNY524302:RNZ524302 RXU524302:RXV524302 SHQ524302:SHR524302 SRM524302:SRN524302 TBI524302:TBJ524302 TLE524302:TLF524302 TVA524302:TVB524302 UEW524302:UEX524302 UOS524302:UOT524302 UYO524302:UYP524302 VIK524302:VIL524302 VSG524302:VSH524302 WCC524302:WCD524302 WLY524302:WLZ524302 WVU524302:WVV524302 M589838:N589838 JI589838:JJ589838 TE589838:TF589838 ADA589838:ADB589838 AMW589838:AMX589838 AWS589838:AWT589838 BGO589838:BGP589838 BQK589838:BQL589838 CAG589838:CAH589838 CKC589838:CKD589838 CTY589838:CTZ589838 DDU589838:DDV589838 DNQ589838:DNR589838 DXM589838:DXN589838 EHI589838:EHJ589838 ERE589838:ERF589838 FBA589838:FBB589838 FKW589838:FKX589838 FUS589838:FUT589838 GEO589838:GEP589838 GOK589838:GOL589838 GYG589838:GYH589838 HIC589838:HID589838 HRY589838:HRZ589838 IBU589838:IBV589838 ILQ589838:ILR589838 IVM589838:IVN589838 JFI589838:JFJ589838 JPE589838:JPF589838 JZA589838:JZB589838 KIW589838:KIX589838 KSS589838:KST589838 LCO589838:LCP589838 LMK589838:LML589838 LWG589838:LWH589838 MGC589838:MGD589838 MPY589838:MPZ589838 MZU589838:MZV589838 NJQ589838:NJR589838 NTM589838:NTN589838 ODI589838:ODJ589838 ONE589838:ONF589838 OXA589838:OXB589838 PGW589838:PGX589838 PQS589838:PQT589838 QAO589838:QAP589838 QKK589838:QKL589838 QUG589838:QUH589838 REC589838:RED589838 RNY589838:RNZ589838 RXU589838:RXV589838 SHQ589838:SHR589838 SRM589838:SRN589838 TBI589838:TBJ589838 TLE589838:TLF589838 TVA589838:TVB589838 UEW589838:UEX589838 UOS589838:UOT589838 UYO589838:UYP589838 VIK589838:VIL589838 VSG589838:VSH589838 WCC589838:WCD589838 WLY589838:WLZ589838 WVU589838:WVV589838 M655374:N655374 JI655374:JJ655374 TE655374:TF655374 ADA655374:ADB655374 AMW655374:AMX655374 AWS655374:AWT655374 BGO655374:BGP655374 BQK655374:BQL655374 CAG655374:CAH655374 CKC655374:CKD655374 CTY655374:CTZ655374 DDU655374:DDV655374 DNQ655374:DNR655374 DXM655374:DXN655374 EHI655374:EHJ655374 ERE655374:ERF655374 FBA655374:FBB655374 FKW655374:FKX655374 FUS655374:FUT655374 GEO655374:GEP655374 GOK655374:GOL655374 GYG655374:GYH655374 HIC655374:HID655374 HRY655374:HRZ655374 IBU655374:IBV655374 ILQ655374:ILR655374 IVM655374:IVN655374 JFI655374:JFJ655374 JPE655374:JPF655374 JZA655374:JZB655374 KIW655374:KIX655374 KSS655374:KST655374 LCO655374:LCP655374 LMK655374:LML655374 LWG655374:LWH655374 MGC655374:MGD655374 MPY655374:MPZ655374 MZU655374:MZV655374 NJQ655374:NJR655374 NTM655374:NTN655374 ODI655374:ODJ655374 ONE655374:ONF655374 OXA655374:OXB655374 PGW655374:PGX655374 PQS655374:PQT655374 QAO655374:QAP655374 QKK655374:QKL655374 QUG655374:QUH655374 REC655374:RED655374 RNY655374:RNZ655374 RXU655374:RXV655374 SHQ655374:SHR655374 SRM655374:SRN655374 TBI655374:TBJ655374 TLE655374:TLF655374 TVA655374:TVB655374 UEW655374:UEX655374 UOS655374:UOT655374 UYO655374:UYP655374 VIK655374:VIL655374 VSG655374:VSH655374 WCC655374:WCD655374 WLY655374:WLZ655374 WVU655374:WVV655374 M720910:N720910 JI720910:JJ720910 TE720910:TF720910 ADA720910:ADB720910 AMW720910:AMX720910 AWS720910:AWT720910 BGO720910:BGP720910 BQK720910:BQL720910 CAG720910:CAH720910 CKC720910:CKD720910 CTY720910:CTZ720910 DDU720910:DDV720910 DNQ720910:DNR720910 DXM720910:DXN720910 EHI720910:EHJ720910 ERE720910:ERF720910 FBA720910:FBB720910 FKW720910:FKX720910 FUS720910:FUT720910 GEO720910:GEP720910 GOK720910:GOL720910 GYG720910:GYH720910 HIC720910:HID720910 HRY720910:HRZ720910 IBU720910:IBV720910 ILQ720910:ILR720910 IVM720910:IVN720910 JFI720910:JFJ720910 JPE720910:JPF720910 JZA720910:JZB720910 KIW720910:KIX720910 KSS720910:KST720910 LCO720910:LCP720910 LMK720910:LML720910 LWG720910:LWH720910 MGC720910:MGD720910 MPY720910:MPZ720910 MZU720910:MZV720910 NJQ720910:NJR720910 NTM720910:NTN720910 ODI720910:ODJ720910 ONE720910:ONF720910 OXA720910:OXB720910 PGW720910:PGX720910 PQS720910:PQT720910 QAO720910:QAP720910 QKK720910:QKL720910 QUG720910:QUH720910 REC720910:RED720910 RNY720910:RNZ720910 RXU720910:RXV720910 SHQ720910:SHR720910 SRM720910:SRN720910 TBI720910:TBJ720910 TLE720910:TLF720910 TVA720910:TVB720910 UEW720910:UEX720910 UOS720910:UOT720910 UYO720910:UYP720910 VIK720910:VIL720910 VSG720910:VSH720910 WCC720910:WCD720910 WLY720910:WLZ720910 WVU720910:WVV720910 M786446:N786446 JI786446:JJ786446 TE786446:TF786446 ADA786446:ADB786446 AMW786446:AMX786446 AWS786446:AWT786446 BGO786446:BGP786446 BQK786446:BQL786446 CAG786446:CAH786446 CKC786446:CKD786446 CTY786446:CTZ786446 DDU786446:DDV786446 DNQ786446:DNR786446 DXM786446:DXN786446 EHI786446:EHJ786446 ERE786446:ERF786446 FBA786446:FBB786446 FKW786446:FKX786446 FUS786446:FUT786446 GEO786446:GEP786446 GOK786446:GOL786446 GYG786446:GYH786446 HIC786446:HID786446 HRY786446:HRZ786446 IBU786446:IBV786446 ILQ786446:ILR786446 IVM786446:IVN786446 JFI786446:JFJ786446 JPE786446:JPF786446 JZA786446:JZB786446 KIW786446:KIX786446 KSS786446:KST786446 LCO786446:LCP786446 LMK786446:LML786446 LWG786446:LWH786446 MGC786446:MGD786446 MPY786446:MPZ786446 MZU786446:MZV786446 NJQ786446:NJR786446 NTM786446:NTN786446 ODI786446:ODJ786446 ONE786446:ONF786446 OXA786446:OXB786446 PGW786446:PGX786446 PQS786446:PQT786446 QAO786446:QAP786446 QKK786446:QKL786446 QUG786446:QUH786446 REC786446:RED786446 RNY786446:RNZ786446 RXU786446:RXV786446 SHQ786446:SHR786446 SRM786446:SRN786446 TBI786446:TBJ786446 TLE786446:TLF786446 TVA786446:TVB786446 UEW786446:UEX786446 UOS786446:UOT786446 UYO786446:UYP786446 VIK786446:VIL786446 VSG786446:VSH786446 WCC786446:WCD786446 WLY786446:WLZ786446 WVU786446:WVV786446 M851982:N851982 JI851982:JJ851982 TE851982:TF851982 ADA851982:ADB851982 AMW851982:AMX851982 AWS851982:AWT851982 BGO851982:BGP851982 BQK851982:BQL851982 CAG851982:CAH851982 CKC851982:CKD851982 CTY851982:CTZ851982 DDU851982:DDV851982 DNQ851982:DNR851982 DXM851982:DXN851982 EHI851982:EHJ851982 ERE851982:ERF851982 FBA851982:FBB851982 FKW851982:FKX851982 FUS851982:FUT851982 GEO851982:GEP851982 GOK851982:GOL851982 GYG851982:GYH851982 HIC851982:HID851982 HRY851982:HRZ851982 IBU851982:IBV851982 ILQ851982:ILR851982 IVM851982:IVN851982 JFI851982:JFJ851982 JPE851982:JPF851982 JZA851982:JZB851982 KIW851982:KIX851982 KSS851982:KST851982 LCO851982:LCP851982 LMK851982:LML851982 LWG851982:LWH851982 MGC851982:MGD851982 MPY851982:MPZ851982 MZU851982:MZV851982 NJQ851982:NJR851982 NTM851982:NTN851982 ODI851982:ODJ851982 ONE851982:ONF851982 OXA851982:OXB851982 PGW851982:PGX851982 PQS851982:PQT851982 QAO851982:QAP851982 QKK851982:QKL851982 QUG851982:QUH851982 REC851982:RED851982 RNY851982:RNZ851982 RXU851982:RXV851982 SHQ851982:SHR851982 SRM851982:SRN851982 TBI851982:TBJ851982 TLE851982:TLF851982 TVA851982:TVB851982 UEW851982:UEX851982 UOS851982:UOT851982 UYO851982:UYP851982 VIK851982:VIL851982 VSG851982:VSH851982 WCC851982:WCD851982 WLY851982:WLZ851982 WVU851982:WVV851982 M917518:N917518 JI917518:JJ917518 TE917518:TF917518 ADA917518:ADB917518 AMW917518:AMX917518 AWS917518:AWT917518 BGO917518:BGP917518 BQK917518:BQL917518 CAG917518:CAH917518 CKC917518:CKD917518 CTY917518:CTZ917518 DDU917518:DDV917518 DNQ917518:DNR917518 DXM917518:DXN917518 EHI917518:EHJ917518 ERE917518:ERF917518 FBA917518:FBB917518 FKW917518:FKX917518 FUS917518:FUT917518 GEO917518:GEP917518 GOK917518:GOL917518 GYG917518:GYH917518 HIC917518:HID917518 HRY917518:HRZ917518 IBU917518:IBV917518 ILQ917518:ILR917518 IVM917518:IVN917518 JFI917518:JFJ917518 JPE917518:JPF917518 JZA917518:JZB917518 KIW917518:KIX917518 KSS917518:KST917518 LCO917518:LCP917518 LMK917518:LML917518 LWG917518:LWH917518 MGC917518:MGD917518 MPY917518:MPZ917518 MZU917518:MZV917518 NJQ917518:NJR917518 NTM917518:NTN917518 ODI917518:ODJ917518 ONE917518:ONF917518 OXA917518:OXB917518 PGW917518:PGX917518 PQS917518:PQT917518 QAO917518:QAP917518 QKK917518:QKL917518 QUG917518:QUH917518 REC917518:RED917518 RNY917518:RNZ917518 RXU917518:RXV917518 SHQ917518:SHR917518 SRM917518:SRN917518 TBI917518:TBJ917518 TLE917518:TLF917518 TVA917518:TVB917518 UEW917518:UEX917518 UOS917518:UOT917518 UYO917518:UYP917518 VIK917518:VIL917518 VSG917518:VSH917518 WCC917518:WCD917518 WLY917518:WLZ917518 WVU917518:WVV917518 M983054:N983054 JI983054:JJ983054 TE983054:TF983054 ADA983054:ADB983054 AMW983054:AMX983054 AWS983054:AWT983054 BGO983054:BGP983054 BQK983054:BQL983054 CAG983054:CAH983054 CKC983054:CKD983054 CTY983054:CTZ983054 DDU983054:DDV983054 DNQ983054:DNR983054 DXM983054:DXN983054 EHI983054:EHJ983054 ERE983054:ERF983054 FBA983054:FBB983054 FKW983054:FKX983054 FUS983054:FUT983054 GEO983054:GEP983054 GOK983054:GOL983054 GYG983054:GYH983054 HIC983054:HID983054 HRY983054:HRZ983054 IBU983054:IBV983054 ILQ983054:ILR983054 IVM983054:IVN983054 JFI983054:JFJ983054 JPE983054:JPF983054 JZA983054:JZB983054 KIW983054:KIX983054 KSS983054:KST983054 LCO983054:LCP983054 LMK983054:LML983054 LWG983054:LWH983054 MGC983054:MGD983054 MPY983054:MPZ983054 MZU983054:MZV983054 NJQ983054:NJR983054 NTM983054:NTN983054 ODI983054:ODJ983054 ONE983054:ONF983054 OXA983054:OXB983054 PGW983054:PGX983054 PQS983054:PQT983054 QAO983054:QAP983054 QKK983054:QKL983054 QUG983054:QUH983054 REC983054:RED983054 RNY983054:RNZ983054 RXU983054:RXV983054 SHQ983054:SHR983054 SRM983054:SRN983054 TBI983054:TBJ983054 TLE983054:TLF983054 TVA983054:TVB983054 UEW983054:UEX983054 UOS983054:UOT983054 UYO983054:UYP983054 VIK983054:VIL983054 VSG983054:VSH983054 WCC983054:WCD983054 WLY983054:WLZ983054 WVU983054:WVV983054 M30 M33 ADA33:ADB33 JK26:JL26 JI25:JJ25 TG26:TH26 TE25:TF25 ADC26:ADD26 ADA25:ADB25 AMY26:AMZ26 AMW25:AMX25 AWU26:AWV26 AWS25:AWT25 BGQ26:BGR26 BGO25:BGP25 BQM26:BQN26 BQK25:BQL25 CAI26:CAJ26 CAG25:CAH25 CKE26:CKF26 CKC25:CKD25 CUA26:CUB26 CTY25:CTZ25 DDW26:DDX26 DDU25:DDV25 DNS26:DNT26 DNQ25:DNR25 DXO26:DXP26 DXM25:DXN25 EHK26:EHL26 EHI25:EHJ25 ERG26:ERH26 ERE25:ERF25 FBC26:FBD26 FBA25:FBB25 FKY26:FKZ26 FKW25:FKX25 FUU26:FUV26 FUS25:FUT25 GEQ26:GER26 GEO25:GEP25 GOM26:GON26 GOK25:GOL25 GYI26:GYJ26 GYG25:GYH25 HIE26:HIF26 HIC25:HID25 HSA26:HSB26 HRY25:HRZ25 IBW26:IBX26 IBU25:IBV25 ILS26:ILT26 ILQ25:ILR25 IVO26:IVP26 IVM25:IVN25 JFK26:JFL26 JFI25:JFJ25 JPG26:JPH26 JPE25:JPF25 JZC26:JZD26 JZA25:JZB25 KIY26:KIZ26 KIW25:KIX25 KSU26:KSV26 KSS25:KST25 LCQ26:LCR26 LCO25:LCP25 LMM26:LMN26 LMK25:LML25 LWI26:LWJ26 LWG25:LWH25 MGE26:MGF26 MGC25:MGD25 MQA26:MQB26 MPY25:MPZ25 MZW26:MZX26 MZU25:MZV25 NJS26:NJT26 NJQ25:NJR25 NTO26:NTP26 NTM25:NTN25 ODK26:ODL26 ODI25:ODJ25 ONG26:ONH26 ONE25:ONF25 OXC26:OXD26 OXA25:OXB25 PGY26:PGZ26 PGW25:PGX25 PQU26:PQV26 PQS25:PQT25 QAQ26:QAR26 QAO25:QAP25 QKM26:QKN26 QKK25:QKL25 QUI26:QUJ26 QUG25:QUH25 REE26:REF26 REC25:RED25 ROA26:ROB26 RNY25:RNZ25 RXW26:RXX26 RXU25:RXV25 SHS26:SHT26 SHQ25:SHR25 SRO26:SRP26 SRM25:SRN25 TBK26:TBL26 TBI25:TBJ25 TLG26:TLH26 TLE25:TLF25 TVC26:TVD26 TVA25:TVB25 UEY26:UEZ26 UEW25:UEX25 UOU26:UOV26 UOS25:UOT25 UYQ26:UYR26 UYO25:UYP25 VIM26:VIN26 VIK25:VIL25 VSI26:VSJ26 VSG25:VSH25 WCE26:WCF26 WCC25:WCD25 WMA26:WMB26 WLY25:WLZ25 WVW26:WVX26 WVU25:WVV25 TE27:TF27 JI27:JJ27 WVU27:WVV27 WLY27:WLZ27 WCC27:WCD27 VSG27:VSH27 VIK27:VIL27 UYO27:UYP27 UOS27:UOT27 UEW27:UEX27 TVA27:TVB27 TLE27:TLF27 TBI27:TBJ27 SRM27:SRN27 SHQ27:SHR27 RXU27:RXV27 RNY27:RNZ27 REC27:RED27 QUG27:QUH27 QKK27:QKL27 QAO27:QAP27 PQS27:PQT27 PGW27:PGX27 OXA27:OXB27 ONE27:ONF27 ODI27:ODJ27 NTM27:NTN27 NJQ27:NJR27 MZU27:MZV27 MPY27:MPZ27 MGC27:MGD27 LWG27:LWH27 LMK27:LML27 LCO27:LCP27 KSS27:KST27 KIW27:KIX27 JZA27:JZB27 JPE27:JPF27 JFI27:JFJ27 IVM27:IVN27 ILQ27:ILR27 IBU27:IBV27 HRY27:HRZ27 HIC27:HID27 GYG27:GYH27 GOK27:GOL27 GEO27:GEP27 FUS27:FUT27 FKW27:FKX27 FBA27:FBB27 ERE27:ERF27 EHI27:EHJ27 DXM27:DXN27 DNQ27:DNR27 DDU27:DDV27 CTY27:CTZ27 CKC27:CKD27 CAG27:CAH27 BQK27:BQL27 BGO27:BGP27 AWS27:AWT27 AMW27:AMX27 ADA27:ADB27 TE30:TF30 JI30:JJ30 WVU30:WVV30 WLY30:WLZ30 WCC30:WCD30 VSG30:VSH30 VIK30:VIL30 UYO30:UYP30 UOS30:UOT30 UEW30:UEX30 TVA30:TVB30 TLE30:TLF30 TBI30:TBJ30 SRM30:SRN30 SHQ30:SHR30 RXU30:RXV30 RNY30:RNZ30 REC30:RED30 QUG30:QUH30 QKK30:QKL30 QAO30:QAP30 PQS30:PQT30 PGW30:PGX30 OXA30:OXB30 ONE30:ONF30 ODI30:ODJ30 NTM30:NTN30 NJQ30:NJR30 MZU30:MZV30 MPY30:MPZ30 MGC30:MGD30 LWG30:LWH30 LMK30:LML30 LCO30:LCP30 KSS30:KST30 KIW30:KIX30 JZA30:JZB30 JPE30:JPF30 JFI30:JFJ30 IVM30:IVN30 ILQ30:ILR30 IBU30:IBV30 HRY30:HRZ30 HIC30:HID30 GYG30:GYH30 GOK30:GOL30 GEO30:GEP30 FUS30:FUT30 FKW30:FKX30 FBA30:FBB30 ERE30:ERF30 EHI30:EHJ30 DXM30:DXN30 DNQ30:DNR30 DDU30:DDV30 CTY30:CTZ30 CKC30:CKD30 CAG30:CAH30 BQK30:BQL30 BGO30:BGP30 AWS30:AWT30 AMW30:AMX30 ADA30:ADB30 TE33:TF33 JI33:JJ33 WVU33:WVV33 WLY33:WLZ33 WCC33:WCD33 VSG33:VSH33 VIK33:VIL33 UYO33:UYP33 UOS33:UOT33 UEW33:UEX33 TVA33:TVB33 TLE33:TLF33 TBI33:TBJ33 SRM33:SRN33 SHQ33:SHR33 RXU33:RXV33 RNY33:RNZ33 REC33:RED33 QUG33:QUH33 QKK33:QKL33 QAO33:QAP33 PQS33:PQT33 PGW33:PGX33 OXA33:OXB33 ONE33:ONF33 ODI33:ODJ33 NTM33:NTN33 NJQ33:NJR33 MZU33:MZV33 MPY33:MPZ33 MGC33:MGD33 LWG33:LWH33 LMK33:LML33 LCO33:LCP33 KSS33:KST33 KIW33:KIX33 JZA33:JZB33 JPE33:JPF33 JFI33:JFJ33 IVM33:IVN33 ILQ33:ILR33 IBU33:IBV33 HRY33:HRZ33 HIC33:HID33 GYG33:GYH33 GOK33:GOL33 GEO33:GEP33 FUS33:FUT33 FKW33:FKX33 FBA33:FBB33 ERE33:ERF33 EHI33:EHJ33 DXM33:DXN33 DNQ33:DNR33 DDU33:DDV33 CTY33:CTZ33 CKC33:CKD33 CAG33:CAH33 BQK33:BQL33 BGO33:BGP33 AWS33:AWT33 AMW33:AMX33 M27" xr:uid="{986879F0-C267-4B91-855B-1FA7BAA6BF42}">
      <formula1>"・,～"</formula1>
    </dataValidation>
    <dataValidation type="list" allowBlank="1" showInputMessage="1" sqref="JA21:JJ21 SW21:TF21 WVM21:WVV21 WLQ21:WLZ21 WBU21:WCD21 VRY21:VSH21 VIC21:VIL21 UYG21:UYP21 UOK21:UOT21 UEO21:UEX21 TUS21:TVB21 TKW21:TLF21 TBA21:TBJ21 SRE21:SRN21 SHI21:SHR21 RXM21:RXV21 RNQ21:RNZ21 RDU21:RED21 QTY21:QUH21 QKC21:QKL21 QAG21:QAP21 PQK21:PQT21 PGO21:PGX21 OWS21:OXB21 OMW21:ONF21 ODA21:ODJ21 NTE21:NTN21 NJI21:NJR21 MZM21:MZV21 MPQ21:MPZ21 MFU21:MGD21 LVY21:LWH21 LMC21:LML21 LCG21:LCP21 KSK21:KST21 KIO21:KIX21 JYS21:JZB21 JOW21:JPF21 JFA21:JFJ21 IVE21:IVN21 ILI21:ILR21 IBM21:IBV21 HRQ21:HRZ21 HHU21:HID21 GXY21:GYH21 GOC21:GOL21 GEG21:GEP21 FUK21:FUT21 FKO21:FKX21 FAS21:FBB21 EQW21:ERF21 EHA21:EHJ21 DXE21:DXN21 DNI21:DNR21 DDM21:DDV21 CTQ21:CTZ21 CJU21:CKD21 BZY21:CAH21 BQC21:BQL21 BGG21:BGP21 AWK21:AWT21 AMO21:AMX21 ACS21:ADB21" xr:uid="{2991B945-6743-4F2B-9BFB-BB32985207F7}">
      <formula1>INDIRECT(IW10)</formula1>
    </dataValidation>
    <dataValidation type="list" allowBlank="1" showInputMessage="1" sqref="M21" xr:uid="{2E52A799-3781-4712-8D74-F3669DDB345B}">
      <formula1>INDIRECT(E21)</formula1>
    </dataValidation>
    <dataValidation type="list" allowBlank="1" sqref="E38:G38" xr:uid="{D80024D3-E1A4-4AC3-BBD1-9D348919E262}">
      <formula1>"なし,一部支給,全額支給"</formula1>
    </dataValidation>
    <dataValidation type="list" allowBlank="1" showInputMessage="1" showErrorMessage="1" sqref="Q22:S22" xr:uid="{F239F3B7-E98C-406A-9038-D594C31CCCC8}">
      <formula1>"電車,バス・電車,バス,自動車,徒歩,自転車"</formula1>
    </dataValidation>
    <dataValidation type="list" allowBlank="1" showInputMessage="1" showErrorMessage="1" sqref="E25:F25" xr:uid="{2F9928DF-5221-40DB-9AC5-C7B50997580C}">
      <formula1>"宿泊,日帰り"</formula1>
    </dataValidation>
    <dataValidation type="list" allowBlank="1" showInputMessage="1" sqref="M22:N22" xr:uid="{CA0F4010-5C73-45DD-8EA2-142A65505AEE}">
      <formula1>"教授,准教授,助教,特任教員,RA,学部生,院生,その他"</formula1>
    </dataValidation>
    <dataValidation type="list" allowBlank="1" showInputMessage="1" sqref="H28:J28 H31:J31 H34:J34" xr:uid="{53804292-4F7F-461B-837B-8EC2DBEB6A38}">
      <formula1>"学会参加,調査視察,情報収集,その他"</formula1>
    </dataValidation>
  </dataValidations>
  <pageMargins left="0.6692913385826772" right="0" top="0.23622047244094491" bottom="0.19685039370078741" header="0.51181102362204722" footer="0.19685039370078741"/>
  <pageSetup paperSize="9" scale="85" orientation="portrait" r:id="rId1"/>
  <headerFooter alignWithMargins="0"/>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16B306F-0035-4479-BBF5-7435870B2956}">
          <x14:formula1>
            <xm:f>リスト!$A$42:$A$50</xm:f>
          </x14:formula1>
          <xm:sqref>A10:H11</xm:sqref>
        </x14:dataValidation>
        <x14:dataValidation type="list" allowBlank="1" showInputMessage="1" showErrorMessage="1" xr:uid="{12EEC4AC-27D2-4548-A74A-1890252BDBAD}">
          <x14:formula1>
            <xm:f>リスト!$C$42:$C$70</xm:f>
          </x14:formula1>
          <xm:sqref>K7:R8</xm:sqref>
        </x14:dataValidation>
        <x14:dataValidation type="list" imeMode="halfAlpha" allowBlank="1" showInputMessage="1" showErrorMessage="1" xr:uid="{0CCFE180-9D25-43A2-8B88-15D4AD5B0E23}">
          <x14:formula1>
            <xm:f>リスト!$B$42:$B$54</xm:f>
          </x14:formula1>
          <xm:sqref>A7:F8</xm:sqref>
        </x14:dataValidation>
        <x14:dataValidation type="list" allowBlank="1" showInputMessage="1" showErrorMessage="1" xr:uid="{961F05C2-BF0F-4F4A-8D5A-3E64C635B066}">
          <x14:formula1>
            <xm:f>リスト!$A$1:$F$1</xm:f>
          </x14:formula1>
          <xm:sqref>E21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7FD87-A08C-4935-8EEC-585D99ED9958}">
  <sheetPr>
    <tabColor rgb="FF00B050"/>
    <pageSetUpPr fitToPage="1"/>
  </sheetPr>
  <dimension ref="A1:AP59"/>
  <sheetViews>
    <sheetView zoomScaleNormal="100" workbookViewId="0">
      <selection activeCell="A7" sqref="A7:F8"/>
    </sheetView>
  </sheetViews>
  <sheetFormatPr defaultRowHeight="13.5"/>
  <cols>
    <col min="1" max="5" width="3.125" style="137" customWidth="1"/>
    <col min="6" max="17" width="3.75" style="137" customWidth="1"/>
    <col min="18" max="18" width="3.875" style="137" customWidth="1"/>
    <col min="19" max="29" width="3.75" style="137" customWidth="1"/>
    <col min="30" max="30" width="9" style="137"/>
    <col min="31" max="31" width="9" style="137" customWidth="1"/>
    <col min="32" max="256" width="9" style="137"/>
    <col min="257" max="259" width="3.125" style="137" customWidth="1"/>
    <col min="260" max="261" width="3.375" style="137" customWidth="1"/>
    <col min="262" max="285" width="3.75" style="137" customWidth="1"/>
    <col min="286" max="286" width="9" style="137"/>
    <col min="287" max="287" width="9" style="137" customWidth="1"/>
    <col min="288" max="512" width="9" style="137"/>
    <col min="513" max="515" width="3.125" style="137" customWidth="1"/>
    <col min="516" max="517" width="3.375" style="137" customWidth="1"/>
    <col min="518" max="541" width="3.75" style="137" customWidth="1"/>
    <col min="542" max="542" width="9" style="137"/>
    <col min="543" max="543" width="9" style="137" customWidth="1"/>
    <col min="544" max="768" width="9" style="137"/>
    <col min="769" max="771" width="3.125" style="137" customWidth="1"/>
    <col min="772" max="773" width="3.375" style="137" customWidth="1"/>
    <col min="774" max="797" width="3.75" style="137" customWidth="1"/>
    <col min="798" max="798" width="9" style="137"/>
    <col min="799" max="799" width="9" style="137" customWidth="1"/>
    <col min="800" max="1024" width="9" style="137"/>
    <col min="1025" max="1027" width="3.125" style="137" customWidth="1"/>
    <col min="1028" max="1029" width="3.375" style="137" customWidth="1"/>
    <col min="1030" max="1053" width="3.75" style="137" customWidth="1"/>
    <col min="1054" max="1054" width="9" style="137"/>
    <col min="1055" max="1055" width="9" style="137" customWidth="1"/>
    <col min="1056" max="1280" width="9" style="137"/>
    <col min="1281" max="1283" width="3.125" style="137" customWidth="1"/>
    <col min="1284" max="1285" width="3.375" style="137" customWidth="1"/>
    <col min="1286" max="1309" width="3.75" style="137" customWidth="1"/>
    <col min="1310" max="1310" width="9" style="137"/>
    <col min="1311" max="1311" width="9" style="137" customWidth="1"/>
    <col min="1312" max="1536" width="9" style="137"/>
    <col min="1537" max="1539" width="3.125" style="137" customWidth="1"/>
    <col min="1540" max="1541" width="3.375" style="137" customWidth="1"/>
    <col min="1542" max="1565" width="3.75" style="137" customWidth="1"/>
    <col min="1566" max="1566" width="9" style="137"/>
    <col min="1567" max="1567" width="9" style="137" customWidth="1"/>
    <col min="1568" max="1792" width="9" style="137"/>
    <col min="1793" max="1795" width="3.125" style="137" customWidth="1"/>
    <col min="1796" max="1797" width="3.375" style="137" customWidth="1"/>
    <col min="1798" max="1821" width="3.75" style="137" customWidth="1"/>
    <col min="1822" max="1822" width="9" style="137"/>
    <col min="1823" max="1823" width="9" style="137" customWidth="1"/>
    <col min="1824" max="2048" width="9" style="137"/>
    <col min="2049" max="2051" width="3.125" style="137" customWidth="1"/>
    <col min="2052" max="2053" width="3.375" style="137" customWidth="1"/>
    <col min="2054" max="2077" width="3.75" style="137" customWidth="1"/>
    <col min="2078" max="2078" width="9" style="137"/>
    <col min="2079" max="2079" width="9" style="137" customWidth="1"/>
    <col min="2080" max="2304" width="9" style="137"/>
    <col min="2305" max="2307" width="3.125" style="137" customWidth="1"/>
    <col min="2308" max="2309" width="3.375" style="137" customWidth="1"/>
    <col min="2310" max="2333" width="3.75" style="137" customWidth="1"/>
    <col min="2334" max="2334" width="9" style="137"/>
    <col min="2335" max="2335" width="9" style="137" customWidth="1"/>
    <col min="2336" max="2560" width="9" style="137"/>
    <col min="2561" max="2563" width="3.125" style="137" customWidth="1"/>
    <col min="2564" max="2565" width="3.375" style="137" customWidth="1"/>
    <col min="2566" max="2589" width="3.75" style="137" customWidth="1"/>
    <col min="2590" max="2590" width="9" style="137"/>
    <col min="2591" max="2591" width="9" style="137" customWidth="1"/>
    <col min="2592" max="2816" width="9" style="137"/>
    <col min="2817" max="2819" width="3.125" style="137" customWidth="1"/>
    <col min="2820" max="2821" width="3.375" style="137" customWidth="1"/>
    <col min="2822" max="2845" width="3.75" style="137" customWidth="1"/>
    <col min="2846" max="2846" width="9" style="137"/>
    <col min="2847" max="2847" width="9" style="137" customWidth="1"/>
    <col min="2848" max="3072" width="9" style="137"/>
    <col min="3073" max="3075" width="3.125" style="137" customWidth="1"/>
    <col min="3076" max="3077" width="3.375" style="137" customWidth="1"/>
    <col min="3078" max="3101" width="3.75" style="137" customWidth="1"/>
    <col min="3102" max="3102" width="9" style="137"/>
    <col min="3103" max="3103" width="9" style="137" customWidth="1"/>
    <col min="3104" max="3328" width="9" style="137"/>
    <col min="3329" max="3331" width="3.125" style="137" customWidth="1"/>
    <col min="3332" max="3333" width="3.375" style="137" customWidth="1"/>
    <col min="3334" max="3357" width="3.75" style="137" customWidth="1"/>
    <col min="3358" max="3358" width="9" style="137"/>
    <col min="3359" max="3359" width="9" style="137" customWidth="1"/>
    <col min="3360" max="3584" width="9" style="137"/>
    <col min="3585" max="3587" width="3.125" style="137" customWidth="1"/>
    <col min="3588" max="3589" width="3.375" style="137" customWidth="1"/>
    <col min="3590" max="3613" width="3.75" style="137" customWidth="1"/>
    <col min="3614" max="3614" width="9" style="137"/>
    <col min="3615" max="3615" width="9" style="137" customWidth="1"/>
    <col min="3616" max="3840" width="9" style="137"/>
    <col min="3841" max="3843" width="3.125" style="137" customWidth="1"/>
    <col min="3844" max="3845" width="3.375" style="137" customWidth="1"/>
    <col min="3846" max="3869" width="3.75" style="137" customWidth="1"/>
    <col min="3870" max="3870" width="9" style="137"/>
    <col min="3871" max="3871" width="9" style="137" customWidth="1"/>
    <col min="3872" max="4096" width="9" style="137"/>
    <col min="4097" max="4099" width="3.125" style="137" customWidth="1"/>
    <col min="4100" max="4101" width="3.375" style="137" customWidth="1"/>
    <col min="4102" max="4125" width="3.75" style="137" customWidth="1"/>
    <col min="4126" max="4126" width="9" style="137"/>
    <col min="4127" max="4127" width="9" style="137" customWidth="1"/>
    <col min="4128" max="4352" width="9" style="137"/>
    <col min="4353" max="4355" width="3.125" style="137" customWidth="1"/>
    <col min="4356" max="4357" width="3.375" style="137" customWidth="1"/>
    <col min="4358" max="4381" width="3.75" style="137" customWidth="1"/>
    <col min="4382" max="4382" width="9" style="137"/>
    <col min="4383" max="4383" width="9" style="137" customWidth="1"/>
    <col min="4384" max="4608" width="9" style="137"/>
    <col min="4609" max="4611" width="3.125" style="137" customWidth="1"/>
    <col min="4612" max="4613" width="3.375" style="137" customWidth="1"/>
    <col min="4614" max="4637" width="3.75" style="137" customWidth="1"/>
    <col min="4638" max="4638" width="9" style="137"/>
    <col min="4639" max="4639" width="9" style="137" customWidth="1"/>
    <col min="4640" max="4864" width="9" style="137"/>
    <col min="4865" max="4867" width="3.125" style="137" customWidth="1"/>
    <col min="4868" max="4869" width="3.375" style="137" customWidth="1"/>
    <col min="4870" max="4893" width="3.75" style="137" customWidth="1"/>
    <col min="4894" max="4894" width="9" style="137"/>
    <col min="4895" max="4895" width="9" style="137" customWidth="1"/>
    <col min="4896" max="5120" width="9" style="137"/>
    <col min="5121" max="5123" width="3.125" style="137" customWidth="1"/>
    <col min="5124" max="5125" width="3.375" style="137" customWidth="1"/>
    <col min="5126" max="5149" width="3.75" style="137" customWidth="1"/>
    <col min="5150" max="5150" width="9" style="137"/>
    <col min="5151" max="5151" width="9" style="137" customWidth="1"/>
    <col min="5152" max="5376" width="9" style="137"/>
    <col min="5377" max="5379" width="3.125" style="137" customWidth="1"/>
    <col min="5380" max="5381" width="3.375" style="137" customWidth="1"/>
    <col min="5382" max="5405" width="3.75" style="137" customWidth="1"/>
    <col min="5406" max="5406" width="9" style="137"/>
    <col min="5407" max="5407" width="9" style="137" customWidth="1"/>
    <col min="5408" max="5632" width="9" style="137"/>
    <col min="5633" max="5635" width="3.125" style="137" customWidth="1"/>
    <col min="5636" max="5637" width="3.375" style="137" customWidth="1"/>
    <col min="5638" max="5661" width="3.75" style="137" customWidth="1"/>
    <col min="5662" max="5662" width="9" style="137"/>
    <col min="5663" max="5663" width="9" style="137" customWidth="1"/>
    <col min="5664" max="5888" width="9" style="137"/>
    <col min="5889" max="5891" width="3.125" style="137" customWidth="1"/>
    <col min="5892" max="5893" width="3.375" style="137" customWidth="1"/>
    <col min="5894" max="5917" width="3.75" style="137" customWidth="1"/>
    <col min="5918" max="5918" width="9" style="137"/>
    <col min="5919" max="5919" width="9" style="137" customWidth="1"/>
    <col min="5920" max="6144" width="9" style="137"/>
    <col min="6145" max="6147" width="3.125" style="137" customWidth="1"/>
    <col min="6148" max="6149" width="3.375" style="137" customWidth="1"/>
    <col min="6150" max="6173" width="3.75" style="137" customWidth="1"/>
    <col min="6174" max="6174" width="9" style="137"/>
    <col min="6175" max="6175" width="9" style="137" customWidth="1"/>
    <col min="6176" max="6400" width="9" style="137"/>
    <col min="6401" max="6403" width="3.125" style="137" customWidth="1"/>
    <col min="6404" max="6405" width="3.375" style="137" customWidth="1"/>
    <col min="6406" max="6429" width="3.75" style="137" customWidth="1"/>
    <col min="6430" max="6430" width="9" style="137"/>
    <col min="6431" max="6431" width="9" style="137" customWidth="1"/>
    <col min="6432" max="6656" width="9" style="137"/>
    <col min="6657" max="6659" width="3.125" style="137" customWidth="1"/>
    <col min="6660" max="6661" width="3.375" style="137" customWidth="1"/>
    <col min="6662" max="6685" width="3.75" style="137" customWidth="1"/>
    <col min="6686" max="6686" width="9" style="137"/>
    <col min="6687" max="6687" width="9" style="137" customWidth="1"/>
    <col min="6688" max="6912" width="9" style="137"/>
    <col min="6913" max="6915" width="3.125" style="137" customWidth="1"/>
    <col min="6916" max="6917" width="3.375" style="137" customWidth="1"/>
    <col min="6918" max="6941" width="3.75" style="137" customWidth="1"/>
    <col min="6942" max="6942" width="9" style="137"/>
    <col min="6943" max="6943" width="9" style="137" customWidth="1"/>
    <col min="6944" max="7168" width="9" style="137"/>
    <col min="7169" max="7171" width="3.125" style="137" customWidth="1"/>
    <col min="7172" max="7173" width="3.375" style="137" customWidth="1"/>
    <col min="7174" max="7197" width="3.75" style="137" customWidth="1"/>
    <col min="7198" max="7198" width="9" style="137"/>
    <col min="7199" max="7199" width="9" style="137" customWidth="1"/>
    <col min="7200" max="7424" width="9" style="137"/>
    <col min="7425" max="7427" width="3.125" style="137" customWidth="1"/>
    <col min="7428" max="7429" width="3.375" style="137" customWidth="1"/>
    <col min="7430" max="7453" width="3.75" style="137" customWidth="1"/>
    <col min="7454" max="7454" width="9" style="137"/>
    <col min="7455" max="7455" width="9" style="137" customWidth="1"/>
    <col min="7456" max="7680" width="9" style="137"/>
    <col min="7681" max="7683" width="3.125" style="137" customWidth="1"/>
    <col min="7684" max="7685" width="3.375" style="137" customWidth="1"/>
    <col min="7686" max="7709" width="3.75" style="137" customWidth="1"/>
    <col min="7710" max="7710" width="9" style="137"/>
    <col min="7711" max="7711" width="9" style="137" customWidth="1"/>
    <col min="7712" max="7936" width="9" style="137"/>
    <col min="7937" max="7939" width="3.125" style="137" customWidth="1"/>
    <col min="7940" max="7941" width="3.375" style="137" customWidth="1"/>
    <col min="7942" max="7965" width="3.75" style="137" customWidth="1"/>
    <col min="7966" max="7966" width="9" style="137"/>
    <col min="7967" max="7967" width="9" style="137" customWidth="1"/>
    <col min="7968" max="8192" width="9" style="137"/>
    <col min="8193" max="8195" width="3.125" style="137" customWidth="1"/>
    <col min="8196" max="8197" width="3.375" style="137" customWidth="1"/>
    <col min="8198" max="8221" width="3.75" style="137" customWidth="1"/>
    <col min="8222" max="8222" width="9" style="137"/>
    <col min="8223" max="8223" width="9" style="137" customWidth="1"/>
    <col min="8224" max="8448" width="9" style="137"/>
    <col min="8449" max="8451" width="3.125" style="137" customWidth="1"/>
    <col min="8452" max="8453" width="3.375" style="137" customWidth="1"/>
    <col min="8454" max="8477" width="3.75" style="137" customWidth="1"/>
    <col min="8478" max="8478" width="9" style="137"/>
    <col min="8479" max="8479" width="9" style="137" customWidth="1"/>
    <col min="8480" max="8704" width="9" style="137"/>
    <col min="8705" max="8707" width="3.125" style="137" customWidth="1"/>
    <col min="8708" max="8709" width="3.375" style="137" customWidth="1"/>
    <col min="8710" max="8733" width="3.75" style="137" customWidth="1"/>
    <col min="8734" max="8734" width="9" style="137"/>
    <col min="8735" max="8735" width="9" style="137" customWidth="1"/>
    <col min="8736" max="8960" width="9" style="137"/>
    <col min="8961" max="8963" width="3.125" style="137" customWidth="1"/>
    <col min="8964" max="8965" width="3.375" style="137" customWidth="1"/>
    <col min="8966" max="8989" width="3.75" style="137" customWidth="1"/>
    <col min="8990" max="8990" width="9" style="137"/>
    <col min="8991" max="8991" width="9" style="137" customWidth="1"/>
    <col min="8992" max="9216" width="9" style="137"/>
    <col min="9217" max="9219" width="3.125" style="137" customWidth="1"/>
    <col min="9220" max="9221" width="3.375" style="137" customWidth="1"/>
    <col min="9222" max="9245" width="3.75" style="137" customWidth="1"/>
    <col min="9246" max="9246" width="9" style="137"/>
    <col min="9247" max="9247" width="9" style="137" customWidth="1"/>
    <col min="9248" max="9472" width="9" style="137"/>
    <col min="9473" max="9475" width="3.125" style="137" customWidth="1"/>
    <col min="9476" max="9477" width="3.375" style="137" customWidth="1"/>
    <col min="9478" max="9501" width="3.75" style="137" customWidth="1"/>
    <col min="9502" max="9502" width="9" style="137"/>
    <col min="9503" max="9503" width="9" style="137" customWidth="1"/>
    <col min="9504" max="9728" width="9" style="137"/>
    <col min="9729" max="9731" width="3.125" style="137" customWidth="1"/>
    <col min="9732" max="9733" width="3.375" style="137" customWidth="1"/>
    <col min="9734" max="9757" width="3.75" style="137" customWidth="1"/>
    <col min="9758" max="9758" width="9" style="137"/>
    <col min="9759" max="9759" width="9" style="137" customWidth="1"/>
    <col min="9760" max="9984" width="9" style="137"/>
    <col min="9985" max="9987" width="3.125" style="137" customWidth="1"/>
    <col min="9988" max="9989" width="3.375" style="137" customWidth="1"/>
    <col min="9990" max="10013" width="3.75" style="137" customWidth="1"/>
    <col min="10014" max="10014" width="9" style="137"/>
    <col min="10015" max="10015" width="9" style="137" customWidth="1"/>
    <col min="10016" max="10240" width="9" style="137"/>
    <col min="10241" max="10243" width="3.125" style="137" customWidth="1"/>
    <col min="10244" max="10245" width="3.375" style="137" customWidth="1"/>
    <col min="10246" max="10269" width="3.75" style="137" customWidth="1"/>
    <col min="10270" max="10270" width="9" style="137"/>
    <col min="10271" max="10271" width="9" style="137" customWidth="1"/>
    <col min="10272" max="10496" width="9" style="137"/>
    <col min="10497" max="10499" width="3.125" style="137" customWidth="1"/>
    <col min="10500" max="10501" width="3.375" style="137" customWidth="1"/>
    <col min="10502" max="10525" width="3.75" style="137" customWidth="1"/>
    <col min="10526" max="10526" width="9" style="137"/>
    <col min="10527" max="10527" width="9" style="137" customWidth="1"/>
    <col min="10528" max="10752" width="9" style="137"/>
    <col min="10753" max="10755" width="3.125" style="137" customWidth="1"/>
    <col min="10756" max="10757" width="3.375" style="137" customWidth="1"/>
    <col min="10758" max="10781" width="3.75" style="137" customWidth="1"/>
    <col min="10782" max="10782" width="9" style="137"/>
    <col min="10783" max="10783" width="9" style="137" customWidth="1"/>
    <col min="10784" max="11008" width="9" style="137"/>
    <col min="11009" max="11011" width="3.125" style="137" customWidth="1"/>
    <col min="11012" max="11013" width="3.375" style="137" customWidth="1"/>
    <col min="11014" max="11037" width="3.75" style="137" customWidth="1"/>
    <col min="11038" max="11038" width="9" style="137"/>
    <col min="11039" max="11039" width="9" style="137" customWidth="1"/>
    <col min="11040" max="11264" width="9" style="137"/>
    <col min="11265" max="11267" width="3.125" style="137" customWidth="1"/>
    <col min="11268" max="11269" width="3.375" style="137" customWidth="1"/>
    <col min="11270" max="11293" width="3.75" style="137" customWidth="1"/>
    <col min="11294" max="11294" width="9" style="137"/>
    <col min="11295" max="11295" width="9" style="137" customWidth="1"/>
    <col min="11296" max="11520" width="9" style="137"/>
    <col min="11521" max="11523" width="3.125" style="137" customWidth="1"/>
    <col min="11524" max="11525" width="3.375" style="137" customWidth="1"/>
    <col min="11526" max="11549" width="3.75" style="137" customWidth="1"/>
    <col min="11550" max="11550" width="9" style="137"/>
    <col min="11551" max="11551" width="9" style="137" customWidth="1"/>
    <col min="11552" max="11776" width="9" style="137"/>
    <col min="11777" max="11779" width="3.125" style="137" customWidth="1"/>
    <col min="11780" max="11781" width="3.375" style="137" customWidth="1"/>
    <col min="11782" max="11805" width="3.75" style="137" customWidth="1"/>
    <col min="11806" max="11806" width="9" style="137"/>
    <col min="11807" max="11807" width="9" style="137" customWidth="1"/>
    <col min="11808" max="12032" width="9" style="137"/>
    <col min="12033" max="12035" width="3.125" style="137" customWidth="1"/>
    <col min="12036" max="12037" width="3.375" style="137" customWidth="1"/>
    <col min="12038" max="12061" width="3.75" style="137" customWidth="1"/>
    <col min="12062" max="12062" width="9" style="137"/>
    <col min="12063" max="12063" width="9" style="137" customWidth="1"/>
    <col min="12064" max="12288" width="9" style="137"/>
    <col min="12289" max="12291" width="3.125" style="137" customWidth="1"/>
    <col min="12292" max="12293" width="3.375" style="137" customWidth="1"/>
    <col min="12294" max="12317" width="3.75" style="137" customWidth="1"/>
    <col min="12318" max="12318" width="9" style="137"/>
    <col min="12319" max="12319" width="9" style="137" customWidth="1"/>
    <col min="12320" max="12544" width="9" style="137"/>
    <col min="12545" max="12547" width="3.125" style="137" customWidth="1"/>
    <col min="12548" max="12549" width="3.375" style="137" customWidth="1"/>
    <col min="12550" max="12573" width="3.75" style="137" customWidth="1"/>
    <col min="12574" max="12574" width="9" style="137"/>
    <col min="12575" max="12575" width="9" style="137" customWidth="1"/>
    <col min="12576" max="12800" width="9" style="137"/>
    <col min="12801" max="12803" width="3.125" style="137" customWidth="1"/>
    <col min="12804" max="12805" width="3.375" style="137" customWidth="1"/>
    <col min="12806" max="12829" width="3.75" style="137" customWidth="1"/>
    <col min="12830" max="12830" width="9" style="137"/>
    <col min="12831" max="12831" width="9" style="137" customWidth="1"/>
    <col min="12832" max="13056" width="9" style="137"/>
    <col min="13057" max="13059" width="3.125" style="137" customWidth="1"/>
    <col min="13060" max="13061" width="3.375" style="137" customWidth="1"/>
    <col min="13062" max="13085" width="3.75" style="137" customWidth="1"/>
    <col min="13086" max="13086" width="9" style="137"/>
    <col min="13087" max="13087" width="9" style="137" customWidth="1"/>
    <col min="13088" max="13312" width="9" style="137"/>
    <col min="13313" max="13315" width="3.125" style="137" customWidth="1"/>
    <col min="13316" max="13317" width="3.375" style="137" customWidth="1"/>
    <col min="13318" max="13341" width="3.75" style="137" customWidth="1"/>
    <col min="13342" max="13342" width="9" style="137"/>
    <col min="13343" max="13343" width="9" style="137" customWidth="1"/>
    <col min="13344" max="13568" width="9" style="137"/>
    <col min="13569" max="13571" width="3.125" style="137" customWidth="1"/>
    <col min="13572" max="13573" width="3.375" style="137" customWidth="1"/>
    <col min="13574" max="13597" width="3.75" style="137" customWidth="1"/>
    <col min="13598" max="13598" width="9" style="137"/>
    <col min="13599" max="13599" width="9" style="137" customWidth="1"/>
    <col min="13600" max="13824" width="9" style="137"/>
    <col min="13825" max="13827" width="3.125" style="137" customWidth="1"/>
    <col min="13828" max="13829" width="3.375" style="137" customWidth="1"/>
    <col min="13830" max="13853" width="3.75" style="137" customWidth="1"/>
    <col min="13854" max="13854" width="9" style="137"/>
    <col min="13855" max="13855" width="9" style="137" customWidth="1"/>
    <col min="13856" max="14080" width="9" style="137"/>
    <col min="14081" max="14083" width="3.125" style="137" customWidth="1"/>
    <col min="14084" max="14085" width="3.375" style="137" customWidth="1"/>
    <col min="14086" max="14109" width="3.75" style="137" customWidth="1"/>
    <col min="14110" max="14110" width="9" style="137"/>
    <col min="14111" max="14111" width="9" style="137" customWidth="1"/>
    <col min="14112" max="14336" width="9" style="137"/>
    <col min="14337" max="14339" width="3.125" style="137" customWidth="1"/>
    <col min="14340" max="14341" width="3.375" style="137" customWidth="1"/>
    <col min="14342" max="14365" width="3.75" style="137" customWidth="1"/>
    <col min="14366" max="14366" width="9" style="137"/>
    <col min="14367" max="14367" width="9" style="137" customWidth="1"/>
    <col min="14368" max="14592" width="9" style="137"/>
    <col min="14593" max="14595" width="3.125" style="137" customWidth="1"/>
    <col min="14596" max="14597" width="3.375" style="137" customWidth="1"/>
    <col min="14598" max="14621" width="3.75" style="137" customWidth="1"/>
    <col min="14622" max="14622" width="9" style="137"/>
    <col min="14623" max="14623" width="9" style="137" customWidth="1"/>
    <col min="14624" max="14848" width="9" style="137"/>
    <col min="14849" max="14851" width="3.125" style="137" customWidth="1"/>
    <col min="14852" max="14853" width="3.375" style="137" customWidth="1"/>
    <col min="14854" max="14877" width="3.75" style="137" customWidth="1"/>
    <col min="14878" max="14878" width="9" style="137"/>
    <col min="14879" max="14879" width="9" style="137" customWidth="1"/>
    <col min="14880" max="15104" width="9" style="137"/>
    <col min="15105" max="15107" width="3.125" style="137" customWidth="1"/>
    <col min="15108" max="15109" width="3.375" style="137" customWidth="1"/>
    <col min="15110" max="15133" width="3.75" style="137" customWidth="1"/>
    <col min="15134" max="15134" width="9" style="137"/>
    <col min="15135" max="15135" width="9" style="137" customWidth="1"/>
    <col min="15136" max="15360" width="9" style="137"/>
    <col min="15361" max="15363" width="3.125" style="137" customWidth="1"/>
    <col min="15364" max="15365" width="3.375" style="137" customWidth="1"/>
    <col min="15366" max="15389" width="3.75" style="137" customWidth="1"/>
    <col min="15390" max="15390" width="9" style="137"/>
    <col min="15391" max="15391" width="9" style="137" customWidth="1"/>
    <col min="15392" max="15616" width="9" style="137"/>
    <col min="15617" max="15619" width="3.125" style="137" customWidth="1"/>
    <col min="15620" max="15621" width="3.375" style="137" customWidth="1"/>
    <col min="15622" max="15645" width="3.75" style="137" customWidth="1"/>
    <col min="15646" max="15646" width="9" style="137"/>
    <col min="15647" max="15647" width="9" style="137" customWidth="1"/>
    <col min="15648" max="15872" width="9" style="137"/>
    <col min="15873" max="15875" width="3.125" style="137" customWidth="1"/>
    <col min="15876" max="15877" width="3.375" style="137" customWidth="1"/>
    <col min="15878" max="15901" width="3.75" style="137" customWidth="1"/>
    <col min="15902" max="15902" width="9" style="137"/>
    <col min="15903" max="15903" width="9" style="137" customWidth="1"/>
    <col min="15904" max="16128" width="9" style="137"/>
    <col min="16129" max="16131" width="3.125" style="137" customWidth="1"/>
    <col min="16132" max="16133" width="3.375" style="137" customWidth="1"/>
    <col min="16134" max="16157" width="3.75" style="137" customWidth="1"/>
    <col min="16158" max="16158" width="9" style="137"/>
    <col min="16159" max="16159" width="9" style="137" customWidth="1"/>
    <col min="16160" max="16384" width="9" style="137"/>
  </cols>
  <sheetData>
    <row r="1" spans="1:42" ht="24.75" customHeight="1">
      <c r="A1" s="530" t="str">
        <f>IF(ISERROR(VLOOKUP($K$7,リスト!$C$12:$D$64,2,0))=TRUE,"",VLOOKUP($K$7,リスト!$C$12:$D$64,2,0))</f>
        <v/>
      </c>
      <c r="B1" s="531"/>
      <c r="C1" s="531"/>
      <c r="D1" s="533" t="str">
        <f>IF(A1="科","科研費","")</f>
        <v/>
      </c>
      <c r="E1" s="533"/>
      <c r="F1" s="533"/>
      <c r="G1" s="135"/>
      <c r="H1" s="136"/>
      <c r="I1" s="136"/>
      <c r="J1" s="534" t="s">
        <v>144</v>
      </c>
      <c r="K1" s="534"/>
      <c r="L1" s="534"/>
      <c r="M1" s="534"/>
      <c r="N1" s="534"/>
      <c r="O1" s="534"/>
      <c r="P1" s="534"/>
      <c r="Q1" s="534"/>
      <c r="R1" s="534"/>
      <c r="S1" s="534"/>
      <c r="T1" s="136"/>
      <c r="U1" s="136"/>
      <c r="V1" s="136"/>
      <c r="W1" s="136"/>
      <c r="X1" s="136"/>
      <c r="Y1" s="546" t="s">
        <v>432</v>
      </c>
      <c r="Z1" s="547"/>
      <c r="AA1" s="547"/>
      <c r="AB1" s="547"/>
      <c r="AC1" s="548"/>
    </row>
    <row r="2" spans="1:42" ht="24.75" customHeight="1" thickBot="1">
      <c r="A2" s="532"/>
      <c r="B2" s="532"/>
      <c r="C2" s="532"/>
      <c r="D2" s="136"/>
      <c r="E2" s="136"/>
      <c r="F2" s="136"/>
      <c r="G2" s="138" t="s">
        <v>145</v>
      </c>
      <c r="H2" s="136"/>
      <c r="I2" s="136"/>
      <c r="J2" s="136"/>
      <c r="K2" s="136"/>
      <c r="L2" s="136"/>
      <c r="M2" s="136"/>
      <c r="N2" s="136"/>
      <c r="O2" s="136"/>
      <c r="P2" s="136"/>
      <c r="Q2" s="136"/>
      <c r="R2" s="136"/>
      <c r="S2" s="136"/>
      <c r="T2" s="136"/>
      <c r="U2" s="136"/>
      <c r="V2" s="136"/>
      <c r="W2" s="136"/>
      <c r="X2" s="136"/>
      <c r="Y2" s="139"/>
      <c r="Z2" s="139"/>
      <c r="AA2" s="139"/>
      <c r="AB2" s="139"/>
      <c r="AC2" s="139"/>
    </row>
    <row r="3" spans="1:42" ht="21" customHeight="1" thickBot="1">
      <c r="A3" s="535" t="s">
        <v>146</v>
      </c>
      <c r="B3" s="536"/>
      <c r="C3" s="536"/>
      <c r="D3" s="537"/>
      <c r="E3" s="538" t="s">
        <v>350</v>
      </c>
      <c r="F3" s="538"/>
      <c r="G3" s="538"/>
      <c r="H3" s="538"/>
      <c r="I3" s="538"/>
      <c r="J3" s="539"/>
      <c r="K3" s="140"/>
      <c r="L3" s="140"/>
      <c r="M3" s="140"/>
      <c r="N3" s="140"/>
      <c r="O3" s="540" t="s">
        <v>508</v>
      </c>
      <c r="P3" s="541"/>
      <c r="Q3" s="542"/>
      <c r="R3" s="526"/>
      <c r="S3" s="526"/>
      <c r="T3" s="526"/>
      <c r="U3" s="526"/>
      <c r="V3" s="526"/>
      <c r="W3" s="526"/>
      <c r="X3" s="526"/>
      <c r="Y3" s="526"/>
      <c r="Z3" s="526"/>
      <c r="AA3" s="526"/>
      <c r="AB3" s="526"/>
      <c r="AC3" s="527"/>
    </row>
    <row r="4" spans="1:42" s="146" customFormat="1" ht="17.25" customHeight="1" thickBot="1">
      <c r="A4" s="141"/>
      <c r="B4" s="141"/>
      <c r="C4" s="141"/>
      <c r="D4" s="141"/>
      <c r="E4" s="141"/>
      <c r="F4" s="141"/>
      <c r="G4" s="142"/>
      <c r="H4" s="141"/>
      <c r="I4" s="141"/>
      <c r="J4" s="143"/>
      <c r="K4" s="143"/>
      <c r="L4" s="144"/>
      <c r="M4" s="144"/>
      <c r="N4" s="144"/>
      <c r="O4" s="543"/>
      <c r="P4" s="544"/>
      <c r="Q4" s="545"/>
      <c r="R4" s="528"/>
      <c r="S4" s="528"/>
      <c r="T4" s="528"/>
      <c r="U4" s="528"/>
      <c r="V4" s="528"/>
      <c r="W4" s="528"/>
      <c r="X4" s="528"/>
      <c r="Y4" s="528"/>
      <c r="Z4" s="528"/>
      <c r="AA4" s="528"/>
      <c r="AB4" s="528"/>
      <c r="AC4" s="529"/>
      <c r="AD4" s="145"/>
    </row>
    <row r="5" spans="1:42" ht="14.25" customHeight="1" thickBot="1">
      <c r="A5" s="342" t="s">
        <v>558</v>
      </c>
      <c r="B5" s="325"/>
      <c r="C5" s="325"/>
      <c r="D5" s="325"/>
      <c r="E5" s="341"/>
      <c r="F5" s="341"/>
      <c r="G5" s="341"/>
      <c r="H5" s="341"/>
      <c r="I5" s="341"/>
      <c r="J5" s="341"/>
      <c r="K5" s="341" t="s">
        <v>558</v>
      </c>
      <c r="L5" s="341"/>
      <c r="M5" s="341"/>
      <c r="N5" s="341"/>
      <c r="O5" s="341"/>
      <c r="P5" s="341"/>
      <c r="Q5" s="341"/>
      <c r="R5" s="341"/>
      <c r="S5" s="341" t="s">
        <v>569</v>
      </c>
      <c r="T5" s="341"/>
      <c r="U5" s="341"/>
      <c r="V5" s="341"/>
      <c r="W5" s="341"/>
      <c r="X5" s="343"/>
      <c r="Y5" s="343"/>
      <c r="Z5" s="343"/>
      <c r="AA5" s="343"/>
      <c r="AB5" s="343"/>
      <c r="AC5" s="343"/>
      <c r="AD5" s="147"/>
      <c r="AE5" s="148"/>
      <c r="AF5" s="148"/>
      <c r="AG5" s="148"/>
      <c r="AH5" s="148"/>
      <c r="AI5" s="148"/>
      <c r="AJ5" s="148"/>
      <c r="AK5" s="148"/>
      <c r="AL5" s="148"/>
      <c r="AM5" s="148"/>
      <c r="AN5" s="149"/>
      <c r="AP5" s="149"/>
    </row>
    <row r="6" spans="1:42" ht="14.25" customHeight="1">
      <c r="A6" s="587" t="s">
        <v>553</v>
      </c>
      <c r="B6" s="588"/>
      <c r="C6" s="588"/>
      <c r="D6" s="588"/>
      <c r="E6" s="588"/>
      <c r="F6" s="588"/>
      <c r="G6" s="593" t="s">
        <v>554</v>
      </c>
      <c r="H6" s="588"/>
      <c r="I6" s="588"/>
      <c r="J6" s="594"/>
      <c r="K6" s="601" t="s">
        <v>555</v>
      </c>
      <c r="L6" s="588"/>
      <c r="M6" s="588"/>
      <c r="N6" s="588"/>
      <c r="O6" s="588"/>
      <c r="P6" s="588"/>
      <c r="Q6" s="588"/>
      <c r="R6" s="588"/>
      <c r="S6" s="593" t="s">
        <v>556</v>
      </c>
      <c r="T6" s="588"/>
      <c r="U6" s="588"/>
      <c r="V6" s="594"/>
      <c r="W6" s="676" t="s">
        <v>557</v>
      </c>
      <c r="X6" s="676"/>
      <c r="Y6" s="676"/>
      <c r="Z6" s="676"/>
      <c r="AA6" s="676"/>
      <c r="AB6" s="676"/>
      <c r="AC6" s="677"/>
    </row>
    <row r="7" spans="1:42" ht="24" customHeight="1">
      <c r="A7" s="589"/>
      <c r="B7" s="590"/>
      <c r="C7" s="590"/>
      <c r="D7" s="590"/>
      <c r="E7" s="590"/>
      <c r="F7" s="590"/>
      <c r="G7" s="595" t="str">
        <f>IF(ISERROR(VLOOKUP($A$7,リスト!$H$1:$I$13,2,0))=TRUE,"",VLOOKUP($A$7,リスト!$H$1:$I$13,2,0))</f>
        <v/>
      </c>
      <c r="H7" s="596"/>
      <c r="I7" s="596"/>
      <c r="J7" s="597"/>
      <c r="K7" s="602"/>
      <c r="L7" s="603"/>
      <c r="M7" s="603"/>
      <c r="N7" s="603"/>
      <c r="O7" s="603"/>
      <c r="P7" s="603"/>
      <c r="Q7" s="603"/>
      <c r="R7" s="603"/>
      <c r="S7" s="670"/>
      <c r="T7" s="671"/>
      <c r="U7" s="671"/>
      <c r="V7" s="672"/>
      <c r="W7" s="678"/>
      <c r="X7" s="679"/>
      <c r="Y7" s="679"/>
      <c r="Z7" s="679"/>
      <c r="AA7" s="679"/>
      <c r="AB7" s="679"/>
      <c r="AC7" s="680"/>
    </row>
    <row r="8" spans="1:42" ht="16.5" customHeight="1">
      <c r="A8" s="591"/>
      <c r="B8" s="592"/>
      <c r="C8" s="592"/>
      <c r="D8" s="592"/>
      <c r="E8" s="592"/>
      <c r="F8" s="592"/>
      <c r="G8" s="598"/>
      <c r="H8" s="599"/>
      <c r="I8" s="599"/>
      <c r="J8" s="600"/>
      <c r="K8" s="604"/>
      <c r="L8" s="605"/>
      <c r="M8" s="605"/>
      <c r="N8" s="605"/>
      <c r="O8" s="605"/>
      <c r="P8" s="605"/>
      <c r="Q8" s="605"/>
      <c r="R8" s="605"/>
      <c r="S8" s="673"/>
      <c r="T8" s="674"/>
      <c r="U8" s="674"/>
      <c r="V8" s="675"/>
      <c r="W8" s="681"/>
      <c r="X8" s="682"/>
      <c r="Y8" s="682"/>
      <c r="Z8" s="682"/>
      <c r="AA8" s="682"/>
      <c r="AB8" s="682"/>
      <c r="AC8" s="683"/>
    </row>
    <row r="9" spans="1:42" ht="15" customHeight="1">
      <c r="A9" s="564" t="s">
        <v>147</v>
      </c>
      <c r="B9" s="565"/>
      <c r="C9" s="565"/>
      <c r="D9" s="565"/>
      <c r="E9" s="565"/>
      <c r="F9" s="565"/>
      <c r="G9" s="565"/>
      <c r="H9" s="566"/>
      <c r="I9" s="567" t="s">
        <v>559</v>
      </c>
      <c r="J9" s="568"/>
      <c r="K9" s="568"/>
      <c r="L9" s="568"/>
      <c r="M9" s="568"/>
      <c r="N9" s="568"/>
      <c r="O9" s="568"/>
      <c r="P9" s="568"/>
      <c r="Q9" s="568"/>
      <c r="R9" s="569"/>
      <c r="S9" s="570" t="s">
        <v>148</v>
      </c>
      <c r="T9" s="570"/>
      <c r="U9" s="570"/>
      <c r="V9" s="570"/>
      <c r="W9" s="570"/>
      <c r="X9" s="570"/>
      <c r="Y9" s="570"/>
      <c r="Z9" s="570"/>
      <c r="AA9" s="570"/>
      <c r="AB9" s="570"/>
      <c r="AC9" s="571"/>
      <c r="AD9" s="150"/>
    </row>
    <row r="10" spans="1:42" ht="12.75" customHeight="1">
      <c r="A10" s="572"/>
      <c r="B10" s="573"/>
      <c r="C10" s="573"/>
      <c r="D10" s="573"/>
      <c r="E10" s="573"/>
      <c r="F10" s="573"/>
      <c r="G10" s="573"/>
      <c r="H10" s="573"/>
      <c r="I10" s="576"/>
      <c r="J10" s="577"/>
      <c r="K10" s="577"/>
      <c r="L10" s="577"/>
      <c r="M10" s="577"/>
      <c r="N10" s="577"/>
      <c r="O10" s="577"/>
      <c r="P10" s="577"/>
      <c r="Q10" s="577"/>
      <c r="R10" s="578"/>
      <c r="S10" s="582"/>
      <c r="T10" s="583"/>
      <c r="U10" s="583"/>
      <c r="V10" s="583"/>
      <c r="W10" s="583"/>
      <c r="X10" s="583"/>
      <c r="Y10" s="583"/>
      <c r="Z10" s="583"/>
      <c r="AA10" s="583"/>
      <c r="AB10" s="583"/>
      <c r="AC10" s="584"/>
    </row>
    <row r="11" spans="1:42" ht="12.75" customHeight="1" thickBot="1">
      <c r="A11" s="574"/>
      <c r="B11" s="575"/>
      <c r="C11" s="575"/>
      <c r="D11" s="575"/>
      <c r="E11" s="575"/>
      <c r="F11" s="575"/>
      <c r="G11" s="575"/>
      <c r="H11" s="575"/>
      <c r="I11" s="579"/>
      <c r="J11" s="580"/>
      <c r="K11" s="580"/>
      <c r="L11" s="580"/>
      <c r="M11" s="580"/>
      <c r="N11" s="580"/>
      <c r="O11" s="580"/>
      <c r="P11" s="580"/>
      <c r="Q11" s="580"/>
      <c r="R11" s="581"/>
      <c r="S11" s="585"/>
      <c r="T11" s="585"/>
      <c r="U11" s="585"/>
      <c r="V11" s="585"/>
      <c r="W11" s="585"/>
      <c r="X11" s="585"/>
      <c r="Y11" s="585"/>
      <c r="Z11" s="585"/>
      <c r="AA11" s="585"/>
      <c r="AB11" s="585"/>
      <c r="AC11" s="586"/>
      <c r="AE11" s="151"/>
    </row>
    <row r="12" spans="1:42" ht="6.75" customHeight="1">
      <c r="A12" s="306"/>
      <c r="B12" s="306"/>
      <c r="C12" s="306"/>
      <c r="D12" s="306"/>
      <c r="E12" s="306"/>
      <c r="F12" s="306"/>
      <c r="G12" s="306"/>
      <c r="H12" s="306"/>
      <c r="I12" s="307"/>
      <c r="J12" s="307"/>
      <c r="K12" s="307"/>
      <c r="L12" s="307"/>
      <c r="M12" s="307"/>
      <c r="N12" s="307"/>
      <c r="O12" s="307"/>
      <c r="P12" s="307"/>
      <c r="Q12" s="307"/>
      <c r="R12" s="307"/>
      <c r="S12" s="179"/>
      <c r="T12" s="179"/>
      <c r="U12" s="179"/>
      <c r="V12" s="179"/>
      <c r="W12" s="179"/>
      <c r="X12" s="179"/>
      <c r="Y12" s="179"/>
      <c r="Z12" s="179"/>
      <c r="AA12" s="179"/>
      <c r="AB12" s="179"/>
      <c r="AC12" s="179"/>
      <c r="AE12" s="151"/>
    </row>
    <row r="13" spans="1:42" s="146" customFormat="1" ht="17.25" customHeight="1" thickBot="1">
      <c r="A13" s="325"/>
      <c r="B13" s="325"/>
      <c r="C13" s="325"/>
      <c r="D13" s="325"/>
      <c r="E13" s="152"/>
      <c r="F13" s="152"/>
      <c r="G13" s="152"/>
      <c r="I13" s="144"/>
      <c r="J13" s="138" t="s">
        <v>145</v>
      </c>
      <c r="K13" s="153"/>
      <c r="L13" s="153"/>
      <c r="M13" s="153"/>
      <c r="N13" s="153"/>
      <c r="O13" s="153"/>
      <c r="P13" s="153"/>
      <c r="Q13" s="153"/>
      <c r="R13" s="153"/>
      <c r="S13" s="153"/>
      <c r="T13" s="153"/>
      <c r="U13" s="153"/>
      <c r="V13" s="153"/>
      <c r="W13" s="153"/>
      <c r="X13" s="153"/>
      <c r="Y13" s="153"/>
      <c r="Z13" s="153"/>
      <c r="AA13" s="153"/>
      <c r="AB13" s="153"/>
      <c r="AC13" s="144"/>
      <c r="AD13" s="150"/>
      <c r="AE13" s="141"/>
      <c r="AI13" s="141"/>
      <c r="AJ13" s="141"/>
      <c r="AK13" s="141"/>
      <c r="AL13" s="141"/>
      <c r="AM13" s="141"/>
      <c r="AN13" s="154"/>
      <c r="AP13" s="154"/>
    </row>
    <row r="14" spans="1:42" s="157" customFormat="1" ht="12.75" customHeight="1">
      <c r="A14" s="606" t="s">
        <v>149</v>
      </c>
      <c r="B14" s="607"/>
      <c r="C14" s="607"/>
      <c r="D14" s="607"/>
      <c r="E14" s="608"/>
      <c r="F14" s="612" t="s">
        <v>150</v>
      </c>
      <c r="G14" s="612"/>
      <c r="H14" s="612"/>
      <c r="I14" s="612"/>
      <c r="J14" s="612"/>
      <c r="K14" s="612"/>
      <c r="L14" s="612"/>
      <c r="M14" s="612"/>
      <c r="N14" s="612"/>
      <c r="O14" s="612"/>
      <c r="P14" s="613"/>
      <c r="Q14" s="619" t="s">
        <v>510</v>
      </c>
      <c r="R14" s="620"/>
      <c r="S14" s="308" t="s">
        <v>509</v>
      </c>
      <c r="T14" s="293"/>
      <c r="U14" s="623" t="s">
        <v>511</v>
      </c>
      <c r="V14" s="607"/>
      <c r="W14" s="607"/>
      <c r="X14" s="607" t="s">
        <v>151</v>
      </c>
      <c r="Y14" s="607"/>
      <c r="Z14" s="607"/>
      <c r="AA14" s="607"/>
      <c r="AB14" s="607" t="s">
        <v>138</v>
      </c>
      <c r="AC14" s="617"/>
      <c r="AD14" s="150"/>
      <c r="AE14" s="155"/>
      <c r="AF14" s="156"/>
    </row>
    <row r="15" spans="1:42" s="157" customFormat="1" ht="12.75" customHeight="1" thickBot="1">
      <c r="A15" s="609"/>
      <c r="B15" s="610"/>
      <c r="C15" s="610"/>
      <c r="D15" s="610"/>
      <c r="E15" s="611"/>
      <c r="F15" s="614"/>
      <c r="G15" s="614"/>
      <c r="H15" s="614"/>
      <c r="I15" s="614"/>
      <c r="J15" s="614"/>
      <c r="K15" s="614"/>
      <c r="L15" s="614"/>
      <c r="M15" s="614"/>
      <c r="N15" s="615"/>
      <c r="O15" s="615"/>
      <c r="P15" s="616"/>
      <c r="Q15" s="621"/>
      <c r="R15" s="622"/>
      <c r="S15" s="292"/>
      <c r="T15" s="292"/>
      <c r="U15" s="624"/>
      <c r="V15" s="502"/>
      <c r="W15" s="502"/>
      <c r="X15" s="502"/>
      <c r="Y15" s="502"/>
      <c r="Z15" s="502"/>
      <c r="AA15" s="502"/>
      <c r="AB15" s="502"/>
      <c r="AC15" s="618"/>
      <c r="AD15" s="137"/>
      <c r="AE15" s="137"/>
      <c r="AF15" s="137"/>
      <c r="AG15" s="137"/>
      <c r="AH15" s="137"/>
      <c r="AI15" s="137"/>
      <c r="AJ15" s="137"/>
      <c r="AK15" s="137"/>
      <c r="AL15" s="137"/>
      <c r="AM15" s="137"/>
      <c r="AN15" s="137"/>
      <c r="AO15" s="137"/>
      <c r="AP15" s="137"/>
    </row>
    <row r="16" spans="1:42" ht="15.75" customHeight="1" thickTop="1">
      <c r="A16" s="637" t="str">
        <f>IF(A1="科","総 額（不課税）","総      額")</f>
        <v>総      額</v>
      </c>
      <c r="B16" s="638"/>
      <c r="C16" s="638"/>
      <c r="D16" s="638"/>
      <c r="E16" s="638"/>
      <c r="F16" s="641" t="s">
        <v>152</v>
      </c>
      <c r="G16" s="642"/>
      <c r="H16" s="642"/>
      <c r="I16" s="642"/>
      <c r="J16" s="642"/>
      <c r="K16" s="642"/>
      <c r="L16" s="642"/>
      <c r="M16" s="643"/>
      <c r="N16" s="644" t="s">
        <v>153</v>
      </c>
      <c r="O16" s="644"/>
      <c r="P16" s="644"/>
      <c r="Q16" s="644"/>
      <c r="R16" s="644"/>
      <c r="S16" s="644"/>
      <c r="T16" s="644"/>
      <c r="U16" s="645"/>
      <c r="V16" s="644" t="s">
        <v>154</v>
      </c>
      <c r="W16" s="644"/>
      <c r="X16" s="644"/>
      <c r="Y16" s="644"/>
      <c r="Z16" s="644"/>
      <c r="AA16" s="644"/>
      <c r="AB16" s="644"/>
      <c r="AC16" s="646"/>
    </row>
    <row r="17" spans="1:42" ht="32.25" customHeight="1" thickBot="1">
      <c r="A17" s="639"/>
      <c r="B17" s="640"/>
      <c r="C17" s="640"/>
      <c r="D17" s="640"/>
      <c r="E17" s="640"/>
      <c r="F17" s="309"/>
      <c r="G17" s="310"/>
      <c r="H17" s="311"/>
      <c r="I17" s="310"/>
      <c r="J17" s="312"/>
      <c r="K17" s="310"/>
      <c r="L17" s="310"/>
      <c r="M17" s="313"/>
      <c r="N17" s="314"/>
      <c r="O17" s="314"/>
      <c r="P17" s="315"/>
      <c r="Q17" s="314"/>
      <c r="R17" s="316"/>
      <c r="S17" s="314"/>
      <c r="T17" s="314"/>
      <c r="U17" s="317"/>
      <c r="V17" s="314"/>
      <c r="W17" s="314"/>
      <c r="X17" s="315"/>
      <c r="Y17" s="314"/>
      <c r="Z17" s="316"/>
      <c r="AA17" s="314"/>
      <c r="AB17" s="314"/>
      <c r="AC17" s="318"/>
    </row>
    <row r="18" spans="1:42" ht="18.75" customHeight="1" thickTop="1">
      <c r="A18" s="647" t="s">
        <v>155</v>
      </c>
      <c r="B18" s="648"/>
      <c r="C18" s="651" t="str">
        <f>IF($A$1="科","―","課税")</f>
        <v>課税</v>
      </c>
      <c r="D18" s="651"/>
      <c r="E18" s="652"/>
      <c r="F18" s="158"/>
      <c r="G18" s="159"/>
      <c r="H18" s="160"/>
      <c r="I18" s="159"/>
      <c r="J18" s="161"/>
      <c r="K18" s="159"/>
      <c r="L18" s="159"/>
      <c r="M18" s="162"/>
      <c r="N18" s="163"/>
      <c r="O18" s="163"/>
      <c r="P18" s="164"/>
      <c r="Q18" s="163"/>
      <c r="R18" s="165"/>
      <c r="S18" s="163"/>
      <c r="T18" s="163"/>
      <c r="U18" s="166"/>
      <c r="V18" s="163"/>
      <c r="W18" s="163"/>
      <c r="X18" s="164"/>
      <c r="Y18" s="163"/>
      <c r="Z18" s="165"/>
      <c r="AA18" s="163"/>
      <c r="AB18" s="163"/>
      <c r="AC18" s="167"/>
    </row>
    <row r="19" spans="1:42" ht="18.75" customHeight="1" thickBot="1">
      <c r="A19" s="649"/>
      <c r="B19" s="650"/>
      <c r="C19" s="653" t="str">
        <f>IF($A$1="科","―","不課税")</f>
        <v>不課税</v>
      </c>
      <c r="D19" s="653"/>
      <c r="E19" s="654"/>
      <c r="F19" s="168"/>
      <c r="G19" s="169"/>
      <c r="H19" s="170"/>
      <c r="I19" s="169"/>
      <c r="J19" s="171"/>
      <c r="K19" s="169"/>
      <c r="L19" s="169"/>
      <c r="M19" s="172"/>
      <c r="N19" s="169"/>
      <c r="O19" s="169"/>
      <c r="P19" s="170"/>
      <c r="Q19" s="169"/>
      <c r="R19" s="171"/>
      <c r="S19" s="169"/>
      <c r="T19" s="169"/>
      <c r="U19" s="172"/>
      <c r="V19" s="169"/>
      <c r="W19" s="169"/>
      <c r="X19" s="170"/>
      <c r="Y19" s="169"/>
      <c r="Z19" s="171"/>
      <c r="AA19" s="169"/>
      <c r="AB19" s="169"/>
      <c r="AC19" s="173"/>
    </row>
    <row r="20" spans="1:42" s="146" customFormat="1" ht="25.5" customHeight="1" thickBot="1">
      <c r="A20" s="625" t="s">
        <v>156</v>
      </c>
      <c r="B20" s="625"/>
      <c r="C20" s="625"/>
      <c r="D20" s="625"/>
      <c r="E20" s="152"/>
      <c r="F20" s="152"/>
      <c r="G20" s="152"/>
      <c r="H20" s="144"/>
      <c r="I20" s="144"/>
      <c r="J20" s="153"/>
      <c r="K20" s="153"/>
      <c r="L20" s="153"/>
      <c r="M20" s="153"/>
      <c r="N20" s="153"/>
      <c r="O20" s="153"/>
      <c r="P20" s="153"/>
      <c r="Q20" s="153"/>
      <c r="R20" s="153"/>
      <c r="S20" s="153"/>
      <c r="T20" s="153"/>
      <c r="U20" s="153"/>
      <c r="V20" s="153"/>
      <c r="W20" s="153"/>
      <c r="X20" s="153"/>
      <c r="Y20" s="153"/>
      <c r="Z20" s="153"/>
      <c r="AA20" s="153"/>
      <c r="AB20" s="153"/>
      <c r="AC20" s="144"/>
    </row>
    <row r="21" spans="1:42" ht="25.5" customHeight="1">
      <c r="A21" s="626" t="s">
        <v>335</v>
      </c>
      <c r="B21" s="627"/>
      <c r="C21" s="627"/>
      <c r="D21" s="628"/>
      <c r="E21" s="629"/>
      <c r="F21" s="630"/>
      <c r="G21" s="630"/>
      <c r="H21" s="630"/>
      <c r="I21" s="630"/>
      <c r="J21" s="630"/>
      <c r="K21" s="631" t="s">
        <v>336</v>
      </c>
      <c r="L21" s="632"/>
      <c r="M21" s="633"/>
      <c r="N21" s="633"/>
      <c r="O21" s="633"/>
      <c r="P21" s="633"/>
      <c r="Q21" s="633"/>
      <c r="R21" s="633"/>
      <c r="S21" s="633"/>
      <c r="T21" s="634" t="s">
        <v>157</v>
      </c>
      <c r="U21" s="635"/>
      <c r="V21" s="636"/>
      <c r="W21" s="655"/>
      <c r="X21" s="655"/>
      <c r="Y21" s="655"/>
      <c r="Z21" s="655"/>
      <c r="AA21" s="655"/>
      <c r="AB21" s="655"/>
      <c r="AC21" s="656"/>
    </row>
    <row r="22" spans="1:42" ht="25.5" customHeight="1">
      <c r="A22" s="657" t="s">
        <v>334</v>
      </c>
      <c r="B22" s="658"/>
      <c r="C22" s="658"/>
      <c r="D22" s="659"/>
      <c r="E22" s="660"/>
      <c r="F22" s="660"/>
      <c r="G22" s="660"/>
      <c r="H22" s="660"/>
      <c r="I22" s="660"/>
      <c r="J22" s="660"/>
      <c r="K22" s="509" t="s">
        <v>337</v>
      </c>
      <c r="L22" s="510"/>
      <c r="M22" s="511"/>
      <c r="N22" s="512"/>
      <c r="O22" s="513" t="s">
        <v>158</v>
      </c>
      <c r="P22" s="514"/>
      <c r="Q22" s="511"/>
      <c r="R22" s="511"/>
      <c r="S22" s="512"/>
      <c r="T22" s="515" t="s">
        <v>353</v>
      </c>
      <c r="U22" s="516"/>
      <c r="V22" s="517"/>
      <c r="W22" s="518"/>
      <c r="X22" s="518"/>
      <c r="Y22" s="323" t="s">
        <v>160</v>
      </c>
      <c r="Z22" s="519"/>
      <c r="AA22" s="518"/>
      <c r="AB22" s="518"/>
      <c r="AC22" s="324" t="s">
        <v>161</v>
      </c>
    </row>
    <row r="23" spans="1:42" ht="25.5" customHeight="1" thickBot="1">
      <c r="A23" s="520" t="str">
        <f>IF(M22="その他","","定期区間
（通勤経路）")</f>
        <v>定期区間
（通勤経路）</v>
      </c>
      <c r="B23" s="521"/>
      <c r="C23" s="521"/>
      <c r="D23" s="522"/>
      <c r="E23" s="523" t="str">
        <f>IF(M22="その他","","自　宅")</f>
        <v>自　宅</v>
      </c>
      <c r="F23" s="523"/>
      <c r="G23" s="322" t="str">
        <f>IF($M$22="その他","","→")</f>
        <v>→</v>
      </c>
      <c r="H23" s="524"/>
      <c r="I23" s="524"/>
      <c r="J23" s="524"/>
      <c r="K23" s="524"/>
      <c r="L23" s="524"/>
      <c r="M23" s="524"/>
      <c r="N23" s="524"/>
      <c r="O23" s="524"/>
      <c r="P23" s="524"/>
      <c r="Q23" s="524"/>
      <c r="R23" s="524"/>
      <c r="S23" s="524"/>
      <c r="T23" s="524"/>
      <c r="U23" s="524"/>
      <c r="V23" s="524"/>
      <c r="W23" s="524"/>
      <c r="X23" s="524"/>
      <c r="Y23" s="524"/>
      <c r="Z23" s="322" t="str">
        <f>IF($M$22="その他","","→")</f>
        <v>→</v>
      </c>
      <c r="AA23" s="523" t="str">
        <f>IF($M$22="その他","","南大沢（大学）")</f>
        <v>南大沢（大学）</v>
      </c>
      <c r="AB23" s="523"/>
      <c r="AC23" s="525"/>
    </row>
    <row r="24" spans="1:42" s="146" customFormat="1" ht="25.5" customHeight="1" thickBot="1">
      <c r="A24" s="223" t="s">
        <v>356</v>
      </c>
      <c r="B24" s="223"/>
      <c r="C24" s="223"/>
      <c r="D24" s="223"/>
      <c r="E24" s="250" t="s">
        <v>352</v>
      </c>
      <c r="G24" s="152"/>
      <c r="H24" s="144"/>
      <c r="I24" s="144"/>
      <c r="J24" s="153"/>
      <c r="K24" s="153"/>
      <c r="L24" s="153"/>
      <c r="O24" s="153"/>
      <c r="P24" s="153"/>
      <c r="Q24" s="153"/>
      <c r="R24" s="153"/>
      <c r="S24" s="153"/>
      <c r="T24" s="153"/>
      <c r="U24" s="153"/>
      <c r="V24" s="153"/>
      <c r="W24" s="153"/>
      <c r="X24" s="153"/>
      <c r="Y24" s="153"/>
      <c r="Z24" s="153"/>
      <c r="AA24" s="153"/>
      <c r="AB24" s="153"/>
      <c r="AC24" s="144"/>
      <c r="AD24" s="150"/>
      <c r="AE24" s="141"/>
      <c r="AF24" s="141"/>
      <c r="AG24" s="141"/>
      <c r="AH24" s="141"/>
      <c r="AI24" s="141"/>
      <c r="AJ24" s="141"/>
      <c r="AK24" s="141"/>
      <c r="AL24" s="141"/>
      <c r="AM24" s="141"/>
      <c r="AN24" s="154"/>
      <c r="AP24" s="154"/>
    </row>
    <row r="25" spans="1:42" ht="25.5" customHeight="1">
      <c r="A25" s="481" t="s">
        <v>162</v>
      </c>
      <c r="B25" s="482"/>
      <c r="C25" s="482"/>
      <c r="D25" s="482"/>
      <c r="E25" s="483"/>
      <c r="F25" s="484"/>
      <c r="G25" s="485"/>
      <c r="H25" s="486"/>
      <c r="I25" s="486"/>
      <c r="J25" s="486"/>
      <c r="K25" s="486"/>
      <c r="L25" s="486"/>
      <c r="M25" s="487" t="str">
        <f>IF(E25="宿泊","～","・")</f>
        <v>・</v>
      </c>
      <c r="N25" s="487"/>
      <c r="O25" s="486"/>
      <c r="P25" s="486"/>
      <c r="Q25" s="486"/>
      <c r="R25" s="486"/>
      <c r="S25" s="486"/>
      <c r="T25" s="486"/>
      <c r="U25" s="319" t="str">
        <f>IF(E25="宿泊",O25-G25,"")</f>
        <v/>
      </c>
      <c r="V25" s="283" t="s">
        <v>137</v>
      </c>
      <c r="W25" s="319" t="str">
        <f>IF(E25="宿泊",U25+1,"")</f>
        <v/>
      </c>
      <c r="X25" s="283" t="s">
        <v>138</v>
      </c>
      <c r="Y25" s="320" t="s">
        <v>357</v>
      </c>
      <c r="Z25" s="320"/>
      <c r="AA25" s="320"/>
      <c r="AB25" s="349"/>
      <c r="AC25" s="321" t="s">
        <v>358</v>
      </c>
    </row>
    <row r="26" spans="1:42" s="174" customFormat="1" ht="25.5" customHeight="1">
      <c r="A26" s="488" t="s">
        <v>403</v>
      </c>
      <c r="B26" s="489"/>
      <c r="C26" s="489"/>
      <c r="D26" s="489"/>
      <c r="E26" s="490" t="s">
        <v>166</v>
      </c>
      <c r="F26" s="491"/>
      <c r="G26" s="491"/>
      <c r="H26" s="492"/>
      <c r="I26" s="493"/>
      <c r="J26" s="493"/>
      <c r="K26" s="493"/>
      <c r="L26" s="494"/>
      <c r="M26" s="495" t="s">
        <v>167</v>
      </c>
      <c r="N26" s="496"/>
      <c r="O26" s="497"/>
      <c r="P26" s="493"/>
      <c r="Q26" s="493"/>
      <c r="R26" s="493"/>
      <c r="S26" s="493"/>
      <c r="T26" s="360"/>
      <c r="U26" s="351"/>
      <c r="V26" s="351"/>
      <c r="W26" s="351"/>
      <c r="X26" s="351"/>
      <c r="Y26" s="351"/>
      <c r="Z26" s="350"/>
      <c r="AA26" s="352"/>
      <c r="AB26" s="350"/>
      <c r="AC26" s="353"/>
      <c r="AD26" s="137"/>
      <c r="AE26" s="137"/>
      <c r="AF26" s="137"/>
    </row>
    <row r="27" spans="1:42" ht="22.5" customHeight="1">
      <c r="A27" s="433" t="s">
        <v>359</v>
      </c>
      <c r="B27" s="434"/>
      <c r="C27" s="434"/>
      <c r="D27" s="435"/>
      <c r="E27" s="442" t="s">
        <v>408</v>
      </c>
      <c r="F27" s="443"/>
      <c r="G27" s="444"/>
      <c r="H27" s="445"/>
      <c r="I27" s="445"/>
      <c r="J27" s="445"/>
      <c r="K27" s="445"/>
      <c r="L27" s="445"/>
      <c r="M27" s="355" t="s">
        <v>409</v>
      </c>
      <c r="N27" s="445"/>
      <c r="O27" s="445"/>
      <c r="P27" s="445"/>
      <c r="Q27" s="445"/>
      <c r="R27" s="446"/>
      <c r="S27" s="447" t="s">
        <v>363</v>
      </c>
      <c r="T27" s="448"/>
      <c r="U27" s="449"/>
      <c r="V27" s="450"/>
      <c r="W27" s="450"/>
      <c r="X27" s="450"/>
      <c r="Y27" s="450"/>
      <c r="Z27" s="450"/>
      <c r="AA27" s="450"/>
      <c r="AB27" s="450"/>
      <c r="AC27" s="451"/>
    </row>
    <row r="28" spans="1:42" ht="22.5" customHeight="1">
      <c r="A28" s="436"/>
      <c r="B28" s="437"/>
      <c r="C28" s="437"/>
      <c r="D28" s="438"/>
      <c r="E28" s="452" t="s">
        <v>362</v>
      </c>
      <c r="F28" s="453"/>
      <c r="G28" s="454"/>
      <c r="H28" s="455"/>
      <c r="I28" s="455"/>
      <c r="J28" s="456"/>
      <c r="K28" s="457"/>
      <c r="L28" s="458"/>
      <c r="M28" s="458"/>
      <c r="N28" s="458"/>
      <c r="O28" s="458"/>
      <c r="P28" s="458"/>
      <c r="Q28" s="458"/>
      <c r="R28" s="459"/>
      <c r="S28" s="470" t="s">
        <v>164</v>
      </c>
      <c r="T28" s="471"/>
      <c r="U28" s="472"/>
      <c r="V28" s="420"/>
      <c r="W28" s="420"/>
      <c r="X28" s="420"/>
      <c r="Y28" s="420"/>
      <c r="Z28" s="420"/>
      <c r="AA28" s="420"/>
      <c r="AB28" s="420"/>
      <c r="AC28" s="421"/>
    </row>
    <row r="29" spans="1:42" ht="22.5" customHeight="1">
      <c r="A29" s="498"/>
      <c r="B29" s="499"/>
      <c r="C29" s="499"/>
      <c r="D29" s="500"/>
      <c r="E29" s="501" t="s">
        <v>165</v>
      </c>
      <c r="F29" s="502"/>
      <c r="G29" s="503"/>
      <c r="H29" s="504"/>
      <c r="I29" s="504"/>
      <c r="J29" s="504"/>
      <c r="K29" s="504"/>
      <c r="L29" s="504"/>
      <c r="M29" s="504"/>
      <c r="N29" s="504"/>
      <c r="O29" s="504"/>
      <c r="P29" s="504"/>
      <c r="Q29" s="504"/>
      <c r="R29" s="505"/>
      <c r="S29" s="506" t="s">
        <v>354</v>
      </c>
      <c r="T29" s="507"/>
      <c r="U29" s="508"/>
      <c r="V29" s="689"/>
      <c r="W29" s="689"/>
      <c r="X29" s="689"/>
      <c r="Y29" s="689"/>
      <c r="Z29" s="689"/>
      <c r="AA29" s="689"/>
      <c r="AB29" s="689"/>
      <c r="AC29" s="690"/>
    </row>
    <row r="30" spans="1:42" ht="22.5" customHeight="1">
      <c r="A30" s="436" t="s">
        <v>360</v>
      </c>
      <c r="B30" s="437"/>
      <c r="C30" s="437"/>
      <c r="D30" s="438"/>
      <c r="E30" s="460" t="s">
        <v>408</v>
      </c>
      <c r="F30" s="461"/>
      <c r="G30" s="462"/>
      <c r="H30" s="463"/>
      <c r="I30" s="463"/>
      <c r="J30" s="463"/>
      <c r="K30" s="463"/>
      <c r="L30" s="463"/>
      <c r="M30" s="354" t="s">
        <v>409</v>
      </c>
      <c r="N30" s="463"/>
      <c r="O30" s="463"/>
      <c r="P30" s="463"/>
      <c r="Q30" s="463"/>
      <c r="R30" s="464"/>
      <c r="S30" s="465" t="s">
        <v>363</v>
      </c>
      <c r="T30" s="466"/>
      <c r="U30" s="467"/>
      <c r="V30" s="468"/>
      <c r="W30" s="468"/>
      <c r="X30" s="468"/>
      <c r="Y30" s="468"/>
      <c r="Z30" s="468"/>
      <c r="AA30" s="468"/>
      <c r="AB30" s="468"/>
      <c r="AC30" s="469"/>
    </row>
    <row r="31" spans="1:42" ht="22.5" customHeight="1">
      <c r="A31" s="436"/>
      <c r="B31" s="437"/>
      <c r="C31" s="437"/>
      <c r="D31" s="438"/>
      <c r="E31" s="452" t="s">
        <v>362</v>
      </c>
      <c r="F31" s="453"/>
      <c r="G31" s="454"/>
      <c r="H31" s="455"/>
      <c r="I31" s="455"/>
      <c r="J31" s="456"/>
      <c r="K31" s="457"/>
      <c r="L31" s="458"/>
      <c r="M31" s="458"/>
      <c r="N31" s="458"/>
      <c r="O31" s="458"/>
      <c r="P31" s="458"/>
      <c r="Q31" s="458"/>
      <c r="R31" s="459"/>
      <c r="S31" s="470" t="s">
        <v>164</v>
      </c>
      <c r="T31" s="471"/>
      <c r="U31" s="472"/>
      <c r="V31" s="420"/>
      <c r="W31" s="420"/>
      <c r="X31" s="420"/>
      <c r="Y31" s="420"/>
      <c r="Z31" s="420"/>
      <c r="AA31" s="420"/>
      <c r="AB31" s="420"/>
      <c r="AC31" s="421"/>
    </row>
    <row r="32" spans="1:42" ht="22.5" customHeight="1">
      <c r="A32" s="436"/>
      <c r="B32" s="437"/>
      <c r="C32" s="437"/>
      <c r="D32" s="438"/>
      <c r="E32" s="473" t="s">
        <v>165</v>
      </c>
      <c r="F32" s="395"/>
      <c r="G32" s="396"/>
      <c r="H32" s="474"/>
      <c r="I32" s="474"/>
      <c r="J32" s="474"/>
      <c r="K32" s="474"/>
      <c r="L32" s="474"/>
      <c r="M32" s="474"/>
      <c r="N32" s="474"/>
      <c r="O32" s="474"/>
      <c r="P32" s="474"/>
      <c r="Q32" s="474"/>
      <c r="R32" s="475"/>
      <c r="S32" s="476" t="s">
        <v>354</v>
      </c>
      <c r="T32" s="477"/>
      <c r="U32" s="478"/>
      <c r="V32" s="479"/>
      <c r="W32" s="479"/>
      <c r="X32" s="479"/>
      <c r="Y32" s="479"/>
      <c r="Z32" s="479"/>
      <c r="AA32" s="479"/>
      <c r="AB32" s="479"/>
      <c r="AC32" s="480"/>
    </row>
    <row r="33" spans="1:42" ht="22.5" customHeight="1">
      <c r="A33" s="433" t="s">
        <v>361</v>
      </c>
      <c r="B33" s="434"/>
      <c r="C33" s="434"/>
      <c r="D33" s="435"/>
      <c r="E33" s="442" t="s">
        <v>408</v>
      </c>
      <c r="F33" s="443"/>
      <c r="G33" s="444"/>
      <c r="H33" s="445">
        <v>43926</v>
      </c>
      <c r="I33" s="445"/>
      <c r="J33" s="445"/>
      <c r="K33" s="445"/>
      <c r="L33" s="445"/>
      <c r="M33" s="355" t="s">
        <v>409</v>
      </c>
      <c r="N33" s="445"/>
      <c r="O33" s="445"/>
      <c r="P33" s="445"/>
      <c r="Q33" s="445"/>
      <c r="R33" s="446"/>
      <c r="S33" s="447" t="s">
        <v>363</v>
      </c>
      <c r="T33" s="448"/>
      <c r="U33" s="449"/>
      <c r="V33" s="450"/>
      <c r="W33" s="450"/>
      <c r="X33" s="450"/>
      <c r="Y33" s="450"/>
      <c r="Z33" s="450"/>
      <c r="AA33" s="450"/>
      <c r="AB33" s="450"/>
      <c r="AC33" s="451"/>
    </row>
    <row r="34" spans="1:42" ht="22.5" customHeight="1">
      <c r="A34" s="436"/>
      <c r="B34" s="437"/>
      <c r="C34" s="437"/>
      <c r="D34" s="438"/>
      <c r="E34" s="452" t="s">
        <v>362</v>
      </c>
      <c r="F34" s="453"/>
      <c r="G34" s="454"/>
      <c r="H34" s="455"/>
      <c r="I34" s="455"/>
      <c r="J34" s="456"/>
      <c r="K34" s="457"/>
      <c r="L34" s="458"/>
      <c r="M34" s="458"/>
      <c r="N34" s="458"/>
      <c r="O34" s="458"/>
      <c r="P34" s="458"/>
      <c r="Q34" s="458"/>
      <c r="R34" s="459"/>
      <c r="S34" s="470" t="s">
        <v>164</v>
      </c>
      <c r="T34" s="471"/>
      <c r="U34" s="472"/>
      <c r="V34" s="420"/>
      <c r="W34" s="420"/>
      <c r="X34" s="420"/>
      <c r="Y34" s="420"/>
      <c r="Z34" s="420"/>
      <c r="AA34" s="420"/>
      <c r="AB34" s="420"/>
      <c r="AC34" s="421"/>
    </row>
    <row r="35" spans="1:42" ht="22.5" customHeight="1" thickBot="1">
      <c r="A35" s="439"/>
      <c r="B35" s="440"/>
      <c r="C35" s="440"/>
      <c r="D35" s="441"/>
      <c r="E35" s="422" t="s">
        <v>165</v>
      </c>
      <c r="F35" s="398"/>
      <c r="G35" s="399"/>
      <c r="H35" s="423"/>
      <c r="I35" s="423"/>
      <c r="J35" s="423"/>
      <c r="K35" s="423"/>
      <c r="L35" s="423"/>
      <c r="M35" s="423"/>
      <c r="N35" s="423"/>
      <c r="O35" s="423"/>
      <c r="P35" s="423"/>
      <c r="Q35" s="423"/>
      <c r="R35" s="424"/>
      <c r="S35" s="425" t="s">
        <v>354</v>
      </c>
      <c r="T35" s="426"/>
      <c r="U35" s="427"/>
      <c r="V35" s="428"/>
      <c r="W35" s="428"/>
      <c r="X35" s="428"/>
      <c r="Y35" s="428"/>
      <c r="Z35" s="428"/>
      <c r="AA35" s="428"/>
      <c r="AB35" s="428"/>
      <c r="AC35" s="429"/>
    </row>
    <row r="36" spans="1:42" s="146" customFormat="1" ht="22.5" customHeight="1" thickBot="1">
      <c r="A36" s="281" t="s">
        <v>168</v>
      </c>
      <c r="B36" s="251"/>
      <c r="C36" s="251"/>
      <c r="D36" s="251"/>
      <c r="E36" s="430" t="s">
        <v>568</v>
      </c>
      <c r="F36" s="430"/>
      <c r="G36" s="430"/>
      <c r="H36" s="431" t="str">
        <f>IF(E37="減額","↓減額後の支給額をご記入ください。","")</f>
        <v/>
      </c>
      <c r="I36" s="431"/>
      <c r="J36" s="431"/>
      <c r="K36" s="431"/>
      <c r="L36" s="431"/>
      <c r="M36" s="431"/>
      <c r="N36" s="431"/>
      <c r="O36" s="155"/>
      <c r="P36" s="155"/>
      <c r="Q36" s="155"/>
      <c r="R36" s="282"/>
      <c r="S36" s="282"/>
      <c r="T36" s="430" t="s">
        <v>422</v>
      </c>
      <c r="U36" s="430"/>
      <c r="V36" s="430"/>
      <c r="W36" s="432" t="str">
        <f>IF(T37="減額","↓減額後の支給額をご記入ください。","")</f>
        <v/>
      </c>
      <c r="X36" s="432"/>
      <c r="Y36" s="432"/>
      <c r="Z36" s="432"/>
      <c r="AA36" s="432"/>
      <c r="AB36" s="432"/>
      <c r="AC36" s="432"/>
    </row>
    <row r="37" spans="1:42" ht="19.5" customHeight="1">
      <c r="A37" s="406" t="s">
        <v>169</v>
      </c>
      <c r="B37" s="407"/>
      <c r="C37" s="407"/>
      <c r="D37" s="408"/>
      <c r="E37" s="409" t="s">
        <v>368</v>
      </c>
      <c r="F37" s="409"/>
      <c r="G37" s="410"/>
      <c r="H37" s="411"/>
      <c r="I37" s="412"/>
      <c r="J37" s="412"/>
      <c r="K37" s="412"/>
      <c r="L37" s="412"/>
      <c r="M37" s="412"/>
      <c r="N37" s="412"/>
      <c r="O37" s="413"/>
      <c r="P37" s="414" t="s">
        <v>170</v>
      </c>
      <c r="Q37" s="415"/>
      <c r="R37" s="415"/>
      <c r="S37" s="416"/>
      <c r="T37" s="409" t="s">
        <v>368</v>
      </c>
      <c r="U37" s="409"/>
      <c r="V37" s="409"/>
      <c r="W37" s="417"/>
      <c r="X37" s="418"/>
      <c r="Y37" s="418"/>
      <c r="Z37" s="418"/>
      <c r="AA37" s="418"/>
      <c r="AB37" s="418"/>
      <c r="AC37" s="419"/>
      <c r="AG37" s="174"/>
      <c r="AH37" s="174"/>
      <c r="AI37" s="174"/>
      <c r="AJ37" s="174"/>
      <c r="AK37" s="174"/>
      <c r="AL37" s="174"/>
      <c r="AM37" s="174"/>
      <c r="AN37" s="174"/>
      <c r="AO37" s="174"/>
      <c r="AP37" s="174"/>
    </row>
    <row r="38" spans="1:42" ht="19.5" customHeight="1">
      <c r="A38" s="385" t="s">
        <v>512</v>
      </c>
      <c r="B38" s="386"/>
      <c r="C38" s="386"/>
      <c r="D38" s="387"/>
      <c r="E38" s="388" t="s">
        <v>407</v>
      </c>
      <c r="F38" s="388"/>
      <c r="G38" s="389"/>
      <c r="H38" s="390"/>
      <c r="I38" s="391"/>
      <c r="J38" s="391"/>
      <c r="K38" s="391"/>
      <c r="L38" s="391"/>
      <c r="M38" s="391"/>
      <c r="N38" s="391"/>
      <c r="O38" s="391"/>
      <c r="P38" s="391"/>
      <c r="Q38" s="391"/>
      <c r="R38" s="391"/>
      <c r="S38" s="391"/>
      <c r="T38" s="391"/>
      <c r="U38" s="391"/>
      <c r="V38" s="391"/>
      <c r="W38" s="391"/>
      <c r="X38" s="392" t="str">
        <f>IF(E38="なし","","←支給内容をご記入ください。")</f>
        <v/>
      </c>
      <c r="Y38" s="392"/>
      <c r="Z38" s="392"/>
      <c r="AA38" s="392"/>
      <c r="AB38" s="392"/>
      <c r="AC38" s="393"/>
      <c r="AG38" s="174"/>
      <c r="AH38" s="174"/>
      <c r="AI38" s="174"/>
      <c r="AJ38" s="174"/>
      <c r="AK38" s="174"/>
      <c r="AL38" s="174"/>
      <c r="AM38" s="174"/>
      <c r="AN38" s="174"/>
      <c r="AO38" s="174"/>
      <c r="AP38" s="174"/>
    </row>
    <row r="39" spans="1:42" ht="19.5" customHeight="1">
      <c r="A39" s="394" t="s">
        <v>163</v>
      </c>
      <c r="B39" s="395"/>
      <c r="C39" s="395"/>
      <c r="D39" s="396"/>
      <c r="E39" s="400"/>
      <c r="F39" s="401"/>
      <c r="G39" s="401"/>
      <c r="H39" s="401"/>
      <c r="I39" s="401"/>
      <c r="J39" s="401"/>
      <c r="K39" s="401"/>
      <c r="L39" s="401"/>
      <c r="M39" s="401"/>
      <c r="N39" s="401"/>
      <c r="O39" s="401"/>
      <c r="P39" s="401"/>
      <c r="Q39" s="401"/>
      <c r="R39" s="401"/>
      <c r="S39" s="401"/>
      <c r="T39" s="401"/>
      <c r="U39" s="401"/>
      <c r="V39" s="401"/>
      <c r="W39" s="401"/>
      <c r="X39" s="401"/>
      <c r="Y39" s="401"/>
      <c r="Z39" s="401"/>
      <c r="AA39" s="401"/>
      <c r="AB39" s="401"/>
      <c r="AC39" s="402"/>
      <c r="AD39" s="146"/>
      <c r="AE39" s="146"/>
      <c r="AF39" s="146"/>
      <c r="AG39" s="174"/>
      <c r="AH39" s="174"/>
    </row>
    <row r="40" spans="1:42" ht="19.5" customHeight="1" thickBot="1">
      <c r="A40" s="397"/>
      <c r="B40" s="398"/>
      <c r="C40" s="398"/>
      <c r="D40" s="399"/>
      <c r="E40" s="403"/>
      <c r="F40" s="404"/>
      <c r="G40" s="404"/>
      <c r="H40" s="404"/>
      <c r="I40" s="404"/>
      <c r="J40" s="404"/>
      <c r="K40" s="404"/>
      <c r="L40" s="404"/>
      <c r="M40" s="404"/>
      <c r="N40" s="404"/>
      <c r="O40" s="404"/>
      <c r="P40" s="404"/>
      <c r="Q40" s="404"/>
      <c r="R40" s="404"/>
      <c r="S40" s="404"/>
      <c r="T40" s="404"/>
      <c r="U40" s="404"/>
      <c r="V40" s="404"/>
      <c r="W40" s="404"/>
      <c r="X40" s="404"/>
      <c r="Y40" s="404"/>
      <c r="Z40" s="404"/>
      <c r="AA40" s="404"/>
      <c r="AB40" s="404"/>
      <c r="AC40" s="405"/>
      <c r="AD40" s="146"/>
      <c r="AE40" s="146"/>
      <c r="AF40" s="146"/>
      <c r="AG40" s="174"/>
      <c r="AH40" s="174"/>
    </row>
    <row r="41" spans="1:42" s="146" customFormat="1" ht="17.25" customHeight="1">
      <c r="A41" s="294" t="s">
        <v>494</v>
      </c>
      <c r="B41" s="294"/>
      <c r="C41" s="294"/>
      <c r="D41" s="294"/>
      <c r="E41" s="294"/>
      <c r="F41" s="294"/>
      <c r="G41" s="294"/>
      <c r="H41" s="294"/>
      <c r="I41" s="144"/>
      <c r="J41" s="153"/>
      <c r="K41" s="153"/>
      <c r="L41" s="153"/>
      <c r="M41" s="153"/>
      <c r="N41" s="153"/>
      <c r="O41" s="153"/>
      <c r="T41" s="153"/>
      <c r="U41" s="153"/>
      <c r="V41" s="153"/>
      <c r="W41" s="153"/>
      <c r="X41" s="153"/>
      <c r="AB41" s="153"/>
      <c r="AI41" s="141"/>
      <c r="AJ41" s="141"/>
      <c r="AK41" s="141"/>
      <c r="AL41" s="141"/>
      <c r="AM41" s="141"/>
      <c r="AN41" s="154"/>
      <c r="AP41" s="154"/>
    </row>
    <row r="42" spans="1:42" ht="5.0999999999999996" customHeight="1">
      <c r="A42" s="296"/>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c r="Z42" s="297"/>
      <c r="AA42" s="691" t="str">
        <f>IF(A1="科","科研費","")</f>
        <v/>
      </c>
      <c r="AB42" s="691"/>
      <c r="AC42" s="692"/>
      <c r="AD42" s="146"/>
    </row>
    <row r="43" spans="1:42" ht="16.5" customHeight="1">
      <c r="A43" s="298" t="s">
        <v>495</v>
      </c>
      <c r="B43" s="176"/>
      <c r="C43" s="176"/>
      <c r="D43" s="176"/>
      <c r="E43" s="176"/>
      <c r="F43" s="176"/>
      <c r="G43" s="176"/>
      <c r="H43" s="176"/>
      <c r="I43" s="286"/>
      <c r="J43" s="287"/>
      <c r="K43" s="175"/>
      <c r="L43" s="175"/>
      <c r="M43" s="288"/>
      <c r="N43" s="288"/>
      <c r="O43" s="288"/>
      <c r="P43" s="288"/>
      <c r="Q43" s="144"/>
      <c r="R43" s="144"/>
      <c r="S43" s="144"/>
      <c r="T43" s="144"/>
      <c r="U43" s="144"/>
      <c r="V43" s="144"/>
      <c r="W43" s="144"/>
      <c r="X43" s="144"/>
      <c r="Y43" s="144"/>
      <c r="Z43" s="144"/>
      <c r="AA43" s="693"/>
      <c r="AB43" s="693"/>
      <c r="AC43" s="694"/>
      <c r="AD43" s="146"/>
    </row>
    <row r="44" spans="1:42" ht="16.5" customHeight="1">
      <c r="A44" s="298"/>
      <c r="B44" s="144" t="s">
        <v>503</v>
      </c>
      <c r="C44" s="144"/>
      <c r="D44" s="144"/>
      <c r="E44" s="144"/>
      <c r="F44" s="284"/>
      <c r="G44" s="284"/>
      <c r="H44" s="284"/>
      <c r="I44" s="287"/>
      <c r="J44" s="287"/>
      <c r="K44" s="175"/>
      <c r="L44" s="175"/>
      <c r="M44" s="289"/>
      <c r="N44" s="290"/>
      <c r="O44" s="291" t="s">
        <v>505</v>
      </c>
      <c r="P44" s="144"/>
      <c r="Q44" s="144"/>
      <c r="R44" s="144"/>
      <c r="S44" s="144"/>
      <c r="T44" s="144"/>
      <c r="U44" s="144"/>
      <c r="V44" s="144"/>
      <c r="W44" s="144"/>
      <c r="X44" s="144"/>
      <c r="Y44" s="144"/>
      <c r="Z44" s="144"/>
      <c r="AA44" s="179"/>
      <c r="AB44" s="179"/>
      <c r="AC44" s="299"/>
    </row>
    <row r="45" spans="1:42" ht="16.5" customHeight="1">
      <c r="A45" s="298"/>
      <c r="B45" s="144"/>
      <c r="C45" s="1122" t="s">
        <v>496</v>
      </c>
      <c r="D45" s="1123"/>
      <c r="E45" s="1123"/>
      <c r="F45" s="1123"/>
      <c r="G45" s="376" t="s">
        <v>500</v>
      </c>
      <c r="H45" s="377"/>
      <c r="I45" s="377"/>
      <c r="J45" s="377"/>
      <c r="K45" s="377"/>
      <c r="L45" s="377"/>
      <c r="M45" s="378"/>
      <c r="N45" s="290"/>
      <c r="O45" s="288"/>
      <c r="P45" s="1124" t="s">
        <v>496</v>
      </c>
      <c r="Q45" s="1125"/>
      <c r="R45" s="1126"/>
      <c r="S45" s="382" t="s">
        <v>502</v>
      </c>
      <c r="T45" s="383"/>
      <c r="U45" s="383"/>
      <c r="V45" s="383"/>
      <c r="W45" s="383"/>
      <c r="X45" s="383"/>
      <c r="Y45" s="383"/>
      <c r="Z45" s="383"/>
      <c r="AA45" s="383"/>
      <c r="AB45" s="384"/>
      <c r="AC45" s="299"/>
    </row>
    <row r="46" spans="1:42" ht="16.5" customHeight="1">
      <c r="A46" s="298"/>
      <c r="B46" s="144"/>
      <c r="C46" s="1122" t="s">
        <v>497</v>
      </c>
      <c r="D46" s="1123"/>
      <c r="E46" s="1123"/>
      <c r="F46" s="1123"/>
      <c r="G46" s="376" t="s">
        <v>500</v>
      </c>
      <c r="H46" s="377"/>
      <c r="I46" s="377"/>
      <c r="J46" s="377"/>
      <c r="K46" s="377"/>
      <c r="L46" s="377"/>
      <c r="M46" s="378"/>
      <c r="N46" s="290"/>
      <c r="O46" s="288"/>
      <c r="P46" s="1124" t="s">
        <v>497</v>
      </c>
      <c r="Q46" s="1125"/>
      <c r="R46" s="1126"/>
      <c r="S46" s="382" t="s">
        <v>513</v>
      </c>
      <c r="T46" s="383"/>
      <c r="U46" s="383"/>
      <c r="V46" s="383"/>
      <c r="W46" s="383"/>
      <c r="X46" s="383"/>
      <c r="Y46" s="383"/>
      <c r="Z46" s="383"/>
      <c r="AA46" s="383"/>
      <c r="AB46" s="384"/>
      <c r="AC46" s="299"/>
    </row>
    <row r="47" spans="1:42" ht="16.5" customHeight="1">
      <c r="A47" s="298"/>
      <c r="B47" s="144"/>
      <c r="C47" s="1122" t="s">
        <v>498</v>
      </c>
      <c r="D47" s="1123"/>
      <c r="E47" s="1123"/>
      <c r="F47" s="1123"/>
      <c r="G47" s="376" t="s">
        <v>507</v>
      </c>
      <c r="H47" s="377"/>
      <c r="I47" s="377"/>
      <c r="J47" s="377"/>
      <c r="K47" s="377"/>
      <c r="L47" s="377"/>
      <c r="M47" s="378"/>
      <c r="N47" s="288"/>
      <c r="O47" s="288"/>
      <c r="P47" s="1124" t="s">
        <v>499</v>
      </c>
      <c r="Q47" s="1125"/>
      <c r="R47" s="1126"/>
      <c r="S47" s="382" t="s">
        <v>501</v>
      </c>
      <c r="T47" s="383"/>
      <c r="U47" s="383"/>
      <c r="V47" s="383"/>
      <c r="W47" s="383"/>
      <c r="X47" s="383"/>
      <c r="Y47" s="383"/>
      <c r="Z47" s="383"/>
      <c r="AA47" s="383"/>
      <c r="AB47" s="384"/>
      <c r="AC47" s="300"/>
    </row>
    <row r="48" spans="1:42" ht="16.5" customHeight="1">
      <c r="A48" s="298"/>
      <c r="B48" s="144"/>
      <c r="C48" s="1122" t="s">
        <v>499</v>
      </c>
      <c r="D48" s="1123"/>
      <c r="E48" s="1123"/>
      <c r="F48" s="1123"/>
      <c r="G48" s="376" t="s">
        <v>501</v>
      </c>
      <c r="H48" s="377"/>
      <c r="I48" s="377"/>
      <c r="J48" s="377"/>
      <c r="K48" s="377"/>
      <c r="L48" s="377"/>
      <c r="M48" s="378"/>
      <c r="N48" s="141"/>
      <c r="O48" s="144"/>
      <c r="P48" s="1127" t="s">
        <v>566</v>
      </c>
      <c r="Q48" s="1128"/>
      <c r="R48" s="1128"/>
      <c r="S48" s="1128"/>
      <c r="T48" s="1128"/>
      <c r="U48" s="549" t="s">
        <v>560</v>
      </c>
      <c r="V48" s="550"/>
      <c r="W48" s="550"/>
      <c r="X48" s="550"/>
      <c r="Y48" s="550"/>
      <c r="Z48" s="550"/>
      <c r="AA48" s="550"/>
      <c r="AB48" s="551"/>
      <c r="AC48" s="300"/>
    </row>
    <row r="49" spans="1:29" ht="16.5" customHeight="1">
      <c r="A49" s="298"/>
      <c r="B49" s="144"/>
      <c r="C49" s="144"/>
      <c r="D49" s="144"/>
      <c r="E49" s="144"/>
      <c r="F49" s="284"/>
      <c r="G49" s="284"/>
      <c r="H49" s="284"/>
      <c r="I49" s="286"/>
      <c r="J49" s="287"/>
      <c r="K49" s="175"/>
      <c r="L49" s="175"/>
      <c r="M49" s="288"/>
      <c r="N49" s="288"/>
      <c r="O49" s="288"/>
      <c r="P49" s="1127" t="s">
        <v>561</v>
      </c>
      <c r="Q49" s="1128"/>
      <c r="R49" s="1128"/>
      <c r="S49" s="1128"/>
      <c r="T49" s="1128"/>
      <c r="U49" s="549" t="s">
        <v>562</v>
      </c>
      <c r="V49" s="550"/>
      <c r="W49" s="550"/>
      <c r="X49" s="550"/>
      <c r="Y49" s="550"/>
      <c r="Z49" s="550"/>
      <c r="AA49" s="550"/>
      <c r="AB49" s="551"/>
      <c r="AC49" s="300"/>
    </row>
    <row r="50" spans="1:29" ht="16.5" customHeight="1">
      <c r="A50" s="298"/>
      <c r="B50" s="176" t="s">
        <v>504</v>
      </c>
      <c r="C50" s="141"/>
      <c r="D50" s="177"/>
      <c r="E50" s="177"/>
      <c r="F50" s="177"/>
      <c r="G50" s="177"/>
      <c r="H50" s="177"/>
      <c r="I50" s="287"/>
      <c r="J50" s="287"/>
      <c r="K50" s="175"/>
      <c r="L50" s="175"/>
      <c r="M50" s="289"/>
      <c r="N50" s="290"/>
      <c r="O50" s="146"/>
      <c r="P50" s="290"/>
      <c r="Q50" s="290"/>
      <c r="R50" s="290"/>
      <c r="S50" s="144"/>
      <c r="T50" s="144"/>
      <c r="U50" s="144"/>
      <c r="V50" s="144"/>
      <c r="W50" s="305"/>
      <c r="X50" s="305"/>
      <c r="Y50" s="305"/>
      <c r="Z50" s="1135" t="s">
        <v>506</v>
      </c>
      <c r="AA50" s="1136"/>
      <c r="AB50" s="1137"/>
      <c r="AC50" s="300"/>
    </row>
    <row r="51" spans="1:29" ht="16.5" customHeight="1">
      <c r="A51" s="298"/>
      <c r="B51" s="176"/>
      <c r="C51" s="1122" t="s">
        <v>496</v>
      </c>
      <c r="D51" s="1123"/>
      <c r="E51" s="1123"/>
      <c r="F51" s="1123"/>
      <c r="G51" s="549" t="s">
        <v>502</v>
      </c>
      <c r="H51" s="550"/>
      <c r="I51" s="550"/>
      <c r="J51" s="550"/>
      <c r="K51" s="550"/>
      <c r="L51" s="550"/>
      <c r="M51" s="551"/>
      <c r="N51" s="290"/>
      <c r="O51" s="146"/>
      <c r="P51" s="290"/>
      <c r="Q51" s="144"/>
      <c r="R51" s="144"/>
      <c r="S51" s="144"/>
      <c r="T51" s="144"/>
      <c r="U51" s="144"/>
      <c r="V51" s="144"/>
      <c r="W51" s="290"/>
      <c r="X51" s="144"/>
      <c r="Y51" s="144"/>
      <c r="Z51" s="661"/>
      <c r="AA51" s="662"/>
      <c r="AB51" s="663"/>
      <c r="AC51" s="300"/>
    </row>
    <row r="52" spans="1:29" ht="16.5" customHeight="1">
      <c r="A52" s="298"/>
      <c r="B52" s="176"/>
      <c r="C52" s="1122" t="s">
        <v>497</v>
      </c>
      <c r="D52" s="1123"/>
      <c r="E52" s="1123"/>
      <c r="F52" s="1123"/>
      <c r="G52" s="549" t="s">
        <v>502</v>
      </c>
      <c r="H52" s="550"/>
      <c r="I52" s="550"/>
      <c r="J52" s="550"/>
      <c r="K52" s="550"/>
      <c r="L52" s="550"/>
      <c r="M52" s="551"/>
      <c r="N52" s="290"/>
      <c r="O52" s="146"/>
      <c r="P52" s="1129" t="s">
        <v>514</v>
      </c>
      <c r="Q52" s="1130"/>
      <c r="R52" s="1131"/>
      <c r="S52" s="558" t="s">
        <v>563</v>
      </c>
      <c r="T52" s="559"/>
      <c r="U52" s="559"/>
      <c r="V52" s="559"/>
      <c r="W52" s="559"/>
      <c r="X52" s="560"/>
      <c r="Y52" s="144"/>
      <c r="Z52" s="664"/>
      <c r="AA52" s="665"/>
      <c r="AB52" s="666"/>
      <c r="AC52" s="300"/>
    </row>
    <row r="53" spans="1:29" ht="16.5" customHeight="1">
      <c r="A53" s="301"/>
      <c r="B53" s="285"/>
      <c r="C53" s="1122" t="s">
        <v>499</v>
      </c>
      <c r="D53" s="1123"/>
      <c r="E53" s="1123"/>
      <c r="F53" s="1123"/>
      <c r="G53" s="376" t="s">
        <v>501</v>
      </c>
      <c r="H53" s="377"/>
      <c r="I53" s="377"/>
      <c r="J53" s="377"/>
      <c r="K53" s="377"/>
      <c r="L53" s="377"/>
      <c r="M53" s="378"/>
      <c r="N53" s="290"/>
      <c r="O53" s="146"/>
      <c r="P53" s="1132"/>
      <c r="Q53" s="1133"/>
      <c r="R53" s="1134"/>
      <c r="S53" s="561"/>
      <c r="T53" s="562"/>
      <c r="U53" s="562"/>
      <c r="V53" s="562"/>
      <c r="W53" s="562"/>
      <c r="X53" s="563"/>
      <c r="Y53" s="144"/>
      <c r="Z53" s="667"/>
      <c r="AA53" s="668"/>
      <c r="AB53" s="669"/>
      <c r="AC53" s="300"/>
    </row>
    <row r="54" spans="1:29" ht="5.25" customHeight="1">
      <c r="A54" s="302"/>
      <c r="B54" s="303"/>
      <c r="C54" s="303"/>
      <c r="D54" s="303"/>
      <c r="E54" s="303"/>
      <c r="F54" s="303"/>
      <c r="G54" s="303"/>
      <c r="H54" s="303"/>
      <c r="I54" s="303"/>
      <c r="J54" s="303"/>
      <c r="K54" s="303"/>
      <c r="L54" s="303"/>
      <c r="M54" s="303"/>
      <c r="N54" s="303"/>
      <c r="O54" s="303"/>
      <c r="P54" s="303"/>
      <c r="Q54" s="303"/>
      <c r="R54" s="303"/>
      <c r="S54" s="303"/>
      <c r="T54" s="303"/>
      <c r="U54" s="303"/>
      <c r="V54" s="303"/>
      <c r="W54" s="303"/>
      <c r="X54" s="303"/>
      <c r="Y54" s="303"/>
      <c r="Z54" s="303"/>
      <c r="AA54" s="303"/>
      <c r="AB54" s="303"/>
      <c r="AC54" s="304"/>
    </row>
    <row r="55" spans="1:29" s="178" customFormat="1" ht="25.5" customHeight="1">
      <c r="A55" s="295"/>
      <c r="B55" s="295"/>
      <c r="C55" s="295"/>
      <c r="D55" s="295"/>
      <c r="E55" s="295"/>
      <c r="F55" s="295"/>
      <c r="G55" s="295"/>
      <c r="H55" s="295"/>
      <c r="I55" s="295"/>
      <c r="J55" s="295"/>
      <c r="K55" s="295"/>
      <c r="L55" s="295"/>
      <c r="M55" s="295"/>
      <c r="N55" s="295"/>
      <c r="O55" s="295"/>
      <c r="P55" s="295"/>
      <c r="Q55" s="295"/>
      <c r="R55" s="295" t="s">
        <v>426</v>
      </c>
      <c r="S55" s="295"/>
      <c r="T55" s="295"/>
      <c r="U55" s="295"/>
      <c r="V55" s="295"/>
      <c r="W55" s="295"/>
      <c r="X55" s="295"/>
      <c r="Y55" s="295" t="s">
        <v>172</v>
      </c>
      <c r="Z55" s="295"/>
      <c r="AA55" s="295"/>
      <c r="AB55" s="295"/>
      <c r="AC55" s="295"/>
    </row>
    <row r="56" spans="1:29" ht="16.5" customHeight="1"/>
    <row r="57" spans="1:29" ht="16.5" customHeight="1"/>
    <row r="58" spans="1:29" ht="16.5" customHeight="1"/>
    <row r="59" spans="1:29" ht="16.5" customHeight="1"/>
  </sheetData>
  <sheetProtection formatCells="0"/>
  <dataConsolidate/>
  <mergeCells count="165">
    <mergeCell ref="Z51:AB53"/>
    <mergeCell ref="S7:V8"/>
    <mergeCell ref="W6:AC6"/>
    <mergeCell ref="W7:AC8"/>
    <mergeCell ref="U48:AB48"/>
    <mergeCell ref="P48:T48"/>
    <mergeCell ref="U49:AB49"/>
    <mergeCell ref="P49:T49"/>
    <mergeCell ref="Z50:AB50"/>
    <mergeCell ref="V29:AC29"/>
    <mergeCell ref="AA42:AC43"/>
    <mergeCell ref="C51:F51"/>
    <mergeCell ref="G51:M51"/>
    <mergeCell ref="V14:W15"/>
    <mergeCell ref="X14:Y15"/>
    <mergeCell ref="Z14:AA15"/>
    <mergeCell ref="AB14:AC15"/>
    <mergeCell ref="Q14:R15"/>
    <mergeCell ref="U14:U15"/>
    <mergeCell ref="A20:D20"/>
    <mergeCell ref="A21:D21"/>
    <mergeCell ref="E21:J21"/>
    <mergeCell ref="K21:L21"/>
    <mergeCell ref="M21:S21"/>
    <mergeCell ref="T21:V21"/>
    <mergeCell ref="A16:E17"/>
    <mergeCell ref="F16:M16"/>
    <mergeCell ref="N16:U16"/>
    <mergeCell ref="V16:AC16"/>
    <mergeCell ref="A18:B19"/>
    <mergeCell ref="C18:E18"/>
    <mergeCell ref="C19:E19"/>
    <mergeCell ref="W21:AC21"/>
    <mergeCell ref="A22:D22"/>
    <mergeCell ref="E22:J22"/>
    <mergeCell ref="C52:F52"/>
    <mergeCell ref="G52:M52"/>
    <mergeCell ref="C53:F53"/>
    <mergeCell ref="G53:M53"/>
    <mergeCell ref="P52:R53"/>
    <mergeCell ref="S52:X53"/>
    <mergeCell ref="V3:W4"/>
    <mergeCell ref="X3:Y4"/>
    <mergeCell ref="Z3:AA4"/>
    <mergeCell ref="A9:H9"/>
    <mergeCell ref="I9:R9"/>
    <mergeCell ref="S9:AC9"/>
    <mergeCell ref="A10:H11"/>
    <mergeCell ref="I10:R11"/>
    <mergeCell ref="S10:AC11"/>
    <mergeCell ref="A6:F6"/>
    <mergeCell ref="A7:F8"/>
    <mergeCell ref="G6:J6"/>
    <mergeCell ref="G7:J8"/>
    <mergeCell ref="K6:R6"/>
    <mergeCell ref="K7:R8"/>
    <mergeCell ref="S6:V6"/>
    <mergeCell ref="A14:E15"/>
    <mergeCell ref="F14:P15"/>
    <mergeCell ref="AB3:AC4"/>
    <mergeCell ref="A1:C2"/>
    <mergeCell ref="D1:F1"/>
    <mergeCell ref="J1:S1"/>
    <mergeCell ref="A3:D3"/>
    <mergeCell ref="E3:J3"/>
    <mergeCell ref="O3:Q4"/>
    <mergeCell ref="R3:S4"/>
    <mergeCell ref="T3:U4"/>
    <mergeCell ref="Y1:AC1"/>
    <mergeCell ref="K22:L22"/>
    <mergeCell ref="M22:N22"/>
    <mergeCell ref="O22:P22"/>
    <mergeCell ref="Q22:S22"/>
    <mergeCell ref="T22:V22"/>
    <mergeCell ref="W22:X22"/>
    <mergeCell ref="Z22:AB22"/>
    <mergeCell ref="A23:D23"/>
    <mergeCell ref="E23:F23"/>
    <mergeCell ref="H23:Y23"/>
    <mergeCell ref="AA23:AC23"/>
    <mergeCell ref="A25:D25"/>
    <mergeCell ref="E25:F25"/>
    <mergeCell ref="G25:L25"/>
    <mergeCell ref="M25:N25"/>
    <mergeCell ref="O25:T25"/>
    <mergeCell ref="V27:AC27"/>
    <mergeCell ref="E28:G28"/>
    <mergeCell ref="H28:J28"/>
    <mergeCell ref="K28:R28"/>
    <mergeCell ref="S28:U28"/>
    <mergeCell ref="V28:AC28"/>
    <mergeCell ref="A26:D26"/>
    <mergeCell ref="E26:H26"/>
    <mergeCell ref="I26:L26"/>
    <mergeCell ref="M26:O26"/>
    <mergeCell ref="P26:S26"/>
    <mergeCell ref="A27:D29"/>
    <mergeCell ref="E27:G27"/>
    <mergeCell ref="H27:L27"/>
    <mergeCell ref="N27:R27"/>
    <mergeCell ref="S27:U27"/>
    <mergeCell ref="E29:G29"/>
    <mergeCell ref="H29:R29"/>
    <mergeCell ref="S29:U29"/>
    <mergeCell ref="A30:D32"/>
    <mergeCell ref="E30:G30"/>
    <mergeCell ref="H30:L30"/>
    <mergeCell ref="N30:R30"/>
    <mergeCell ref="S30:U30"/>
    <mergeCell ref="V30:AC30"/>
    <mergeCell ref="S34:U34"/>
    <mergeCell ref="E31:G31"/>
    <mergeCell ref="H31:J31"/>
    <mergeCell ref="K31:R31"/>
    <mergeCell ref="S31:U31"/>
    <mergeCell ref="V31:AC31"/>
    <mergeCell ref="E32:G32"/>
    <mergeCell ref="H32:R32"/>
    <mergeCell ref="S32:U32"/>
    <mergeCell ref="V32:AC32"/>
    <mergeCell ref="A37:D37"/>
    <mergeCell ref="E37:G37"/>
    <mergeCell ref="H37:O37"/>
    <mergeCell ref="P37:S37"/>
    <mergeCell ref="T37:V37"/>
    <mergeCell ref="W37:AC37"/>
    <mergeCell ref="V34:AC34"/>
    <mergeCell ref="E35:G35"/>
    <mergeCell ref="H35:R35"/>
    <mergeCell ref="S35:U35"/>
    <mergeCell ref="V35:AC35"/>
    <mergeCell ref="E36:G36"/>
    <mergeCell ref="H36:N36"/>
    <mergeCell ref="T36:V36"/>
    <mergeCell ref="W36:AC36"/>
    <mergeCell ref="A33:D35"/>
    <mergeCell ref="E33:G33"/>
    <mergeCell ref="H33:L33"/>
    <mergeCell ref="N33:R33"/>
    <mergeCell ref="S33:U33"/>
    <mergeCell ref="V33:AC33"/>
    <mergeCell ref="E34:G34"/>
    <mergeCell ref="H34:J34"/>
    <mergeCell ref="K34:R34"/>
    <mergeCell ref="A38:D38"/>
    <mergeCell ref="E38:G38"/>
    <mergeCell ref="H38:W38"/>
    <mergeCell ref="X38:AC38"/>
    <mergeCell ref="A39:D40"/>
    <mergeCell ref="E39:AC39"/>
    <mergeCell ref="E40:AC40"/>
    <mergeCell ref="C45:F45"/>
    <mergeCell ref="G45:M45"/>
    <mergeCell ref="P45:R45"/>
    <mergeCell ref="S45:AB45"/>
    <mergeCell ref="C46:F46"/>
    <mergeCell ref="G46:M46"/>
    <mergeCell ref="P46:R46"/>
    <mergeCell ref="S46:AB46"/>
    <mergeCell ref="C47:F47"/>
    <mergeCell ref="G47:M47"/>
    <mergeCell ref="P47:R47"/>
    <mergeCell ref="S47:AB47"/>
    <mergeCell ref="C48:F48"/>
    <mergeCell ref="G48:M48"/>
  </mergeCells>
  <phoneticPr fontId="20"/>
  <conditionalFormatting sqref="D1 G1">
    <cfRule type="cellIs" dxfId="18" priority="3" stopIfTrue="1" operator="equal">
      <formula>"科研費"</formula>
    </cfRule>
  </conditionalFormatting>
  <conditionalFormatting sqref="AA42">
    <cfRule type="cellIs" dxfId="17" priority="1" stopIfTrue="1" operator="equal">
      <formula>"科研費"</formula>
    </cfRule>
  </conditionalFormatting>
  <dataValidations count="21">
    <dataValidation type="list" allowBlank="1" showInputMessage="1" sqref="H28:J28 H31:J31 H34:J34" xr:uid="{3305910F-A892-4CFF-8AD0-F42ADC6DB707}">
      <formula1>"学会参加,調査視察,情報収集,その他"</formula1>
    </dataValidation>
    <dataValidation type="list" allowBlank="1" showInputMessage="1" sqref="M22:N22" xr:uid="{E4F297DA-9D27-402E-9F83-61DDC1D2B85C}">
      <formula1>"教授,准教授,助教,特任教員,RA,学部生,院生,その他"</formula1>
    </dataValidation>
    <dataValidation type="list" allowBlank="1" showInputMessage="1" showErrorMessage="1" sqref="E25:F25" xr:uid="{F62A8F74-A674-4C8A-BC99-A947130A9006}">
      <formula1>"宿泊,日帰り"</formula1>
    </dataValidation>
    <dataValidation type="list" allowBlank="1" showInputMessage="1" showErrorMessage="1" sqref="Q22:S22" xr:uid="{18610D7F-FAE3-4A99-84BD-DB5BFADE8E61}">
      <formula1>"電車,バス・電車,バス,自動車,徒歩,自転車"</formula1>
    </dataValidation>
    <dataValidation type="list" allowBlank="1" sqref="E38:G38" xr:uid="{1E4111FE-1668-46A7-90FC-47989F82B49E}">
      <formula1>"なし,一部支給,全額支給"</formula1>
    </dataValidation>
    <dataValidation type="list" allowBlank="1" showInputMessage="1" sqref="M21" xr:uid="{E7D720AB-A2A8-49DC-8E3C-43EC18B8F30B}">
      <formula1>INDIRECT(E21)</formula1>
    </dataValidation>
    <dataValidation type="list" allowBlank="1" showInputMessage="1" sqref="JA21:JJ21 SW21:TF21 WVM21:WVV21 WLQ21:WLZ21 WBU21:WCD21 VRY21:VSH21 VIC21:VIL21 UYG21:UYP21 UOK21:UOT21 UEO21:UEX21 TUS21:TVB21 TKW21:TLF21 TBA21:TBJ21 SRE21:SRN21 SHI21:SHR21 RXM21:RXV21 RNQ21:RNZ21 RDU21:RED21 QTY21:QUH21 QKC21:QKL21 QAG21:QAP21 PQK21:PQT21 PGO21:PGX21 OWS21:OXB21 OMW21:ONF21 ODA21:ODJ21 NTE21:NTN21 NJI21:NJR21 MZM21:MZV21 MPQ21:MPZ21 MFU21:MGD21 LVY21:LWH21 LMC21:LML21 LCG21:LCP21 KSK21:KST21 KIO21:KIX21 JYS21:JZB21 JOW21:JPF21 JFA21:JFJ21 IVE21:IVN21 ILI21:ILR21 IBM21:IBV21 HRQ21:HRZ21 HHU21:HID21 GXY21:GYH21 GOC21:GOL21 GEG21:GEP21 FUK21:FUT21 FKO21:FKX21 FAS21:FBB21 EQW21:ERF21 EHA21:EHJ21 DXE21:DXN21 DNI21:DNR21 DDM21:DDV21 CTQ21:CTZ21 CJU21:CKD21 BZY21:CAH21 BQC21:BQL21 BGG21:BGP21 AWK21:AWT21 AMO21:AMX21 ACS21:ADB21" xr:uid="{D641E637-6764-44CC-8BA9-32605D27E9DB}">
      <formula1>INDIRECT(IW10)</formula1>
    </dataValidation>
    <dataValidation type="list" allowBlank="1" showInputMessage="1" showErrorMessage="1" sqref="M25:N25 M65550:N65550 JI65550:JJ65550 TE65550:TF65550 ADA65550:ADB65550 AMW65550:AMX65550 AWS65550:AWT65550 BGO65550:BGP65550 BQK65550:BQL65550 CAG65550:CAH65550 CKC65550:CKD65550 CTY65550:CTZ65550 DDU65550:DDV65550 DNQ65550:DNR65550 DXM65550:DXN65550 EHI65550:EHJ65550 ERE65550:ERF65550 FBA65550:FBB65550 FKW65550:FKX65550 FUS65550:FUT65550 GEO65550:GEP65550 GOK65550:GOL65550 GYG65550:GYH65550 HIC65550:HID65550 HRY65550:HRZ65550 IBU65550:IBV65550 ILQ65550:ILR65550 IVM65550:IVN65550 JFI65550:JFJ65550 JPE65550:JPF65550 JZA65550:JZB65550 KIW65550:KIX65550 KSS65550:KST65550 LCO65550:LCP65550 LMK65550:LML65550 LWG65550:LWH65550 MGC65550:MGD65550 MPY65550:MPZ65550 MZU65550:MZV65550 NJQ65550:NJR65550 NTM65550:NTN65550 ODI65550:ODJ65550 ONE65550:ONF65550 OXA65550:OXB65550 PGW65550:PGX65550 PQS65550:PQT65550 QAO65550:QAP65550 QKK65550:QKL65550 QUG65550:QUH65550 REC65550:RED65550 RNY65550:RNZ65550 RXU65550:RXV65550 SHQ65550:SHR65550 SRM65550:SRN65550 TBI65550:TBJ65550 TLE65550:TLF65550 TVA65550:TVB65550 UEW65550:UEX65550 UOS65550:UOT65550 UYO65550:UYP65550 VIK65550:VIL65550 VSG65550:VSH65550 WCC65550:WCD65550 WLY65550:WLZ65550 WVU65550:WVV65550 M131086:N131086 JI131086:JJ131086 TE131086:TF131086 ADA131086:ADB131086 AMW131086:AMX131086 AWS131086:AWT131086 BGO131086:BGP131086 BQK131086:BQL131086 CAG131086:CAH131086 CKC131086:CKD131086 CTY131086:CTZ131086 DDU131086:DDV131086 DNQ131086:DNR131086 DXM131086:DXN131086 EHI131086:EHJ131086 ERE131086:ERF131086 FBA131086:FBB131086 FKW131086:FKX131086 FUS131086:FUT131086 GEO131086:GEP131086 GOK131086:GOL131086 GYG131086:GYH131086 HIC131086:HID131086 HRY131086:HRZ131086 IBU131086:IBV131086 ILQ131086:ILR131086 IVM131086:IVN131086 JFI131086:JFJ131086 JPE131086:JPF131086 JZA131086:JZB131086 KIW131086:KIX131086 KSS131086:KST131086 LCO131086:LCP131086 LMK131086:LML131086 LWG131086:LWH131086 MGC131086:MGD131086 MPY131086:MPZ131086 MZU131086:MZV131086 NJQ131086:NJR131086 NTM131086:NTN131086 ODI131086:ODJ131086 ONE131086:ONF131086 OXA131086:OXB131086 PGW131086:PGX131086 PQS131086:PQT131086 QAO131086:QAP131086 QKK131086:QKL131086 QUG131086:QUH131086 REC131086:RED131086 RNY131086:RNZ131086 RXU131086:RXV131086 SHQ131086:SHR131086 SRM131086:SRN131086 TBI131086:TBJ131086 TLE131086:TLF131086 TVA131086:TVB131086 UEW131086:UEX131086 UOS131086:UOT131086 UYO131086:UYP131086 VIK131086:VIL131086 VSG131086:VSH131086 WCC131086:WCD131086 WLY131086:WLZ131086 WVU131086:WVV131086 M196622:N196622 JI196622:JJ196622 TE196622:TF196622 ADA196622:ADB196622 AMW196622:AMX196622 AWS196622:AWT196622 BGO196622:BGP196622 BQK196622:BQL196622 CAG196622:CAH196622 CKC196622:CKD196622 CTY196622:CTZ196622 DDU196622:DDV196622 DNQ196622:DNR196622 DXM196622:DXN196622 EHI196622:EHJ196622 ERE196622:ERF196622 FBA196622:FBB196622 FKW196622:FKX196622 FUS196622:FUT196622 GEO196622:GEP196622 GOK196622:GOL196622 GYG196622:GYH196622 HIC196622:HID196622 HRY196622:HRZ196622 IBU196622:IBV196622 ILQ196622:ILR196622 IVM196622:IVN196622 JFI196622:JFJ196622 JPE196622:JPF196622 JZA196622:JZB196622 KIW196622:KIX196622 KSS196622:KST196622 LCO196622:LCP196622 LMK196622:LML196622 LWG196622:LWH196622 MGC196622:MGD196622 MPY196622:MPZ196622 MZU196622:MZV196622 NJQ196622:NJR196622 NTM196622:NTN196622 ODI196622:ODJ196622 ONE196622:ONF196622 OXA196622:OXB196622 PGW196622:PGX196622 PQS196622:PQT196622 QAO196622:QAP196622 QKK196622:QKL196622 QUG196622:QUH196622 REC196622:RED196622 RNY196622:RNZ196622 RXU196622:RXV196622 SHQ196622:SHR196622 SRM196622:SRN196622 TBI196622:TBJ196622 TLE196622:TLF196622 TVA196622:TVB196622 UEW196622:UEX196622 UOS196622:UOT196622 UYO196622:UYP196622 VIK196622:VIL196622 VSG196622:VSH196622 WCC196622:WCD196622 WLY196622:WLZ196622 WVU196622:WVV196622 M262158:N262158 JI262158:JJ262158 TE262158:TF262158 ADA262158:ADB262158 AMW262158:AMX262158 AWS262158:AWT262158 BGO262158:BGP262158 BQK262158:BQL262158 CAG262158:CAH262158 CKC262158:CKD262158 CTY262158:CTZ262158 DDU262158:DDV262158 DNQ262158:DNR262158 DXM262158:DXN262158 EHI262158:EHJ262158 ERE262158:ERF262158 FBA262158:FBB262158 FKW262158:FKX262158 FUS262158:FUT262158 GEO262158:GEP262158 GOK262158:GOL262158 GYG262158:GYH262158 HIC262158:HID262158 HRY262158:HRZ262158 IBU262158:IBV262158 ILQ262158:ILR262158 IVM262158:IVN262158 JFI262158:JFJ262158 JPE262158:JPF262158 JZA262158:JZB262158 KIW262158:KIX262158 KSS262158:KST262158 LCO262158:LCP262158 LMK262158:LML262158 LWG262158:LWH262158 MGC262158:MGD262158 MPY262158:MPZ262158 MZU262158:MZV262158 NJQ262158:NJR262158 NTM262158:NTN262158 ODI262158:ODJ262158 ONE262158:ONF262158 OXA262158:OXB262158 PGW262158:PGX262158 PQS262158:PQT262158 QAO262158:QAP262158 QKK262158:QKL262158 QUG262158:QUH262158 REC262158:RED262158 RNY262158:RNZ262158 RXU262158:RXV262158 SHQ262158:SHR262158 SRM262158:SRN262158 TBI262158:TBJ262158 TLE262158:TLF262158 TVA262158:TVB262158 UEW262158:UEX262158 UOS262158:UOT262158 UYO262158:UYP262158 VIK262158:VIL262158 VSG262158:VSH262158 WCC262158:WCD262158 WLY262158:WLZ262158 WVU262158:WVV262158 M327694:N327694 JI327694:JJ327694 TE327694:TF327694 ADA327694:ADB327694 AMW327694:AMX327694 AWS327694:AWT327694 BGO327694:BGP327694 BQK327694:BQL327694 CAG327694:CAH327694 CKC327694:CKD327694 CTY327694:CTZ327694 DDU327694:DDV327694 DNQ327694:DNR327694 DXM327694:DXN327694 EHI327694:EHJ327694 ERE327694:ERF327694 FBA327694:FBB327694 FKW327694:FKX327694 FUS327694:FUT327694 GEO327694:GEP327694 GOK327694:GOL327694 GYG327694:GYH327694 HIC327694:HID327694 HRY327694:HRZ327694 IBU327694:IBV327694 ILQ327694:ILR327694 IVM327694:IVN327694 JFI327694:JFJ327694 JPE327694:JPF327694 JZA327694:JZB327694 KIW327694:KIX327694 KSS327694:KST327694 LCO327694:LCP327694 LMK327694:LML327694 LWG327694:LWH327694 MGC327694:MGD327694 MPY327694:MPZ327694 MZU327694:MZV327694 NJQ327694:NJR327694 NTM327694:NTN327694 ODI327694:ODJ327694 ONE327694:ONF327694 OXA327694:OXB327694 PGW327694:PGX327694 PQS327694:PQT327694 QAO327694:QAP327694 QKK327694:QKL327694 QUG327694:QUH327694 REC327694:RED327694 RNY327694:RNZ327694 RXU327694:RXV327694 SHQ327694:SHR327694 SRM327694:SRN327694 TBI327694:TBJ327694 TLE327694:TLF327694 TVA327694:TVB327694 UEW327694:UEX327694 UOS327694:UOT327694 UYO327694:UYP327694 VIK327694:VIL327694 VSG327694:VSH327694 WCC327694:WCD327694 WLY327694:WLZ327694 WVU327694:WVV327694 M393230:N393230 JI393230:JJ393230 TE393230:TF393230 ADA393230:ADB393230 AMW393230:AMX393230 AWS393230:AWT393230 BGO393230:BGP393230 BQK393230:BQL393230 CAG393230:CAH393230 CKC393230:CKD393230 CTY393230:CTZ393230 DDU393230:DDV393230 DNQ393230:DNR393230 DXM393230:DXN393230 EHI393230:EHJ393230 ERE393230:ERF393230 FBA393230:FBB393230 FKW393230:FKX393230 FUS393230:FUT393230 GEO393230:GEP393230 GOK393230:GOL393230 GYG393230:GYH393230 HIC393230:HID393230 HRY393230:HRZ393230 IBU393230:IBV393230 ILQ393230:ILR393230 IVM393230:IVN393230 JFI393230:JFJ393230 JPE393230:JPF393230 JZA393230:JZB393230 KIW393230:KIX393230 KSS393230:KST393230 LCO393230:LCP393230 LMK393230:LML393230 LWG393230:LWH393230 MGC393230:MGD393230 MPY393230:MPZ393230 MZU393230:MZV393230 NJQ393230:NJR393230 NTM393230:NTN393230 ODI393230:ODJ393230 ONE393230:ONF393230 OXA393230:OXB393230 PGW393230:PGX393230 PQS393230:PQT393230 QAO393230:QAP393230 QKK393230:QKL393230 QUG393230:QUH393230 REC393230:RED393230 RNY393230:RNZ393230 RXU393230:RXV393230 SHQ393230:SHR393230 SRM393230:SRN393230 TBI393230:TBJ393230 TLE393230:TLF393230 TVA393230:TVB393230 UEW393230:UEX393230 UOS393230:UOT393230 UYO393230:UYP393230 VIK393230:VIL393230 VSG393230:VSH393230 WCC393230:WCD393230 WLY393230:WLZ393230 WVU393230:WVV393230 M458766:N458766 JI458766:JJ458766 TE458766:TF458766 ADA458766:ADB458766 AMW458766:AMX458766 AWS458766:AWT458766 BGO458766:BGP458766 BQK458766:BQL458766 CAG458766:CAH458766 CKC458766:CKD458766 CTY458766:CTZ458766 DDU458766:DDV458766 DNQ458766:DNR458766 DXM458766:DXN458766 EHI458766:EHJ458766 ERE458766:ERF458766 FBA458766:FBB458766 FKW458766:FKX458766 FUS458766:FUT458766 GEO458766:GEP458766 GOK458766:GOL458766 GYG458766:GYH458766 HIC458766:HID458766 HRY458766:HRZ458766 IBU458766:IBV458766 ILQ458766:ILR458766 IVM458766:IVN458766 JFI458766:JFJ458766 JPE458766:JPF458766 JZA458766:JZB458766 KIW458766:KIX458766 KSS458766:KST458766 LCO458766:LCP458766 LMK458766:LML458766 LWG458766:LWH458766 MGC458766:MGD458766 MPY458766:MPZ458766 MZU458766:MZV458766 NJQ458766:NJR458766 NTM458766:NTN458766 ODI458766:ODJ458766 ONE458766:ONF458766 OXA458766:OXB458766 PGW458766:PGX458766 PQS458766:PQT458766 QAO458766:QAP458766 QKK458766:QKL458766 QUG458766:QUH458766 REC458766:RED458766 RNY458766:RNZ458766 RXU458766:RXV458766 SHQ458766:SHR458766 SRM458766:SRN458766 TBI458766:TBJ458766 TLE458766:TLF458766 TVA458766:TVB458766 UEW458766:UEX458766 UOS458766:UOT458766 UYO458766:UYP458766 VIK458766:VIL458766 VSG458766:VSH458766 WCC458766:WCD458766 WLY458766:WLZ458766 WVU458766:WVV458766 M524302:N524302 JI524302:JJ524302 TE524302:TF524302 ADA524302:ADB524302 AMW524302:AMX524302 AWS524302:AWT524302 BGO524302:BGP524302 BQK524302:BQL524302 CAG524302:CAH524302 CKC524302:CKD524302 CTY524302:CTZ524302 DDU524302:DDV524302 DNQ524302:DNR524302 DXM524302:DXN524302 EHI524302:EHJ524302 ERE524302:ERF524302 FBA524302:FBB524302 FKW524302:FKX524302 FUS524302:FUT524302 GEO524302:GEP524302 GOK524302:GOL524302 GYG524302:GYH524302 HIC524302:HID524302 HRY524302:HRZ524302 IBU524302:IBV524302 ILQ524302:ILR524302 IVM524302:IVN524302 JFI524302:JFJ524302 JPE524302:JPF524302 JZA524302:JZB524302 KIW524302:KIX524302 KSS524302:KST524302 LCO524302:LCP524302 LMK524302:LML524302 LWG524302:LWH524302 MGC524302:MGD524302 MPY524302:MPZ524302 MZU524302:MZV524302 NJQ524302:NJR524302 NTM524302:NTN524302 ODI524302:ODJ524302 ONE524302:ONF524302 OXA524302:OXB524302 PGW524302:PGX524302 PQS524302:PQT524302 QAO524302:QAP524302 QKK524302:QKL524302 QUG524302:QUH524302 REC524302:RED524302 RNY524302:RNZ524302 RXU524302:RXV524302 SHQ524302:SHR524302 SRM524302:SRN524302 TBI524302:TBJ524302 TLE524302:TLF524302 TVA524302:TVB524302 UEW524302:UEX524302 UOS524302:UOT524302 UYO524302:UYP524302 VIK524302:VIL524302 VSG524302:VSH524302 WCC524302:WCD524302 WLY524302:WLZ524302 WVU524302:WVV524302 M589838:N589838 JI589838:JJ589838 TE589838:TF589838 ADA589838:ADB589838 AMW589838:AMX589838 AWS589838:AWT589838 BGO589838:BGP589838 BQK589838:BQL589838 CAG589838:CAH589838 CKC589838:CKD589838 CTY589838:CTZ589838 DDU589838:DDV589838 DNQ589838:DNR589838 DXM589838:DXN589838 EHI589838:EHJ589838 ERE589838:ERF589838 FBA589838:FBB589838 FKW589838:FKX589838 FUS589838:FUT589838 GEO589838:GEP589838 GOK589838:GOL589838 GYG589838:GYH589838 HIC589838:HID589838 HRY589838:HRZ589838 IBU589838:IBV589838 ILQ589838:ILR589838 IVM589838:IVN589838 JFI589838:JFJ589838 JPE589838:JPF589838 JZA589838:JZB589838 KIW589838:KIX589838 KSS589838:KST589838 LCO589838:LCP589838 LMK589838:LML589838 LWG589838:LWH589838 MGC589838:MGD589838 MPY589838:MPZ589838 MZU589838:MZV589838 NJQ589838:NJR589838 NTM589838:NTN589838 ODI589838:ODJ589838 ONE589838:ONF589838 OXA589838:OXB589838 PGW589838:PGX589838 PQS589838:PQT589838 QAO589838:QAP589838 QKK589838:QKL589838 QUG589838:QUH589838 REC589838:RED589838 RNY589838:RNZ589838 RXU589838:RXV589838 SHQ589838:SHR589838 SRM589838:SRN589838 TBI589838:TBJ589838 TLE589838:TLF589838 TVA589838:TVB589838 UEW589838:UEX589838 UOS589838:UOT589838 UYO589838:UYP589838 VIK589838:VIL589838 VSG589838:VSH589838 WCC589838:WCD589838 WLY589838:WLZ589838 WVU589838:WVV589838 M655374:N655374 JI655374:JJ655374 TE655374:TF655374 ADA655374:ADB655374 AMW655374:AMX655374 AWS655374:AWT655374 BGO655374:BGP655374 BQK655374:BQL655374 CAG655374:CAH655374 CKC655374:CKD655374 CTY655374:CTZ655374 DDU655374:DDV655374 DNQ655374:DNR655374 DXM655374:DXN655374 EHI655374:EHJ655374 ERE655374:ERF655374 FBA655374:FBB655374 FKW655374:FKX655374 FUS655374:FUT655374 GEO655374:GEP655374 GOK655374:GOL655374 GYG655374:GYH655374 HIC655374:HID655374 HRY655374:HRZ655374 IBU655374:IBV655374 ILQ655374:ILR655374 IVM655374:IVN655374 JFI655374:JFJ655374 JPE655374:JPF655374 JZA655374:JZB655374 KIW655374:KIX655374 KSS655374:KST655374 LCO655374:LCP655374 LMK655374:LML655374 LWG655374:LWH655374 MGC655374:MGD655374 MPY655374:MPZ655374 MZU655374:MZV655374 NJQ655374:NJR655374 NTM655374:NTN655374 ODI655374:ODJ655374 ONE655374:ONF655374 OXA655374:OXB655374 PGW655374:PGX655374 PQS655374:PQT655374 QAO655374:QAP655374 QKK655374:QKL655374 QUG655374:QUH655374 REC655374:RED655374 RNY655374:RNZ655374 RXU655374:RXV655374 SHQ655374:SHR655374 SRM655374:SRN655374 TBI655374:TBJ655374 TLE655374:TLF655374 TVA655374:TVB655374 UEW655374:UEX655374 UOS655374:UOT655374 UYO655374:UYP655374 VIK655374:VIL655374 VSG655374:VSH655374 WCC655374:WCD655374 WLY655374:WLZ655374 WVU655374:WVV655374 M720910:N720910 JI720910:JJ720910 TE720910:TF720910 ADA720910:ADB720910 AMW720910:AMX720910 AWS720910:AWT720910 BGO720910:BGP720910 BQK720910:BQL720910 CAG720910:CAH720910 CKC720910:CKD720910 CTY720910:CTZ720910 DDU720910:DDV720910 DNQ720910:DNR720910 DXM720910:DXN720910 EHI720910:EHJ720910 ERE720910:ERF720910 FBA720910:FBB720910 FKW720910:FKX720910 FUS720910:FUT720910 GEO720910:GEP720910 GOK720910:GOL720910 GYG720910:GYH720910 HIC720910:HID720910 HRY720910:HRZ720910 IBU720910:IBV720910 ILQ720910:ILR720910 IVM720910:IVN720910 JFI720910:JFJ720910 JPE720910:JPF720910 JZA720910:JZB720910 KIW720910:KIX720910 KSS720910:KST720910 LCO720910:LCP720910 LMK720910:LML720910 LWG720910:LWH720910 MGC720910:MGD720910 MPY720910:MPZ720910 MZU720910:MZV720910 NJQ720910:NJR720910 NTM720910:NTN720910 ODI720910:ODJ720910 ONE720910:ONF720910 OXA720910:OXB720910 PGW720910:PGX720910 PQS720910:PQT720910 QAO720910:QAP720910 QKK720910:QKL720910 QUG720910:QUH720910 REC720910:RED720910 RNY720910:RNZ720910 RXU720910:RXV720910 SHQ720910:SHR720910 SRM720910:SRN720910 TBI720910:TBJ720910 TLE720910:TLF720910 TVA720910:TVB720910 UEW720910:UEX720910 UOS720910:UOT720910 UYO720910:UYP720910 VIK720910:VIL720910 VSG720910:VSH720910 WCC720910:WCD720910 WLY720910:WLZ720910 WVU720910:WVV720910 M786446:N786446 JI786446:JJ786446 TE786446:TF786446 ADA786446:ADB786446 AMW786446:AMX786446 AWS786446:AWT786446 BGO786446:BGP786446 BQK786446:BQL786446 CAG786446:CAH786446 CKC786446:CKD786446 CTY786446:CTZ786446 DDU786446:DDV786446 DNQ786446:DNR786446 DXM786446:DXN786446 EHI786446:EHJ786446 ERE786446:ERF786446 FBA786446:FBB786446 FKW786446:FKX786446 FUS786446:FUT786446 GEO786446:GEP786446 GOK786446:GOL786446 GYG786446:GYH786446 HIC786446:HID786446 HRY786446:HRZ786446 IBU786446:IBV786446 ILQ786446:ILR786446 IVM786446:IVN786446 JFI786446:JFJ786446 JPE786446:JPF786446 JZA786446:JZB786446 KIW786446:KIX786446 KSS786446:KST786446 LCO786446:LCP786446 LMK786446:LML786446 LWG786446:LWH786446 MGC786446:MGD786446 MPY786446:MPZ786446 MZU786446:MZV786446 NJQ786446:NJR786446 NTM786446:NTN786446 ODI786446:ODJ786446 ONE786446:ONF786446 OXA786446:OXB786446 PGW786446:PGX786446 PQS786446:PQT786446 QAO786446:QAP786446 QKK786446:QKL786446 QUG786446:QUH786446 REC786446:RED786446 RNY786446:RNZ786446 RXU786446:RXV786446 SHQ786446:SHR786446 SRM786446:SRN786446 TBI786446:TBJ786446 TLE786446:TLF786446 TVA786446:TVB786446 UEW786446:UEX786446 UOS786446:UOT786446 UYO786446:UYP786446 VIK786446:VIL786446 VSG786446:VSH786446 WCC786446:WCD786446 WLY786446:WLZ786446 WVU786446:WVV786446 M851982:N851982 JI851982:JJ851982 TE851982:TF851982 ADA851982:ADB851982 AMW851982:AMX851982 AWS851982:AWT851982 BGO851982:BGP851982 BQK851982:BQL851982 CAG851982:CAH851982 CKC851982:CKD851982 CTY851982:CTZ851982 DDU851982:DDV851982 DNQ851982:DNR851982 DXM851982:DXN851982 EHI851982:EHJ851982 ERE851982:ERF851982 FBA851982:FBB851982 FKW851982:FKX851982 FUS851982:FUT851982 GEO851982:GEP851982 GOK851982:GOL851982 GYG851982:GYH851982 HIC851982:HID851982 HRY851982:HRZ851982 IBU851982:IBV851982 ILQ851982:ILR851982 IVM851982:IVN851982 JFI851982:JFJ851982 JPE851982:JPF851982 JZA851982:JZB851982 KIW851982:KIX851982 KSS851982:KST851982 LCO851982:LCP851982 LMK851982:LML851982 LWG851982:LWH851982 MGC851982:MGD851982 MPY851982:MPZ851982 MZU851982:MZV851982 NJQ851982:NJR851982 NTM851982:NTN851982 ODI851982:ODJ851982 ONE851982:ONF851982 OXA851982:OXB851982 PGW851982:PGX851982 PQS851982:PQT851982 QAO851982:QAP851982 QKK851982:QKL851982 QUG851982:QUH851982 REC851982:RED851982 RNY851982:RNZ851982 RXU851982:RXV851982 SHQ851982:SHR851982 SRM851982:SRN851982 TBI851982:TBJ851982 TLE851982:TLF851982 TVA851982:TVB851982 UEW851982:UEX851982 UOS851982:UOT851982 UYO851982:UYP851982 VIK851982:VIL851982 VSG851982:VSH851982 WCC851982:WCD851982 WLY851982:WLZ851982 WVU851982:WVV851982 M917518:N917518 JI917518:JJ917518 TE917518:TF917518 ADA917518:ADB917518 AMW917518:AMX917518 AWS917518:AWT917518 BGO917518:BGP917518 BQK917518:BQL917518 CAG917518:CAH917518 CKC917518:CKD917518 CTY917518:CTZ917518 DDU917518:DDV917518 DNQ917518:DNR917518 DXM917518:DXN917518 EHI917518:EHJ917518 ERE917518:ERF917518 FBA917518:FBB917518 FKW917518:FKX917518 FUS917518:FUT917518 GEO917518:GEP917518 GOK917518:GOL917518 GYG917518:GYH917518 HIC917518:HID917518 HRY917518:HRZ917518 IBU917518:IBV917518 ILQ917518:ILR917518 IVM917518:IVN917518 JFI917518:JFJ917518 JPE917518:JPF917518 JZA917518:JZB917518 KIW917518:KIX917518 KSS917518:KST917518 LCO917518:LCP917518 LMK917518:LML917518 LWG917518:LWH917518 MGC917518:MGD917518 MPY917518:MPZ917518 MZU917518:MZV917518 NJQ917518:NJR917518 NTM917518:NTN917518 ODI917518:ODJ917518 ONE917518:ONF917518 OXA917518:OXB917518 PGW917518:PGX917518 PQS917518:PQT917518 QAO917518:QAP917518 QKK917518:QKL917518 QUG917518:QUH917518 REC917518:RED917518 RNY917518:RNZ917518 RXU917518:RXV917518 SHQ917518:SHR917518 SRM917518:SRN917518 TBI917518:TBJ917518 TLE917518:TLF917518 TVA917518:TVB917518 UEW917518:UEX917518 UOS917518:UOT917518 UYO917518:UYP917518 VIK917518:VIL917518 VSG917518:VSH917518 WCC917518:WCD917518 WLY917518:WLZ917518 WVU917518:WVV917518 M983054:N983054 JI983054:JJ983054 TE983054:TF983054 ADA983054:ADB983054 AMW983054:AMX983054 AWS983054:AWT983054 BGO983054:BGP983054 BQK983054:BQL983054 CAG983054:CAH983054 CKC983054:CKD983054 CTY983054:CTZ983054 DDU983054:DDV983054 DNQ983054:DNR983054 DXM983054:DXN983054 EHI983054:EHJ983054 ERE983054:ERF983054 FBA983054:FBB983054 FKW983054:FKX983054 FUS983054:FUT983054 GEO983054:GEP983054 GOK983054:GOL983054 GYG983054:GYH983054 HIC983054:HID983054 HRY983054:HRZ983054 IBU983054:IBV983054 ILQ983054:ILR983054 IVM983054:IVN983054 JFI983054:JFJ983054 JPE983054:JPF983054 JZA983054:JZB983054 KIW983054:KIX983054 KSS983054:KST983054 LCO983054:LCP983054 LMK983054:LML983054 LWG983054:LWH983054 MGC983054:MGD983054 MPY983054:MPZ983054 MZU983054:MZV983054 NJQ983054:NJR983054 NTM983054:NTN983054 ODI983054:ODJ983054 ONE983054:ONF983054 OXA983054:OXB983054 PGW983054:PGX983054 PQS983054:PQT983054 QAO983054:QAP983054 QKK983054:QKL983054 QUG983054:QUH983054 REC983054:RED983054 RNY983054:RNZ983054 RXU983054:RXV983054 SHQ983054:SHR983054 SRM983054:SRN983054 TBI983054:TBJ983054 TLE983054:TLF983054 TVA983054:TVB983054 UEW983054:UEX983054 UOS983054:UOT983054 UYO983054:UYP983054 VIK983054:VIL983054 VSG983054:VSH983054 WCC983054:WCD983054 WLY983054:WLZ983054 WVU983054:WVV983054 M30 M33 ADA33:ADB33 JK26:JL26 JI25:JJ25 TG26:TH26 TE25:TF25 ADC26:ADD26 ADA25:ADB25 AMY26:AMZ26 AMW25:AMX25 AWU26:AWV26 AWS25:AWT25 BGQ26:BGR26 BGO25:BGP25 BQM26:BQN26 BQK25:BQL25 CAI26:CAJ26 CAG25:CAH25 CKE26:CKF26 CKC25:CKD25 CUA26:CUB26 CTY25:CTZ25 DDW26:DDX26 DDU25:DDV25 DNS26:DNT26 DNQ25:DNR25 DXO26:DXP26 DXM25:DXN25 EHK26:EHL26 EHI25:EHJ25 ERG26:ERH26 ERE25:ERF25 FBC26:FBD26 FBA25:FBB25 FKY26:FKZ26 FKW25:FKX25 FUU26:FUV26 FUS25:FUT25 GEQ26:GER26 GEO25:GEP25 GOM26:GON26 GOK25:GOL25 GYI26:GYJ26 GYG25:GYH25 HIE26:HIF26 HIC25:HID25 HSA26:HSB26 HRY25:HRZ25 IBW26:IBX26 IBU25:IBV25 ILS26:ILT26 ILQ25:ILR25 IVO26:IVP26 IVM25:IVN25 JFK26:JFL26 JFI25:JFJ25 JPG26:JPH26 JPE25:JPF25 JZC26:JZD26 JZA25:JZB25 KIY26:KIZ26 KIW25:KIX25 KSU26:KSV26 KSS25:KST25 LCQ26:LCR26 LCO25:LCP25 LMM26:LMN26 LMK25:LML25 LWI26:LWJ26 LWG25:LWH25 MGE26:MGF26 MGC25:MGD25 MQA26:MQB26 MPY25:MPZ25 MZW26:MZX26 MZU25:MZV25 NJS26:NJT26 NJQ25:NJR25 NTO26:NTP26 NTM25:NTN25 ODK26:ODL26 ODI25:ODJ25 ONG26:ONH26 ONE25:ONF25 OXC26:OXD26 OXA25:OXB25 PGY26:PGZ26 PGW25:PGX25 PQU26:PQV26 PQS25:PQT25 QAQ26:QAR26 QAO25:QAP25 QKM26:QKN26 QKK25:QKL25 QUI26:QUJ26 QUG25:QUH25 REE26:REF26 REC25:RED25 ROA26:ROB26 RNY25:RNZ25 RXW26:RXX26 RXU25:RXV25 SHS26:SHT26 SHQ25:SHR25 SRO26:SRP26 SRM25:SRN25 TBK26:TBL26 TBI25:TBJ25 TLG26:TLH26 TLE25:TLF25 TVC26:TVD26 TVA25:TVB25 UEY26:UEZ26 UEW25:UEX25 UOU26:UOV26 UOS25:UOT25 UYQ26:UYR26 UYO25:UYP25 VIM26:VIN26 VIK25:VIL25 VSI26:VSJ26 VSG25:VSH25 WCE26:WCF26 WCC25:WCD25 WMA26:WMB26 WLY25:WLZ25 WVW26:WVX26 WVU25:WVV25 TE27:TF27 JI27:JJ27 WVU27:WVV27 WLY27:WLZ27 WCC27:WCD27 VSG27:VSH27 VIK27:VIL27 UYO27:UYP27 UOS27:UOT27 UEW27:UEX27 TVA27:TVB27 TLE27:TLF27 TBI27:TBJ27 SRM27:SRN27 SHQ27:SHR27 RXU27:RXV27 RNY27:RNZ27 REC27:RED27 QUG27:QUH27 QKK27:QKL27 QAO27:QAP27 PQS27:PQT27 PGW27:PGX27 OXA27:OXB27 ONE27:ONF27 ODI27:ODJ27 NTM27:NTN27 NJQ27:NJR27 MZU27:MZV27 MPY27:MPZ27 MGC27:MGD27 LWG27:LWH27 LMK27:LML27 LCO27:LCP27 KSS27:KST27 KIW27:KIX27 JZA27:JZB27 JPE27:JPF27 JFI27:JFJ27 IVM27:IVN27 ILQ27:ILR27 IBU27:IBV27 HRY27:HRZ27 HIC27:HID27 GYG27:GYH27 GOK27:GOL27 GEO27:GEP27 FUS27:FUT27 FKW27:FKX27 FBA27:FBB27 ERE27:ERF27 EHI27:EHJ27 DXM27:DXN27 DNQ27:DNR27 DDU27:DDV27 CTY27:CTZ27 CKC27:CKD27 CAG27:CAH27 BQK27:BQL27 BGO27:BGP27 AWS27:AWT27 AMW27:AMX27 ADA27:ADB27 TE30:TF30 JI30:JJ30 WVU30:WVV30 WLY30:WLZ30 WCC30:WCD30 VSG30:VSH30 VIK30:VIL30 UYO30:UYP30 UOS30:UOT30 UEW30:UEX30 TVA30:TVB30 TLE30:TLF30 TBI30:TBJ30 SRM30:SRN30 SHQ30:SHR30 RXU30:RXV30 RNY30:RNZ30 REC30:RED30 QUG30:QUH30 QKK30:QKL30 QAO30:QAP30 PQS30:PQT30 PGW30:PGX30 OXA30:OXB30 ONE30:ONF30 ODI30:ODJ30 NTM30:NTN30 NJQ30:NJR30 MZU30:MZV30 MPY30:MPZ30 MGC30:MGD30 LWG30:LWH30 LMK30:LML30 LCO30:LCP30 KSS30:KST30 KIW30:KIX30 JZA30:JZB30 JPE30:JPF30 JFI30:JFJ30 IVM30:IVN30 ILQ30:ILR30 IBU30:IBV30 HRY30:HRZ30 HIC30:HID30 GYG30:GYH30 GOK30:GOL30 GEO30:GEP30 FUS30:FUT30 FKW30:FKX30 FBA30:FBB30 ERE30:ERF30 EHI30:EHJ30 DXM30:DXN30 DNQ30:DNR30 DDU30:DDV30 CTY30:CTZ30 CKC30:CKD30 CAG30:CAH30 BQK30:BQL30 BGO30:BGP30 AWS30:AWT30 AMW30:AMX30 ADA30:ADB30 TE33:TF33 JI33:JJ33 WVU33:WVV33 WLY33:WLZ33 WCC33:WCD33 VSG33:VSH33 VIK33:VIL33 UYO33:UYP33 UOS33:UOT33 UEW33:UEX33 TVA33:TVB33 TLE33:TLF33 TBI33:TBJ33 SRM33:SRN33 SHQ33:SHR33 RXU33:RXV33 RNY33:RNZ33 REC33:RED33 QUG33:QUH33 QKK33:QKL33 QAO33:QAP33 PQS33:PQT33 PGW33:PGX33 OXA33:OXB33 ONE33:ONF33 ODI33:ODJ33 NTM33:NTN33 NJQ33:NJR33 MZU33:MZV33 MPY33:MPZ33 MGC33:MGD33 LWG33:LWH33 LMK33:LML33 LCO33:LCP33 KSS33:KST33 KIW33:KIX33 JZA33:JZB33 JPE33:JPF33 JFI33:JFJ33 IVM33:IVN33 ILQ33:ILR33 IBU33:IBV33 HRY33:HRZ33 HIC33:HID33 GYG33:GYH33 GOK33:GOL33 GEO33:GEP33 FUS33:FUT33 FKW33:FKX33 FBA33:FBB33 ERE33:ERF33 EHI33:EHJ33 DXM33:DXN33 DNQ33:DNR33 DDU33:DDV33 CTY33:CTZ33 CKC33:CKD33 CAG33:CAH33 BQK33:BQL33 BGO33:BGP33 AWS33:AWT33 AMW33:AMX33 M27" xr:uid="{AA441AE5-794F-40C9-9845-689A19AFA8C2}">
      <formula1>"・,～"</formula1>
    </dataValidation>
    <dataValidation type="list" allowBlank="1" showInputMessage="1" sqref="WVY983050:WWA983050 JM21:JO21 TI21:TK21 ADE21:ADG21 ANA21:ANC21 AWW21:AWY21 BGS21:BGU21 BQO21:BQQ21 CAK21:CAM21 CKG21:CKI21 CUC21:CUE21 DDY21:DEA21 DNU21:DNW21 DXQ21:DXS21 EHM21:EHO21 ERI21:ERK21 FBE21:FBG21 FLA21:FLC21 FUW21:FUY21 GES21:GEU21 GOO21:GOQ21 GYK21:GYM21 HIG21:HII21 HSC21:HSE21 IBY21:ICA21 ILU21:ILW21 IVQ21:IVS21 JFM21:JFO21 JPI21:JPK21 JZE21:JZG21 KJA21:KJC21 KSW21:KSY21 LCS21:LCU21 LMO21:LMQ21 LWK21:LWM21 MGG21:MGI21 MQC21:MQE21 MZY21:NAA21 NJU21:NJW21 NTQ21:NTS21 ODM21:ODO21 ONI21:ONK21 OXE21:OXG21 PHA21:PHC21 PQW21:PQY21 QAS21:QAU21 QKO21:QKQ21 QUK21:QUM21 REG21:REI21 ROC21:ROE21 RXY21:RYA21 SHU21:SHW21 SRQ21:SRS21 TBM21:TBO21 TLI21:TLK21 TVE21:TVG21 UFA21:UFC21 UOW21:UOY21 UYS21:UYU21 VIO21:VIQ21 VSK21:VSM21 WCG21:WCI21 WMC21:WME21 WVY21:WWA21 Q65546:S65546 JM65546:JO65546 TI65546:TK65546 ADE65546:ADG65546 ANA65546:ANC65546 AWW65546:AWY65546 BGS65546:BGU65546 BQO65546:BQQ65546 CAK65546:CAM65546 CKG65546:CKI65546 CUC65546:CUE65546 DDY65546:DEA65546 DNU65546:DNW65546 DXQ65546:DXS65546 EHM65546:EHO65546 ERI65546:ERK65546 FBE65546:FBG65546 FLA65546:FLC65546 FUW65546:FUY65546 GES65546:GEU65546 GOO65546:GOQ65546 GYK65546:GYM65546 HIG65546:HII65546 HSC65546:HSE65546 IBY65546:ICA65546 ILU65546:ILW65546 IVQ65546:IVS65546 JFM65546:JFO65546 JPI65546:JPK65546 JZE65546:JZG65546 KJA65546:KJC65546 KSW65546:KSY65546 LCS65546:LCU65546 LMO65546:LMQ65546 LWK65546:LWM65546 MGG65546:MGI65546 MQC65546:MQE65546 MZY65546:NAA65546 NJU65546:NJW65546 NTQ65546:NTS65546 ODM65546:ODO65546 ONI65546:ONK65546 OXE65546:OXG65546 PHA65546:PHC65546 PQW65546:PQY65546 QAS65546:QAU65546 QKO65546:QKQ65546 QUK65546:QUM65546 REG65546:REI65546 ROC65546:ROE65546 RXY65546:RYA65546 SHU65546:SHW65546 SRQ65546:SRS65546 TBM65546:TBO65546 TLI65546:TLK65546 TVE65546:TVG65546 UFA65546:UFC65546 UOW65546:UOY65546 UYS65546:UYU65546 VIO65546:VIQ65546 VSK65546:VSM65546 WCG65546:WCI65546 WMC65546:WME65546 WVY65546:WWA65546 Q131082:S131082 JM131082:JO131082 TI131082:TK131082 ADE131082:ADG131082 ANA131082:ANC131082 AWW131082:AWY131082 BGS131082:BGU131082 BQO131082:BQQ131082 CAK131082:CAM131082 CKG131082:CKI131082 CUC131082:CUE131082 DDY131082:DEA131082 DNU131082:DNW131082 DXQ131082:DXS131082 EHM131082:EHO131082 ERI131082:ERK131082 FBE131082:FBG131082 FLA131082:FLC131082 FUW131082:FUY131082 GES131082:GEU131082 GOO131082:GOQ131082 GYK131082:GYM131082 HIG131082:HII131082 HSC131082:HSE131082 IBY131082:ICA131082 ILU131082:ILW131082 IVQ131082:IVS131082 JFM131082:JFO131082 JPI131082:JPK131082 JZE131082:JZG131082 KJA131082:KJC131082 KSW131082:KSY131082 LCS131082:LCU131082 LMO131082:LMQ131082 LWK131082:LWM131082 MGG131082:MGI131082 MQC131082:MQE131082 MZY131082:NAA131082 NJU131082:NJW131082 NTQ131082:NTS131082 ODM131082:ODO131082 ONI131082:ONK131082 OXE131082:OXG131082 PHA131082:PHC131082 PQW131082:PQY131082 QAS131082:QAU131082 QKO131082:QKQ131082 QUK131082:QUM131082 REG131082:REI131082 ROC131082:ROE131082 RXY131082:RYA131082 SHU131082:SHW131082 SRQ131082:SRS131082 TBM131082:TBO131082 TLI131082:TLK131082 TVE131082:TVG131082 UFA131082:UFC131082 UOW131082:UOY131082 UYS131082:UYU131082 VIO131082:VIQ131082 VSK131082:VSM131082 WCG131082:WCI131082 WMC131082:WME131082 WVY131082:WWA131082 Q196618:S196618 JM196618:JO196618 TI196618:TK196618 ADE196618:ADG196618 ANA196618:ANC196618 AWW196618:AWY196618 BGS196618:BGU196618 BQO196618:BQQ196618 CAK196618:CAM196618 CKG196618:CKI196618 CUC196618:CUE196618 DDY196618:DEA196618 DNU196618:DNW196618 DXQ196618:DXS196618 EHM196618:EHO196618 ERI196618:ERK196618 FBE196618:FBG196618 FLA196618:FLC196618 FUW196618:FUY196618 GES196618:GEU196618 GOO196618:GOQ196618 GYK196618:GYM196618 HIG196618:HII196618 HSC196618:HSE196618 IBY196618:ICA196618 ILU196618:ILW196618 IVQ196618:IVS196618 JFM196618:JFO196618 JPI196618:JPK196618 JZE196618:JZG196618 KJA196618:KJC196618 KSW196618:KSY196618 LCS196618:LCU196618 LMO196618:LMQ196618 LWK196618:LWM196618 MGG196618:MGI196618 MQC196618:MQE196618 MZY196618:NAA196618 NJU196618:NJW196618 NTQ196618:NTS196618 ODM196618:ODO196618 ONI196618:ONK196618 OXE196618:OXG196618 PHA196618:PHC196618 PQW196618:PQY196618 QAS196618:QAU196618 QKO196618:QKQ196618 QUK196618:QUM196618 REG196618:REI196618 ROC196618:ROE196618 RXY196618:RYA196618 SHU196618:SHW196618 SRQ196618:SRS196618 TBM196618:TBO196618 TLI196618:TLK196618 TVE196618:TVG196618 UFA196618:UFC196618 UOW196618:UOY196618 UYS196618:UYU196618 VIO196618:VIQ196618 VSK196618:VSM196618 WCG196618:WCI196618 WMC196618:WME196618 WVY196618:WWA196618 Q262154:S262154 JM262154:JO262154 TI262154:TK262154 ADE262154:ADG262154 ANA262154:ANC262154 AWW262154:AWY262154 BGS262154:BGU262154 BQO262154:BQQ262154 CAK262154:CAM262154 CKG262154:CKI262154 CUC262154:CUE262154 DDY262154:DEA262154 DNU262154:DNW262154 DXQ262154:DXS262154 EHM262154:EHO262154 ERI262154:ERK262154 FBE262154:FBG262154 FLA262154:FLC262154 FUW262154:FUY262154 GES262154:GEU262154 GOO262154:GOQ262154 GYK262154:GYM262154 HIG262154:HII262154 HSC262154:HSE262154 IBY262154:ICA262154 ILU262154:ILW262154 IVQ262154:IVS262154 JFM262154:JFO262154 JPI262154:JPK262154 JZE262154:JZG262154 KJA262154:KJC262154 KSW262154:KSY262154 LCS262154:LCU262154 LMO262154:LMQ262154 LWK262154:LWM262154 MGG262154:MGI262154 MQC262154:MQE262154 MZY262154:NAA262154 NJU262154:NJW262154 NTQ262154:NTS262154 ODM262154:ODO262154 ONI262154:ONK262154 OXE262154:OXG262154 PHA262154:PHC262154 PQW262154:PQY262154 QAS262154:QAU262154 QKO262154:QKQ262154 QUK262154:QUM262154 REG262154:REI262154 ROC262154:ROE262154 RXY262154:RYA262154 SHU262154:SHW262154 SRQ262154:SRS262154 TBM262154:TBO262154 TLI262154:TLK262154 TVE262154:TVG262154 UFA262154:UFC262154 UOW262154:UOY262154 UYS262154:UYU262154 VIO262154:VIQ262154 VSK262154:VSM262154 WCG262154:WCI262154 WMC262154:WME262154 WVY262154:WWA262154 Q327690:S327690 JM327690:JO327690 TI327690:TK327690 ADE327690:ADG327690 ANA327690:ANC327690 AWW327690:AWY327690 BGS327690:BGU327690 BQO327690:BQQ327690 CAK327690:CAM327690 CKG327690:CKI327690 CUC327690:CUE327690 DDY327690:DEA327690 DNU327690:DNW327690 DXQ327690:DXS327690 EHM327690:EHO327690 ERI327690:ERK327690 FBE327690:FBG327690 FLA327690:FLC327690 FUW327690:FUY327690 GES327690:GEU327690 GOO327690:GOQ327690 GYK327690:GYM327690 HIG327690:HII327690 HSC327690:HSE327690 IBY327690:ICA327690 ILU327690:ILW327690 IVQ327690:IVS327690 JFM327690:JFO327690 JPI327690:JPK327690 JZE327690:JZG327690 KJA327690:KJC327690 KSW327690:KSY327690 LCS327690:LCU327690 LMO327690:LMQ327690 LWK327690:LWM327690 MGG327690:MGI327690 MQC327690:MQE327690 MZY327690:NAA327690 NJU327690:NJW327690 NTQ327690:NTS327690 ODM327690:ODO327690 ONI327690:ONK327690 OXE327690:OXG327690 PHA327690:PHC327690 PQW327690:PQY327690 QAS327690:QAU327690 QKO327690:QKQ327690 QUK327690:QUM327690 REG327690:REI327690 ROC327690:ROE327690 RXY327690:RYA327690 SHU327690:SHW327690 SRQ327690:SRS327690 TBM327690:TBO327690 TLI327690:TLK327690 TVE327690:TVG327690 UFA327690:UFC327690 UOW327690:UOY327690 UYS327690:UYU327690 VIO327690:VIQ327690 VSK327690:VSM327690 WCG327690:WCI327690 WMC327690:WME327690 WVY327690:WWA327690 Q393226:S393226 JM393226:JO393226 TI393226:TK393226 ADE393226:ADG393226 ANA393226:ANC393226 AWW393226:AWY393226 BGS393226:BGU393226 BQO393226:BQQ393226 CAK393226:CAM393226 CKG393226:CKI393226 CUC393226:CUE393226 DDY393226:DEA393226 DNU393226:DNW393226 DXQ393226:DXS393226 EHM393226:EHO393226 ERI393226:ERK393226 FBE393226:FBG393226 FLA393226:FLC393226 FUW393226:FUY393226 GES393226:GEU393226 GOO393226:GOQ393226 GYK393226:GYM393226 HIG393226:HII393226 HSC393226:HSE393226 IBY393226:ICA393226 ILU393226:ILW393226 IVQ393226:IVS393226 JFM393226:JFO393226 JPI393226:JPK393226 JZE393226:JZG393226 KJA393226:KJC393226 KSW393226:KSY393226 LCS393226:LCU393226 LMO393226:LMQ393226 LWK393226:LWM393226 MGG393226:MGI393226 MQC393226:MQE393226 MZY393226:NAA393226 NJU393226:NJW393226 NTQ393226:NTS393226 ODM393226:ODO393226 ONI393226:ONK393226 OXE393226:OXG393226 PHA393226:PHC393226 PQW393226:PQY393226 QAS393226:QAU393226 QKO393226:QKQ393226 QUK393226:QUM393226 REG393226:REI393226 ROC393226:ROE393226 RXY393226:RYA393226 SHU393226:SHW393226 SRQ393226:SRS393226 TBM393226:TBO393226 TLI393226:TLK393226 TVE393226:TVG393226 UFA393226:UFC393226 UOW393226:UOY393226 UYS393226:UYU393226 VIO393226:VIQ393226 VSK393226:VSM393226 WCG393226:WCI393226 WMC393226:WME393226 WVY393226:WWA393226 Q458762:S458762 JM458762:JO458762 TI458762:TK458762 ADE458762:ADG458762 ANA458762:ANC458762 AWW458762:AWY458762 BGS458762:BGU458762 BQO458762:BQQ458762 CAK458762:CAM458762 CKG458762:CKI458762 CUC458762:CUE458762 DDY458762:DEA458762 DNU458762:DNW458762 DXQ458762:DXS458762 EHM458762:EHO458762 ERI458762:ERK458762 FBE458762:FBG458762 FLA458762:FLC458762 FUW458762:FUY458762 GES458762:GEU458762 GOO458762:GOQ458762 GYK458762:GYM458762 HIG458762:HII458762 HSC458762:HSE458762 IBY458762:ICA458762 ILU458762:ILW458762 IVQ458762:IVS458762 JFM458762:JFO458762 JPI458762:JPK458762 JZE458762:JZG458762 KJA458762:KJC458762 KSW458762:KSY458762 LCS458762:LCU458762 LMO458762:LMQ458762 LWK458762:LWM458762 MGG458762:MGI458762 MQC458762:MQE458762 MZY458762:NAA458762 NJU458762:NJW458762 NTQ458762:NTS458762 ODM458762:ODO458762 ONI458762:ONK458762 OXE458762:OXG458762 PHA458762:PHC458762 PQW458762:PQY458762 QAS458762:QAU458762 QKO458762:QKQ458762 QUK458762:QUM458762 REG458762:REI458762 ROC458762:ROE458762 RXY458762:RYA458762 SHU458762:SHW458762 SRQ458762:SRS458762 TBM458762:TBO458762 TLI458762:TLK458762 TVE458762:TVG458762 UFA458762:UFC458762 UOW458762:UOY458762 UYS458762:UYU458762 VIO458762:VIQ458762 VSK458762:VSM458762 WCG458762:WCI458762 WMC458762:WME458762 WVY458762:WWA458762 Q524298:S524298 JM524298:JO524298 TI524298:TK524298 ADE524298:ADG524298 ANA524298:ANC524298 AWW524298:AWY524298 BGS524298:BGU524298 BQO524298:BQQ524298 CAK524298:CAM524298 CKG524298:CKI524298 CUC524298:CUE524298 DDY524298:DEA524298 DNU524298:DNW524298 DXQ524298:DXS524298 EHM524298:EHO524298 ERI524298:ERK524298 FBE524298:FBG524298 FLA524298:FLC524298 FUW524298:FUY524298 GES524298:GEU524298 GOO524298:GOQ524298 GYK524298:GYM524298 HIG524298:HII524298 HSC524298:HSE524298 IBY524298:ICA524298 ILU524298:ILW524298 IVQ524298:IVS524298 JFM524298:JFO524298 JPI524298:JPK524298 JZE524298:JZG524298 KJA524298:KJC524298 KSW524298:KSY524298 LCS524298:LCU524298 LMO524298:LMQ524298 LWK524298:LWM524298 MGG524298:MGI524298 MQC524298:MQE524298 MZY524298:NAA524298 NJU524298:NJW524298 NTQ524298:NTS524298 ODM524298:ODO524298 ONI524298:ONK524298 OXE524298:OXG524298 PHA524298:PHC524298 PQW524298:PQY524298 QAS524298:QAU524298 QKO524298:QKQ524298 QUK524298:QUM524298 REG524298:REI524298 ROC524298:ROE524298 RXY524298:RYA524298 SHU524298:SHW524298 SRQ524298:SRS524298 TBM524298:TBO524298 TLI524298:TLK524298 TVE524298:TVG524298 UFA524298:UFC524298 UOW524298:UOY524298 UYS524298:UYU524298 VIO524298:VIQ524298 VSK524298:VSM524298 WCG524298:WCI524298 WMC524298:WME524298 WVY524298:WWA524298 Q589834:S589834 JM589834:JO589834 TI589834:TK589834 ADE589834:ADG589834 ANA589834:ANC589834 AWW589834:AWY589834 BGS589834:BGU589834 BQO589834:BQQ589834 CAK589834:CAM589834 CKG589834:CKI589834 CUC589834:CUE589834 DDY589834:DEA589834 DNU589834:DNW589834 DXQ589834:DXS589834 EHM589834:EHO589834 ERI589834:ERK589834 FBE589834:FBG589834 FLA589834:FLC589834 FUW589834:FUY589834 GES589834:GEU589834 GOO589834:GOQ589834 GYK589834:GYM589834 HIG589834:HII589834 HSC589834:HSE589834 IBY589834:ICA589834 ILU589834:ILW589834 IVQ589834:IVS589834 JFM589834:JFO589834 JPI589834:JPK589834 JZE589834:JZG589834 KJA589834:KJC589834 KSW589834:KSY589834 LCS589834:LCU589834 LMO589834:LMQ589834 LWK589834:LWM589834 MGG589834:MGI589834 MQC589834:MQE589834 MZY589834:NAA589834 NJU589834:NJW589834 NTQ589834:NTS589834 ODM589834:ODO589834 ONI589834:ONK589834 OXE589834:OXG589834 PHA589834:PHC589834 PQW589834:PQY589834 QAS589834:QAU589834 QKO589834:QKQ589834 QUK589834:QUM589834 REG589834:REI589834 ROC589834:ROE589834 RXY589834:RYA589834 SHU589834:SHW589834 SRQ589834:SRS589834 TBM589834:TBO589834 TLI589834:TLK589834 TVE589834:TVG589834 UFA589834:UFC589834 UOW589834:UOY589834 UYS589834:UYU589834 VIO589834:VIQ589834 VSK589834:VSM589834 WCG589834:WCI589834 WMC589834:WME589834 WVY589834:WWA589834 Q655370:S655370 JM655370:JO655370 TI655370:TK655370 ADE655370:ADG655370 ANA655370:ANC655370 AWW655370:AWY655370 BGS655370:BGU655370 BQO655370:BQQ655370 CAK655370:CAM655370 CKG655370:CKI655370 CUC655370:CUE655370 DDY655370:DEA655370 DNU655370:DNW655370 DXQ655370:DXS655370 EHM655370:EHO655370 ERI655370:ERK655370 FBE655370:FBG655370 FLA655370:FLC655370 FUW655370:FUY655370 GES655370:GEU655370 GOO655370:GOQ655370 GYK655370:GYM655370 HIG655370:HII655370 HSC655370:HSE655370 IBY655370:ICA655370 ILU655370:ILW655370 IVQ655370:IVS655370 JFM655370:JFO655370 JPI655370:JPK655370 JZE655370:JZG655370 KJA655370:KJC655370 KSW655370:KSY655370 LCS655370:LCU655370 LMO655370:LMQ655370 LWK655370:LWM655370 MGG655370:MGI655370 MQC655370:MQE655370 MZY655370:NAA655370 NJU655370:NJW655370 NTQ655370:NTS655370 ODM655370:ODO655370 ONI655370:ONK655370 OXE655370:OXG655370 PHA655370:PHC655370 PQW655370:PQY655370 QAS655370:QAU655370 QKO655370:QKQ655370 QUK655370:QUM655370 REG655370:REI655370 ROC655370:ROE655370 RXY655370:RYA655370 SHU655370:SHW655370 SRQ655370:SRS655370 TBM655370:TBO655370 TLI655370:TLK655370 TVE655370:TVG655370 UFA655370:UFC655370 UOW655370:UOY655370 UYS655370:UYU655370 VIO655370:VIQ655370 VSK655370:VSM655370 WCG655370:WCI655370 WMC655370:WME655370 WVY655370:WWA655370 Q720906:S720906 JM720906:JO720906 TI720906:TK720906 ADE720906:ADG720906 ANA720906:ANC720906 AWW720906:AWY720906 BGS720906:BGU720906 BQO720906:BQQ720906 CAK720906:CAM720906 CKG720906:CKI720906 CUC720906:CUE720906 DDY720906:DEA720906 DNU720906:DNW720906 DXQ720906:DXS720906 EHM720906:EHO720906 ERI720906:ERK720906 FBE720906:FBG720906 FLA720906:FLC720906 FUW720906:FUY720906 GES720906:GEU720906 GOO720906:GOQ720906 GYK720906:GYM720906 HIG720906:HII720906 HSC720906:HSE720906 IBY720906:ICA720906 ILU720906:ILW720906 IVQ720906:IVS720906 JFM720906:JFO720906 JPI720906:JPK720906 JZE720906:JZG720906 KJA720906:KJC720906 KSW720906:KSY720906 LCS720906:LCU720906 LMO720906:LMQ720906 LWK720906:LWM720906 MGG720906:MGI720906 MQC720906:MQE720906 MZY720906:NAA720906 NJU720906:NJW720906 NTQ720906:NTS720906 ODM720906:ODO720906 ONI720906:ONK720906 OXE720906:OXG720906 PHA720906:PHC720906 PQW720906:PQY720906 QAS720906:QAU720906 QKO720906:QKQ720906 QUK720906:QUM720906 REG720906:REI720906 ROC720906:ROE720906 RXY720906:RYA720906 SHU720906:SHW720906 SRQ720906:SRS720906 TBM720906:TBO720906 TLI720906:TLK720906 TVE720906:TVG720906 UFA720906:UFC720906 UOW720906:UOY720906 UYS720906:UYU720906 VIO720906:VIQ720906 VSK720906:VSM720906 WCG720906:WCI720906 WMC720906:WME720906 WVY720906:WWA720906 Q786442:S786442 JM786442:JO786442 TI786442:TK786442 ADE786442:ADG786442 ANA786442:ANC786442 AWW786442:AWY786442 BGS786442:BGU786442 BQO786442:BQQ786442 CAK786442:CAM786442 CKG786442:CKI786442 CUC786442:CUE786442 DDY786442:DEA786442 DNU786442:DNW786442 DXQ786442:DXS786442 EHM786442:EHO786442 ERI786442:ERK786442 FBE786442:FBG786442 FLA786442:FLC786442 FUW786442:FUY786442 GES786442:GEU786442 GOO786442:GOQ786442 GYK786442:GYM786442 HIG786442:HII786442 HSC786442:HSE786442 IBY786442:ICA786442 ILU786442:ILW786442 IVQ786442:IVS786442 JFM786442:JFO786442 JPI786442:JPK786442 JZE786442:JZG786442 KJA786442:KJC786442 KSW786442:KSY786442 LCS786442:LCU786442 LMO786442:LMQ786442 LWK786442:LWM786442 MGG786442:MGI786442 MQC786442:MQE786442 MZY786442:NAA786442 NJU786442:NJW786442 NTQ786442:NTS786442 ODM786442:ODO786442 ONI786442:ONK786442 OXE786442:OXG786442 PHA786442:PHC786442 PQW786442:PQY786442 QAS786442:QAU786442 QKO786442:QKQ786442 QUK786442:QUM786442 REG786442:REI786442 ROC786442:ROE786442 RXY786442:RYA786442 SHU786442:SHW786442 SRQ786442:SRS786442 TBM786442:TBO786442 TLI786442:TLK786442 TVE786442:TVG786442 UFA786442:UFC786442 UOW786442:UOY786442 UYS786442:UYU786442 VIO786442:VIQ786442 VSK786442:VSM786442 WCG786442:WCI786442 WMC786442:WME786442 WVY786442:WWA786442 Q851978:S851978 JM851978:JO851978 TI851978:TK851978 ADE851978:ADG851978 ANA851978:ANC851978 AWW851978:AWY851978 BGS851978:BGU851978 BQO851978:BQQ851978 CAK851978:CAM851978 CKG851978:CKI851978 CUC851978:CUE851978 DDY851978:DEA851978 DNU851978:DNW851978 DXQ851978:DXS851978 EHM851978:EHO851978 ERI851978:ERK851978 FBE851978:FBG851978 FLA851978:FLC851978 FUW851978:FUY851978 GES851978:GEU851978 GOO851978:GOQ851978 GYK851978:GYM851978 HIG851978:HII851978 HSC851978:HSE851978 IBY851978:ICA851978 ILU851978:ILW851978 IVQ851978:IVS851978 JFM851978:JFO851978 JPI851978:JPK851978 JZE851978:JZG851978 KJA851978:KJC851978 KSW851978:KSY851978 LCS851978:LCU851978 LMO851978:LMQ851978 LWK851978:LWM851978 MGG851978:MGI851978 MQC851978:MQE851978 MZY851978:NAA851978 NJU851978:NJW851978 NTQ851978:NTS851978 ODM851978:ODO851978 ONI851978:ONK851978 OXE851978:OXG851978 PHA851978:PHC851978 PQW851978:PQY851978 QAS851978:QAU851978 QKO851978:QKQ851978 QUK851978:QUM851978 REG851978:REI851978 ROC851978:ROE851978 RXY851978:RYA851978 SHU851978:SHW851978 SRQ851978:SRS851978 TBM851978:TBO851978 TLI851978:TLK851978 TVE851978:TVG851978 UFA851978:UFC851978 UOW851978:UOY851978 UYS851978:UYU851978 VIO851978:VIQ851978 VSK851978:VSM851978 WCG851978:WCI851978 WMC851978:WME851978 WVY851978:WWA851978 Q917514:S917514 JM917514:JO917514 TI917514:TK917514 ADE917514:ADG917514 ANA917514:ANC917514 AWW917514:AWY917514 BGS917514:BGU917514 BQO917514:BQQ917514 CAK917514:CAM917514 CKG917514:CKI917514 CUC917514:CUE917514 DDY917514:DEA917514 DNU917514:DNW917514 DXQ917514:DXS917514 EHM917514:EHO917514 ERI917514:ERK917514 FBE917514:FBG917514 FLA917514:FLC917514 FUW917514:FUY917514 GES917514:GEU917514 GOO917514:GOQ917514 GYK917514:GYM917514 HIG917514:HII917514 HSC917514:HSE917514 IBY917514:ICA917514 ILU917514:ILW917514 IVQ917514:IVS917514 JFM917514:JFO917514 JPI917514:JPK917514 JZE917514:JZG917514 KJA917514:KJC917514 KSW917514:KSY917514 LCS917514:LCU917514 LMO917514:LMQ917514 LWK917514:LWM917514 MGG917514:MGI917514 MQC917514:MQE917514 MZY917514:NAA917514 NJU917514:NJW917514 NTQ917514:NTS917514 ODM917514:ODO917514 ONI917514:ONK917514 OXE917514:OXG917514 PHA917514:PHC917514 PQW917514:PQY917514 QAS917514:QAU917514 QKO917514:QKQ917514 QUK917514:QUM917514 REG917514:REI917514 ROC917514:ROE917514 RXY917514:RYA917514 SHU917514:SHW917514 SRQ917514:SRS917514 TBM917514:TBO917514 TLI917514:TLK917514 TVE917514:TVG917514 UFA917514:UFC917514 UOW917514:UOY917514 UYS917514:UYU917514 VIO917514:VIQ917514 VSK917514:VSM917514 WCG917514:WCI917514 WMC917514:WME917514 WVY917514:WWA917514 Q983050:S983050 JM983050:JO983050 TI983050:TK983050 ADE983050:ADG983050 ANA983050:ANC983050 AWW983050:AWY983050 BGS983050:BGU983050 BQO983050:BQQ983050 CAK983050:CAM983050 CKG983050:CKI983050 CUC983050:CUE983050 DDY983050:DEA983050 DNU983050:DNW983050 DXQ983050:DXS983050 EHM983050:EHO983050 ERI983050:ERK983050 FBE983050:FBG983050 FLA983050:FLC983050 FUW983050:FUY983050 GES983050:GEU983050 GOO983050:GOQ983050 GYK983050:GYM983050 HIG983050:HII983050 HSC983050:HSE983050 IBY983050:ICA983050 ILU983050:ILW983050 IVQ983050:IVS983050 JFM983050:JFO983050 JPI983050:JPK983050 JZE983050:JZG983050 KJA983050:KJC983050 KSW983050:KSY983050 LCS983050:LCU983050 LMO983050:LMQ983050 LWK983050:LWM983050 MGG983050:MGI983050 MQC983050:MQE983050 MZY983050:NAA983050 NJU983050:NJW983050 NTQ983050:NTS983050 ODM983050:ODO983050 ONI983050:ONK983050 OXE983050:OXG983050 PHA983050:PHC983050 PQW983050:PQY983050 QAS983050:QAU983050 QKO983050:QKQ983050 QUK983050:QUM983050 REG983050:REI983050 ROC983050:ROE983050 RXY983050:RYA983050 SHU983050:SHW983050 SRQ983050:SRS983050 TBM983050:TBO983050 TLI983050:TLK983050 TVE983050:TVG983050 UFA983050:UFC983050 UOW983050:UOY983050 UYS983050:UYU983050 VIO983050:VIQ983050 VSK983050:VSM983050 WCG983050:WCI983050 WMC983050:WME983050" xr:uid="{B8F4E3D5-0FE4-4ECF-8A85-50E066699A89}">
      <formula1>"教授,准教授,助教,特任助教,学生"</formula1>
    </dataValidation>
    <dataValidation type="list" allowBlank="1" showInputMessage="1" showErrorMessage="1" sqref="F14:P15 JB14:JL15 SX14:TH15 ACT14:ADD15 AMP14:AMZ15 AWL14:AWV15 BGH14:BGR15 BQD14:BQN15 BZZ14:CAJ15 CJV14:CKF15 CTR14:CUB15 DDN14:DDX15 DNJ14:DNT15 DXF14:DXP15 EHB14:EHL15 EQX14:ERH15 FAT14:FBD15 FKP14:FKZ15 FUL14:FUV15 GEH14:GER15 GOD14:GON15 GXZ14:GYJ15 HHV14:HIF15 HRR14:HSB15 IBN14:IBX15 ILJ14:ILT15 IVF14:IVP15 JFB14:JFL15 JOX14:JPH15 JYT14:JZD15 KIP14:KIZ15 KSL14:KSV15 LCH14:LCR15 LMD14:LMN15 LVZ14:LWJ15 MFV14:MGF15 MPR14:MQB15 MZN14:MZX15 NJJ14:NJT15 NTF14:NTP15 ODB14:ODL15 OMX14:ONH15 OWT14:OXD15 PGP14:PGZ15 PQL14:PQV15 QAH14:QAR15 QKD14:QKN15 QTZ14:QUJ15 RDV14:REF15 RNR14:ROB15 RXN14:RXX15 SHJ14:SHT15 SRF14:SRP15 TBB14:TBL15 TKX14:TLH15 TUT14:TVD15 UEP14:UEZ15 UOL14:UOV15 UYH14:UYR15 VID14:VIN15 VRZ14:VSJ15 WBV14:WCF15 WLR14:WMB15 WVN14:WVX15 F65539:P65540 JB65539:JL65540 SX65539:TH65540 ACT65539:ADD65540 AMP65539:AMZ65540 AWL65539:AWV65540 BGH65539:BGR65540 BQD65539:BQN65540 BZZ65539:CAJ65540 CJV65539:CKF65540 CTR65539:CUB65540 DDN65539:DDX65540 DNJ65539:DNT65540 DXF65539:DXP65540 EHB65539:EHL65540 EQX65539:ERH65540 FAT65539:FBD65540 FKP65539:FKZ65540 FUL65539:FUV65540 GEH65539:GER65540 GOD65539:GON65540 GXZ65539:GYJ65540 HHV65539:HIF65540 HRR65539:HSB65540 IBN65539:IBX65540 ILJ65539:ILT65540 IVF65539:IVP65540 JFB65539:JFL65540 JOX65539:JPH65540 JYT65539:JZD65540 KIP65539:KIZ65540 KSL65539:KSV65540 LCH65539:LCR65540 LMD65539:LMN65540 LVZ65539:LWJ65540 MFV65539:MGF65540 MPR65539:MQB65540 MZN65539:MZX65540 NJJ65539:NJT65540 NTF65539:NTP65540 ODB65539:ODL65540 OMX65539:ONH65540 OWT65539:OXD65540 PGP65539:PGZ65540 PQL65539:PQV65540 QAH65539:QAR65540 QKD65539:QKN65540 QTZ65539:QUJ65540 RDV65539:REF65540 RNR65539:ROB65540 RXN65539:RXX65540 SHJ65539:SHT65540 SRF65539:SRP65540 TBB65539:TBL65540 TKX65539:TLH65540 TUT65539:TVD65540 UEP65539:UEZ65540 UOL65539:UOV65540 UYH65539:UYR65540 VID65539:VIN65540 VRZ65539:VSJ65540 WBV65539:WCF65540 WLR65539:WMB65540 WVN65539:WVX65540 F131075:P131076 JB131075:JL131076 SX131075:TH131076 ACT131075:ADD131076 AMP131075:AMZ131076 AWL131075:AWV131076 BGH131075:BGR131076 BQD131075:BQN131076 BZZ131075:CAJ131076 CJV131075:CKF131076 CTR131075:CUB131076 DDN131075:DDX131076 DNJ131075:DNT131076 DXF131075:DXP131076 EHB131075:EHL131076 EQX131075:ERH131076 FAT131075:FBD131076 FKP131075:FKZ131076 FUL131075:FUV131076 GEH131075:GER131076 GOD131075:GON131076 GXZ131075:GYJ131076 HHV131075:HIF131076 HRR131075:HSB131076 IBN131075:IBX131076 ILJ131075:ILT131076 IVF131075:IVP131076 JFB131075:JFL131076 JOX131075:JPH131076 JYT131075:JZD131076 KIP131075:KIZ131076 KSL131075:KSV131076 LCH131075:LCR131076 LMD131075:LMN131076 LVZ131075:LWJ131076 MFV131075:MGF131076 MPR131075:MQB131076 MZN131075:MZX131076 NJJ131075:NJT131076 NTF131075:NTP131076 ODB131075:ODL131076 OMX131075:ONH131076 OWT131075:OXD131076 PGP131075:PGZ131076 PQL131075:PQV131076 QAH131075:QAR131076 QKD131075:QKN131076 QTZ131075:QUJ131076 RDV131075:REF131076 RNR131075:ROB131076 RXN131075:RXX131076 SHJ131075:SHT131076 SRF131075:SRP131076 TBB131075:TBL131076 TKX131075:TLH131076 TUT131075:TVD131076 UEP131075:UEZ131076 UOL131075:UOV131076 UYH131075:UYR131076 VID131075:VIN131076 VRZ131075:VSJ131076 WBV131075:WCF131076 WLR131075:WMB131076 WVN131075:WVX131076 F196611:P196612 JB196611:JL196612 SX196611:TH196612 ACT196611:ADD196612 AMP196611:AMZ196612 AWL196611:AWV196612 BGH196611:BGR196612 BQD196611:BQN196612 BZZ196611:CAJ196612 CJV196611:CKF196612 CTR196611:CUB196612 DDN196611:DDX196612 DNJ196611:DNT196612 DXF196611:DXP196612 EHB196611:EHL196612 EQX196611:ERH196612 FAT196611:FBD196612 FKP196611:FKZ196612 FUL196611:FUV196612 GEH196611:GER196612 GOD196611:GON196612 GXZ196611:GYJ196612 HHV196611:HIF196612 HRR196611:HSB196612 IBN196611:IBX196612 ILJ196611:ILT196612 IVF196611:IVP196612 JFB196611:JFL196612 JOX196611:JPH196612 JYT196611:JZD196612 KIP196611:KIZ196612 KSL196611:KSV196612 LCH196611:LCR196612 LMD196611:LMN196612 LVZ196611:LWJ196612 MFV196611:MGF196612 MPR196611:MQB196612 MZN196611:MZX196612 NJJ196611:NJT196612 NTF196611:NTP196612 ODB196611:ODL196612 OMX196611:ONH196612 OWT196611:OXD196612 PGP196611:PGZ196612 PQL196611:PQV196612 QAH196611:QAR196612 QKD196611:QKN196612 QTZ196611:QUJ196612 RDV196611:REF196612 RNR196611:ROB196612 RXN196611:RXX196612 SHJ196611:SHT196612 SRF196611:SRP196612 TBB196611:TBL196612 TKX196611:TLH196612 TUT196611:TVD196612 UEP196611:UEZ196612 UOL196611:UOV196612 UYH196611:UYR196612 VID196611:VIN196612 VRZ196611:VSJ196612 WBV196611:WCF196612 WLR196611:WMB196612 WVN196611:WVX196612 F262147:P262148 JB262147:JL262148 SX262147:TH262148 ACT262147:ADD262148 AMP262147:AMZ262148 AWL262147:AWV262148 BGH262147:BGR262148 BQD262147:BQN262148 BZZ262147:CAJ262148 CJV262147:CKF262148 CTR262147:CUB262148 DDN262147:DDX262148 DNJ262147:DNT262148 DXF262147:DXP262148 EHB262147:EHL262148 EQX262147:ERH262148 FAT262147:FBD262148 FKP262147:FKZ262148 FUL262147:FUV262148 GEH262147:GER262148 GOD262147:GON262148 GXZ262147:GYJ262148 HHV262147:HIF262148 HRR262147:HSB262148 IBN262147:IBX262148 ILJ262147:ILT262148 IVF262147:IVP262148 JFB262147:JFL262148 JOX262147:JPH262148 JYT262147:JZD262148 KIP262147:KIZ262148 KSL262147:KSV262148 LCH262147:LCR262148 LMD262147:LMN262148 LVZ262147:LWJ262148 MFV262147:MGF262148 MPR262147:MQB262148 MZN262147:MZX262148 NJJ262147:NJT262148 NTF262147:NTP262148 ODB262147:ODL262148 OMX262147:ONH262148 OWT262147:OXD262148 PGP262147:PGZ262148 PQL262147:PQV262148 QAH262147:QAR262148 QKD262147:QKN262148 QTZ262147:QUJ262148 RDV262147:REF262148 RNR262147:ROB262148 RXN262147:RXX262148 SHJ262147:SHT262148 SRF262147:SRP262148 TBB262147:TBL262148 TKX262147:TLH262148 TUT262147:TVD262148 UEP262147:UEZ262148 UOL262147:UOV262148 UYH262147:UYR262148 VID262147:VIN262148 VRZ262147:VSJ262148 WBV262147:WCF262148 WLR262147:WMB262148 WVN262147:WVX262148 F327683:P327684 JB327683:JL327684 SX327683:TH327684 ACT327683:ADD327684 AMP327683:AMZ327684 AWL327683:AWV327684 BGH327683:BGR327684 BQD327683:BQN327684 BZZ327683:CAJ327684 CJV327683:CKF327684 CTR327683:CUB327684 DDN327683:DDX327684 DNJ327683:DNT327684 DXF327683:DXP327684 EHB327683:EHL327684 EQX327683:ERH327684 FAT327683:FBD327684 FKP327683:FKZ327684 FUL327683:FUV327684 GEH327683:GER327684 GOD327683:GON327684 GXZ327683:GYJ327684 HHV327683:HIF327684 HRR327683:HSB327684 IBN327683:IBX327684 ILJ327683:ILT327684 IVF327683:IVP327684 JFB327683:JFL327684 JOX327683:JPH327684 JYT327683:JZD327684 KIP327683:KIZ327684 KSL327683:KSV327684 LCH327683:LCR327684 LMD327683:LMN327684 LVZ327683:LWJ327684 MFV327683:MGF327684 MPR327683:MQB327684 MZN327683:MZX327684 NJJ327683:NJT327684 NTF327683:NTP327684 ODB327683:ODL327684 OMX327683:ONH327684 OWT327683:OXD327684 PGP327683:PGZ327684 PQL327683:PQV327684 QAH327683:QAR327684 QKD327683:QKN327684 QTZ327683:QUJ327684 RDV327683:REF327684 RNR327683:ROB327684 RXN327683:RXX327684 SHJ327683:SHT327684 SRF327683:SRP327684 TBB327683:TBL327684 TKX327683:TLH327684 TUT327683:TVD327684 UEP327683:UEZ327684 UOL327683:UOV327684 UYH327683:UYR327684 VID327683:VIN327684 VRZ327683:VSJ327684 WBV327683:WCF327684 WLR327683:WMB327684 WVN327683:WVX327684 F393219:P393220 JB393219:JL393220 SX393219:TH393220 ACT393219:ADD393220 AMP393219:AMZ393220 AWL393219:AWV393220 BGH393219:BGR393220 BQD393219:BQN393220 BZZ393219:CAJ393220 CJV393219:CKF393220 CTR393219:CUB393220 DDN393219:DDX393220 DNJ393219:DNT393220 DXF393219:DXP393220 EHB393219:EHL393220 EQX393219:ERH393220 FAT393219:FBD393220 FKP393219:FKZ393220 FUL393219:FUV393220 GEH393219:GER393220 GOD393219:GON393220 GXZ393219:GYJ393220 HHV393219:HIF393220 HRR393219:HSB393220 IBN393219:IBX393220 ILJ393219:ILT393220 IVF393219:IVP393220 JFB393219:JFL393220 JOX393219:JPH393220 JYT393219:JZD393220 KIP393219:KIZ393220 KSL393219:KSV393220 LCH393219:LCR393220 LMD393219:LMN393220 LVZ393219:LWJ393220 MFV393219:MGF393220 MPR393219:MQB393220 MZN393219:MZX393220 NJJ393219:NJT393220 NTF393219:NTP393220 ODB393219:ODL393220 OMX393219:ONH393220 OWT393219:OXD393220 PGP393219:PGZ393220 PQL393219:PQV393220 QAH393219:QAR393220 QKD393219:QKN393220 QTZ393219:QUJ393220 RDV393219:REF393220 RNR393219:ROB393220 RXN393219:RXX393220 SHJ393219:SHT393220 SRF393219:SRP393220 TBB393219:TBL393220 TKX393219:TLH393220 TUT393219:TVD393220 UEP393219:UEZ393220 UOL393219:UOV393220 UYH393219:UYR393220 VID393219:VIN393220 VRZ393219:VSJ393220 WBV393219:WCF393220 WLR393219:WMB393220 WVN393219:WVX393220 F458755:P458756 JB458755:JL458756 SX458755:TH458756 ACT458755:ADD458756 AMP458755:AMZ458756 AWL458755:AWV458756 BGH458755:BGR458756 BQD458755:BQN458756 BZZ458755:CAJ458756 CJV458755:CKF458756 CTR458755:CUB458756 DDN458755:DDX458756 DNJ458755:DNT458756 DXF458755:DXP458756 EHB458755:EHL458756 EQX458755:ERH458756 FAT458755:FBD458756 FKP458755:FKZ458756 FUL458755:FUV458756 GEH458755:GER458756 GOD458755:GON458756 GXZ458755:GYJ458756 HHV458755:HIF458756 HRR458755:HSB458756 IBN458755:IBX458756 ILJ458755:ILT458756 IVF458755:IVP458756 JFB458755:JFL458756 JOX458755:JPH458756 JYT458755:JZD458756 KIP458755:KIZ458756 KSL458755:KSV458756 LCH458755:LCR458756 LMD458755:LMN458756 LVZ458755:LWJ458756 MFV458755:MGF458756 MPR458755:MQB458756 MZN458755:MZX458756 NJJ458755:NJT458756 NTF458755:NTP458756 ODB458755:ODL458756 OMX458755:ONH458756 OWT458755:OXD458756 PGP458755:PGZ458756 PQL458755:PQV458756 QAH458755:QAR458756 QKD458755:QKN458756 QTZ458755:QUJ458756 RDV458755:REF458756 RNR458755:ROB458756 RXN458755:RXX458756 SHJ458755:SHT458756 SRF458755:SRP458756 TBB458755:TBL458756 TKX458755:TLH458756 TUT458755:TVD458756 UEP458755:UEZ458756 UOL458755:UOV458756 UYH458755:UYR458756 VID458755:VIN458756 VRZ458755:VSJ458756 WBV458755:WCF458756 WLR458755:WMB458756 WVN458755:WVX458756 F524291:P524292 JB524291:JL524292 SX524291:TH524292 ACT524291:ADD524292 AMP524291:AMZ524292 AWL524291:AWV524292 BGH524291:BGR524292 BQD524291:BQN524292 BZZ524291:CAJ524292 CJV524291:CKF524292 CTR524291:CUB524292 DDN524291:DDX524292 DNJ524291:DNT524292 DXF524291:DXP524292 EHB524291:EHL524292 EQX524291:ERH524292 FAT524291:FBD524292 FKP524291:FKZ524292 FUL524291:FUV524292 GEH524291:GER524292 GOD524291:GON524292 GXZ524291:GYJ524292 HHV524291:HIF524292 HRR524291:HSB524292 IBN524291:IBX524292 ILJ524291:ILT524292 IVF524291:IVP524292 JFB524291:JFL524292 JOX524291:JPH524292 JYT524291:JZD524292 KIP524291:KIZ524292 KSL524291:KSV524292 LCH524291:LCR524292 LMD524291:LMN524292 LVZ524291:LWJ524292 MFV524291:MGF524292 MPR524291:MQB524292 MZN524291:MZX524292 NJJ524291:NJT524292 NTF524291:NTP524292 ODB524291:ODL524292 OMX524291:ONH524292 OWT524291:OXD524292 PGP524291:PGZ524292 PQL524291:PQV524292 QAH524291:QAR524292 QKD524291:QKN524292 QTZ524291:QUJ524292 RDV524291:REF524292 RNR524291:ROB524292 RXN524291:RXX524292 SHJ524291:SHT524292 SRF524291:SRP524292 TBB524291:TBL524292 TKX524291:TLH524292 TUT524291:TVD524292 UEP524291:UEZ524292 UOL524291:UOV524292 UYH524291:UYR524292 VID524291:VIN524292 VRZ524291:VSJ524292 WBV524291:WCF524292 WLR524291:WMB524292 WVN524291:WVX524292 F589827:P589828 JB589827:JL589828 SX589827:TH589828 ACT589827:ADD589828 AMP589827:AMZ589828 AWL589827:AWV589828 BGH589827:BGR589828 BQD589827:BQN589828 BZZ589827:CAJ589828 CJV589827:CKF589828 CTR589827:CUB589828 DDN589827:DDX589828 DNJ589827:DNT589828 DXF589827:DXP589828 EHB589827:EHL589828 EQX589827:ERH589828 FAT589827:FBD589828 FKP589827:FKZ589828 FUL589827:FUV589828 GEH589827:GER589828 GOD589827:GON589828 GXZ589827:GYJ589828 HHV589827:HIF589828 HRR589827:HSB589828 IBN589827:IBX589828 ILJ589827:ILT589828 IVF589827:IVP589828 JFB589827:JFL589828 JOX589827:JPH589828 JYT589827:JZD589828 KIP589827:KIZ589828 KSL589827:KSV589828 LCH589827:LCR589828 LMD589827:LMN589828 LVZ589827:LWJ589828 MFV589827:MGF589828 MPR589827:MQB589828 MZN589827:MZX589828 NJJ589827:NJT589828 NTF589827:NTP589828 ODB589827:ODL589828 OMX589827:ONH589828 OWT589827:OXD589828 PGP589827:PGZ589828 PQL589827:PQV589828 QAH589827:QAR589828 QKD589827:QKN589828 QTZ589827:QUJ589828 RDV589827:REF589828 RNR589827:ROB589828 RXN589827:RXX589828 SHJ589827:SHT589828 SRF589827:SRP589828 TBB589827:TBL589828 TKX589827:TLH589828 TUT589827:TVD589828 UEP589827:UEZ589828 UOL589827:UOV589828 UYH589827:UYR589828 VID589827:VIN589828 VRZ589827:VSJ589828 WBV589827:WCF589828 WLR589827:WMB589828 WVN589827:WVX589828 F655363:P655364 JB655363:JL655364 SX655363:TH655364 ACT655363:ADD655364 AMP655363:AMZ655364 AWL655363:AWV655364 BGH655363:BGR655364 BQD655363:BQN655364 BZZ655363:CAJ655364 CJV655363:CKF655364 CTR655363:CUB655364 DDN655363:DDX655364 DNJ655363:DNT655364 DXF655363:DXP655364 EHB655363:EHL655364 EQX655363:ERH655364 FAT655363:FBD655364 FKP655363:FKZ655364 FUL655363:FUV655364 GEH655363:GER655364 GOD655363:GON655364 GXZ655363:GYJ655364 HHV655363:HIF655364 HRR655363:HSB655364 IBN655363:IBX655364 ILJ655363:ILT655364 IVF655363:IVP655364 JFB655363:JFL655364 JOX655363:JPH655364 JYT655363:JZD655364 KIP655363:KIZ655364 KSL655363:KSV655364 LCH655363:LCR655364 LMD655363:LMN655364 LVZ655363:LWJ655364 MFV655363:MGF655364 MPR655363:MQB655364 MZN655363:MZX655364 NJJ655363:NJT655364 NTF655363:NTP655364 ODB655363:ODL655364 OMX655363:ONH655364 OWT655363:OXD655364 PGP655363:PGZ655364 PQL655363:PQV655364 QAH655363:QAR655364 QKD655363:QKN655364 QTZ655363:QUJ655364 RDV655363:REF655364 RNR655363:ROB655364 RXN655363:RXX655364 SHJ655363:SHT655364 SRF655363:SRP655364 TBB655363:TBL655364 TKX655363:TLH655364 TUT655363:TVD655364 UEP655363:UEZ655364 UOL655363:UOV655364 UYH655363:UYR655364 VID655363:VIN655364 VRZ655363:VSJ655364 WBV655363:WCF655364 WLR655363:WMB655364 WVN655363:WVX655364 F720899:P720900 JB720899:JL720900 SX720899:TH720900 ACT720899:ADD720900 AMP720899:AMZ720900 AWL720899:AWV720900 BGH720899:BGR720900 BQD720899:BQN720900 BZZ720899:CAJ720900 CJV720899:CKF720900 CTR720899:CUB720900 DDN720899:DDX720900 DNJ720899:DNT720900 DXF720899:DXP720900 EHB720899:EHL720900 EQX720899:ERH720900 FAT720899:FBD720900 FKP720899:FKZ720900 FUL720899:FUV720900 GEH720899:GER720900 GOD720899:GON720900 GXZ720899:GYJ720900 HHV720899:HIF720900 HRR720899:HSB720900 IBN720899:IBX720900 ILJ720899:ILT720900 IVF720899:IVP720900 JFB720899:JFL720900 JOX720899:JPH720900 JYT720899:JZD720900 KIP720899:KIZ720900 KSL720899:KSV720900 LCH720899:LCR720900 LMD720899:LMN720900 LVZ720899:LWJ720900 MFV720899:MGF720900 MPR720899:MQB720900 MZN720899:MZX720900 NJJ720899:NJT720900 NTF720899:NTP720900 ODB720899:ODL720900 OMX720899:ONH720900 OWT720899:OXD720900 PGP720899:PGZ720900 PQL720899:PQV720900 QAH720899:QAR720900 QKD720899:QKN720900 QTZ720899:QUJ720900 RDV720899:REF720900 RNR720899:ROB720900 RXN720899:RXX720900 SHJ720899:SHT720900 SRF720899:SRP720900 TBB720899:TBL720900 TKX720899:TLH720900 TUT720899:TVD720900 UEP720899:UEZ720900 UOL720899:UOV720900 UYH720899:UYR720900 VID720899:VIN720900 VRZ720899:VSJ720900 WBV720899:WCF720900 WLR720899:WMB720900 WVN720899:WVX720900 F786435:P786436 JB786435:JL786436 SX786435:TH786436 ACT786435:ADD786436 AMP786435:AMZ786436 AWL786435:AWV786436 BGH786435:BGR786436 BQD786435:BQN786436 BZZ786435:CAJ786436 CJV786435:CKF786436 CTR786435:CUB786436 DDN786435:DDX786436 DNJ786435:DNT786436 DXF786435:DXP786436 EHB786435:EHL786436 EQX786435:ERH786436 FAT786435:FBD786436 FKP786435:FKZ786436 FUL786435:FUV786436 GEH786435:GER786436 GOD786435:GON786436 GXZ786435:GYJ786436 HHV786435:HIF786436 HRR786435:HSB786436 IBN786435:IBX786436 ILJ786435:ILT786436 IVF786435:IVP786436 JFB786435:JFL786436 JOX786435:JPH786436 JYT786435:JZD786436 KIP786435:KIZ786436 KSL786435:KSV786436 LCH786435:LCR786436 LMD786435:LMN786436 LVZ786435:LWJ786436 MFV786435:MGF786436 MPR786435:MQB786436 MZN786435:MZX786436 NJJ786435:NJT786436 NTF786435:NTP786436 ODB786435:ODL786436 OMX786435:ONH786436 OWT786435:OXD786436 PGP786435:PGZ786436 PQL786435:PQV786436 QAH786435:QAR786436 QKD786435:QKN786436 QTZ786435:QUJ786436 RDV786435:REF786436 RNR786435:ROB786436 RXN786435:RXX786436 SHJ786435:SHT786436 SRF786435:SRP786436 TBB786435:TBL786436 TKX786435:TLH786436 TUT786435:TVD786436 UEP786435:UEZ786436 UOL786435:UOV786436 UYH786435:UYR786436 VID786435:VIN786436 VRZ786435:VSJ786436 WBV786435:WCF786436 WLR786435:WMB786436 WVN786435:WVX786436 F851971:P851972 JB851971:JL851972 SX851971:TH851972 ACT851971:ADD851972 AMP851971:AMZ851972 AWL851971:AWV851972 BGH851971:BGR851972 BQD851971:BQN851972 BZZ851971:CAJ851972 CJV851971:CKF851972 CTR851971:CUB851972 DDN851971:DDX851972 DNJ851971:DNT851972 DXF851971:DXP851972 EHB851971:EHL851972 EQX851971:ERH851972 FAT851971:FBD851972 FKP851971:FKZ851972 FUL851971:FUV851972 GEH851971:GER851972 GOD851971:GON851972 GXZ851971:GYJ851972 HHV851971:HIF851972 HRR851971:HSB851972 IBN851971:IBX851972 ILJ851971:ILT851972 IVF851971:IVP851972 JFB851971:JFL851972 JOX851971:JPH851972 JYT851971:JZD851972 KIP851971:KIZ851972 KSL851971:KSV851972 LCH851971:LCR851972 LMD851971:LMN851972 LVZ851971:LWJ851972 MFV851971:MGF851972 MPR851971:MQB851972 MZN851971:MZX851972 NJJ851971:NJT851972 NTF851971:NTP851972 ODB851971:ODL851972 OMX851971:ONH851972 OWT851971:OXD851972 PGP851971:PGZ851972 PQL851971:PQV851972 QAH851971:QAR851972 QKD851971:QKN851972 QTZ851971:QUJ851972 RDV851971:REF851972 RNR851971:ROB851972 RXN851971:RXX851972 SHJ851971:SHT851972 SRF851971:SRP851972 TBB851971:TBL851972 TKX851971:TLH851972 TUT851971:TVD851972 UEP851971:UEZ851972 UOL851971:UOV851972 UYH851971:UYR851972 VID851971:VIN851972 VRZ851971:VSJ851972 WBV851971:WCF851972 WLR851971:WMB851972 WVN851971:WVX851972 F917507:P917508 JB917507:JL917508 SX917507:TH917508 ACT917507:ADD917508 AMP917507:AMZ917508 AWL917507:AWV917508 BGH917507:BGR917508 BQD917507:BQN917508 BZZ917507:CAJ917508 CJV917507:CKF917508 CTR917507:CUB917508 DDN917507:DDX917508 DNJ917507:DNT917508 DXF917507:DXP917508 EHB917507:EHL917508 EQX917507:ERH917508 FAT917507:FBD917508 FKP917507:FKZ917508 FUL917507:FUV917508 GEH917507:GER917508 GOD917507:GON917508 GXZ917507:GYJ917508 HHV917507:HIF917508 HRR917507:HSB917508 IBN917507:IBX917508 ILJ917507:ILT917508 IVF917507:IVP917508 JFB917507:JFL917508 JOX917507:JPH917508 JYT917507:JZD917508 KIP917507:KIZ917508 KSL917507:KSV917508 LCH917507:LCR917508 LMD917507:LMN917508 LVZ917507:LWJ917508 MFV917507:MGF917508 MPR917507:MQB917508 MZN917507:MZX917508 NJJ917507:NJT917508 NTF917507:NTP917508 ODB917507:ODL917508 OMX917507:ONH917508 OWT917507:OXD917508 PGP917507:PGZ917508 PQL917507:PQV917508 QAH917507:QAR917508 QKD917507:QKN917508 QTZ917507:QUJ917508 RDV917507:REF917508 RNR917507:ROB917508 RXN917507:RXX917508 SHJ917507:SHT917508 SRF917507:SRP917508 TBB917507:TBL917508 TKX917507:TLH917508 TUT917507:TVD917508 UEP917507:UEZ917508 UOL917507:UOV917508 UYH917507:UYR917508 VID917507:VIN917508 VRZ917507:VSJ917508 WBV917507:WCF917508 WLR917507:WMB917508 WVN917507:WVX917508 F983043:P983044 JB983043:JL983044 SX983043:TH983044 ACT983043:ADD983044 AMP983043:AMZ983044 AWL983043:AWV983044 BGH983043:BGR983044 BQD983043:BQN983044 BZZ983043:CAJ983044 CJV983043:CKF983044 CTR983043:CUB983044 DDN983043:DDX983044 DNJ983043:DNT983044 DXF983043:DXP983044 EHB983043:EHL983044 EQX983043:ERH983044 FAT983043:FBD983044 FKP983043:FKZ983044 FUL983043:FUV983044 GEH983043:GER983044 GOD983043:GON983044 GXZ983043:GYJ983044 HHV983043:HIF983044 HRR983043:HSB983044 IBN983043:IBX983044 ILJ983043:ILT983044 IVF983043:IVP983044 JFB983043:JFL983044 JOX983043:JPH983044 JYT983043:JZD983044 KIP983043:KIZ983044 KSL983043:KSV983044 LCH983043:LCR983044 LMD983043:LMN983044 LVZ983043:LWJ983044 MFV983043:MGF983044 MPR983043:MQB983044 MZN983043:MZX983044 NJJ983043:NJT983044 NTF983043:NTP983044 ODB983043:ODL983044 OMX983043:ONH983044 OWT983043:OXD983044 PGP983043:PGZ983044 PQL983043:PQV983044 QAH983043:QAR983044 QKD983043:QKN983044 QTZ983043:QUJ983044 RDV983043:REF983044 RNR983043:ROB983044 RXN983043:RXX983044 SHJ983043:SHT983044 SRF983043:SRP983044 TBB983043:TBL983044 TKX983043:TLH983044 TUT983043:TVD983044 UEP983043:UEZ983044 UOL983043:UOV983044 UYH983043:UYR983044 VID983043:VIN983044 VRZ983043:VSJ983044 WBV983043:WCF983044 WLR983043:WMB983044 WVN983043:WVX983044" xr:uid="{36D825F7-B69B-407A-8AD6-75923E80A839}">
      <formula1>"現金,口座振替"</formula1>
    </dataValidation>
    <dataValidation type="list" allowBlank="1" showInputMessage="1" showErrorMessage="1" sqref="WVY983051:WWA983051 JM22:JO22 TI22:TK22 ADE22:ADG22 ANA22:ANC22 AWW22:AWY22 BGS22:BGU22 BQO22:BQQ22 CAK22:CAM22 CKG22:CKI22 CUC22:CUE22 DDY22:DEA22 DNU22:DNW22 DXQ22:DXS22 EHM22:EHO22 ERI22:ERK22 FBE22:FBG22 FLA22:FLC22 FUW22:FUY22 GES22:GEU22 GOO22:GOQ22 GYK22:GYM22 HIG22:HII22 HSC22:HSE22 IBY22:ICA22 ILU22:ILW22 IVQ22:IVS22 JFM22:JFO22 JPI22:JPK22 JZE22:JZG22 KJA22:KJC22 KSW22:KSY22 LCS22:LCU22 LMO22:LMQ22 LWK22:LWM22 MGG22:MGI22 MQC22:MQE22 MZY22:NAA22 NJU22:NJW22 NTQ22:NTS22 ODM22:ODO22 ONI22:ONK22 OXE22:OXG22 PHA22:PHC22 PQW22:PQY22 QAS22:QAU22 QKO22:QKQ22 QUK22:QUM22 REG22:REI22 ROC22:ROE22 RXY22:RYA22 SHU22:SHW22 SRQ22:SRS22 TBM22:TBO22 TLI22:TLK22 TVE22:TVG22 UFA22:UFC22 UOW22:UOY22 UYS22:UYU22 VIO22:VIQ22 VSK22:VSM22 WCG22:WCI22 WMC22:WME22 WVY22:WWA22 Q65547:S65547 JM65547:JO65547 TI65547:TK65547 ADE65547:ADG65547 ANA65547:ANC65547 AWW65547:AWY65547 BGS65547:BGU65547 BQO65547:BQQ65547 CAK65547:CAM65547 CKG65547:CKI65547 CUC65547:CUE65547 DDY65547:DEA65547 DNU65547:DNW65547 DXQ65547:DXS65547 EHM65547:EHO65547 ERI65547:ERK65547 FBE65547:FBG65547 FLA65547:FLC65547 FUW65547:FUY65547 GES65547:GEU65547 GOO65547:GOQ65547 GYK65547:GYM65547 HIG65547:HII65547 HSC65547:HSE65547 IBY65547:ICA65547 ILU65547:ILW65547 IVQ65547:IVS65547 JFM65547:JFO65547 JPI65547:JPK65547 JZE65547:JZG65547 KJA65547:KJC65547 KSW65547:KSY65547 LCS65547:LCU65547 LMO65547:LMQ65547 LWK65547:LWM65547 MGG65547:MGI65547 MQC65547:MQE65547 MZY65547:NAA65547 NJU65547:NJW65547 NTQ65547:NTS65547 ODM65547:ODO65547 ONI65547:ONK65547 OXE65547:OXG65547 PHA65547:PHC65547 PQW65547:PQY65547 QAS65547:QAU65547 QKO65547:QKQ65547 QUK65547:QUM65547 REG65547:REI65547 ROC65547:ROE65547 RXY65547:RYA65547 SHU65547:SHW65547 SRQ65547:SRS65547 TBM65547:TBO65547 TLI65547:TLK65547 TVE65547:TVG65547 UFA65547:UFC65547 UOW65547:UOY65547 UYS65547:UYU65547 VIO65547:VIQ65547 VSK65547:VSM65547 WCG65547:WCI65547 WMC65547:WME65547 WVY65547:WWA65547 Q131083:S131083 JM131083:JO131083 TI131083:TK131083 ADE131083:ADG131083 ANA131083:ANC131083 AWW131083:AWY131083 BGS131083:BGU131083 BQO131083:BQQ131083 CAK131083:CAM131083 CKG131083:CKI131083 CUC131083:CUE131083 DDY131083:DEA131083 DNU131083:DNW131083 DXQ131083:DXS131083 EHM131083:EHO131083 ERI131083:ERK131083 FBE131083:FBG131083 FLA131083:FLC131083 FUW131083:FUY131083 GES131083:GEU131083 GOO131083:GOQ131083 GYK131083:GYM131083 HIG131083:HII131083 HSC131083:HSE131083 IBY131083:ICA131083 ILU131083:ILW131083 IVQ131083:IVS131083 JFM131083:JFO131083 JPI131083:JPK131083 JZE131083:JZG131083 KJA131083:KJC131083 KSW131083:KSY131083 LCS131083:LCU131083 LMO131083:LMQ131083 LWK131083:LWM131083 MGG131083:MGI131083 MQC131083:MQE131083 MZY131083:NAA131083 NJU131083:NJW131083 NTQ131083:NTS131083 ODM131083:ODO131083 ONI131083:ONK131083 OXE131083:OXG131083 PHA131083:PHC131083 PQW131083:PQY131083 QAS131083:QAU131083 QKO131083:QKQ131083 QUK131083:QUM131083 REG131083:REI131083 ROC131083:ROE131083 RXY131083:RYA131083 SHU131083:SHW131083 SRQ131083:SRS131083 TBM131083:TBO131083 TLI131083:TLK131083 TVE131083:TVG131083 UFA131083:UFC131083 UOW131083:UOY131083 UYS131083:UYU131083 VIO131083:VIQ131083 VSK131083:VSM131083 WCG131083:WCI131083 WMC131083:WME131083 WVY131083:WWA131083 Q196619:S196619 JM196619:JO196619 TI196619:TK196619 ADE196619:ADG196619 ANA196619:ANC196619 AWW196619:AWY196619 BGS196619:BGU196619 BQO196619:BQQ196619 CAK196619:CAM196619 CKG196619:CKI196619 CUC196619:CUE196619 DDY196619:DEA196619 DNU196619:DNW196619 DXQ196619:DXS196619 EHM196619:EHO196619 ERI196619:ERK196619 FBE196619:FBG196619 FLA196619:FLC196619 FUW196619:FUY196619 GES196619:GEU196619 GOO196619:GOQ196619 GYK196619:GYM196619 HIG196619:HII196619 HSC196619:HSE196619 IBY196619:ICA196619 ILU196619:ILW196619 IVQ196619:IVS196619 JFM196619:JFO196619 JPI196619:JPK196619 JZE196619:JZG196619 KJA196619:KJC196619 KSW196619:KSY196619 LCS196619:LCU196619 LMO196619:LMQ196619 LWK196619:LWM196619 MGG196619:MGI196619 MQC196619:MQE196619 MZY196619:NAA196619 NJU196619:NJW196619 NTQ196619:NTS196619 ODM196619:ODO196619 ONI196619:ONK196619 OXE196619:OXG196619 PHA196619:PHC196619 PQW196619:PQY196619 QAS196619:QAU196619 QKO196619:QKQ196619 QUK196619:QUM196619 REG196619:REI196619 ROC196619:ROE196619 RXY196619:RYA196619 SHU196619:SHW196619 SRQ196619:SRS196619 TBM196619:TBO196619 TLI196619:TLK196619 TVE196619:TVG196619 UFA196619:UFC196619 UOW196619:UOY196619 UYS196619:UYU196619 VIO196619:VIQ196619 VSK196619:VSM196619 WCG196619:WCI196619 WMC196619:WME196619 WVY196619:WWA196619 Q262155:S262155 JM262155:JO262155 TI262155:TK262155 ADE262155:ADG262155 ANA262155:ANC262155 AWW262155:AWY262155 BGS262155:BGU262155 BQO262155:BQQ262155 CAK262155:CAM262155 CKG262155:CKI262155 CUC262155:CUE262155 DDY262155:DEA262155 DNU262155:DNW262155 DXQ262155:DXS262155 EHM262155:EHO262155 ERI262155:ERK262155 FBE262155:FBG262155 FLA262155:FLC262155 FUW262155:FUY262155 GES262155:GEU262155 GOO262155:GOQ262155 GYK262155:GYM262155 HIG262155:HII262155 HSC262155:HSE262155 IBY262155:ICA262155 ILU262155:ILW262155 IVQ262155:IVS262155 JFM262155:JFO262155 JPI262155:JPK262155 JZE262155:JZG262155 KJA262155:KJC262155 KSW262155:KSY262155 LCS262155:LCU262155 LMO262155:LMQ262155 LWK262155:LWM262155 MGG262155:MGI262155 MQC262155:MQE262155 MZY262155:NAA262155 NJU262155:NJW262155 NTQ262155:NTS262155 ODM262155:ODO262155 ONI262155:ONK262155 OXE262155:OXG262155 PHA262155:PHC262155 PQW262155:PQY262155 QAS262155:QAU262155 QKO262155:QKQ262155 QUK262155:QUM262155 REG262155:REI262155 ROC262155:ROE262155 RXY262155:RYA262155 SHU262155:SHW262155 SRQ262155:SRS262155 TBM262155:TBO262155 TLI262155:TLK262155 TVE262155:TVG262155 UFA262155:UFC262155 UOW262155:UOY262155 UYS262155:UYU262155 VIO262155:VIQ262155 VSK262155:VSM262155 WCG262155:WCI262155 WMC262155:WME262155 WVY262155:WWA262155 Q327691:S327691 JM327691:JO327691 TI327691:TK327691 ADE327691:ADG327691 ANA327691:ANC327691 AWW327691:AWY327691 BGS327691:BGU327691 BQO327691:BQQ327691 CAK327691:CAM327691 CKG327691:CKI327691 CUC327691:CUE327691 DDY327691:DEA327691 DNU327691:DNW327691 DXQ327691:DXS327691 EHM327691:EHO327691 ERI327691:ERK327691 FBE327691:FBG327691 FLA327691:FLC327691 FUW327691:FUY327691 GES327691:GEU327691 GOO327691:GOQ327691 GYK327691:GYM327691 HIG327691:HII327691 HSC327691:HSE327691 IBY327691:ICA327691 ILU327691:ILW327691 IVQ327691:IVS327691 JFM327691:JFO327691 JPI327691:JPK327691 JZE327691:JZG327691 KJA327691:KJC327691 KSW327691:KSY327691 LCS327691:LCU327691 LMO327691:LMQ327691 LWK327691:LWM327691 MGG327691:MGI327691 MQC327691:MQE327691 MZY327691:NAA327691 NJU327691:NJW327691 NTQ327691:NTS327691 ODM327691:ODO327691 ONI327691:ONK327691 OXE327691:OXG327691 PHA327691:PHC327691 PQW327691:PQY327691 QAS327691:QAU327691 QKO327691:QKQ327691 QUK327691:QUM327691 REG327691:REI327691 ROC327691:ROE327691 RXY327691:RYA327691 SHU327691:SHW327691 SRQ327691:SRS327691 TBM327691:TBO327691 TLI327691:TLK327691 TVE327691:TVG327691 UFA327691:UFC327691 UOW327691:UOY327691 UYS327691:UYU327691 VIO327691:VIQ327691 VSK327691:VSM327691 WCG327691:WCI327691 WMC327691:WME327691 WVY327691:WWA327691 Q393227:S393227 JM393227:JO393227 TI393227:TK393227 ADE393227:ADG393227 ANA393227:ANC393227 AWW393227:AWY393227 BGS393227:BGU393227 BQO393227:BQQ393227 CAK393227:CAM393227 CKG393227:CKI393227 CUC393227:CUE393227 DDY393227:DEA393227 DNU393227:DNW393227 DXQ393227:DXS393227 EHM393227:EHO393227 ERI393227:ERK393227 FBE393227:FBG393227 FLA393227:FLC393227 FUW393227:FUY393227 GES393227:GEU393227 GOO393227:GOQ393227 GYK393227:GYM393227 HIG393227:HII393227 HSC393227:HSE393227 IBY393227:ICA393227 ILU393227:ILW393227 IVQ393227:IVS393227 JFM393227:JFO393227 JPI393227:JPK393227 JZE393227:JZG393227 KJA393227:KJC393227 KSW393227:KSY393227 LCS393227:LCU393227 LMO393227:LMQ393227 LWK393227:LWM393227 MGG393227:MGI393227 MQC393227:MQE393227 MZY393227:NAA393227 NJU393227:NJW393227 NTQ393227:NTS393227 ODM393227:ODO393227 ONI393227:ONK393227 OXE393227:OXG393227 PHA393227:PHC393227 PQW393227:PQY393227 QAS393227:QAU393227 QKO393227:QKQ393227 QUK393227:QUM393227 REG393227:REI393227 ROC393227:ROE393227 RXY393227:RYA393227 SHU393227:SHW393227 SRQ393227:SRS393227 TBM393227:TBO393227 TLI393227:TLK393227 TVE393227:TVG393227 UFA393227:UFC393227 UOW393227:UOY393227 UYS393227:UYU393227 VIO393227:VIQ393227 VSK393227:VSM393227 WCG393227:WCI393227 WMC393227:WME393227 WVY393227:WWA393227 Q458763:S458763 JM458763:JO458763 TI458763:TK458763 ADE458763:ADG458763 ANA458763:ANC458763 AWW458763:AWY458763 BGS458763:BGU458763 BQO458763:BQQ458763 CAK458763:CAM458763 CKG458763:CKI458763 CUC458763:CUE458763 DDY458763:DEA458763 DNU458763:DNW458763 DXQ458763:DXS458763 EHM458763:EHO458763 ERI458763:ERK458763 FBE458763:FBG458763 FLA458763:FLC458763 FUW458763:FUY458763 GES458763:GEU458763 GOO458763:GOQ458763 GYK458763:GYM458763 HIG458763:HII458763 HSC458763:HSE458763 IBY458763:ICA458763 ILU458763:ILW458763 IVQ458763:IVS458763 JFM458763:JFO458763 JPI458763:JPK458763 JZE458763:JZG458763 KJA458763:KJC458763 KSW458763:KSY458763 LCS458763:LCU458763 LMO458763:LMQ458763 LWK458763:LWM458763 MGG458763:MGI458763 MQC458763:MQE458763 MZY458763:NAA458763 NJU458763:NJW458763 NTQ458763:NTS458763 ODM458763:ODO458763 ONI458763:ONK458763 OXE458763:OXG458763 PHA458763:PHC458763 PQW458763:PQY458763 QAS458763:QAU458763 QKO458763:QKQ458763 QUK458763:QUM458763 REG458763:REI458763 ROC458763:ROE458763 RXY458763:RYA458763 SHU458763:SHW458763 SRQ458763:SRS458763 TBM458763:TBO458763 TLI458763:TLK458763 TVE458763:TVG458763 UFA458763:UFC458763 UOW458763:UOY458763 UYS458763:UYU458763 VIO458763:VIQ458763 VSK458763:VSM458763 WCG458763:WCI458763 WMC458763:WME458763 WVY458763:WWA458763 Q524299:S524299 JM524299:JO524299 TI524299:TK524299 ADE524299:ADG524299 ANA524299:ANC524299 AWW524299:AWY524299 BGS524299:BGU524299 BQO524299:BQQ524299 CAK524299:CAM524299 CKG524299:CKI524299 CUC524299:CUE524299 DDY524299:DEA524299 DNU524299:DNW524299 DXQ524299:DXS524299 EHM524299:EHO524299 ERI524299:ERK524299 FBE524299:FBG524299 FLA524299:FLC524299 FUW524299:FUY524299 GES524299:GEU524299 GOO524299:GOQ524299 GYK524299:GYM524299 HIG524299:HII524299 HSC524299:HSE524299 IBY524299:ICA524299 ILU524299:ILW524299 IVQ524299:IVS524299 JFM524299:JFO524299 JPI524299:JPK524299 JZE524299:JZG524299 KJA524299:KJC524299 KSW524299:KSY524299 LCS524299:LCU524299 LMO524299:LMQ524299 LWK524299:LWM524299 MGG524299:MGI524299 MQC524299:MQE524299 MZY524299:NAA524299 NJU524299:NJW524299 NTQ524299:NTS524299 ODM524299:ODO524299 ONI524299:ONK524299 OXE524299:OXG524299 PHA524299:PHC524299 PQW524299:PQY524299 QAS524299:QAU524299 QKO524299:QKQ524299 QUK524299:QUM524299 REG524299:REI524299 ROC524299:ROE524299 RXY524299:RYA524299 SHU524299:SHW524299 SRQ524299:SRS524299 TBM524299:TBO524299 TLI524299:TLK524299 TVE524299:TVG524299 UFA524299:UFC524299 UOW524299:UOY524299 UYS524299:UYU524299 VIO524299:VIQ524299 VSK524299:VSM524299 WCG524299:WCI524299 WMC524299:WME524299 WVY524299:WWA524299 Q589835:S589835 JM589835:JO589835 TI589835:TK589835 ADE589835:ADG589835 ANA589835:ANC589835 AWW589835:AWY589835 BGS589835:BGU589835 BQO589835:BQQ589835 CAK589835:CAM589835 CKG589835:CKI589835 CUC589835:CUE589835 DDY589835:DEA589835 DNU589835:DNW589835 DXQ589835:DXS589835 EHM589835:EHO589835 ERI589835:ERK589835 FBE589835:FBG589835 FLA589835:FLC589835 FUW589835:FUY589835 GES589835:GEU589835 GOO589835:GOQ589835 GYK589835:GYM589835 HIG589835:HII589835 HSC589835:HSE589835 IBY589835:ICA589835 ILU589835:ILW589835 IVQ589835:IVS589835 JFM589835:JFO589835 JPI589835:JPK589835 JZE589835:JZG589835 KJA589835:KJC589835 KSW589835:KSY589835 LCS589835:LCU589835 LMO589835:LMQ589835 LWK589835:LWM589835 MGG589835:MGI589835 MQC589835:MQE589835 MZY589835:NAA589835 NJU589835:NJW589835 NTQ589835:NTS589835 ODM589835:ODO589835 ONI589835:ONK589835 OXE589835:OXG589835 PHA589835:PHC589835 PQW589835:PQY589835 QAS589835:QAU589835 QKO589835:QKQ589835 QUK589835:QUM589835 REG589835:REI589835 ROC589835:ROE589835 RXY589835:RYA589835 SHU589835:SHW589835 SRQ589835:SRS589835 TBM589835:TBO589835 TLI589835:TLK589835 TVE589835:TVG589835 UFA589835:UFC589835 UOW589835:UOY589835 UYS589835:UYU589835 VIO589835:VIQ589835 VSK589835:VSM589835 WCG589835:WCI589835 WMC589835:WME589835 WVY589835:WWA589835 Q655371:S655371 JM655371:JO655371 TI655371:TK655371 ADE655371:ADG655371 ANA655371:ANC655371 AWW655371:AWY655371 BGS655371:BGU655371 BQO655371:BQQ655371 CAK655371:CAM655371 CKG655371:CKI655371 CUC655371:CUE655371 DDY655371:DEA655371 DNU655371:DNW655371 DXQ655371:DXS655371 EHM655371:EHO655371 ERI655371:ERK655371 FBE655371:FBG655371 FLA655371:FLC655371 FUW655371:FUY655371 GES655371:GEU655371 GOO655371:GOQ655371 GYK655371:GYM655371 HIG655371:HII655371 HSC655371:HSE655371 IBY655371:ICA655371 ILU655371:ILW655371 IVQ655371:IVS655371 JFM655371:JFO655371 JPI655371:JPK655371 JZE655371:JZG655371 KJA655371:KJC655371 KSW655371:KSY655371 LCS655371:LCU655371 LMO655371:LMQ655371 LWK655371:LWM655371 MGG655371:MGI655371 MQC655371:MQE655371 MZY655371:NAA655371 NJU655371:NJW655371 NTQ655371:NTS655371 ODM655371:ODO655371 ONI655371:ONK655371 OXE655371:OXG655371 PHA655371:PHC655371 PQW655371:PQY655371 QAS655371:QAU655371 QKO655371:QKQ655371 QUK655371:QUM655371 REG655371:REI655371 ROC655371:ROE655371 RXY655371:RYA655371 SHU655371:SHW655371 SRQ655371:SRS655371 TBM655371:TBO655371 TLI655371:TLK655371 TVE655371:TVG655371 UFA655371:UFC655371 UOW655371:UOY655371 UYS655371:UYU655371 VIO655371:VIQ655371 VSK655371:VSM655371 WCG655371:WCI655371 WMC655371:WME655371 WVY655371:WWA655371 Q720907:S720907 JM720907:JO720907 TI720907:TK720907 ADE720907:ADG720907 ANA720907:ANC720907 AWW720907:AWY720907 BGS720907:BGU720907 BQO720907:BQQ720907 CAK720907:CAM720907 CKG720907:CKI720907 CUC720907:CUE720907 DDY720907:DEA720907 DNU720907:DNW720907 DXQ720907:DXS720907 EHM720907:EHO720907 ERI720907:ERK720907 FBE720907:FBG720907 FLA720907:FLC720907 FUW720907:FUY720907 GES720907:GEU720907 GOO720907:GOQ720907 GYK720907:GYM720907 HIG720907:HII720907 HSC720907:HSE720907 IBY720907:ICA720907 ILU720907:ILW720907 IVQ720907:IVS720907 JFM720907:JFO720907 JPI720907:JPK720907 JZE720907:JZG720907 KJA720907:KJC720907 KSW720907:KSY720907 LCS720907:LCU720907 LMO720907:LMQ720907 LWK720907:LWM720907 MGG720907:MGI720907 MQC720907:MQE720907 MZY720907:NAA720907 NJU720907:NJW720907 NTQ720907:NTS720907 ODM720907:ODO720907 ONI720907:ONK720907 OXE720907:OXG720907 PHA720907:PHC720907 PQW720907:PQY720907 QAS720907:QAU720907 QKO720907:QKQ720907 QUK720907:QUM720907 REG720907:REI720907 ROC720907:ROE720907 RXY720907:RYA720907 SHU720907:SHW720907 SRQ720907:SRS720907 TBM720907:TBO720907 TLI720907:TLK720907 TVE720907:TVG720907 UFA720907:UFC720907 UOW720907:UOY720907 UYS720907:UYU720907 VIO720907:VIQ720907 VSK720907:VSM720907 WCG720907:WCI720907 WMC720907:WME720907 WVY720907:WWA720907 Q786443:S786443 JM786443:JO786443 TI786443:TK786443 ADE786443:ADG786443 ANA786443:ANC786443 AWW786443:AWY786443 BGS786443:BGU786443 BQO786443:BQQ786443 CAK786443:CAM786443 CKG786443:CKI786443 CUC786443:CUE786443 DDY786443:DEA786443 DNU786443:DNW786443 DXQ786443:DXS786443 EHM786443:EHO786443 ERI786443:ERK786443 FBE786443:FBG786443 FLA786443:FLC786443 FUW786443:FUY786443 GES786443:GEU786443 GOO786443:GOQ786443 GYK786443:GYM786443 HIG786443:HII786443 HSC786443:HSE786443 IBY786443:ICA786443 ILU786443:ILW786443 IVQ786443:IVS786443 JFM786443:JFO786443 JPI786443:JPK786443 JZE786443:JZG786443 KJA786443:KJC786443 KSW786443:KSY786443 LCS786443:LCU786443 LMO786443:LMQ786443 LWK786443:LWM786443 MGG786443:MGI786443 MQC786443:MQE786443 MZY786443:NAA786443 NJU786443:NJW786443 NTQ786443:NTS786443 ODM786443:ODO786443 ONI786443:ONK786443 OXE786443:OXG786443 PHA786443:PHC786443 PQW786443:PQY786443 QAS786443:QAU786443 QKO786443:QKQ786443 QUK786443:QUM786443 REG786443:REI786443 ROC786443:ROE786443 RXY786443:RYA786443 SHU786443:SHW786443 SRQ786443:SRS786443 TBM786443:TBO786443 TLI786443:TLK786443 TVE786443:TVG786443 UFA786443:UFC786443 UOW786443:UOY786443 UYS786443:UYU786443 VIO786443:VIQ786443 VSK786443:VSM786443 WCG786443:WCI786443 WMC786443:WME786443 WVY786443:WWA786443 Q851979:S851979 JM851979:JO851979 TI851979:TK851979 ADE851979:ADG851979 ANA851979:ANC851979 AWW851979:AWY851979 BGS851979:BGU851979 BQO851979:BQQ851979 CAK851979:CAM851979 CKG851979:CKI851979 CUC851979:CUE851979 DDY851979:DEA851979 DNU851979:DNW851979 DXQ851979:DXS851979 EHM851979:EHO851979 ERI851979:ERK851979 FBE851979:FBG851979 FLA851979:FLC851979 FUW851979:FUY851979 GES851979:GEU851979 GOO851979:GOQ851979 GYK851979:GYM851979 HIG851979:HII851979 HSC851979:HSE851979 IBY851979:ICA851979 ILU851979:ILW851979 IVQ851979:IVS851979 JFM851979:JFO851979 JPI851979:JPK851979 JZE851979:JZG851979 KJA851979:KJC851979 KSW851979:KSY851979 LCS851979:LCU851979 LMO851979:LMQ851979 LWK851979:LWM851979 MGG851979:MGI851979 MQC851979:MQE851979 MZY851979:NAA851979 NJU851979:NJW851979 NTQ851979:NTS851979 ODM851979:ODO851979 ONI851979:ONK851979 OXE851979:OXG851979 PHA851979:PHC851979 PQW851979:PQY851979 QAS851979:QAU851979 QKO851979:QKQ851979 QUK851979:QUM851979 REG851979:REI851979 ROC851979:ROE851979 RXY851979:RYA851979 SHU851979:SHW851979 SRQ851979:SRS851979 TBM851979:TBO851979 TLI851979:TLK851979 TVE851979:TVG851979 UFA851979:UFC851979 UOW851979:UOY851979 UYS851979:UYU851979 VIO851979:VIQ851979 VSK851979:VSM851979 WCG851979:WCI851979 WMC851979:WME851979 WVY851979:WWA851979 Q917515:S917515 JM917515:JO917515 TI917515:TK917515 ADE917515:ADG917515 ANA917515:ANC917515 AWW917515:AWY917515 BGS917515:BGU917515 BQO917515:BQQ917515 CAK917515:CAM917515 CKG917515:CKI917515 CUC917515:CUE917515 DDY917515:DEA917515 DNU917515:DNW917515 DXQ917515:DXS917515 EHM917515:EHO917515 ERI917515:ERK917515 FBE917515:FBG917515 FLA917515:FLC917515 FUW917515:FUY917515 GES917515:GEU917515 GOO917515:GOQ917515 GYK917515:GYM917515 HIG917515:HII917515 HSC917515:HSE917515 IBY917515:ICA917515 ILU917515:ILW917515 IVQ917515:IVS917515 JFM917515:JFO917515 JPI917515:JPK917515 JZE917515:JZG917515 KJA917515:KJC917515 KSW917515:KSY917515 LCS917515:LCU917515 LMO917515:LMQ917515 LWK917515:LWM917515 MGG917515:MGI917515 MQC917515:MQE917515 MZY917515:NAA917515 NJU917515:NJW917515 NTQ917515:NTS917515 ODM917515:ODO917515 ONI917515:ONK917515 OXE917515:OXG917515 PHA917515:PHC917515 PQW917515:PQY917515 QAS917515:QAU917515 QKO917515:QKQ917515 QUK917515:QUM917515 REG917515:REI917515 ROC917515:ROE917515 RXY917515:RYA917515 SHU917515:SHW917515 SRQ917515:SRS917515 TBM917515:TBO917515 TLI917515:TLK917515 TVE917515:TVG917515 UFA917515:UFC917515 UOW917515:UOY917515 UYS917515:UYU917515 VIO917515:VIQ917515 VSK917515:VSM917515 WCG917515:WCI917515 WMC917515:WME917515 WVY917515:WWA917515 Q983051:S983051 JM983051:JO983051 TI983051:TK983051 ADE983051:ADG983051 ANA983051:ANC983051 AWW983051:AWY983051 BGS983051:BGU983051 BQO983051:BQQ983051 CAK983051:CAM983051 CKG983051:CKI983051 CUC983051:CUE983051 DDY983051:DEA983051 DNU983051:DNW983051 DXQ983051:DXS983051 EHM983051:EHO983051 ERI983051:ERK983051 FBE983051:FBG983051 FLA983051:FLC983051 FUW983051:FUY983051 GES983051:GEU983051 GOO983051:GOQ983051 GYK983051:GYM983051 HIG983051:HII983051 HSC983051:HSE983051 IBY983051:ICA983051 ILU983051:ILW983051 IVQ983051:IVS983051 JFM983051:JFO983051 JPI983051:JPK983051 JZE983051:JZG983051 KJA983051:KJC983051 KSW983051:KSY983051 LCS983051:LCU983051 LMO983051:LMQ983051 LWK983051:LWM983051 MGG983051:MGI983051 MQC983051:MQE983051 MZY983051:NAA983051 NJU983051:NJW983051 NTQ983051:NTS983051 ODM983051:ODO983051 ONI983051:ONK983051 OXE983051:OXG983051 PHA983051:PHC983051 PQW983051:PQY983051 QAS983051:QAU983051 QKO983051:QKQ983051 QUK983051:QUM983051 REG983051:REI983051 ROC983051:ROE983051 RXY983051:RYA983051 SHU983051:SHW983051 SRQ983051:SRS983051 TBM983051:TBO983051 TLI983051:TLK983051 TVE983051:TVG983051 UFA983051:UFC983051 UOW983051:UOY983051 UYS983051:UYU983051 VIO983051:VIQ983051 VSK983051:VSM983051 WCG983051:WCI983051 WMC983051:WME983051" xr:uid="{9FDBD2AB-43CD-4704-B1FD-8BFC708E2E18}">
      <formula1>"電車,バス,自動車,徒歩,自転車"</formula1>
    </dataValidation>
    <dataValidation type="list" allowBlank="1" showInputMessage="1" showErrorMessage="1" sqref="E3:J3 JA3:JF3 SW3:TB3 ACS3:ACX3 AMO3:AMT3 AWK3:AWP3 BGG3:BGL3 BQC3:BQH3 BZY3:CAD3 CJU3:CJZ3 CTQ3:CTV3 DDM3:DDR3 DNI3:DNN3 DXE3:DXJ3 EHA3:EHF3 EQW3:ERB3 FAS3:FAX3 FKO3:FKT3 FUK3:FUP3 GEG3:GEL3 GOC3:GOH3 GXY3:GYD3 HHU3:HHZ3 HRQ3:HRV3 IBM3:IBR3 ILI3:ILN3 IVE3:IVJ3 JFA3:JFF3 JOW3:JPB3 JYS3:JYX3 KIO3:KIT3 KSK3:KSP3 LCG3:LCL3 LMC3:LMH3 LVY3:LWD3 MFU3:MFZ3 MPQ3:MPV3 MZM3:MZR3 NJI3:NJN3 NTE3:NTJ3 ODA3:ODF3 OMW3:ONB3 OWS3:OWX3 PGO3:PGT3 PQK3:PQP3 QAG3:QAL3 QKC3:QKH3 QTY3:QUD3 RDU3:RDZ3 RNQ3:RNV3 RXM3:RXR3 SHI3:SHN3 SRE3:SRJ3 TBA3:TBF3 TKW3:TLB3 TUS3:TUX3 UEO3:UET3 UOK3:UOP3 UYG3:UYL3 VIC3:VIH3 VRY3:VSD3 WBU3:WBZ3 WLQ3:WLV3 WVM3:WVR3 E65527:J65527 JA65527:JF65527 SW65527:TB65527 ACS65527:ACX65527 AMO65527:AMT65527 AWK65527:AWP65527 BGG65527:BGL65527 BQC65527:BQH65527 BZY65527:CAD65527 CJU65527:CJZ65527 CTQ65527:CTV65527 DDM65527:DDR65527 DNI65527:DNN65527 DXE65527:DXJ65527 EHA65527:EHF65527 EQW65527:ERB65527 FAS65527:FAX65527 FKO65527:FKT65527 FUK65527:FUP65527 GEG65527:GEL65527 GOC65527:GOH65527 GXY65527:GYD65527 HHU65527:HHZ65527 HRQ65527:HRV65527 IBM65527:IBR65527 ILI65527:ILN65527 IVE65527:IVJ65527 JFA65527:JFF65527 JOW65527:JPB65527 JYS65527:JYX65527 KIO65527:KIT65527 KSK65527:KSP65527 LCG65527:LCL65527 LMC65527:LMH65527 LVY65527:LWD65527 MFU65527:MFZ65527 MPQ65527:MPV65527 MZM65527:MZR65527 NJI65527:NJN65527 NTE65527:NTJ65527 ODA65527:ODF65527 OMW65527:ONB65527 OWS65527:OWX65527 PGO65527:PGT65527 PQK65527:PQP65527 QAG65527:QAL65527 QKC65527:QKH65527 QTY65527:QUD65527 RDU65527:RDZ65527 RNQ65527:RNV65527 RXM65527:RXR65527 SHI65527:SHN65527 SRE65527:SRJ65527 TBA65527:TBF65527 TKW65527:TLB65527 TUS65527:TUX65527 UEO65527:UET65527 UOK65527:UOP65527 UYG65527:UYL65527 VIC65527:VIH65527 VRY65527:VSD65527 WBU65527:WBZ65527 WLQ65527:WLV65527 WVM65527:WVR65527 E131063:J131063 JA131063:JF131063 SW131063:TB131063 ACS131063:ACX131063 AMO131063:AMT131063 AWK131063:AWP131063 BGG131063:BGL131063 BQC131063:BQH131063 BZY131063:CAD131063 CJU131063:CJZ131063 CTQ131063:CTV131063 DDM131063:DDR131063 DNI131063:DNN131063 DXE131063:DXJ131063 EHA131063:EHF131063 EQW131063:ERB131063 FAS131063:FAX131063 FKO131063:FKT131063 FUK131063:FUP131063 GEG131063:GEL131063 GOC131063:GOH131063 GXY131063:GYD131063 HHU131063:HHZ131063 HRQ131063:HRV131063 IBM131063:IBR131063 ILI131063:ILN131063 IVE131063:IVJ131063 JFA131063:JFF131063 JOW131063:JPB131063 JYS131063:JYX131063 KIO131063:KIT131063 KSK131063:KSP131063 LCG131063:LCL131063 LMC131063:LMH131063 LVY131063:LWD131063 MFU131063:MFZ131063 MPQ131063:MPV131063 MZM131063:MZR131063 NJI131063:NJN131063 NTE131063:NTJ131063 ODA131063:ODF131063 OMW131063:ONB131063 OWS131063:OWX131063 PGO131063:PGT131063 PQK131063:PQP131063 QAG131063:QAL131063 QKC131063:QKH131063 QTY131063:QUD131063 RDU131063:RDZ131063 RNQ131063:RNV131063 RXM131063:RXR131063 SHI131063:SHN131063 SRE131063:SRJ131063 TBA131063:TBF131063 TKW131063:TLB131063 TUS131063:TUX131063 UEO131063:UET131063 UOK131063:UOP131063 UYG131063:UYL131063 VIC131063:VIH131063 VRY131063:VSD131063 WBU131063:WBZ131063 WLQ131063:WLV131063 WVM131063:WVR131063 E196599:J196599 JA196599:JF196599 SW196599:TB196599 ACS196599:ACX196599 AMO196599:AMT196599 AWK196599:AWP196599 BGG196599:BGL196599 BQC196599:BQH196599 BZY196599:CAD196599 CJU196599:CJZ196599 CTQ196599:CTV196599 DDM196599:DDR196599 DNI196599:DNN196599 DXE196599:DXJ196599 EHA196599:EHF196599 EQW196599:ERB196599 FAS196599:FAX196599 FKO196599:FKT196599 FUK196599:FUP196599 GEG196599:GEL196599 GOC196599:GOH196599 GXY196599:GYD196599 HHU196599:HHZ196599 HRQ196599:HRV196599 IBM196599:IBR196599 ILI196599:ILN196599 IVE196599:IVJ196599 JFA196599:JFF196599 JOW196599:JPB196599 JYS196599:JYX196599 KIO196599:KIT196599 KSK196599:KSP196599 LCG196599:LCL196599 LMC196599:LMH196599 LVY196599:LWD196599 MFU196599:MFZ196599 MPQ196599:MPV196599 MZM196599:MZR196599 NJI196599:NJN196599 NTE196599:NTJ196599 ODA196599:ODF196599 OMW196599:ONB196599 OWS196599:OWX196599 PGO196599:PGT196599 PQK196599:PQP196599 QAG196599:QAL196599 QKC196599:QKH196599 QTY196599:QUD196599 RDU196599:RDZ196599 RNQ196599:RNV196599 RXM196599:RXR196599 SHI196599:SHN196599 SRE196599:SRJ196599 TBA196599:TBF196599 TKW196599:TLB196599 TUS196599:TUX196599 UEO196599:UET196599 UOK196599:UOP196599 UYG196599:UYL196599 VIC196599:VIH196599 VRY196599:VSD196599 WBU196599:WBZ196599 WLQ196599:WLV196599 WVM196599:WVR196599 E262135:J262135 JA262135:JF262135 SW262135:TB262135 ACS262135:ACX262135 AMO262135:AMT262135 AWK262135:AWP262135 BGG262135:BGL262135 BQC262135:BQH262135 BZY262135:CAD262135 CJU262135:CJZ262135 CTQ262135:CTV262135 DDM262135:DDR262135 DNI262135:DNN262135 DXE262135:DXJ262135 EHA262135:EHF262135 EQW262135:ERB262135 FAS262135:FAX262135 FKO262135:FKT262135 FUK262135:FUP262135 GEG262135:GEL262135 GOC262135:GOH262135 GXY262135:GYD262135 HHU262135:HHZ262135 HRQ262135:HRV262135 IBM262135:IBR262135 ILI262135:ILN262135 IVE262135:IVJ262135 JFA262135:JFF262135 JOW262135:JPB262135 JYS262135:JYX262135 KIO262135:KIT262135 KSK262135:KSP262135 LCG262135:LCL262135 LMC262135:LMH262135 LVY262135:LWD262135 MFU262135:MFZ262135 MPQ262135:MPV262135 MZM262135:MZR262135 NJI262135:NJN262135 NTE262135:NTJ262135 ODA262135:ODF262135 OMW262135:ONB262135 OWS262135:OWX262135 PGO262135:PGT262135 PQK262135:PQP262135 QAG262135:QAL262135 QKC262135:QKH262135 QTY262135:QUD262135 RDU262135:RDZ262135 RNQ262135:RNV262135 RXM262135:RXR262135 SHI262135:SHN262135 SRE262135:SRJ262135 TBA262135:TBF262135 TKW262135:TLB262135 TUS262135:TUX262135 UEO262135:UET262135 UOK262135:UOP262135 UYG262135:UYL262135 VIC262135:VIH262135 VRY262135:VSD262135 WBU262135:WBZ262135 WLQ262135:WLV262135 WVM262135:WVR262135 E327671:J327671 JA327671:JF327671 SW327671:TB327671 ACS327671:ACX327671 AMO327671:AMT327671 AWK327671:AWP327671 BGG327671:BGL327671 BQC327671:BQH327671 BZY327671:CAD327671 CJU327671:CJZ327671 CTQ327671:CTV327671 DDM327671:DDR327671 DNI327671:DNN327671 DXE327671:DXJ327671 EHA327671:EHF327671 EQW327671:ERB327671 FAS327671:FAX327671 FKO327671:FKT327671 FUK327671:FUP327671 GEG327671:GEL327671 GOC327671:GOH327671 GXY327671:GYD327671 HHU327671:HHZ327671 HRQ327671:HRV327671 IBM327671:IBR327671 ILI327671:ILN327671 IVE327671:IVJ327671 JFA327671:JFF327671 JOW327671:JPB327671 JYS327671:JYX327671 KIO327671:KIT327671 KSK327671:KSP327671 LCG327671:LCL327671 LMC327671:LMH327671 LVY327671:LWD327671 MFU327671:MFZ327671 MPQ327671:MPV327671 MZM327671:MZR327671 NJI327671:NJN327671 NTE327671:NTJ327671 ODA327671:ODF327671 OMW327671:ONB327671 OWS327671:OWX327671 PGO327671:PGT327671 PQK327671:PQP327671 QAG327671:QAL327671 QKC327671:QKH327671 QTY327671:QUD327671 RDU327671:RDZ327671 RNQ327671:RNV327671 RXM327671:RXR327671 SHI327671:SHN327671 SRE327671:SRJ327671 TBA327671:TBF327671 TKW327671:TLB327671 TUS327671:TUX327671 UEO327671:UET327671 UOK327671:UOP327671 UYG327671:UYL327671 VIC327671:VIH327671 VRY327671:VSD327671 WBU327671:WBZ327671 WLQ327671:WLV327671 WVM327671:WVR327671 E393207:J393207 JA393207:JF393207 SW393207:TB393207 ACS393207:ACX393207 AMO393207:AMT393207 AWK393207:AWP393207 BGG393207:BGL393207 BQC393207:BQH393207 BZY393207:CAD393207 CJU393207:CJZ393207 CTQ393207:CTV393207 DDM393207:DDR393207 DNI393207:DNN393207 DXE393207:DXJ393207 EHA393207:EHF393207 EQW393207:ERB393207 FAS393207:FAX393207 FKO393207:FKT393207 FUK393207:FUP393207 GEG393207:GEL393207 GOC393207:GOH393207 GXY393207:GYD393207 HHU393207:HHZ393207 HRQ393207:HRV393207 IBM393207:IBR393207 ILI393207:ILN393207 IVE393207:IVJ393207 JFA393207:JFF393207 JOW393207:JPB393207 JYS393207:JYX393207 KIO393207:KIT393207 KSK393207:KSP393207 LCG393207:LCL393207 LMC393207:LMH393207 LVY393207:LWD393207 MFU393207:MFZ393207 MPQ393207:MPV393207 MZM393207:MZR393207 NJI393207:NJN393207 NTE393207:NTJ393207 ODA393207:ODF393207 OMW393207:ONB393207 OWS393207:OWX393207 PGO393207:PGT393207 PQK393207:PQP393207 QAG393207:QAL393207 QKC393207:QKH393207 QTY393207:QUD393207 RDU393207:RDZ393207 RNQ393207:RNV393207 RXM393207:RXR393207 SHI393207:SHN393207 SRE393207:SRJ393207 TBA393207:TBF393207 TKW393207:TLB393207 TUS393207:TUX393207 UEO393207:UET393207 UOK393207:UOP393207 UYG393207:UYL393207 VIC393207:VIH393207 VRY393207:VSD393207 WBU393207:WBZ393207 WLQ393207:WLV393207 WVM393207:WVR393207 E458743:J458743 JA458743:JF458743 SW458743:TB458743 ACS458743:ACX458743 AMO458743:AMT458743 AWK458743:AWP458743 BGG458743:BGL458743 BQC458743:BQH458743 BZY458743:CAD458743 CJU458743:CJZ458743 CTQ458743:CTV458743 DDM458743:DDR458743 DNI458743:DNN458743 DXE458743:DXJ458743 EHA458743:EHF458743 EQW458743:ERB458743 FAS458743:FAX458743 FKO458743:FKT458743 FUK458743:FUP458743 GEG458743:GEL458743 GOC458743:GOH458743 GXY458743:GYD458743 HHU458743:HHZ458743 HRQ458743:HRV458743 IBM458743:IBR458743 ILI458743:ILN458743 IVE458743:IVJ458743 JFA458743:JFF458743 JOW458743:JPB458743 JYS458743:JYX458743 KIO458743:KIT458743 KSK458743:KSP458743 LCG458743:LCL458743 LMC458743:LMH458743 LVY458743:LWD458743 MFU458743:MFZ458743 MPQ458743:MPV458743 MZM458743:MZR458743 NJI458743:NJN458743 NTE458743:NTJ458743 ODA458743:ODF458743 OMW458743:ONB458743 OWS458743:OWX458743 PGO458743:PGT458743 PQK458743:PQP458743 QAG458743:QAL458743 QKC458743:QKH458743 QTY458743:QUD458743 RDU458743:RDZ458743 RNQ458743:RNV458743 RXM458743:RXR458743 SHI458743:SHN458743 SRE458743:SRJ458743 TBA458743:TBF458743 TKW458743:TLB458743 TUS458743:TUX458743 UEO458743:UET458743 UOK458743:UOP458743 UYG458743:UYL458743 VIC458743:VIH458743 VRY458743:VSD458743 WBU458743:WBZ458743 WLQ458743:WLV458743 WVM458743:WVR458743 E524279:J524279 JA524279:JF524279 SW524279:TB524279 ACS524279:ACX524279 AMO524279:AMT524279 AWK524279:AWP524279 BGG524279:BGL524279 BQC524279:BQH524279 BZY524279:CAD524279 CJU524279:CJZ524279 CTQ524279:CTV524279 DDM524279:DDR524279 DNI524279:DNN524279 DXE524279:DXJ524279 EHA524279:EHF524279 EQW524279:ERB524279 FAS524279:FAX524279 FKO524279:FKT524279 FUK524279:FUP524279 GEG524279:GEL524279 GOC524279:GOH524279 GXY524279:GYD524279 HHU524279:HHZ524279 HRQ524279:HRV524279 IBM524279:IBR524279 ILI524279:ILN524279 IVE524279:IVJ524279 JFA524279:JFF524279 JOW524279:JPB524279 JYS524279:JYX524279 KIO524279:KIT524279 KSK524279:KSP524279 LCG524279:LCL524279 LMC524279:LMH524279 LVY524279:LWD524279 MFU524279:MFZ524279 MPQ524279:MPV524279 MZM524279:MZR524279 NJI524279:NJN524279 NTE524279:NTJ524279 ODA524279:ODF524279 OMW524279:ONB524279 OWS524279:OWX524279 PGO524279:PGT524279 PQK524279:PQP524279 QAG524279:QAL524279 QKC524279:QKH524279 QTY524279:QUD524279 RDU524279:RDZ524279 RNQ524279:RNV524279 RXM524279:RXR524279 SHI524279:SHN524279 SRE524279:SRJ524279 TBA524279:TBF524279 TKW524279:TLB524279 TUS524279:TUX524279 UEO524279:UET524279 UOK524279:UOP524279 UYG524279:UYL524279 VIC524279:VIH524279 VRY524279:VSD524279 WBU524279:WBZ524279 WLQ524279:WLV524279 WVM524279:WVR524279 E589815:J589815 JA589815:JF589815 SW589815:TB589815 ACS589815:ACX589815 AMO589815:AMT589815 AWK589815:AWP589815 BGG589815:BGL589815 BQC589815:BQH589815 BZY589815:CAD589815 CJU589815:CJZ589815 CTQ589815:CTV589815 DDM589815:DDR589815 DNI589815:DNN589815 DXE589815:DXJ589815 EHA589815:EHF589815 EQW589815:ERB589815 FAS589815:FAX589815 FKO589815:FKT589815 FUK589815:FUP589815 GEG589815:GEL589815 GOC589815:GOH589815 GXY589815:GYD589815 HHU589815:HHZ589815 HRQ589815:HRV589815 IBM589815:IBR589815 ILI589815:ILN589815 IVE589815:IVJ589815 JFA589815:JFF589815 JOW589815:JPB589815 JYS589815:JYX589815 KIO589815:KIT589815 KSK589815:KSP589815 LCG589815:LCL589815 LMC589815:LMH589815 LVY589815:LWD589815 MFU589815:MFZ589815 MPQ589815:MPV589815 MZM589815:MZR589815 NJI589815:NJN589815 NTE589815:NTJ589815 ODA589815:ODF589815 OMW589815:ONB589815 OWS589815:OWX589815 PGO589815:PGT589815 PQK589815:PQP589815 QAG589815:QAL589815 QKC589815:QKH589815 QTY589815:QUD589815 RDU589815:RDZ589815 RNQ589815:RNV589815 RXM589815:RXR589815 SHI589815:SHN589815 SRE589815:SRJ589815 TBA589815:TBF589815 TKW589815:TLB589815 TUS589815:TUX589815 UEO589815:UET589815 UOK589815:UOP589815 UYG589815:UYL589815 VIC589815:VIH589815 VRY589815:VSD589815 WBU589815:WBZ589815 WLQ589815:WLV589815 WVM589815:WVR589815 E655351:J655351 JA655351:JF655351 SW655351:TB655351 ACS655351:ACX655351 AMO655351:AMT655351 AWK655351:AWP655351 BGG655351:BGL655351 BQC655351:BQH655351 BZY655351:CAD655351 CJU655351:CJZ655351 CTQ655351:CTV655351 DDM655351:DDR655351 DNI655351:DNN655351 DXE655351:DXJ655351 EHA655351:EHF655351 EQW655351:ERB655351 FAS655351:FAX655351 FKO655351:FKT655351 FUK655351:FUP655351 GEG655351:GEL655351 GOC655351:GOH655351 GXY655351:GYD655351 HHU655351:HHZ655351 HRQ655351:HRV655351 IBM655351:IBR655351 ILI655351:ILN655351 IVE655351:IVJ655351 JFA655351:JFF655351 JOW655351:JPB655351 JYS655351:JYX655351 KIO655351:KIT655351 KSK655351:KSP655351 LCG655351:LCL655351 LMC655351:LMH655351 LVY655351:LWD655351 MFU655351:MFZ655351 MPQ655351:MPV655351 MZM655351:MZR655351 NJI655351:NJN655351 NTE655351:NTJ655351 ODA655351:ODF655351 OMW655351:ONB655351 OWS655351:OWX655351 PGO655351:PGT655351 PQK655351:PQP655351 QAG655351:QAL655351 QKC655351:QKH655351 QTY655351:QUD655351 RDU655351:RDZ655351 RNQ655351:RNV655351 RXM655351:RXR655351 SHI655351:SHN655351 SRE655351:SRJ655351 TBA655351:TBF655351 TKW655351:TLB655351 TUS655351:TUX655351 UEO655351:UET655351 UOK655351:UOP655351 UYG655351:UYL655351 VIC655351:VIH655351 VRY655351:VSD655351 WBU655351:WBZ655351 WLQ655351:WLV655351 WVM655351:WVR655351 E720887:J720887 JA720887:JF720887 SW720887:TB720887 ACS720887:ACX720887 AMO720887:AMT720887 AWK720887:AWP720887 BGG720887:BGL720887 BQC720887:BQH720887 BZY720887:CAD720887 CJU720887:CJZ720887 CTQ720887:CTV720887 DDM720887:DDR720887 DNI720887:DNN720887 DXE720887:DXJ720887 EHA720887:EHF720887 EQW720887:ERB720887 FAS720887:FAX720887 FKO720887:FKT720887 FUK720887:FUP720887 GEG720887:GEL720887 GOC720887:GOH720887 GXY720887:GYD720887 HHU720887:HHZ720887 HRQ720887:HRV720887 IBM720887:IBR720887 ILI720887:ILN720887 IVE720887:IVJ720887 JFA720887:JFF720887 JOW720887:JPB720887 JYS720887:JYX720887 KIO720887:KIT720887 KSK720887:KSP720887 LCG720887:LCL720887 LMC720887:LMH720887 LVY720887:LWD720887 MFU720887:MFZ720887 MPQ720887:MPV720887 MZM720887:MZR720887 NJI720887:NJN720887 NTE720887:NTJ720887 ODA720887:ODF720887 OMW720887:ONB720887 OWS720887:OWX720887 PGO720887:PGT720887 PQK720887:PQP720887 QAG720887:QAL720887 QKC720887:QKH720887 QTY720887:QUD720887 RDU720887:RDZ720887 RNQ720887:RNV720887 RXM720887:RXR720887 SHI720887:SHN720887 SRE720887:SRJ720887 TBA720887:TBF720887 TKW720887:TLB720887 TUS720887:TUX720887 UEO720887:UET720887 UOK720887:UOP720887 UYG720887:UYL720887 VIC720887:VIH720887 VRY720887:VSD720887 WBU720887:WBZ720887 WLQ720887:WLV720887 WVM720887:WVR720887 E786423:J786423 JA786423:JF786423 SW786423:TB786423 ACS786423:ACX786423 AMO786423:AMT786423 AWK786423:AWP786423 BGG786423:BGL786423 BQC786423:BQH786423 BZY786423:CAD786423 CJU786423:CJZ786423 CTQ786423:CTV786423 DDM786423:DDR786423 DNI786423:DNN786423 DXE786423:DXJ786423 EHA786423:EHF786423 EQW786423:ERB786423 FAS786423:FAX786423 FKO786423:FKT786423 FUK786423:FUP786423 GEG786423:GEL786423 GOC786423:GOH786423 GXY786423:GYD786423 HHU786423:HHZ786423 HRQ786423:HRV786423 IBM786423:IBR786423 ILI786423:ILN786423 IVE786423:IVJ786423 JFA786423:JFF786423 JOW786423:JPB786423 JYS786423:JYX786423 KIO786423:KIT786423 KSK786423:KSP786423 LCG786423:LCL786423 LMC786423:LMH786423 LVY786423:LWD786423 MFU786423:MFZ786423 MPQ786423:MPV786423 MZM786423:MZR786423 NJI786423:NJN786423 NTE786423:NTJ786423 ODA786423:ODF786423 OMW786423:ONB786423 OWS786423:OWX786423 PGO786423:PGT786423 PQK786423:PQP786423 QAG786423:QAL786423 QKC786423:QKH786423 QTY786423:QUD786423 RDU786423:RDZ786423 RNQ786423:RNV786423 RXM786423:RXR786423 SHI786423:SHN786423 SRE786423:SRJ786423 TBA786423:TBF786423 TKW786423:TLB786423 TUS786423:TUX786423 UEO786423:UET786423 UOK786423:UOP786423 UYG786423:UYL786423 VIC786423:VIH786423 VRY786423:VSD786423 WBU786423:WBZ786423 WLQ786423:WLV786423 WVM786423:WVR786423 E851959:J851959 JA851959:JF851959 SW851959:TB851959 ACS851959:ACX851959 AMO851959:AMT851959 AWK851959:AWP851959 BGG851959:BGL851959 BQC851959:BQH851959 BZY851959:CAD851959 CJU851959:CJZ851959 CTQ851959:CTV851959 DDM851959:DDR851959 DNI851959:DNN851959 DXE851959:DXJ851959 EHA851959:EHF851959 EQW851959:ERB851959 FAS851959:FAX851959 FKO851959:FKT851959 FUK851959:FUP851959 GEG851959:GEL851959 GOC851959:GOH851959 GXY851959:GYD851959 HHU851959:HHZ851959 HRQ851959:HRV851959 IBM851959:IBR851959 ILI851959:ILN851959 IVE851959:IVJ851959 JFA851959:JFF851959 JOW851959:JPB851959 JYS851959:JYX851959 KIO851959:KIT851959 KSK851959:KSP851959 LCG851959:LCL851959 LMC851959:LMH851959 LVY851959:LWD851959 MFU851959:MFZ851959 MPQ851959:MPV851959 MZM851959:MZR851959 NJI851959:NJN851959 NTE851959:NTJ851959 ODA851959:ODF851959 OMW851959:ONB851959 OWS851959:OWX851959 PGO851959:PGT851959 PQK851959:PQP851959 QAG851959:QAL851959 QKC851959:QKH851959 QTY851959:QUD851959 RDU851959:RDZ851959 RNQ851959:RNV851959 RXM851959:RXR851959 SHI851959:SHN851959 SRE851959:SRJ851959 TBA851959:TBF851959 TKW851959:TLB851959 TUS851959:TUX851959 UEO851959:UET851959 UOK851959:UOP851959 UYG851959:UYL851959 VIC851959:VIH851959 VRY851959:VSD851959 WBU851959:WBZ851959 WLQ851959:WLV851959 WVM851959:WVR851959 E917495:J917495 JA917495:JF917495 SW917495:TB917495 ACS917495:ACX917495 AMO917495:AMT917495 AWK917495:AWP917495 BGG917495:BGL917495 BQC917495:BQH917495 BZY917495:CAD917495 CJU917495:CJZ917495 CTQ917495:CTV917495 DDM917495:DDR917495 DNI917495:DNN917495 DXE917495:DXJ917495 EHA917495:EHF917495 EQW917495:ERB917495 FAS917495:FAX917495 FKO917495:FKT917495 FUK917495:FUP917495 GEG917495:GEL917495 GOC917495:GOH917495 GXY917495:GYD917495 HHU917495:HHZ917495 HRQ917495:HRV917495 IBM917495:IBR917495 ILI917495:ILN917495 IVE917495:IVJ917495 JFA917495:JFF917495 JOW917495:JPB917495 JYS917495:JYX917495 KIO917495:KIT917495 KSK917495:KSP917495 LCG917495:LCL917495 LMC917495:LMH917495 LVY917495:LWD917495 MFU917495:MFZ917495 MPQ917495:MPV917495 MZM917495:MZR917495 NJI917495:NJN917495 NTE917495:NTJ917495 ODA917495:ODF917495 OMW917495:ONB917495 OWS917495:OWX917495 PGO917495:PGT917495 PQK917495:PQP917495 QAG917495:QAL917495 QKC917495:QKH917495 QTY917495:QUD917495 RDU917495:RDZ917495 RNQ917495:RNV917495 RXM917495:RXR917495 SHI917495:SHN917495 SRE917495:SRJ917495 TBA917495:TBF917495 TKW917495:TLB917495 TUS917495:TUX917495 UEO917495:UET917495 UOK917495:UOP917495 UYG917495:UYL917495 VIC917495:VIH917495 VRY917495:VSD917495 WBU917495:WBZ917495 WLQ917495:WLV917495 WVM917495:WVR917495 E983031:J983031 JA983031:JF983031 SW983031:TB983031 ACS983031:ACX983031 AMO983031:AMT983031 AWK983031:AWP983031 BGG983031:BGL983031 BQC983031:BQH983031 BZY983031:CAD983031 CJU983031:CJZ983031 CTQ983031:CTV983031 DDM983031:DDR983031 DNI983031:DNN983031 DXE983031:DXJ983031 EHA983031:EHF983031 EQW983031:ERB983031 FAS983031:FAX983031 FKO983031:FKT983031 FUK983031:FUP983031 GEG983031:GEL983031 GOC983031:GOH983031 GXY983031:GYD983031 HHU983031:HHZ983031 HRQ983031:HRV983031 IBM983031:IBR983031 ILI983031:ILN983031 IVE983031:IVJ983031 JFA983031:JFF983031 JOW983031:JPB983031 JYS983031:JYX983031 KIO983031:KIT983031 KSK983031:KSP983031 LCG983031:LCL983031 LMC983031:LMH983031 LVY983031:LWD983031 MFU983031:MFZ983031 MPQ983031:MPV983031 MZM983031:MZR983031 NJI983031:NJN983031 NTE983031:NTJ983031 ODA983031:ODF983031 OMW983031:ONB983031 OWS983031:OWX983031 PGO983031:PGT983031 PQK983031:PQP983031 QAG983031:QAL983031 QKC983031:QKH983031 QTY983031:QUD983031 RDU983031:RDZ983031 RNQ983031:RNV983031 RXM983031:RXR983031 SHI983031:SHN983031 SRE983031:SRJ983031 TBA983031:TBF983031 TKW983031:TLB983031 TUS983031:TUX983031 UEO983031:UET983031 UOK983031:UOP983031 UYG983031:UYL983031 VIC983031:VIH983031 VRY983031:VSD983031 WBU983031:WBZ983031 WLQ983031:WLV983031 WVM983031:WVR983031" xr:uid="{58E3B279-9E18-4322-99B1-7DC55A375419}">
      <formula1>"確定払(国内),確定(外国),概算払(国内),概算(外国),現金"</formula1>
    </dataValidation>
    <dataValidation imeMode="halfAlpha" allowBlank="1" showInputMessage="1" showErrorMessage="1" sqref="F65550:L65550 JB65550:JH65550 SX65550:TD65550 ACT65550:ACZ65550 AMP65550:AMV65550 AWL65550:AWR65550 BGH65550:BGN65550 BQD65550:BQJ65550 BZZ65550:CAF65550 CJV65550:CKB65550 CTR65550:CTX65550 DDN65550:DDT65550 DNJ65550:DNP65550 DXF65550:DXL65550 EHB65550:EHH65550 EQX65550:ERD65550 FAT65550:FAZ65550 FKP65550:FKV65550 FUL65550:FUR65550 GEH65550:GEN65550 GOD65550:GOJ65550 GXZ65550:GYF65550 HHV65550:HIB65550 HRR65550:HRX65550 IBN65550:IBT65550 ILJ65550:ILP65550 IVF65550:IVL65550 JFB65550:JFH65550 JOX65550:JPD65550 JYT65550:JYZ65550 KIP65550:KIV65550 KSL65550:KSR65550 LCH65550:LCN65550 LMD65550:LMJ65550 LVZ65550:LWF65550 MFV65550:MGB65550 MPR65550:MPX65550 MZN65550:MZT65550 NJJ65550:NJP65550 NTF65550:NTL65550 ODB65550:ODH65550 OMX65550:OND65550 OWT65550:OWZ65550 PGP65550:PGV65550 PQL65550:PQR65550 QAH65550:QAN65550 QKD65550:QKJ65550 QTZ65550:QUF65550 RDV65550:REB65550 RNR65550:RNX65550 RXN65550:RXT65550 SHJ65550:SHP65550 SRF65550:SRL65550 TBB65550:TBH65550 TKX65550:TLD65550 TUT65550:TUZ65550 UEP65550:UEV65550 UOL65550:UOR65550 UYH65550:UYN65550 VID65550:VIJ65550 VRZ65550:VSF65550 WBV65550:WCB65550 WLR65550:WLX65550 WVN65550:WVT65550 F131086:L131086 JB131086:JH131086 SX131086:TD131086 ACT131086:ACZ131086 AMP131086:AMV131086 AWL131086:AWR131086 BGH131086:BGN131086 BQD131086:BQJ131086 BZZ131086:CAF131086 CJV131086:CKB131086 CTR131086:CTX131086 DDN131086:DDT131086 DNJ131086:DNP131086 DXF131086:DXL131086 EHB131086:EHH131086 EQX131086:ERD131086 FAT131086:FAZ131086 FKP131086:FKV131086 FUL131086:FUR131086 GEH131086:GEN131086 GOD131086:GOJ131086 GXZ131086:GYF131086 HHV131086:HIB131086 HRR131086:HRX131086 IBN131086:IBT131086 ILJ131086:ILP131086 IVF131086:IVL131086 JFB131086:JFH131086 JOX131086:JPD131086 JYT131086:JYZ131086 KIP131086:KIV131086 KSL131086:KSR131086 LCH131086:LCN131086 LMD131086:LMJ131086 LVZ131086:LWF131086 MFV131086:MGB131086 MPR131086:MPX131086 MZN131086:MZT131086 NJJ131086:NJP131086 NTF131086:NTL131086 ODB131086:ODH131086 OMX131086:OND131086 OWT131086:OWZ131086 PGP131086:PGV131086 PQL131086:PQR131086 QAH131086:QAN131086 QKD131086:QKJ131086 QTZ131086:QUF131086 RDV131086:REB131086 RNR131086:RNX131086 RXN131086:RXT131086 SHJ131086:SHP131086 SRF131086:SRL131086 TBB131086:TBH131086 TKX131086:TLD131086 TUT131086:TUZ131086 UEP131086:UEV131086 UOL131086:UOR131086 UYH131086:UYN131086 VID131086:VIJ131086 VRZ131086:VSF131086 WBV131086:WCB131086 WLR131086:WLX131086 WVN131086:WVT131086 F196622:L196622 JB196622:JH196622 SX196622:TD196622 ACT196622:ACZ196622 AMP196622:AMV196622 AWL196622:AWR196622 BGH196622:BGN196622 BQD196622:BQJ196622 BZZ196622:CAF196622 CJV196622:CKB196622 CTR196622:CTX196622 DDN196622:DDT196622 DNJ196622:DNP196622 DXF196622:DXL196622 EHB196622:EHH196622 EQX196622:ERD196622 FAT196622:FAZ196622 FKP196622:FKV196622 FUL196622:FUR196622 GEH196622:GEN196622 GOD196622:GOJ196622 GXZ196622:GYF196622 HHV196622:HIB196622 HRR196622:HRX196622 IBN196622:IBT196622 ILJ196622:ILP196622 IVF196622:IVL196622 JFB196622:JFH196622 JOX196622:JPD196622 JYT196622:JYZ196622 KIP196622:KIV196622 KSL196622:KSR196622 LCH196622:LCN196622 LMD196622:LMJ196622 LVZ196622:LWF196622 MFV196622:MGB196622 MPR196622:MPX196622 MZN196622:MZT196622 NJJ196622:NJP196622 NTF196622:NTL196622 ODB196622:ODH196622 OMX196622:OND196622 OWT196622:OWZ196622 PGP196622:PGV196622 PQL196622:PQR196622 QAH196622:QAN196622 QKD196622:QKJ196622 QTZ196622:QUF196622 RDV196622:REB196622 RNR196622:RNX196622 RXN196622:RXT196622 SHJ196622:SHP196622 SRF196622:SRL196622 TBB196622:TBH196622 TKX196622:TLD196622 TUT196622:TUZ196622 UEP196622:UEV196622 UOL196622:UOR196622 UYH196622:UYN196622 VID196622:VIJ196622 VRZ196622:VSF196622 WBV196622:WCB196622 WLR196622:WLX196622 WVN196622:WVT196622 F262158:L262158 JB262158:JH262158 SX262158:TD262158 ACT262158:ACZ262158 AMP262158:AMV262158 AWL262158:AWR262158 BGH262158:BGN262158 BQD262158:BQJ262158 BZZ262158:CAF262158 CJV262158:CKB262158 CTR262158:CTX262158 DDN262158:DDT262158 DNJ262158:DNP262158 DXF262158:DXL262158 EHB262158:EHH262158 EQX262158:ERD262158 FAT262158:FAZ262158 FKP262158:FKV262158 FUL262158:FUR262158 GEH262158:GEN262158 GOD262158:GOJ262158 GXZ262158:GYF262158 HHV262158:HIB262158 HRR262158:HRX262158 IBN262158:IBT262158 ILJ262158:ILP262158 IVF262158:IVL262158 JFB262158:JFH262158 JOX262158:JPD262158 JYT262158:JYZ262158 KIP262158:KIV262158 KSL262158:KSR262158 LCH262158:LCN262158 LMD262158:LMJ262158 LVZ262158:LWF262158 MFV262158:MGB262158 MPR262158:MPX262158 MZN262158:MZT262158 NJJ262158:NJP262158 NTF262158:NTL262158 ODB262158:ODH262158 OMX262158:OND262158 OWT262158:OWZ262158 PGP262158:PGV262158 PQL262158:PQR262158 QAH262158:QAN262158 QKD262158:QKJ262158 QTZ262158:QUF262158 RDV262158:REB262158 RNR262158:RNX262158 RXN262158:RXT262158 SHJ262158:SHP262158 SRF262158:SRL262158 TBB262158:TBH262158 TKX262158:TLD262158 TUT262158:TUZ262158 UEP262158:UEV262158 UOL262158:UOR262158 UYH262158:UYN262158 VID262158:VIJ262158 VRZ262158:VSF262158 WBV262158:WCB262158 WLR262158:WLX262158 WVN262158:WVT262158 F327694:L327694 JB327694:JH327694 SX327694:TD327694 ACT327694:ACZ327694 AMP327694:AMV327694 AWL327694:AWR327694 BGH327694:BGN327694 BQD327694:BQJ327694 BZZ327694:CAF327694 CJV327694:CKB327694 CTR327694:CTX327694 DDN327694:DDT327694 DNJ327694:DNP327694 DXF327694:DXL327694 EHB327694:EHH327694 EQX327694:ERD327694 FAT327694:FAZ327694 FKP327694:FKV327694 FUL327694:FUR327694 GEH327694:GEN327694 GOD327694:GOJ327694 GXZ327694:GYF327694 HHV327694:HIB327694 HRR327694:HRX327694 IBN327694:IBT327694 ILJ327694:ILP327694 IVF327694:IVL327694 JFB327694:JFH327694 JOX327694:JPD327694 JYT327694:JYZ327694 KIP327694:KIV327694 KSL327694:KSR327694 LCH327694:LCN327694 LMD327694:LMJ327694 LVZ327694:LWF327694 MFV327694:MGB327694 MPR327694:MPX327694 MZN327694:MZT327694 NJJ327694:NJP327694 NTF327694:NTL327694 ODB327694:ODH327694 OMX327694:OND327694 OWT327694:OWZ327694 PGP327694:PGV327694 PQL327694:PQR327694 QAH327694:QAN327694 QKD327694:QKJ327694 QTZ327694:QUF327694 RDV327694:REB327694 RNR327694:RNX327694 RXN327694:RXT327694 SHJ327694:SHP327694 SRF327694:SRL327694 TBB327694:TBH327694 TKX327694:TLD327694 TUT327694:TUZ327694 UEP327694:UEV327694 UOL327694:UOR327694 UYH327694:UYN327694 VID327694:VIJ327694 VRZ327694:VSF327694 WBV327694:WCB327694 WLR327694:WLX327694 WVN327694:WVT327694 F393230:L393230 JB393230:JH393230 SX393230:TD393230 ACT393230:ACZ393230 AMP393230:AMV393230 AWL393230:AWR393230 BGH393230:BGN393230 BQD393230:BQJ393230 BZZ393230:CAF393230 CJV393230:CKB393230 CTR393230:CTX393230 DDN393230:DDT393230 DNJ393230:DNP393230 DXF393230:DXL393230 EHB393230:EHH393230 EQX393230:ERD393230 FAT393230:FAZ393230 FKP393230:FKV393230 FUL393230:FUR393230 GEH393230:GEN393230 GOD393230:GOJ393230 GXZ393230:GYF393230 HHV393230:HIB393230 HRR393230:HRX393230 IBN393230:IBT393230 ILJ393230:ILP393230 IVF393230:IVL393230 JFB393230:JFH393230 JOX393230:JPD393230 JYT393230:JYZ393230 KIP393230:KIV393230 KSL393230:KSR393230 LCH393230:LCN393230 LMD393230:LMJ393230 LVZ393230:LWF393230 MFV393230:MGB393230 MPR393230:MPX393230 MZN393230:MZT393230 NJJ393230:NJP393230 NTF393230:NTL393230 ODB393230:ODH393230 OMX393230:OND393230 OWT393230:OWZ393230 PGP393230:PGV393230 PQL393230:PQR393230 QAH393230:QAN393230 QKD393230:QKJ393230 QTZ393230:QUF393230 RDV393230:REB393230 RNR393230:RNX393230 RXN393230:RXT393230 SHJ393230:SHP393230 SRF393230:SRL393230 TBB393230:TBH393230 TKX393230:TLD393230 TUT393230:TUZ393230 UEP393230:UEV393230 UOL393230:UOR393230 UYH393230:UYN393230 VID393230:VIJ393230 VRZ393230:VSF393230 WBV393230:WCB393230 WLR393230:WLX393230 WVN393230:WVT393230 F458766:L458766 JB458766:JH458766 SX458766:TD458766 ACT458766:ACZ458766 AMP458766:AMV458766 AWL458766:AWR458766 BGH458766:BGN458766 BQD458766:BQJ458766 BZZ458766:CAF458766 CJV458766:CKB458766 CTR458766:CTX458766 DDN458766:DDT458766 DNJ458766:DNP458766 DXF458766:DXL458766 EHB458766:EHH458766 EQX458766:ERD458766 FAT458766:FAZ458766 FKP458766:FKV458766 FUL458766:FUR458766 GEH458766:GEN458766 GOD458766:GOJ458766 GXZ458766:GYF458766 HHV458766:HIB458766 HRR458766:HRX458766 IBN458766:IBT458766 ILJ458766:ILP458766 IVF458766:IVL458766 JFB458766:JFH458766 JOX458766:JPD458766 JYT458766:JYZ458766 KIP458766:KIV458766 KSL458766:KSR458766 LCH458766:LCN458766 LMD458766:LMJ458766 LVZ458766:LWF458766 MFV458766:MGB458766 MPR458766:MPX458766 MZN458766:MZT458766 NJJ458766:NJP458766 NTF458766:NTL458766 ODB458766:ODH458766 OMX458766:OND458766 OWT458766:OWZ458766 PGP458766:PGV458766 PQL458766:PQR458766 QAH458766:QAN458766 QKD458766:QKJ458766 QTZ458766:QUF458766 RDV458766:REB458766 RNR458766:RNX458766 RXN458766:RXT458766 SHJ458766:SHP458766 SRF458766:SRL458766 TBB458766:TBH458766 TKX458766:TLD458766 TUT458766:TUZ458766 UEP458766:UEV458766 UOL458766:UOR458766 UYH458766:UYN458766 VID458766:VIJ458766 VRZ458766:VSF458766 WBV458766:WCB458766 WLR458766:WLX458766 WVN458766:WVT458766 F524302:L524302 JB524302:JH524302 SX524302:TD524302 ACT524302:ACZ524302 AMP524302:AMV524302 AWL524302:AWR524302 BGH524302:BGN524302 BQD524302:BQJ524302 BZZ524302:CAF524302 CJV524302:CKB524302 CTR524302:CTX524302 DDN524302:DDT524302 DNJ524302:DNP524302 DXF524302:DXL524302 EHB524302:EHH524302 EQX524302:ERD524302 FAT524302:FAZ524302 FKP524302:FKV524302 FUL524302:FUR524302 GEH524302:GEN524302 GOD524302:GOJ524302 GXZ524302:GYF524302 HHV524302:HIB524302 HRR524302:HRX524302 IBN524302:IBT524302 ILJ524302:ILP524302 IVF524302:IVL524302 JFB524302:JFH524302 JOX524302:JPD524302 JYT524302:JYZ524302 KIP524302:KIV524302 KSL524302:KSR524302 LCH524302:LCN524302 LMD524302:LMJ524302 LVZ524302:LWF524302 MFV524302:MGB524302 MPR524302:MPX524302 MZN524302:MZT524302 NJJ524302:NJP524302 NTF524302:NTL524302 ODB524302:ODH524302 OMX524302:OND524302 OWT524302:OWZ524302 PGP524302:PGV524302 PQL524302:PQR524302 QAH524302:QAN524302 QKD524302:QKJ524302 QTZ524302:QUF524302 RDV524302:REB524302 RNR524302:RNX524302 RXN524302:RXT524302 SHJ524302:SHP524302 SRF524302:SRL524302 TBB524302:TBH524302 TKX524302:TLD524302 TUT524302:TUZ524302 UEP524302:UEV524302 UOL524302:UOR524302 UYH524302:UYN524302 VID524302:VIJ524302 VRZ524302:VSF524302 WBV524302:WCB524302 WLR524302:WLX524302 WVN524302:WVT524302 F589838:L589838 JB589838:JH589838 SX589838:TD589838 ACT589838:ACZ589838 AMP589838:AMV589838 AWL589838:AWR589838 BGH589838:BGN589838 BQD589838:BQJ589838 BZZ589838:CAF589838 CJV589838:CKB589838 CTR589838:CTX589838 DDN589838:DDT589838 DNJ589838:DNP589838 DXF589838:DXL589838 EHB589838:EHH589838 EQX589838:ERD589838 FAT589838:FAZ589838 FKP589838:FKV589838 FUL589838:FUR589838 GEH589838:GEN589838 GOD589838:GOJ589838 GXZ589838:GYF589838 HHV589838:HIB589838 HRR589838:HRX589838 IBN589838:IBT589838 ILJ589838:ILP589838 IVF589838:IVL589838 JFB589838:JFH589838 JOX589838:JPD589838 JYT589838:JYZ589838 KIP589838:KIV589838 KSL589838:KSR589838 LCH589838:LCN589838 LMD589838:LMJ589838 LVZ589838:LWF589838 MFV589838:MGB589838 MPR589838:MPX589838 MZN589838:MZT589838 NJJ589838:NJP589838 NTF589838:NTL589838 ODB589838:ODH589838 OMX589838:OND589838 OWT589838:OWZ589838 PGP589838:PGV589838 PQL589838:PQR589838 QAH589838:QAN589838 QKD589838:QKJ589838 QTZ589838:QUF589838 RDV589838:REB589838 RNR589838:RNX589838 RXN589838:RXT589838 SHJ589838:SHP589838 SRF589838:SRL589838 TBB589838:TBH589838 TKX589838:TLD589838 TUT589838:TUZ589838 UEP589838:UEV589838 UOL589838:UOR589838 UYH589838:UYN589838 VID589838:VIJ589838 VRZ589838:VSF589838 WBV589838:WCB589838 WLR589838:WLX589838 WVN589838:WVT589838 F655374:L655374 JB655374:JH655374 SX655374:TD655374 ACT655374:ACZ655374 AMP655374:AMV655374 AWL655374:AWR655374 BGH655374:BGN655374 BQD655374:BQJ655374 BZZ655374:CAF655374 CJV655374:CKB655374 CTR655374:CTX655374 DDN655374:DDT655374 DNJ655374:DNP655374 DXF655374:DXL655374 EHB655374:EHH655374 EQX655374:ERD655374 FAT655374:FAZ655374 FKP655374:FKV655374 FUL655374:FUR655374 GEH655374:GEN655374 GOD655374:GOJ655374 GXZ655374:GYF655374 HHV655374:HIB655374 HRR655374:HRX655374 IBN655374:IBT655374 ILJ655374:ILP655374 IVF655374:IVL655374 JFB655374:JFH655374 JOX655374:JPD655374 JYT655374:JYZ655374 KIP655374:KIV655374 KSL655374:KSR655374 LCH655374:LCN655374 LMD655374:LMJ655374 LVZ655374:LWF655374 MFV655374:MGB655374 MPR655374:MPX655374 MZN655374:MZT655374 NJJ655374:NJP655374 NTF655374:NTL655374 ODB655374:ODH655374 OMX655374:OND655374 OWT655374:OWZ655374 PGP655374:PGV655374 PQL655374:PQR655374 QAH655374:QAN655374 QKD655374:QKJ655374 QTZ655374:QUF655374 RDV655374:REB655374 RNR655374:RNX655374 RXN655374:RXT655374 SHJ655374:SHP655374 SRF655374:SRL655374 TBB655374:TBH655374 TKX655374:TLD655374 TUT655374:TUZ655374 UEP655374:UEV655374 UOL655374:UOR655374 UYH655374:UYN655374 VID655374:VIJ655374 VRZ655374:VSF655374 WBV655374:WCB655374 WLR655374:WLX655374 WVN655374:WVT655374 F720910:L720910 JB720910:JH720910 SX720910:TD720910 ACT720910:ACZ720910 AMP720910:AMV720910 AWL720910:AWR720910 BGH720910:BGN720910 BQD720910:BQJ720910 BZZ720910:CAF720910 CJV720910:CKB720910 CTR720910:CTX720910 DDN720910:DDT720910 DNJ720910:DNP720910 DXF720910:DXL720910 EHB720910:EHH720910 EQX720910:ERD720910 FAT720910:FAZ720910 FKP720910:FKV720910 FUL720910:FUR720910 GEH720910:GEN720910 GOD720910:GOJ720910 GXZ720910:GYF720910 HHV720910:HIB720910 HRR720910:HRX720910 IBN720910:IBT720910 ILJ720910:ILP720910 IVF720910:IVL720910 JFB720910:JFH720910 JOX720910:JPD720910 JYT720910:JYZ720910 KIP720910:KIV720910 KSL720910:KSR720910 LCH720910:LCN720910 LMD720910:LMJ720910 LVZ720910:LWF720910 MFV720910:MGB720910 MPR720910:MPX720910 MZN720910:MZT720910 NJJ720910:NJP720910 NTF720910:NTL720910 ODB720910:ODH720910 OMX720910:OND720910 OWT720910:OWZ720910 PGP720910:PGV720910 PQL720910:PQR720910 QAH720910:QAN720910 QKD720910:QKJ720910 QTZ720910:QUF720910 RDV720910:REB720910 RNR720910:RNX720910 RXN720910:RXT720910 SHJ720910:SHP720910 SRF720910:SRL720910 TBB720910:TBH720910 TKX720910:TLD720910 TUT720910:TUZ720910 UEP720910:UEV720910 UOL720910:UOR720910 UYH720910:UYN720910 VID720910:VIJ720910 VRZ720910:VSF720910 WBV720910:WCB720910 WLR720910:WLX720910 WVN720910:WVT720910 F786446:L786446 JB786446:JH786446 SX786446:TD786446 ACT786446:ACZ786446 AMP786446:AMV786446 AWL786446:AWR786446 BGH786446:BGN786446 BQD786446:BQJ786446 BZZ786446:CAF786446 CJV786446:CKB786446 CTR786446:CTX786446 DDN786446:DDT786446 DNJ786446:DNP786446 DXF786446:DXL786446 EHB786446:EHH786446 EQX786446:ERD786446 FAT786446:FAZ786446 FKP786446:FKV786446 FUL786446:FUR786446 GEH786446:GEN786446 GOD786446:GOJ786446 GXZ786446:GYF786446 HHV786446:HIB786446 HRR786446:HRX786446 IBN786446:IBT786446 ILJ786446:ILP786446 IVF786446:IVL786446 JFB786446:JFH786446 JOX786446:JPD786446 JYT786446:JYZ786446 KIP786446:KIV786446 KSL786446:KSR786446 LCH786446:LCN786446 LMD786446:LMJ786446 LVZ786446:LWF786446 MFV786446:MGB786446 MPR786446:MPX786446 MZN786446:MZT786446 NJJ786446:NJP786446 NTF786446:NTL786446 ODB786446:ODH786446 OMX786446:OND786446 OWT786446:OWZ786446 PGP786446:PGV786446 PQL786446:PQR786446 QAH786446:QAN786446 QKD786446:QKJ786446 QTZ786446:QUF786446 RDV786446:REB786446 RNR786446:RNX786446 RXN786446:RXT786446 SHJ786446:SHP786446 SRF786446:SRL786446 TBB786446:TBH786446 TKX786446:TLD786446 TUT786446:TUZ786446 UEP786446:UEV786446 UOL786446:UOR786446 UYH786446:UYN786446 VID786446:VIJ786446 VRZ786446:VSF786446 WBV786446:WCB786446 WLR786446:WLX786446 WVN786446:WVT786446 F851982:L851982 JB851982:JH851982 SX851982:TD851982 ACT851982:ACZ851982 AMP851982:AMV851982 AWL851982:AWR851982 BGH851982:BGN851982 BQD851982:BQJ851982 BZZ851982:CAF851982 CJV851982:CKB851982 CTR851982:CTX851982 DDN851982:DDT851982 DNJ851982:DNP851982 DXF851982:DXL851982 EHB851982:EHH851982 EQX851982:ERD851982 FAT851982:FAZ851982 FKP851982:FKV851982 FUL851982:FUR851982 GEH851982:GEN851982 GOD851982:GOJ851982 GXZ851982:GYF851982 HHV851982:HIB851982 HRR851982:HRX851982 IBN851982:IBT851982 ILJ851982:ILP851982 IVF851982:IVL851982 JFB851982:JFH851982 JOX851982:JPD851982 JYT851982:JYZ851982 KIP851982:KIV851982 KSL851982:KSR851982 LCH851982:LCN851982 LMD851982:LMJ851982 LVZ851982:LWF851982 MFV851982:MGB851982 MPR851982:MPX851982 MZN851982:MZT851982 NJJ851982:NJP851982 NTF851982:NTL851982 ODB851982:ODH851982 OMX851982:OND851982 OWT851982:OWZ851982 PGP851982:PGV851982 PQL851982:PQR851982 QAH851982:QAN851982 QKD851982:QKJ851982 QTZ851982:QUF851982 RDV851982:REB851982 RNR851982:RNX851982 RXN851982:RXT851982 SHJ851982:SHP851982 SRF851982:SRL851982 TBB851982:TBH851982 TKX851982:TLD851982 TUT851982:TUZ851982 UEP851982:UEV851982 UOL851982:UOR851982 UYH851982:UYN851982 VID851982:VIJ851982 VRZ851982:VSF851982 WBV851982:WCB851982 WLR851982:WLX851982 WVN851982:WVT851982 F917518:L917518 JB917518:JH917518 SX917518:TD917518 ACT917518:ACZ917518 AMP917518:AMV917518 AWL917518:AWR917518 BGH917518:BGN917518 BQD917518:BQJ917518 BZZ917518:CAF917518 CJV917518:CKB917518 CTR917518:CTX917518 DDN917518:DDT917518 DNJ917518:DNP917518 DXF917518:DXL917518 EHB917518:EHH917518 EQX917518:ERD917518 FAT917518:FAZ917518 FKP917518:FKV917518 FUL917518:FUR917518 GEH917518:GEN917518 GOD917518:GOJ917518 GXZ917518:GYF917518 HHV917518:HIB917518 HRR917518:HRX917518 IBN917518:IBT917518 ILJ917518:ILP917518 IVF917518:IVL917518 JFB917518:JFH917518 JOX917518:JPD917518 JYT917518:JYZ917518 KIP917518:KIV917518 KSL917518:KSR917518 LCH917518:LCN917518 LMD917518:LMJ917518 LVZ917518:LWF917518 MFV917518:MGB917518 MPR917518:MPX917518 MZN917518:MZT917518 NJJ917518:NJP917518 NTF917518:NTL917518 ODB917518:ODH917518 OMX917518:OND917518 OWT917518:OWZ917518 PGP917518:PGV917518 PQL917518:PQR917518 QAH917518:QAN917518 QKD917518:QKJ917518 QTZ917518:QUF917518 RDV917518:REB917518 RNR917518:RNX917518 RXN917518:RXT917518 SHJ917518:SHP917518 SRF917518:SRL917518 TBB917518:TBH917518 TKX917518:TLD917518 TUT917518:TUZ917518 UEP917518:UEV917518 UOL917518:UOR917518 UYH917518:UYN917518 VID917518:VIJ917518 VRZ917518:VSF917518 WBV917518:WCB917518 WLR917518:WLX917518 WVN917518:WVT917518 F983054:L983054 JB983054:JH983054 SX983054:TD983054 ACT983054:ACZ983054 AMP983054:AMV983054 AWL983054:AWR983054 BGH983054:BGN983054 BQD983054:BQJ983054 BZZ983054:CAF983054 CJV983054:CKB983054 CTR983054:CTX983054 DDN983054:DDT983054 DNJ983054:DNP983054 DXF983054:DXL983054 EHB983054:EHH983054 EQX983054:ERD983054 FAT983054:FAZ983054 FKP983054:FKV983054 FUL983054:FUR983054 GEH983054:GEN983054 GOD983054:GOJ983054 GXZ983054:GYF983054 HHV983054:HIB983054 HRR983054:HRX983054 IBN983054:IBT983054 ILJ983054:ILP983054 IVF983054:IVL983054 JFB983054:JFH983054 JOX983054:JPD983054 JYT983054:JYZ983054 KIP983054:KIV983054 KSL983054:KSR983054 LCH983054:LCN983054 LMD983054:LMJ983054 LVZ983054:LWF983054 MFV983054:MGB983054 MPR983054:MPX983054 MZN983054:MZT983054 NJJ983054:NJP983054 NTF983054:NTL983054 ODB983054:ODH983054 OMX983054:OND983054 OWT983054:OWZ983054 PGP983054:PGV983054 PQL983054:PQR983054 QAH983054:QAN983054 QKD983054:QKJ983054 QTZ983054:QUF983054 RDV983054:REB983054 RNR983054:RNX983054 RXN983054:RXT983054 SHJ983054:SHP983054 SRF983054:SRL983054 TBB983054:TBH983054 TKX983054:TLD983054 TUT983054:TUZ983054 UEP983054:UEV983054 UOL983054:UOR983054 UYH983054:UYN983054 VID983054:VIJ983054 VRZ983054:VSF983054 WBV983054:WCB983054 WLR983054:WLX983054 WVN983054:WVT983054 V33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A65531 IW65531 SS65531 ACO65531 AMK65531 AWG65531 BGC65531 BPY65531 BZU65531 CJQ65531 CTM65531 DDI65531 DNE65531 DXA65531 EGW65531 EQS65531 FAO65531 FKK65531 FUG65531 GEC65531 GNY65531 GXU65531 HHQ65531 HRM65531 IBI65531 ILE65531 IVA65531 JEW65531 JOS65531 JYO65531 KIK65531 KSG65531 LCC65531 LLY65531 LVU65531 MFQ65531 MPM65531 MZI65531 NJE65531 NTA65531 OCW65531 OMS65531 OWO65531 PGK65531 PQG65531 QAC65531 QJY65531 QTU65531 RDQ65531 RNM65531 RXI65531 SHE65531 SRA65531 TAW65531 TKS65531 TUO65531 UEK65531 UOG65531 UYC65531 VHY65531 VRU65531 WBQ65531 WLM65531 WVI65531 A131067 IW131067 SS131067 ACO131067 AMK131067 AWG131067 BGC131067 BPY131067 BZU131067 CJQ131067 CTM131067 DDI131067 DNE131067 DXA131067 EGW131067 EQS131067 FAO131067 FKK131067 FUG131067 GEC131067 GNY131067 GXU131067 HHQ131067 HRM131067 IBI131067 ILE131067 IVA131067 JEW131067 JOS131067 JYO131067 KIK131067 KSG131067 LCC131067 LLY131067 LVU131067 MFQ131067 MPM131067 MZI131067 NJE131067 NTA131067 OCW131067 OMS131067 OWO131067 PGK131067 PQG131067 QAC131067 QJY131067 QTU131067 RDQ131067 RNM131067 RXI131067 SHE131067 SRA131067 TAW131067 TKS131067 TUO131067 UEK131067 UOG131067 UYC131067 VHY131067 VRU131067 WBQ131067 WLM131067 WVI131067 A196603 IW196603 SS196603 ACO196603 AMK196603 AWG196603 BGC196603 BPY196603 BZU196603 CJQ196603 CTM196603 DDI196603 DNE196603 DXA196603 EGW196603 EQS196603 FAO196603 FKK196603 FUG196603 GEC196603 GNY196603 GXU196603 HHQ196603 HRM196603 IBI196603 ILE196603 IVA196603 JEW196603 JOS196603 JYO196603 KIK196603 KSG196603 LCC196603 LLY196603 LVU196603 MFQ196603 MPM196603 MZI196603 NJE196603 NTA196603 OCW196603 OMS196603 OWO196603 PGK196603 PQG196603 QAC196603 QJY196603 QTU196603 RDQ196603 RNM196603 RXI196603 SHE196603 SRA196603 TAW196603 TKS196603 TUO196603 UEK196603 UOG196603 UYC196603 VHY196603 VRU196603 WBQ196603 WLM196603 WVI196603 A262139 IW262139 SS262139 ACO262139 AMK262139 AWG262139 BGC262139 BPY262139 BZU262139 CJQ262139 CTM262139 DDI262139 DNE262139 DXA262139 EGW262139 EQS262139 FAO262139 FKK262139 FUG262139 GEC262139 GNY262139 GXU262139 HHQ262139 HRM262139 IBI262139 ILE262139 IVA262139 JEW262139 JOS262139 JYO262139 KIK262139 KSG262139 LCC262139 LLY262139 LVU262139 MFQ262139 MPM262139 MZI262139 NJE262139 NTA262139 OCW262139 OMS262139 OWO262139 PGK262139 PQG262139 QAC262139 QJY262139 QTU262139 RDQ262139 RNM262139 RXI262139 SHE262139 SRA262139 TAW262139 TKS262139 TUO262139 UEK262139 UOG262139 UYC262139 VHY262139 VRU262139 WBQ262139 WLM262139 WVI262139 A327675 IW327675 SS327675 ACO327675 AMK327675 AWG327675 BGC327675 BPY327675 BZU327675 CJQ327675 CTM327675 DDI327675 DNE327675 DXA327675 EGW327675 EQS327675 FAO327675 FKK327675 FUG327675 GEC327675 GNY327675 GXU327675 HHQ327675 HRM327675 IBI327675 ILE327675 IVA327675 JEW327675 JOS327675 JYO327675 KIK327675 KSG327675 LCC327675 LLY327675 LVU327675 MFQ327675 MPM327675 MZI327675 NJE327675 NTA327675 OCW327675 OMS327675 OWO327675 PGK327675 PQG327675 QAC327675 QJY327675 QTU327675 RDQ327675 RNM327675 RXI327675 SHE327675 SRA327675 TAW327675 TKS327675 TUO327675 UEK327675 UOG327675 UYC327675 VHY327675 VRU327675 WBQ327675 WLM327675 WVI327675 A393211 IW393211 SS393211 ACO393211 AMK393211 AWG393211 BGC393211 BPY393211 BZU393211 CJQ393211 CTM393211 DDI393211 DNE393211 DXA393211 EGW393211 EQS393211 FAO393211 FKK393211 FUG393211 GEC393211 GNY393211 GXU393211 HHQ393211 HRM393211 IBI393211 ILE393211 IVA393211 JEW393211 JOS393211 JYO393211 KIK393211 KSG393211 LCC393211 LLY393211 LVU393211 MFQ393211 MPM393211 MZI393211 NJE393211 NTA393211 OCW393211 OMS393211 OWO393211 PGK393211 PQG393211 QAC393211 QJY393211 QTU393211 RDQ393211 RNM393211 RXI393211 SHE393211 SRA393211 TAW393211 TKS393211 TUO393211 UEK393211 UOG393211 UYC393211 VHY393211 VRU393211 WBQ393211 WLM393211 WVI393211 A458747 IW458747 SS458747 ACO458747 AMK458747 AWG458747 BGC458747 BPY458747 BZU458747 CJQ458747 CTM458747 DDI458747 DNE458747 DXA458747 EGW458747 EQS458747 FAO458747 FKK458747 FUG458747 GEC458747 GNY458747 GXU458747 HHQ458747 HRM458747 IBI458747 ILE458747 IVA458747 JEW458747 JOS458747 JYO458747 KIK458747 KSG458747 LCC458747 LLY458747 LVU458747 MFQ458747 MPM458747 MZI458747 NJE458747 NTA458747 OCW458747 OMS458747 OWO458747 PGK458747 PQG458747 QAC458747 QJY458747 QTU458747 RDQ458747 RNM458747 RXI458747 SHE458747 SRA458747 TAW458747 TKS458747 TUO458747 UEK458747 UOG458747 UYC458747 VHY458747 VRU458747 WBQ458747 WLM458747 WVI458747 A524283 IW524283 SS524283 ACO524283 AMK524283 AWG524283 BGC524283 BPY524283 BZU524283 CJQ524283 CTM524283 DDI524283 DNE524283 DXA524283 EGW524283 EQS524283 FAO524283 FKK524283 FUG524283 GEC524283 GNY524283 GXU524283 HHQ524283 HRM524283 IBI524283 ILE524283 IVA524283 JEW524283 JOS524283 JYO524283 KIK524283 KSG524283 LCC524283 LLY524283 LVU524283 MFQ524283 MPM524283 MZI524283 NJE524283 NTA524283 OCW524283 OMS524283 OWO524283 PGK524283 PQG524283 QAC524283 QJY524283 QTU524283 RDQ524283 RNM524283 RXI524283 SHE524283 SRA524283 TAW524283 TKS524283 TUO524283 UEK524283 UOG524283 UYC524283 VHY524283 VRU524283 WBQ524283 WLM524283 WVI524283 A589819 IW589819 SS589819 ACO589819 AMK589819 AWG589819 BGC589819 BPY589819 BZU589819 CJQ589819 CTM589819 DDI589819 DNE589819 DXA589819 EGW589819 EQS589819 FAO589819 FKK589819 FUG589819 GEC589819 GNY589819 GXU589819 HHQ589819 HRM589819 IBI589819 ILE589819 IVA589819 JEW589819 JOS589819 JYO589819 KIK589819 KSG589819 LCC589819 LLY589819 LVU589819 MFQ589819 MPM589819 MZI589819 NJE589819 NTA589819 OCW589819 OMS589819 OWO589819 PGK589819 PQG589819 QAC589819 QJY589819 QTU589819 RDQ589819 RNM589819 RXI589819 SHE589819 SRA589819 TAW589819 TKS589819 TUO589819 UEK589819 UOG589819 UYC589819 VHY589819 VRU589819 WBQ589819 WLM589819 WVI589819 A655355 IW655355 SS655355 ACO655355 AMK655355 AWG655355 BGC655355 BPY655355 BZU655355 CJQ655355 CTM655355 DDI655355 DNE655355 DXA655355 EGW655355 EQS655355 FAO655355 FKK655355 FUG655355 GEC655355 GNY655355 GXU655355 HHQ655355 HRM655355 IBI655355 ILE655355 IVA655355 JEW655355 JOS655355 JYO655355 KIK655355 KSG655355 LCC655355 LLY655355 LVU655355 MFQ655355 MPM655355 MZI655355 NJE655355 NTA655355 OCW655355 OMS655355 OWO655355 PGK655355 PQG655355 QAC655355 QJY655355 QTU655355 RDQ655355 RNM655355 RXI655355 SHE655355 SRA655355 TAW655355 TKS655355 TUO655355 UEK655355 UOG655355 UYC655355 VHY655355 VRU655355 WBQ655355 WLM655355 WVI655355 A720891 IW720891 SS720891 ACO720891 AMK720891 AWG720891 BGC720891 BPY720891 BZU720891 CJQ720891 CTM720891 DDI720891 DNE720891 DXA720891 EGW720891 EQS720891 FAO720891 FKK720891 FUG720891 GEC720891 GNY720891 GXU720891 HHQ720891 HRM720891 IBI720891 ILE720891 IVA720891 JEW720891 JOS720891 JYO720891 KIK720891 KSG720891 LCC720891 LLY720891 LVU720891 MFQ720891 MPM720891 MZI720891 NJE720891 NTA720891 OCW720891 OMS720891 OWO720891 PGK720891 PQG720891 QAC720891 QJY720891 QTU720891 RDQ720891 RNM720891 RXI720891 SHE720891 SRA720891 TAW720891 TKS720891 TUO720891 UEK720891 UOG720891 UYC720891 VHY720891 VRU720891 WBQ720891 WLM720891 WVI720891 A786427 IW786427 SS786427 ACO786427 AMK786427 AWG786427 BGC786427 BPY786427 BZU786427 CJQ786427 CTM786427 DDI786427 DNE786427 DXA786427 EGW786427 EQS786427 FAO786427 FKK786427 FUG786427 GEC786427 GNY786427 GXU786427 HHQ786427 HRM786427 IBI786427 ILE786427 IVA786427 JEW786427 JOS786427 JYO786427 KIK786427 KSG786427 LCC786427 LLY786427 LVU786427 MFQ786427 MPM786427 MZI786427 NJE786427 NTA786427 OCW786427 OMS786427 OWO786427 PGK786427 PQG786427 QAC786427 QJY786427 QTU786427 RDQ786427 RNM786427 RXI786427 SHE786427 SRA786427 TAW786427 TKS786427 TUO786427 UEK786427 UOG786427 UYC786427 VHY786427 VRU786427 WBQ786427 WLM786427 WVI786427 A851963 IW851963 SS851963 ACO851963 AMK851963 AWG851963 BGC851963 BPY851963 BZU851963 CJQ851963 CTM851963 DDI851963 DNE851963 DXA851963 EGW851963 EQS851963 FAO851963 FKK851963 FUG851963 GEC851963 GNY851963 GXU851963 HHQ851963 HRM851963 IBI851963 ILE851963 IVA851963 JEW851963 JOS851963 JYO851963 KIK851963 KSG851963 LCC851963 LLY851963 LVU851963 MFQ851963 MPM851963 MZI851963 NJE851963 NTA851963 OCW851963 OMS851963 OWO851963 PGK851963 PQG851963 QAC851963 QJY851963 QTU851963 RDQ851963 RNM851963 RXI851963 SHE851963 SRA851963 TAW851963 TKS851963 TUO851963 UEK851963 UOG851963 UYC851963 VHY851963 VRU851963 WBQ851963 WLM851963 WVI851963 A917499 IW917499 SS917499 ACO917499 AMK917499 AWG917499 BGC917499 BPY917499 BZU917499 CJQ917499 CTM917499 DDI917499 DNE917499 DXA917499 EGW917499 EQS917499 FAO917499 FKK917499 FUG917499 GEC917499 GNY917499 GXU917499 HHQ917499 HRM917499 IBI917499 ILE917499 IVA917499 JEW917499 JOS917499 JYO917499 KIK917499 KSG917499 LCC917499 LLY917499 LVU917499 MFQ917499 MPM917499 MZI917499 NJE917499 NTA917499 OCW917499 OMS917499 OWO917499 PGK917499 PQG917499 QAC917499 QJY917499 QTU917499 RDQ917499 RNM917499 RXI917499 SHE917499 SRA917499 TAW917499 TKS917499 TUO917499 UEK917499 UOG917499 UYC917499 VHY917499 VRU917499 WBQ917499 WLM917499 WVI917499 A983035 IW983035 SS983035 ACO983035 AMK983035 AWG983035 BGC983035 BPY983035 BZU983035 CJQ983035 CTM983035 DDI983035 DNE983035 DXA983035 EGW983035 EQS983035 FAO983035 FKK983035 FUG983035 GEC983035 GNY983035 GXU983035 HHQ983035 HRM983035 IBI983035 ILE983035 IVA983035 JEW983035 JOS983035 JYO983035 KIK983035 KSG983035 LCC983035 LLY983035 LVU983035 MFQ983035 MPM983035 MZI983035 NJE983035 NTA983035 OCW983035 OMS983035 OWO983035 PGK983035 PQG983035 QAC983035 QJY983035 QTU983035 RDQ983035 RNM983035 RXI983035 SHE983035 SRA983035 TAW983035 TKS983035 TUO983035 UEK983035 UOG983035 UYC983035 VHY983035 VRU983035 WBQ983035 WLM983035 WVI983035 H27 O65550:V65550 JK65550:JR65550 TG65550:TN65550 ADC65550:ADJ65550 AMY65550:ANF65550 AWU65550:AXB65550 BGQ65550:BGX65550 BQM65550:BQT65550 CAI65550:CAP65550 CKE65550:CKL65550 CUA65550:CUH65550 DDW65550:DED65550 DNS65550:DNZ65550 DXO65550:DXV65550 EHK65550:EHR65550 ERG65550:ERN65550 FBC65550:FBJ65550 FKY65550:FLF65550 FUU65550:FVB65550 GEQ65550:GEX65550 GOM65550:GOT65550 GYI65550:GYP65550 HIE65550:HIL65550 HSA65550:HSH65550 IBW65550:ICD65550 ILS65550:ILZ65550 IVO65550:IVV65550 JFK65550:JFR65550 JPG65550:JPN65550 JZC65550:JZJ65550 KIY65550:KJF65550 KSU65550:KTB65550 LCQ65550:LCX65550 LMM65550:LMT65550 LWI65550:LWP65550 MGE65550:MGL65550 MQA65550:MQH65550 MZW65550:NAD65550 NJS65550:NJZ65550 NTO65550:NTV65550 ODK65550:ODR65550 ONG65550:ONN65550 OXC65550:OXJ65550 PGY65550:PHF65550 PQU65550:PRB65550 QAQ65550:QAX65550 QKM65550:QKT65550 QUI65550:QUP65550 REE65550:REL65550 ROA65550:ROH65550 RXW65550:RYD65550 SHS65550:SHZ65550 SRO65550:SRV65550 TBK65550:TBR65550 TLG65550:TLN65550 TVC65550:TVJ65550 UEY65550:UFF65550 UOU65550:UPB65550 UYQ65550:UYX65550 VIM65550:VIT65550 VSI65550:VSP65550 WCE65550:WCL65550 WMA65550:WMH65550 WVW65550:WWD65550 O131086:V131086 JK131086:JR131086 TG131086:TN131086 ADC131086:ADJ131086 AMY131086:ANF131086 AWU131086:AXB131086 BGQ131086:BGX131086 BQM131086:BQT131086 CAI131086:CAP131086 CKE131086:CKL131086 CUA131086:CUH131086 DDW131086:DED131086 DNS131086:DNZ131086 DXO131086:DXV131086 EHK131086:EHR131086 ERG131086:ERN131086 FBC131086:FBJ131086 FKY131086:FLF131086 FUU131086:FVB131086 GEQ131086:GEX131086 GOM131086:GOT131086 GYI131086:GYP131086 HIE131086:HIL131086 HSA131086:HSH131086 IBW131086:ICD131086 ILS131086:ILZ131086 IVO131086:IVV131086 JFK131086:JFR131086 JPG131086:JPN131086 JZC131086:JZJ131086 KIY131086:KJF131086 KSU131086:KTB131086 LCQ131086:LCX131086 LMM131086:LMT131086 LWI131086:LWP131086 MGE131086:MGL131086 MQA131086:MQH131086 MZW131086:NAD131086 NJS131086:NJZ131086 NTO131086:NTV131086 ODK131086:ODR131086 ONG131086:ONN131086 OXC131086:OXJ131086 PGY131086:PHF131086 PQU131086:PRB131086 QAQ131086:QAX131086 QKM131086:QKT131086 QUI131086:QUP131086 REE131086:REL131086 ROA131086:ROH131086 RXW131086:RYD131086 SHS131086:SHZ131086 SRO131086:SRV131086 TBK131086:TBR131086 TLG131086:TLN131086 TVC131086:TVJ131086 UEY131086:UFF131086 UOU131086:UPB131086 UYQ131086:UYX131086 VIM131086:VIT131086 VSI131086:VSP131086 WCE131086:WCL131086 WMA131086:WMH131086 WVW131086:WWD131086 O196622:V196622 JK196622:JR196622 TG196622:TN196622 ADC196622:ADJ196622 AMY196622:ANF196622 AWU196622:AXB196622 BGQ196622:BGX196622 BQM196622:BQT196622 CAI196622:CAP196622 CKE196622:CKL196622 CUA196622:CUH196622 DDW196622:DED196622 DNS196622:DNZ196622 DXO196622:DXV196622 EHK196622:EHR196622 ERG196622:ERN196622 FBC196622:FBJ196622 FKY196622:FLF196622 FUU196622:FVB196622 GEQ196622:GEX196622 GOM196622:GOT196622 GYI196622:GYP196622 HIE196622:HIL196622 HSA196622:HSH196622 IBW196622:ICD196622 ILS196622:ILZ196622 IVO196622:IVV196622 JFK196622:JFR196622 JPG196622:JPN196622 JZC196622:JZJ196622 KIY196622:KJF196622 KSU196622:KTB196622 LCQ196622:LCX196622 LMM196622:LMT196622 LWI196622:LWP196622 MGE196622:MGL196622 MQA196622:MQH196622 MZW196622:NAD196622 NJS196622:NJZ196622 NTO196622:NTV196622 ODK196622:ODR196622 ONG196622:ONN196622 OXC196622:OXJ196622 PGY196622:PHF196622 PQU196622:PRB196622 QAQ196622:QAX196622 QKM196622:QKT196622 QUI196622:QUP196622 REE196622:REL196622 ROA196622:ROH196622 RXW196622:RYD196622 SHS196622:SHZ196622 SRO196622:SRV196622 TBK196622:TBR196622 TLG196622:TLN196622 TVC196622:TVJ196622 UEY196622:UFF196622 UOU196622:UPB196622 UYQ196622:UYX196622 VIM196622:VIT196622 VSI196622:VSP196622 WCE196622:WCL196622 WMA196622:WMH196622 WVW196622:WWD196622 O262158:V262158 JK262158:JR262158 TG262158:TN262158 ADC262158:ADJ262158 AMY262158:ANF262158 AWU262158:AXB262158 BGQ262158:BGX262158 BQM262158:BQT262158 CAI262158:CAP262158 CKE262158:CKL262158 CUA262158:CUH262158 DDW262158:DED262158 DNS262158:DNZ262158 DXO262158:DXV262158 EHK262158:EHR262158 ERG262158:ERN262158 FBC262158:FBJ262158 FKY262158:FLF262158 FUU262158:FVB262158 GEQ262158:GEX262158 GOM262158:GOT262158 GYI262158:GYP262158 HIE262158:HIL262158 HSA262158:HSH262158 IBW262158:ICD262158 ILS262158:ILZ262158 IVO262158:IVV262158 JFK262158:JFR262158 JPG262158:JPN262158 JZC262158:JZJ262158 KIY262158:KJF262158 KSU262158:KTB262158 LCQ262158:LCX262158 LMM262158:LMT262158 LWI262158:LWP262158 MGE262158:MGL262158 MQA262158:MQH262158 MZW262158:NAD262158 NJS262158:NJZ262158 NTO262158:NTV262158 ODK262158:ODR262158 ONG262158:ONN262158 OXC262158:OXJ262158 PGY262158:PHF262158 PQU262158:PRB262158 QAQ262158:QAX262158 QKM262158:QKT262158 QUI262158:QUP262158 REE262158:REL262158 ROA262158:ROH262158 RXW262158:RYD262158 SHS262158:SHZ262158 SRO262158:SRV262158 TBK262158:TBR262158 TLG262158:TLN262158 TVC262158:TVJ262158 UEY262158:UFF262158 UOU262158:UPB262158 UYQ262158:UYX262158 VIM262158:VIT262158 VSI262158:VSP262158 WCE262158:WCL262158 WMA262158:WMH262158 WVW262158:WWD262158 O327694:V327694 JK327694:JR327694 TG327694:TN327694 ADC327694:ADJ327694 AMY327694:ANF327694 AWU327694:AXB327694 BGQ327694:BGX327694 BQM327694:BQT327694 CAI327694:CAP327694 CKE327694:CKL327694 CUA327694:CUH327694 DDW327694:DED327694 DNS327694:DNZ327694 DXO327694:DXV327694 EHK327694:EHR327694 ERG327694:ERN327694 FBC327694:FBJ327694 FKY327694:FLF327694 FUU327694:FVB327694 GEQ327694:GEX327694 GOM327694:GOT327694 GYI327694:GYP327694 HIE327694:HIL327694 HSA327694:HSH327694 IBW327694:ICD327694 ILS327694:ILZ327694 IVO327694:IVV327694 JFK327694:JFR327694 JPG327694:JPN327694 JZC327694:JZJ327694 KIY327694:KJF327694 KSU327694:KTB327694 LCQ327694:LCX327694 LMM327694:LMT327694 LWI327694:LWP327694 MGE327694:MGL327694 MQA327694:MQH327694 MZW327694:NAD327694 NJS327694:NJZ327694 NTO327694:NTV327694 ODK327694:ODR327694 ONG327694:ONN327694 OXC327694:OXJ327694 PGY327694:PHF327694 PQU327694:PRB327694 QAQ327694:QAX327694 QKM327694:QKT327694 QUI327694:QUP327694 REE327694:REL327694 ROA327694:ROH327694 RXW327694:RYD327694 SHS327694:SHZ327694 SRO327694:SRV327694 TBK327694:TBR327694 TLG327694:TLN327694 TVC327694:TVJ327694 UEY327694:UFF327694 UOU327694:UPB327694 UYQ327694:UYX327694 VIM327694:VIT327694 VSI327694:VSP327694 WCE327694:WCL327694 WMA327694:WMH327694 WVW327694:WWD327694 O393230:V393230 JK393230:JR393230 TG393230:TN393230 ADC393230:ADJ393230 AMY393230:ANF393230 AWU393230:AXB393230 BGQ393230:BGX393230 BQM393230:BQT393230 CAI393230:CAP393230 CKE393230:CKL393230 CUA393230:CUH393230 DDW393230:DED393230 DNS393230:DNZ393230 DXO393230:DXV393230 EHK393230:EHR393230 ERG393230:ERN393230 FBC393230:FBJ393230 FKY393230:FLF393230 FUU393230:FVB393230 GEQ393230:GEX393230 GOM393230:GOT393230 GYI393230:GYP393230 HIE393230:HIL393230 HSA393230:HSH393230 IBW393230:ICD393230 ILS393230:ILZ393230 IVO393230:IVV393230 JFK393230:JFR393230 JPG393230:JPN393230 JZC393230:JZJ393230 KIY393230:KJF393230 KSU393230:KTB393230 LCQ393230:LCX393230 LMM393230:LMT393230 LWI393230:LWP393230 MGE393230:MGL393230 MQA393230:MQH393230 MZW393230:NAD393230 NJS393230:NJZ393230 NTO393230:NTV393230 ODK393230:ODR393230 ONG393230:ONN393230 OXC393230:OXJ393230 PGY393230:PHF393230 PQU393230:PRB393230 QAQ393230:QAX393230 QKM393230:QKT393230 QUI393230:QUP393230 REE393230:REL393230 ROA393230:ROH393230 RXW393230:RYD393230 SHS393230:SHZ393230 SRO393230:SRV393230 TBK393230:TBR393230 TLG393230:TLN393230 TVC393230:TVJ393230 UEY393230:UFF393230 UOU393230:UPB393230 UYQ393230:UYX393230 VIM393230:VIT393230 VSI393230:VSP393230 WCE393230:WCL393230 WMA393230:WMH393230 WVW393230:WWD393230 O458766:V458766 JK458766:JR458766 TG458766:TN458766 ADC458766:ADJ458766 AMY458766:ANF458766 AWU458766:AXB458766 BGQ458766:BGX458766 BQM458766:BQT458766 CAI458766:CAP458766 CKE458766:CKL458766 CUA458766:CUH458766 DDW458766:DED458766 DNS458766:DNZ458766 DXO458766:DXV458766 EHK458766:EHR458766 ERG458766:ERN458766 FBC458766:FBJ458766 FKY458766:FLF458766 FUU458766:FVB458766 GEQ458766:GEX458766 GOM458766:GOT458766 GYI458766:GYP458766 HIE458766:HIL458766 HSA458766:HSH458766 IBW458766:ICD458766 ILS458766:ILZ458766 IVO458766:IVV458766 JFK458766:JFR458766 JPG458766:JPN458766 JZC458766:JZJ458766 KIY458766:KJF458766 KSU458766:KTB458766 LCQ458766:LCX458766 LMM458766:LMT458766 LWI458766:LWP458766 MGE458766:MGL458766 MQA458766:MQH458766 MZW458766:NAD458766 NJS458766:NJZ458766 NTO458766:NTV458766 ODK458766:ODR458766 ONG458766:ONN458766 OXC458766:OXJ458766 PGY458766:PHF458766 PQU458766:PRB458766 QAQ458766:QAX458766 QKM458766:QKT458766 QUI458766:QUP458766 REE458766:REL458766 ROA458766:ROH458766 RXW458766:RYD458766 SHS458766:SHZ458766 SRO458766:SRV458766 TBK458766:TBR458766 TLG458766:TLN458766 TVC458766:TVJ458766 UEY458766:UFF458766 UOU458766:UPB458766 UYQ458766:UYX458766 VIM458766:VIT458766 VSI458766:VSP458766 WCE458766:WCL458766 WMA458766:WMH458766 WVW458766:WWD458766 O524302:V524302 JK524302:JR524302 TG524302:TN524302 ADC524302:ADJ524302 AMY524302:ANF524302 AWU524302:AXB524302 BGQ524302:BGX524302 BQM524302:BQT524302 CAI524302:CAP524302 CKE524302:CKL524302 CUA524302:CUH524302 DDW524302:DED524302 DNS524302:DNZ524302 DXO524302:DXV524302 EHK524302:EHR524302 ERG524302:ERN524302 FBC524302:FBJ524302 FKY524302:FLF524302 FUU524302:FVB524302 GEQ524302:GEX524302 GOM524302:GOT524302 GYI524302:GYP524302 HIE524302:HIL524302 HSA524302:HSH524302 IBW524302:ICD524302 ILS524302:ILZ524302 IVO524302:IVV524302 JFK524302:JFR524302 JPG524302:JPN524302 JZC524302:JZJ524302 KIY524302:KJF524302 KSU524302:KTB524302 LCQ524302:LCX524302 LMM524302:LMT524302 LWI524302:LWP524302 MGE524302:MGL524302 MQA524302:MQH524302 MZW524302:NAD524302 NJS524302:NJZ524302 NTO524302:NTV524302 ODK524302:ODR524302 ONG524302:ONN524302 OXC524302:OXJ524302 PGY524302:PHF524302 PQU524302:PRB524302 QAQ524302:QAX524302 QKM524302:QKT524302 QUI524302:QUP524302 REE524302:REL524302 ROA524302:ROH524302 RXW524302:RYD524302 SHS524302:SHZ524302 SRO524302:SRV524302 TBK524302:TBR524302 TLG524302:TLN524302 TVC524302:TVJ524302 UEY524302:UFF524302 UOU524302:UPB524302 UYQ524302:UYX524302 VIM524302:VIT524302 VSI524302:VSP524302 WCE524302:WCL524302 WMA524302:WMH524302 WVW524302:WWD524302 O589838:V589838 JK589838:JR589838 TG589838:TN589838 ADC589838:ADJ589838 AMY589838:ANF589838 AWU589838:AXB589838 BGQ589838:BGX589838 BQM589838:BQT589838 CAI589838:CAP589838 CKE589838:CKL589838 CUA589838:CUH589838 DDW589838:DED589838 DNS589838:DNZ589838 DXO589838:DXV589838 EHK589838:EHR589838 ERG589838:ERN589838 FBC589838:FBJ589838 FKY589838:FLF589838 FUU589838:FVB589838 GEQ589838:GEX589838 GOM589838:GOT589838 GYI589838:GYP589838 HIE589838:HIL589838 HSA589838:HSH589838 IBW589838:ICD589838 ILS589838:ILZ589838 IVO589838:IVV589838 JFK589838:JFR589838 JPG589838:JPN589838 JZC589838:JZJ589838 KIY589838:KJF589838 KSU589838:KTB589838 LCQ589838:LCX589838 LMM589838:LMT589838 LWI589838:LWP589838 MGE589838:MGL589838 MQA589838:MQH589838 MZW589838:NAD589838 NJS589838:NJZ589838 NTO589838:NTV589838 ODK589838:ODR589838 ONG589838:ONN589838 OXC589838:OXJ589838 PGY589838:PHF589838 PQU589838:PRB589838 QAQ589838:QAX589838 QKM589838:QKT589838 QUI589838:QUP589838 REE589838:REL589838 ROA589838:ROH589838 RXW589838:RYD589838 SHS589838:SHZ589838 SRO589838:SRV589838 TBK589838:TBR589838 TLG589838:TLN589838 TVC589838:TVJ589838 UEY589838:UFF589838 UOU589838:UPB589838 UYQ589838:UYX589838 VIM589838:VIT589838 VSI589838:VSP589838 WCE589838:WCL589838 WMA589838:WMH589838 WVW589838:WWD589838 O655374:V655374 JK655374:JR655374 TG655374:TN655374 ADC655374:ADJ655374 AMY655374:ANF655374 AWU655374:AXB655374 BGQ655374:BGX655374 BQM655374:BQT655374 CAI655374:CAP655374 CKE655374:CKL655374 CUA655374:CUH655374 DDW655374:DED655374 DNS655374:DNZ655374 DXO655374:DXV655374 EHK655374:EHR655374 ERG655374:ERN655374 FBC655374:FBJ655374 FKY655374:FLF655374 FUU655374:FVB655374 GEQ655374:GEX655374 GOM655374:GOT655374 GYI655374:GYP655374 HIE655374:HIL655374 HSA655374:HSH655374 IBW655374:ICD655374 ILS655374:ILZ655374 IVO655374:IVV655374 JFK655374:JFR655374 JPG655374:JPN655374 JZC655374:JZJ655374 KIY655374:KJF655374 KSU655374:KTB655374 LCQ655374:LCX655374 LMM655374:LMT655374 LWI655374:LWP655374 MGE655374:MGL655374 MQA655374:MQH655374 MZW655374:NAD655374 NJS655374:NJZ655374 NTO655374:NTV655374 ODK655374:ODR655374 ONG655374:ONN655374 OXC655374:OXJ655374 PGY655374:PHF655374 PQU655374:PRB655374 QAQ655374:QAX655374 QKM655374:QKT655374 QUI655374:QUP655374 REE655374:REL655374 ROA655374:ROH655374 RXW655374:RYD655374 SHS655374:SHZ655374 SRO655374:SRV655374 TBK655374:TBR655374 TLG655374:TLN655374 TVC655374:TVJ655374 UEY655374:UFF655374 UOU655374:UPB655374 UYQ655374:UYX655374 VIM655374:VIT655374 VSI655374:VSP655374 WCE655374:WCL655374 WMA655374:WMH655374 WVW655374:WWD655374 O720910:V720910 JK720910:JR720910 TG720910:TN720910 ADC720910:ADJ720910 AMY720910:ANF720910 AWU720910:AXB720910 BGQ720910:BGX720910 BQM720910:BQT720910 CAI720910:CAP720910 CKE720910:CKL720910 CUA720910:CUH720910 DDW720910:DED720910 DNS720910:DNZ720910 DXO720910:DXV720910 EHK720910:EHR720910 ERG720910:ERN720910 FBC720910:FBJ720910 FKY720910:FLF720910 FUU720910:FVB720910 GEQ720910:GEX720910 GOM720910:GOT720910 GYI720910:GYP720910 HIE720910:HIL720910 HSA720910:HSH720910 IBW720910:ICD720910 ILS720910:ILZ720910 IVO720910:IVV720910 JFK720910:JFR720910 JPG720910:JPN720910 JZC720910:JZJ720910 KIY720910:KJF720910 KSU720910:KTB720910 LCQ720910:LCX720910 LMM720910:LMT720910 LWI720910:LWP720910 MGE720910:MGL720910 MQA720910:MQH720910 MZW720910:NAD720910 NJS720910:NJZ720910 NTO720910:NTV720910 ODK720910:ODR720910 ONG720910:ONN720910 OXC720910:OXJ720910 PGY720910:PHF720910 PQU720910:PRB720910 QAQ720910:QAX720910 QKM720910:QKT720910 QUI720910:QUP720910 REE720910:REL720910 ROA720910:ROH720910 RXW720910:RYD720910 SHS720910:SHZ720910 SRO720910:SRV720910 TBK720910:TBR720910 TLG720910:TLN720910 TVC720910:TVJ720910 UEY720910:UFF720910 UOU720910:UPB720910 UYQ720910:UYX720910 VIM720910:VIT720910 VSI720910:VSP720910 WCE720910:WCL720910 WMA720910:WMH720910 WVW720910:WWD720910 O786446:V786446 JK786446:JR786446 TG786446:TN786446 ADC786446:ADJ786446 AMY786446:ANF786446 AWU786446:AXB786446 BGQ786446:BGX786446 BQM786446:BQT786446 CAI786446:CAP786446 CKE786446:CKL786446 CUA786446:CUH786446 DDW786446:DED786446 DNS786446:DNZ786446 DXO786446:DXV786446 EHK786446:EHR786446 ERG786446:ERN786446 FBC786446:FBJ786446 FKY786446:FLF786446 FUU786446:FVB786446 GEQ786446:GEX786446 GOM786446:GOT786446 GYI786446:GYP786446 HIE786446:HIL786446 HSA786446:HSH786446 IBW786446:ICD786446 ILS786446:ILZ786446 IVO786446:IVV786446 JFK786446:JFR786446 JPG786446:JPN786446 JZC786446:JZJ786446 KIY786446:KJF786446 KSU786446:KTB786446 LCQ786446:LCX786446 LMM786446:LMT786446 LWI786446:LWP786446 MGE786446:MGL786446 MQA786446:MQH786446 MZW786446:NAD786446 NJS786446:NJZ786446 NTO786446:NTV786446 ODK786446:ODR786446 ONG786446:ONN786446 OXC786446:OXJ786446 PGY786446:PHF786446 PQU786446:PRB786446 QAQ786446:QAX786446 QKM786446:QKT786446 QUI786446:QUP786446 REE786446:REL786446 ROA786446:ROH786446 RXW786446:RYD786446 SHS786446:SHZ786446 SRO786446:SRV786446 TBK786446:TBR786446 TLG786446:TLN786446 TVC786446:TVJ786446 UEY786446:UFF786446 UOU786446:UPB786446 UYQ786446:UYX786446 VIM786446:VIT786446 VSI786446:VSP786446 WCE786446:WCL786446 WMA786446:WMH786446 WVW786446:WWD786446 O851982:V851982 JK851982:JR851982 TG851982:TN851982 ADC851982:ADJ851982 AMY851982:ANF851982 AWU851982:AXB851982 BGQ851982:BGX851982 BQM851982:BQT851982 CAI851982:CAP851982 CKE851982:CKL851982 CUA851982:CUH851982 DDW851982:DED851982 DNS851982:DNZ851982 DXO851982:DXV851982 EHK851982:EHR851982 ERG851982:ERN851982 FBC851982:FBJ851982 FKY851982:FLF851982 FUU851982:FVB851982 GEQ851982:GEX851982 GOM851982:GOT851982 GYI851982:GYP851982 HIE851982:HIL851982 HSA851982:HSH851982 IBW851982:ICD851982 ILS851982:ILZ851982 IVO851982:IVV851982 JFK851982:JFR851982 JPG851982:JPN851982 JZC851982:JZJ851982 KIY851982:KJF851982 KSU851982:KTB851982 LCQ851982:LCX851982 LMM851982:LMT851982 LWI851982:LWP851982 MGE851982:MGL851982 MQA851982:MQH851982 MZW851982:NAD851982 NJS851982:NJZ851982 NTO851982:NTV851982 ODK851982:ODR851982 ONG851982:ONN851982 OXC851982:OXJ851982 PGY851982:PHF851982 PQU851982:PRB851982 QAQ851982:QAX851982 QKM851982:QKT851982 QUI851982:QUP851982 REE851982:REL851982 ROA851982:ROH851982 RXW851982:RYD851982 SHS851982:SHZ851982 SRO851982:SRV851982 TBK851982:TBR851982 TLG851982:TLN851982 TVC851982:TVJ851982 UEY851982:UFF851982 UOU851982:UPB851982 UYQ851982:UYX851982 VIM851982:VIT851982 VSI851982:VSP851982 WCE851982:WCL851982 WMA851982:WMH851982 WVW851982:WWD851982 O917518:V917518 JK917518:JR917518 TG917518:TN917518 ADC917518:ADJ917518 AMY917518:ANF917518 AWU917518:AXB917518 BGQ917518:BGX917518 BQM917518:BQT917518 CAI917518:CAP917518 CKE917518:CKL917518 CUA917518:CUH917518 DDW917518:DED917518 DNS917518:DNZ917518 DXO917518:DXV917518 EHK917518:EHR917518 ERG917518:ERN917518 FBC917518:FBJ917518 FKY917518:FLF917518 FUU917518:FVB917518 GEQ917518:GEX917518 GOM917518:GOT917518 GYI917518:GYP917518 HIE917518:HIL917518 HSA917518:HSH917518 IBW917518:ICD917518 ILS917518:ILZ917518 IVO917518:IVV917518 JFK917518:JFR917518 JPG917518:JPN917518 JZC917518:JZJ917518 KIY917518:KJF917518 KSU917518:KTB917518 LCQ917518:LCX917518 LMM917518:LMT917518 LWI917518:LWP917518 MGE917518:MGL917518 MQA917518:MQH917518 MZW917518:NAD917518 NJS917518:NJZ917518 NTO917518:NTV917518 ODK917518:ODR917518 ONG917518:ONN917518 OXC917518:OXJ917518 PGY917518:PHF917518 PQU917518:PRB917518 QAQ917518:QAX917518 QKM917518:QKT917518 QUI917518:QUP917518 REE917518:REL917518 ROA917518:ROH917518 RXW917518:RYD917518 SHS917518:SHZ917518 SRO917518:SRV917518 TBK917518:TBR917518 TLG917518:TLN917518 TVC917518:TVJ917518 UEY917518:UFF917518 UOU917518:UPB917518 UYQ917518:UYX917518 VIM917518:VIT917518 VSI917518:VSP917518 WCE917518:WCL917518 WMA917518:WMH917518 WVW917518:WWD917518 O983054:V983054 JK983054:JR983054 TG983054:TN983054 ADC983054:ADJ983054 AMY983054:ANF983054 AWU983054:AXB983054 BGQ983054:BGX983054 BQM983054:BQT983054 CAI983054:CAP983054 CKE983054:CKL983054 CUA983054:CUH983054 DDW983054:DED983054 DNS983054:DNZ983054 DXO983054:DXV983054 EHK983054:EHR983054 ERG983054:ERN983054 FBC983054:FBJ983054 FKY983054:FLF983054 FUU983054:FVB983054 GEQ983054:GEX983054 GOM983054:GOT983054 GYI983054:GYP983054 HIE983054:HIL983054 HSA983054:HSH983054 IBW983054:ICD983054 ILS983054:ILZ983054 IVO983054:IVV983054 JFK983054:JFR983054 JPG983054:JPN983054 JZC983054:JZJ983054 KIY983054:KJF983054 KSU983054:KTB983054 LCQ983054:LCX983054 LMM983054:LMT983054 LWI983054:LWP983054 MGE983054:MGL983054 MQA983054:MQH983054 MZW983054:NAD983054 NJS983054:NJZ983054 NTO983054:NTV983054 ODK983054:ODR983054 ONG983054:ONN983054 OXC983054:OXJ983054 PGY983054:PHF983054 PQU983054:PRB983054 QAQ983054:QAX983054 QKM983054:QKT983054 QUI983054:QUP983054 REE983054:REL983054 ROA983054:ROH983054 RXW983054:RYD983054 SHS983054:SHZ983054 SRO983054:SRV983054 TBK983054:TBR983054 TLG983054:TLN983054 TVC983054:TVJ983054 UEY983054:UFF983054 UOU983054:UPB983054 UYQ983054:UYX983054 VIM983054:VIT983054 VSI983054:VSP983054 WCE983054:WCL983054 WMA983054:WMH983054 WVW983054:WWD983054 N33 O25 G25 N27 H30 N30 H33 WVW25:WWD25 JD26:JJ26 JB25:JH25 SZ26:TF26 SX25:TD25 ACV26:ADB26 ACT25:ACZ25 AMR26:AMX26 AMP25:AMV25 AWN26:AWT26 AWL25:AWR25 BGJ26:BGP26 BGH25:BGN25 BQF26:BQL26 BQD25:BQJ25 CAB26:CAH26 BZZ25:CAF25 CJX26:CKD26 CJV25:CKB25 CTT26:CTZ26 CTR25:CTX25 DDP26:DDV26 DDN25:DDT25 DNL26:DNR26 DNJ25:DNP25 DXH26:DXN26 DXF25:DXL25 EHD26:EHJ26 EHB25:EHH25 EQZ26:ERF26 EQX25:ERD25 FAV26:FBB26 FAT25:FAZ25 FKR26:FKX26 FKP25:FKV25 FUN26:FUT26 FUL25:FUR25 GEJ26:GEP26 GEH25:GEN25 GOF26:GOL26 GOD25:GOJ25 GYB26:GYH26 GXZ25:GYF25 HHX26:HID26 HHV25:HIB25 HRT26:HRZ26 HRR25:HRX25 IBP26:IBV26 IBN25:IBT25 ILL26:ILR26 ILJ25:ILP25 IVH26:IVN26 IVF25:IVL25 JFD26:JFJ26 JFB25:JFH25 JOZ26:JPF26 JOX25:JPD25 JYV26:JZB26 JYT25:JYZ25 KIR26:KIX26 KIP25:KIV25 KSN26:KST26 KSL25:KSR25 LCJ26:LCP26 LCH25:LCN25 LMF26:LML26 LMD25:LMJ25 LWB26:LWH26 LVZ25:LWF25 MFX26:MGD26 MFV25:MGB25 MPT26:MPZ26 MPR25:MPX25 MZP26:MZV26 MZN25:MZT25 NJL26:NJR26 NJJ25:NJP25 NTH26:NTN26 NTF25:NTL25 ODD26:ODJ26 ODB25:ODH25 OMZ26:ONF26 OMX25:OND25 OWV26:OXB26 OWT25:OWZ25 PGR26:PGX26 PGP25:PGV25 PQN26:PQT26 PQL25:PQR25 QAJ26:QAP26 QAH25:QAN25 QKF26:QKL26 QKD25:QKJ25 QUB26:QUH26 QTZ25:QUF25 RDX26:RED26 RDV25:REB25 RNT26:RNZ26 RNR25:RNX25 RXP26:RXV26 RXN25:RXT25 SHL26:SHR26 SHJ25:SHP25 SRH26:SRN26 SRF25:SRL25 TBD26:TBJ26 TBB25:TBH25 TKZ26:TLF26 TKX25:TLD25 TUV26:TVB26 TUT25:TUZ25 UER26:UEX26 UEP25:UEV25 UON26:UOT26 UOL25:UOR25 UYJ26:UYP26 UYH25:UYN25 VIF26:VIL26 VID25:VIJ25 VSB26:VSH26 VRZ25:VSF25 WBX26:WCD26 WBV25:WCB25 WLT26:WLZ26 WLR25:WLX25 WVP26:WVV26 WVN25:WVT25 JM26:JT26 JK25:JR25 TI26:TP26 TG25:TN25 ADE26:ADL26 ADC25:ADJ25 ANA26:ANH26 AMY25:ANF25 AWW26:AXD26 AWU25:AXB25 BGS26:BGZ26 BGQ25:BGX25 BQO26:BQV26 BQM25:BQT25 CAK26:CAR26 CAI25:CAP25 CKG26:CKN26 CKE25:CKL25 CUC26:CUJ26 CUA25:CUH25 DDY26:DEF26 DDW25:DED25 DNU26:DOB26 DNS25:DNZ25 DXQ26:DXX26 DXO25:DXV25 EHM26:EHT26 EHK25:EHR25 ERI26:ERP26 ERG25:ERN25 FBE26:FBL26 FBC25:FBJ25 FLA26:FLH26 FKY25:FLF25 FUW26:FVD26 FUU25:FVB25 GES26:GEZ26 GEQ25:GEX25 GOO26:GOV26 GOM25:GOT25 GYK26:GYR26 GYI25:GYP25 HIG26:HIN26 HIE25:HIL25 HSC26:HSJ26 HSA25:HSH25 IBY26:ICF26 IBW25:ICD25 ILU26:IMB26 ILS25:ILZ25 IVQ26:IVX26 IVO25:IVV25 JFM26:JFT26 JFK25:JFR25 JPI26:JPP26 JPG25:JPN25 JZE26:JZL26 JZC25:JZJ25 KJA26:KJH26 KIY25:KJF25 KSW26:KTD26 KSU25:KTB25 LCS26:LCZ26 LCQ25:LCX25 LMO26:LMV26 LMM25:LMT25 LWK26:LWR26 LWI25:LWP25 MGG26:MGN26 MGE25:MGL25 MQC26:MQJ26 MQA25:MQH25 MZY26:NAF26 MZW25:NAD25 NJU26:NKB26 NJS25:NJZ25 NTQ26:NTX26 NTO25:NTV25 ODM26:ODT26 ODK25:ODR25 ONI26:ONP26 ONG25:ONN25 OXE26:OXL26 OXC25:OXJ25 PHA26:PHH26 PGY25:PHF25 PQW26:PRD26 PQU25:PRB25 QAS26:QAZ26 QAQ25:QAX25 QKO26:QKV26 QKM25:QKT25 QUK26:QUR26 QUI25:QUP25 REG26:REN26 REE25:REL25 ROC26:ROJ26 ROA25:ROH25 RXY26:RYF26 RXW25:RYD25 SHU26:SIB26 SHS25:SHZ25 SRQ26:SRX26 SRO25:SRV25 TBM26:TBT26 TBK25:TBR25 TLI26:TLP26 TLG25:TLN25 TVE26:TVL26 TVC25:TVJ25 UFA26:UFH26 UEY25:UFF25 UOW26:UPD26 UOU25:UPB25 UYS26:UYZ26 UYQ25:UYX25 VIO26:VIV26 VIM25:VIT25 VSK26:VSR26 VSI25:VSP25 WCG26:WCN26 WCE25:WCL25 WMC26:WMJ26 WMA25:WMH25 WVY26:WWF26 U26:Y26 S33 ACT33:ACZ33 SX27:TD27 JB27:JH27 WVW27:WWD27 WMA27:WMH27 WCE27:WCL27 VSI27:VSP27 VIM27:VIT27 UYQ27:UYX27 UOU27:UPB27 UEY27:UFF27 TVC27:TVJ27 TLG27:TLN27 TBK27:TBR27 SRO27:SRV27 SHS27:SHZ27 RXW27:RYD27 ROA27:ROH27 REE27:REL27 QUI27:QUP27 QKM27:QKT27 QAQ27:QAX27 PQU27:PRB27 PGY27:PHF27 OXC27:OXJ27 ONG27:ONN27 ODK27:ODR27 NTO27:NTV27 NJS27:NJZ27 MZW27:NAD27 MQA27:MQH27 MGE27:MGL27 LWI27:LWP27 LMM27:LMT27 LCQ27:LCX27 KSU27:KTB27 KIY27:KJF27 JZC27:JZJ27 JPG27:JPN27 JFK27:JFR27 IVO27:IVV27 ILS27:ILZ27 IBW27:ICD27 HSA27:HSH27 HIE27:HIL27 GYI27:GYP27 GOM27:GOT27 GEQ27:GEX27 FUU27:FVB27 FKY27:FLF27 FBC27:FBJ27 ERG27:ERN27 EHK27:EHR27 DXO27:DXV27 DNS27:DNZ27 DDW27:DED27 CUA27:CUH27 CKE27:CKL27 CAI27:CAP27 BQM27:BQT27 BGQ27:BGX27 AWU27:AXB27 AMY27:ANF27 ADC27:ADJ27 TG27:TN27 JK27:JR27 WVN27:WVT27 WLR27:WLX27 WBV27:WCB27 VRZ27:VSF27 VID27:VIJ27 UYH27:UYN27 UOL27:UOR27 UEP27:UEV27 TUT27:TUZ27 TKX27:TLD27 TBB27:TBH27 SRF27:SRL27 SHJ27:SHP27 RXN27:RXT27 RNR27:RNX27 RDV27:REB27 QTZ27:QUF27 QKD27:QKJ27 QAH27:QAN27 PQL27:PQR27 PGP27:PGV27 OWT27:OWZ27 OMX27:OND27 ODB27:ODH27 NTF27:NTL27 NJJ27:NJP27 MZN27:MZT27 MPR27:MPX27 MFV27:MGB27 LVZ27:LWF27 LMD27:LMJ27 LCH27:LCN27 KSL27:KSR27 KIP27:KIV27 JYT27:JYZ27 JOX27:JPD27 JFB27:JFH27 IVF27:IVL27 ILJ27:ILP27 IBN27:IBT27 HRR27:HRX27 HHV27:HIB27 GXZ27:GYF27 GOD27:GOJ27 GEH27:GEN27 FUL27:FUR27 FKP27:FKV27 FAT27:FAZ27 EQX27:ERD27 EHB27:EHH27 DXF27:DXL27 DNJ27:DNP27 DDN27:DDT27 CTR27:CTX27 CJV27:CKB27 BZZ27:CAF27 BQD27:BQJ27 BGH27:BGN27 AWL27:AWR27 AMP27:AMV27 ACT27:ACZ27 V27 SX30:TD30 JB30:JH30 WVW30:WWD30 WMA30:WMH30 WCE30:WCL30 VSI30:VSP30 VIM30:VIT30 UYQ30:UYX30 UOU30:UPB30 UEY30:UFF30 TVC30:TVJ30 TLG30:TLN30 TBK30:TBR30 SRO30:SRV30 SHS30:SHZ30 RXW30:RYD30 ROA30:ROH30 REE30:REL30 QUI30:QUP30 QKM30:QKT30 QAQ30:QAX30 PQU30:PRB30 PGY30:PHF30 OXC30:OXJ30 ONG30:ONN30 ODK30:ODR30 NTO30:NTV30 NJS30:NJZ30 MZW30:NAD30 MQA30:MQH30 MGE30:MGL30 LWI30:LWP30 LMM30:LMT30 LCQ30:LCX30 KSU30:KTB30 KIY30:KJF30 JZC30:JZJ30 JPG30:JPN30 JFK30:JFR30 IVO30:IVV30 ILS30:ILZ30 IBW30:ICD30 HSA30:HSH30 HIE30:HIL30 GYI30:GYP30 GOM30:GOT30 GEQ30:GEX30 FUU30:FVB30 FKY30:FLF30 FBC30:FBJ30 ERG30:ERN30 EHK30:EHR30 DXO30:DXV30 DNS30:DNZ30 DDW30:DED30 CUA30:CUH30 CKE30:CKL30 CAI30:CAP30 BQM30:BQT30 BGQ30:BGX30 AWU30:AXB30 AMY30:ANF30 ADC30:ADJ30 TG30:TN30 JK30:JR30 WVN30:WVT30 WLR30:WLX30 WBV30:WCB30 VRZ30:VSF30 VID30:VIJ30 UYH30:UYN30 UOL30:UOR30 UEP30:UEV30 TUT30:TUZ30 TKX30:TLD30 TBB30:TBH30 SRF30:SRL30 SHJ30:SHP30 RXN30:RXT30 RNR30:RNX30 RDV30:REB30 QTZ30:QUF30 QKD30:QKJ30 QAH30:QAN30 PQL30:PQR30 PGP30:PGV30 OWT30:OWZ30 OMX30:OND30 ODB30:ODH30 NTF30:NTL30 NJJ30:NJP30 MZN30:MZT30 MPR30:MPX30 MFV30:MGB30 LVZ30:LWF30 LMD30:LMJ30 LCH30:LCN30 KSL30:KSR30 KIP30:KIV30 JYT30:JYZ30 JOX30:JPD30 JFB30:JFH30 IVF30:IVL30 ILJ30:ILP30 IBN30:IBT30 HRR30:HRX30 HHV30:HIB30 GXZ30:GYF30 GOD30:GOJ30 GEH30:GEN30 FUL30:FUR30 FKP30:FKV30 FAT30:FAZ30 EQX30:ERD30 EHB30:EHH30 DXF30:DXL30 DNJ30:DNP30 DDN30:DDT30 CTR30:CTX30 CJV30:CKB30 BZZ30:CAF30 BQD30:BQJ30 BGH30:BGN30 AWL30:AWR30 AMP30:AMV30 ACT30:ACZ30 V30 SX33:TD33 JB33:JH33 WVW33:WWD33 WMA33:WMH33 WCE33:WCL33 VSI33:VSP33 VIM33:VIT33 UYQ33:UYX33 UOU33:UPB33 UEY33:UFF33 TVC33:TVJ33 TLG33:TLN33 TBK33:TBR33 SRO33:SRV33 SHS33:SHZ33 RXW33:RYD33 ROA33:ROH33 REE33:REL33 QUI33:QUP33 QKM33:QKT33 QAQ33:QAX33 PQU33:PRB33 PGY33:PHF33 OXC33:OXJ33 ONG33:ONN33 ODK33:ODR33 NTO33:NTV33 NJS33:NJZ33 MZW33:NAD33 MQA33:MQH33 MGE33:MGL33 LWI33:LWP33 LMM33:LMT33 LCQ33:LCX33 KSU33:KTB33 KIY33:KJF33 JZC33:JZJ33 JPG33:JPN33 JFK33:JFR33 IVO33:IVV33 ILS33:ILZ33 IBW33:ICD33 HSA33:HSH33 HIE33:HIL33 GYI33:GYP33 GOM33:GOT33 GEQ33:GEX33 FUU33:FVB33 FKY33:FLF33 FBC33:FBJ33 ERG33:ERN33 EHK33:EHR33 DXO33:DXV33 DNS33:DNZ33 DDW33:DED33 CUA33:CUH33 CKE33:CKL33 CAI33:CAP33 BQM33:BQT33 BGQ33:BGX33 AWU33:AXB33 AMY33:ANF33 ADC33:ADJ33 TG33:TN33 JK33:JR33 WVN33:WVT33 WLR33:WLX33 WBV33:WCB33 VRZ33:VSF33 VID33:VIJ33 UYH33:UYN33 UOL33:UOR33 UEP33:UEV33 TUT33:TUZ33 TKX33:TLD33 TBB33:TBH33 SRF33:SRL33 SHJ33:SHP33 RXN33:RXT33 RNR33:RNX33 RDV33:REB33 QTZ33:QUF33 QKD33:QKJ33 QAH33:QAN33 PQL33:PQR33 PGP33:PGV33 OWT33:OWZ33 OMX33:OND33 ODB33:ODH33 NTF33:NTL33 NJJ33:NJP33 MZN33:MZT33 MPR33:MPX33 MFV33:MGB33 LVZ33:LWF33 LMD33:LMJ33 LCH33:LCN33 KSL33:KSR33 KIP33:KIV33 JYT33:JYZ33 JOX33:JPD33 JFB33:JFH33 IVF33:IVL33 ILJ33:ILP33 IBN33:IBT33 HRR33:HRX33 HHV33:HIB33 GXZ33:GYF33 GOD33:GOJ33 GEH33:GEN33 FUL33:FUR33 FKP33:FKV33 FAT33:FAZ33 EQX33:ERD33 EHB33:EHH33 DXF33:DXL33 DNJ33:DNP33 DDN33:DDT33 CTR33:CTX33 CJV33:CKB33 BZZ33:CAF33 BQD33:BQJ33 BGH33:BGN33 AWL33:AWR33 AMP33:AMV33 S27 S30" xr:uid="{A5C85BB1-11B8-4037-8E0C-8B26B2FF1C23}"/>
    <dataValidation type="list" allowBlank="1" showInputMessage="1" showErrorMessage="1" sqref="AF65555 KB65555 TX65555 ADT65555 ANP65555 AXL65555 BHH65555 BRD65555 CAZ65555 CKV65555 CUR65555 DEN65555 DOJ65555 DYF65555 EIB65555 ERX65555 FBT65555 FLP65555 FVL65555 GFH65555 GPD65555 GYZ65555 HIV65555 HSR65555 ICN65555 IMJ65555 IWF65555 JGB65555 JPX65555 JZT65555 KJP65555 KTL65555 LDH65555 LND65555 LWZ65555 MGV65555 MQR65555 NAN65555 NKJ65555 NUF65555 OEB65555 ONX65555 OXT65555 PHP65555 PRL65555 QBH65555 QLD65555 QUZ65555 REV65555 ROR65555 RYN65555 SIJ65555 SSF65555 TCB65555 TLX65555 TVT65555 UFP65555 UPL65555 UZH65555 VJD65555 VSZ65555 WCV65555 WMR65555 WWN65555 AF131091 KB131091 TX131091 ADT131091 ANP131091 AXL131091 BHH131091 BRD131091 CAZ131091 CKV131091 CUR131091 DEN131091 DOJ131091 DYF131091 EIB131091 ERX131091 FBT131091 FLP131091 FVL131091 GFH131091 GPD131091 GYZ131091 HIV131091 HSR131091 ICN131091 IMJ131091 IWF131091 JGB131091 JPX131091 JZT131091 KJP131091 KTL131091 LDH131091 LND131091 LWZ131091 MGV131091 MQR131091 NAN131091 NKJ131091 NUF131091 OEB131091 ONX131091 OXT131091 PHP131091 PRL131091 QBH131091 QLD131091 QUZ131091 REV131091 ROR131091 RYN131091 SIJ131091 SSF131091 TCB131091 TLX131091 TVT131091 UFP131091 UPL131091 UZH131091 VJD131091 VSZ131091 WCV131091 WMR131091 WWN131091 AF196627 KB196627 TX196627 ADT196627 ANP196627 AXL196627 BHH196627 BRD196627 CAZ196627 CKV196627 CUR196627 DEN196627 DOJ196627 DYF196627 EIB196627 ERX196627 FBT196627 FLP196627 FVL196627 GFH196627 GPD196627 GYZ196627 HIV196627 HSR196627 ICN196627 IMJ196627 IWF196627 JGB196627 JPX196627 JZT196627 KJP196627 KTL196627 LDH196627 LND196627 LWZ196627 MGV196627 MQR196627 NAN196627 NKJ196627 NUF196627 OEB196627 ONX196627 OXT196627 PHP196627 PRL196627 QBH196627 QLD196627 QUZ196627 REV196627 ROR196627 RYN196627 SIJ196627 SSF196627 TCB196627 TLX196627 TVT196627 UFP196627 UPL196627 UZH196627 VJD196627 VSZ196627 WCV196627 WMR196627 WWN196627 AF262163 KB262163 TX262163 ADT262163 ANP262163 AXL262163 BHH262163 BRD262163 CAZ262163 CKV262163 CUR262163 DEN262163 DOJ262163 DYF262163 EIB262163 ERX262163 FBT262163 FLP262163 FVL262163 GFH262163 GPD262163 GYZ262163 HIV262163 HSR262163 ICN262163 IMJ262163 IWF262163 JGB262163 JPX262163 JZT262163 KJP262163 KTL262163 LDH262163 LND262163 LWZ262163 MGV262163 MQR262163 NAN262163 NKJ262163 NUF262163 OEB262163 ONX262163 OXT262163 PHP262163 PRL262163 QBH262163 QLD262163 QUZ262163 REV262163 ROR262163 RYN262163 SIJ262163 SSF262163 TCB262163 TLX262163 TVT262163 UFP262163 UPL262163 UZH262163 VJD262163 VSZ262163 WCV262163 WMR262163 WWN262163 AF327699 KB327699 TX327699 ADT327699 ANP327699 AXL327699 BHH327699 BRD327699 CAZ327699 CKV327699 CUR327699 DEN327699 DOJ327699 DYF327699 EIB327699 ERX327699 FBT327699 FLP327699 FVL327699 GFH327699 GPD327699 GYZ327699 HIV327699 HSR327699 ICN327699 IMJ327699 IWF327699 JGB327699 JPX327699 JZT327699 KJP327699 KTL327699 LDH327699 LND327699 LWZ327699 MGV327699 MQR327699 NAN327699 NKJ327699 NUF327699 OEB327699 ONX327699 OXT327699 PHP327699 PRL327699 QBH327699 QLD327699 QUZ327699 REV327699 ROR327699 RYN327699 SIJ327699 SSF327699 TCB327699 TLX327699 TVT327699 UFP327699 UPL327699 UZH327699 VJD327699 VSZ327699 WCV327699 WMR327699 WWN327699 AF393235 KB393235 TX393235 ADT393235 ANP393235 AXL393235 BHH393235 BRD393235 CAZ393235 CKV393235 CUR393235 DEN393235 DOJ393235 DYF393235 EIB393235 ERX393235 FBT393235 FLP393235 FVL393235 GFH393235 GPD393235 GYZ393235 HIV393235 HSR393235 ICN393235 IMJ393235 IWF393235 JGB393235 JPX393235 JZT393235 KJP393235 KTL393235 LDH393235 LND393235 LWZ393235 MGV393235 MQR393235 NAN393235 NKJ393235 NUF393235 OEB393235 ONX393235 OXT393235 PHP393235 PRL393235 QBH393235 QLD393235 QUZ393235 REV393235 ROR393235 RYN393235 SIJ393235 SSF393235 TCB393235 TLX393235 TVT393235 UFP393235 UPL393235 UZH393235 VJD393235 VSZ393235 WCV393235 WMR393235 WWN393235 AF458771 KB458771 TX458771 ADT458771 ANP458771 AXL458771 BHH458771 BRD458771 CAZ458771 CKV458771 CUR458771 DEN458771 DOJ458771 DYF458771 EIB458771 ERX458771 FBT458771 FLP458771 FVL458771 GFH458771 GPD458771 GYZ458771 HIV458771 HSR458771 ICN458771 IMJ458771 IWF458771 JGB458771 JPX458771 JZT458771 KJP458771 KTL458771 LDH458771 LND458771 LWZ458771 MGV458771 MQR458771 NAN458771 NKJ458771 NUF458771 OEB458771 ONX458771 OXT458771 PHP458771 PRL458771 QBH458771 QLD458771 QUZ458771 REV458771 ROR458771 RYN458771 SIJ458771 SSF458771 TCB458771 TLX458771 TVT458771 UFP458771 UPL458771 UZH458771 VJD458771 VSZ458771 WCV458771 WMR458771 WWN458771 AF524307 KB524307 TX524307 ADT524307 ANP524307 AXL524307 BHH524307 BRD524307 CAZ524307 CKV524307 CUR524307 DEN524307 DOJ524307 DYF524307 EIB524307 ERX524307 FBT524307 FLP524307 FVL524307 GFH524307 GPD524307 GYZ524307 HIV524307 HSR524307 ICN524307 IMJ524307 IWF524307 JGB524307 JPX524307 JZT524307 KJP524307 KTL524307 LDH524307 LND524307 LWZ524307 MGV524307 MQR524307 NAN524307 NKJ524307 NUF524307 OEB524307 ONX524307 OXT524307 PHP524307 PRL524307 QBH524307 QLD524307 QUZ524307 REV524307 ROR524307 RYN524307 SIJ524307 SSF524307 TCB524307 TLX524307 TVT524307 UFP524307 UPL524307 UZH524307 VJD524307 VSZ524307 WCV524307 WMR524307 WWN524307 AF589843 KB589843 TX589843 ADT589843 ANP589843 AXL589843 BHH589843 BRD589843 CAZ589843 CKV589843 CUR589843 DEN589843 DOJ589843 DYF589843 EIB589843 ERX589843 FBT589843 FLP589843 FVL589843 GFH589843 GPD589843 GYZ589843 HIV589843 HSR589843 ICN589843 IMJ589843 IWF589843 JGB589843 JPX589843 JZT589843 KJP589843 KTL589843 LDH589843 LND589843 LWZ589843 MGV589843 MQR589843 NAN589843 NKJ589843 NUF589843 OEB589843 ONX589843 OXT589843 PHP589843 PRL589843 QBH589843 QLD589843 QUZ589843 REV589843 ROR589843 RYN589843 SIJ589843 SSF589843 TCB589843 TLX589843 TVT589843 UFP589843 UPL589843 UZH589843 VJD589843 VSZ589843 WCV589843 WMR589843 WWN589843 AF655379 KB655379 TX655379 ADT655379 ANP655379 AXL655379 BHH655379 BRD655379 CAZ655379 CKV655379 CUR655379 DEN655379 DOJ655379 DYF655379 EIB655379 ERX655379 FBT655379 FLP655379 FVL655379 GFH655379 GPD655379 GYZ655379 HIV655379 HSR655379 ICN655379 IMJ655379 IWF655379 JGB655379 JPX655379 JZT655379 KJP655379 KTL655379 LDH655379 LND655379 LWZ655379 MGV655379 MQR655379 NAN655379 NKJ655379 NUF655379 OEB655379 ONX655379 OXT655379 PHP655379 PRL655379 QBH655379 QLD655379 QUZ655379 REV655379 ROR655379 RYN655379 SIJ655379 SSF655379 TCB655379 TLX655379 TVT655379 UFP655379 UPL655379 UZH655379 VJD655379 VSZ655379 WCV655379 WMR655379 WWN655379 AF720915 KB720915 TX720915 ADT720915 ANP720915 AXL720915 BHH720915 BRD720915 CAZ720915 CKV720915 CUR720915 DEN720915 DOJ720915 DYF720915 EIB720915 ERX720915 FBT720915 FLP720915 FVL720915 GFH720915 GPD720915 GYZ720915 HIV720915 HSR720915 ICN720915 IMJ720915 IWF720915 JGB720915 JPX720915 JZT720915 KJP720915 KTL720915 LDH720915 LND720915 LWZ720915 MGV720915 MQR720915 NAN720915 NKJ720915 NUF720915 OEB720915 ONX720915 OXT720915 PHP720915 PRL720915 QBH720915 QLD720915 QUZ720915 REV720915 ROR720915 RYN720915 SIJ720915 SSF720915 TCB720915 TLX720915 TVT720915 UFP720915 UPL720915 UZH720915 VJD720915 VSZ720915 WCV720915 WMR720915 WWN720915 AF786451 KB786451 TX786451 ADT786451 ANP786451 AXL786451 BHH786451 BRD786451 CAZ786451 CKV786451 CUR786451 DEN786451 DOJ786451 DYF786451 EIB786451 ERX786451 FBT786451 FLP786451 FVL786451 GFH786451 GPD786451 GYZ786451 HIV786451 HSR786451 ICN786451 IMJ786451 IWF786451 JGB786451 JPX786451 JZT786451 KJP786451 KTL786451 LDH786451 LND786451 LWZ786451 MGV786451 MQR786451 NAN786451 NKJ786451 NUF786451 OEB786451 ONX786451 OXT786451 PHP786451 PRL786451 QBH786451 QLD786451 QUZ786451 REV786451 ROR786451 RYN786451 SIJ786451 SSF786451 TCB786451 TLX786451 TVT786451 UFP786451 UPL786451 UZH786451 VJD786451 VSZ786451 WCV786451 WMR786451 WWN786451 AF851987 KB851987 TX851987 ADT851987 ANP851987 AXL851987 BHH851987 BRD851987 CAZ851987 CKV851987 CUR851987 DEN851987 DOJ851987 DYF851987 EIB851987 ERX851987 FBT851987 FLP851987 FVL851987 GFH851987 GPD851987 GYZ851987 HIV851987 HSR851987 ICN851987 IMJ851987 IWF851987 JGB851987 JPX851987 JZT851987 KJP851987 KTL851987 LDH851987 LND851987 LWZ851987 MGV851987 MQR851987 NAN851987 NKJ851987 NUF851987 OEB851987 ONX851987 OXT851987 PHP851987 PRL851987 QBH851987 QLD851987 QUZ851987 REV851987 ROR851987 RYN851987 SIJ851987 SSF851987 TCB851987 TLX851987 TVT851987 UFP851987 UPL851987 UZH851987 VJD851987 VSZ851987 WCV851987 WMR851987 WWN851987 AF917523 KB917523 TX917523 ADT917523 ANP917523 AXL917523 BHH917523 BRD917523 CAZ917523 CKV917523 CUR917523 DEN917523 DOJ917523 DYF917523 EIB917523 ERX917523 FBT917523 FLP917523 FVL917523 GFH917523 GPD917523 GYZ917523 HIV917523 HSR917523 ICN917523 IMJ917523 IWF917523 JGB917523 JPX917523 JZT917523 KJP917523 KTL917523 LDH917523 LND917523 LWZ917523 MGV917523 MQR917523 NAN917523 NKJ917523 NUF917523 OEB917523 ONX917523 OXT917523 PHP917523 PRL917523 QBH917523 QLD917523 QUZ917523 REV917523 ROR917523 RYN917523 SIJ917523 SSF917523 TCB917523 TLX917523 TVT917523 UFP917523 UPL917523 UZH917523 VJD917523 VSZ917523 WCV917523 WMR917523 WWN917523 AF983059 KB983059 TX983059 ADT983059 ANP983059 AXL983059 BHH983059 BRD983059 CAZ983059 CKV983059 CUR983059 DEN983059 DOJ983059 DYF983059 EIB983059 ERX983059 FBT983059 FLP983059 FVL983059 GFH983059 GPD983059 GYZ983059 HIV983059 HSR983059 ICN983059 IMJ983059 IWF983059 JGB983059 JPX983059 JZT983059 KJP983059 KTL983059 LDH983059 LND983059 LWZ983059 MGV983059 MQR983059 NAN983059 NKJ983059 NUF983059 OEB983059 ONX983059 OXT983059 PHP983059 PRL983059 QBH983059 QLD983059 QUZ983059 REV983059 ROR983059 RYN983059 SIJ983059 SSF983059 TCB983059 TLX983059 TVT983059 UFP983059 UPL983059 UZH983059 VJD983059 VSZ983059 WCV983059 WMR983059 WWN983059 AF24 KB24 TX24 ADT24 ANP24 AXL24 BHH24 BRD24 CAZ24 CKV24 CUR24 DEN24 DOJ24 DYF24 EIB24 ERX24 FBT24 FLP24 FVL24 GFH24 GPD24 GYZ24 HIV24 HSR24 ICN24 IMJ24 IWF24 JGB24 JPX24 JZT24 KJP24 KTL24 LDH24 LND24 LWZ24 MGV24 MQR24 NAN24 NKJ24 NUF24 OEB24 ONX24 OXT24 PHP24 PRL24 QBH24 QLD24 QUZ24 REV24 ROR24 RYN24 SIJ24 SSF24 TCB24 TLX24 TVT24 UFP24 UPL24 UZH24 VJD24 VSZ24 WCV24 WMR24 WWN24 AF65549 KB65549 TX65549 ADT65549 ANP65549 AXL65549 BHH65549 BRD65549 CAZ65549 CKV65549 CUR65549 DEN65549 DOJ65549 DYF65549 EIB65549 ERX65549 FBT65549 FLP65549 FVL65549 GFH65549 GPD65549 GYZ65549 HIV65549 HSR65549 ICN65549 IMJ65549 IWF65549 JGB65549 JPX65549 JZT65549 KJP65549 KTL65549 LDH65549 LND65549 LWZ65549 MGV65549 MQR65549 NAN65549 NKJ65549 NUF65549 OEB65549 ONX65549 OXT65549 PHP65549 PRL65549 QBH65549 QLD65549 QUZ65549 REV65549 ROR65549 RYN65549 SIJ65549 SSF65549 TCB65549 TLX65549 TVT65549 UFP65549 UPL65549 UZH65549 VJD65549 VSZ65549 WCV65549 WMR65549 WWN65549 AF131085 KB131085 TX131085 ADT131085 ANP131085 AXL131085 BHH131085 BRD131085 CAZ131085 CKV131085 CUR131085 DEN131085 DOJ131085 DYF131085 EIB131085 ERX131085 FBT131085 FLP131085 FVL131085 GFH131085 GPD131085 GYZ131085 HIV131085 HSR131085 ICN131085 IMJ131085 IWF131085 JGB131085 JPX131085 JZT131085 KJP131085 KTL131085 LDH131085 LND131085 LWZ131085 MGV131085 MQR131085 NAN131085 NKJ131085 NUF131085 OEB131085 ONX131085 OXT131085 PHP131085 PRL131085 QBH131085 QLD131085 QUZ131085 REV131085 ROR131085 RYN131085 SIJ131085 SSF131085 TCB131085 TLX131085 TVT131085 UFP131085 UPL131085 UZH131085 VJD131085 VSZ131085 WCV131085 WMR131085 WWN131085 AF196621 KB196621 TX196621 ADT196621 ANP196621 AXL196621 BHH196621 BRD196621 CAZ196621 CKV196621 CUR196621 DEN196621 DOJ196621 DYF196621 EIB196621 ERX196621 FBT196621 FLP196621 FVL196621 GFH196621 GPD196621 GYZ196621 HIV196621 HSR196621 ICN196621 IMJ196621 IWF196621 JGB196621 JPX196621 JZT196621 KJP196621 KTL196621 LDH196621 LND196621 LWZ196621 MGV196621 MQR196621 NAN196621 NKJ196621 NUF196621 OEB196621 ONX196621 OXT196621 PHP196621 PRL196621 QBH196621 QLD196621 QUZ196621 REV196621 ROR196621 RYN196621 SIJ196621 SSF196621 TCB196621 TLX196621 TVT196621 UFP196621 UPL196621 UZH196621 VJD196621 VSZ196621 WCV196621 WMR196621 WWN196621 AF262157 KB262157 TX262157 ADT262157 ANP262157 AXL262157 BHH262157 BRD262157 CAZ262157 CKV262157 CUR262157 DEN262157 DOJ262157 DYF262157 EIB262157 ERX262157 FBT262157 FLP262157 FVL262157 GFH262157 GPD262157 GYZ262157 HIV262157 HSR262157 ICN262157 IMJ262157 IWF262157 JGB262157 JPX262157 JZT262157 KJP262157 KTL262157 LDH262157 LND262157 LWZ262157 MGV262157 MQR262157 NAN262157 NKJ262157 NUF262157 OEB262157 ONX262157 OXT262157 PHP262157 PRL262157 QBH262157 QLD262157 QUZ262157 REV262157 ROR262157 RYN262157 SIJ262157 SSF262157 TCB262157 TLX262157 TVT262157 UFP262157 UPL262157 UZH262157 VJD262157 VSZ262157 WCV262157 WMR262157 WWN262157 AF327693 KB327693 TX327693 ADT327693 ANP327693 AXL327693 BHH327693 BRD327693 CAZ327693 CKV327693 CUR327693 DEN327693 DOJ327693 DYF327693 EIB327693 ERX327693 FBT327693 FLP327693 FVL327693 GFH327693 GPD327693 GYZ327693 HIV327693 HSR327693 ICN327693 IMJ327693 IWF327693 JGB327693 JPX327693 JZT327693 KJP327693 KTL327693 LDH327693 LND327693 LWZ327693 MGV327693 MQR327693 NAN327693 NKJ327693 NUF327693 OEB327693 ONX327693 OXT327693 PHP327693 PRL327693 QBH327693 QLD327693 QUZ327693 REV327693 ROR327693 RYN327693 SIJ327693 SSF327693 TCB327693 TLX327693 TVT327693 UFP327693 UPL327693 UZH327693 VJD327693 VSZ327693 WCV327693 WMR327693 WWN327693 AF393229 KB393229 TX393229 ADT393229 ANP393229 AXL393229 BHH393229 BRD393229 CAZ393229 CKV393229 CUR393229 DEN393229 DOJ393229 DYF393229 EIB393229 ERX393229 FBT393229 FLP393229 FVL393229 GFH393229 GPD393229 GYZ393229 HIV393229 HSR393229 ICN393229 IMJ393229 IWF393229 JGB393229 JPX393229 JZT393229 KJP393229 KTL393229 LDH393229 LND393229 LWZ393229 MGV393229 MQR393229 NAN393229 NKJ393229 NUF393229 OEB393229 ONX393229 OXT393229 PHP393229 PRL393229 QBH393229 QLD393229 QUZ393229 REV393229 ROR393229 RYN393229 SIJ393229 SSF393229 TCB393229 TLX393229 TVT393229 UFP393229 UPL393229 UZH393229 VJD393229 VSZ393229 WCV393229 WMR393229 WWN393229 AF458765 KB458765 TX458765 ADT458765 ANP458765 AXL458765 BHH458765 BRD458765 CAZ458765 CKV458765 CUR458765 DEN458765 DOJ458765 DYF458765 EIB458765 ERX458765 FBT458765 FLP458765 FVL458765 GFH458765 GPD458765 GYZ458765 HIV458765 HSR458765 ICN458765 IMJ458765 IWF458765 JGB458765 JPX458765 JZT458765 KJP458765 KTL458765 LDH458765 LND458765 LWZ458765 MGV458765 MQR458765 NAN458765 NKJ458765 NUF458765 OEB458765 ONX458765 OXT458765 PHP458765 PRL458765 QBH458765 QLD458765 QUZ458765 REV458765 ROR458765 RYN458765 SIJ458765 SSF458765 TCB458765 TLX458765 TVT458765 UFP458765 UPL458765 UZH458765 VJD458765 VSZ458765 WCV458765 WMR458765 WWN458765 AF524301 KB524301 TX524301 ADT524301 ANP524301 AXL524301 BHH524301 BRD524301 CAZ524301 CKV524301 CUR524301 DEN524301 DOJ524301 DYF524301 EIB524301 ERX524301 FBT524301 FLP524301 FVL524301 GFH524301 GPD524301 GYZ524301 HIV524301 HSR524301 ICN524301 IMJ524301 IWF524301 JGB524301 JPX524301 JZT524301 KJP524301 KTL524301 LDH524301 LND524301 LWZ524301 MGV524301 MQR524301 NAN524301 NKJ524301 NUF524301 OEB524301 ONX524301 OXT524301 PHP524301 PRL524301 QBH524301 QLD524301 QUZ524301 REV524301 ROR524301 RYN524301 SIJ524301 SSF524301 TCB524301 TLX524301 TVT524301 UFP524301 UPL524301 UZH524301 VJD524301 VSZ524301 WCV524301 WMR524301 WWN524301 AF589837 KB589837 TX589837 ADT589837 ANP589837 AXL589837 BHH589837 BRD589837 CAZ589837 CKV589837 CUR589837 DEN589837 DOJ589837 DYF589837 EIB589837 ERX589837 FBT589837 FLP589837 FVL589837 GFH589837 GPD589837 GYZ589837 HIV589837 HSR589837 ICN589837 IMJ589837 IWF589837 JGB589837 JPX589837 JZT589837 KJP589837 KTL589837 LDH589837 LND589837 LWZ589837 MGV589837 MQR589837 NAN589837 NKJ589837 NUF589837 OEB589837 ONX589837 OXT589837 PHP589837 PRL589837 QBH589837 QLD589837 QUZ589837 REV589837 ROR589837 RYN589837 SIJ589837 SSF589837 TCB589837 TLX589837 TVT589837 UFP589837 UPL589837 UZH589837 VJD589837 VSZ589837 WCV589837 WMR589837 WWN589837 AF655373 KB655373 TX655373 ADT655373 ANP655373 AXL655373 BHH655373 BRD655373 CAZ655373 CKV655373 CUR655373 DEN655373 DOJ655373 DYF655373 EIB655373 ERX655373 FBT655373 FLP655373 FVL655373 GFH655373 GPD655373 GYZ655373 HIV655373 HSR655373 ICN655373 IMJ655373 IWF655373 JGB655373 JPX655373 JZT655373 KJP655373 KTL655373 LDH655373 LND655373 LWZ655373 MGV655373 MQR655373 NAN655373 NKJ655373 NUF655373 OEB655373 ONX655373 OXT655373 PHP655373 PRL655373 QBH655373 QLD655373 QUZ655373 REV655373 ROR655373 RYN655373 SIJ655373 SSF655373 TCB655373 TLX655373 TVT655373 UFP655373 UPL655373 UZH655373 VJD655373 VSZ655373 WCV655373 WMR655373 WWN655373 AF720909 KB720909 TX720909 ADT720909 ANP720909 AXL720909 BHH720909 BRD720909 CAZ720909 CKV720909 CUR720909 DEN720909 DOJ720909 DYF720909 EIB720909 ERX720909 FBT720909 FLP720909 FVL720909 GFH720909 GPD720909 GYZ720909 HIV720909 HSR720909 ICN720909 IMJ720909 IWF720909 JGB720909 JPX720909 JZT720909 KJP720909 KTL720909 LDH720909 LND720909 LWZ720909 MGV720909 MQR720909 NAN720909 NKJ720909 NUF720909 OEB720909 ONX720909 OXT720909 PHP720909 PRL720909 QBH720909 QLD720909 QUZ720909 REV720909 ROR720909 RYN720909 SIJ720909 SSF720909 TCB720909 TLX720909 TVT720909 UFP720909 UPL720909 UZH720909 VJD720909 VSZ720909 WCV720909 WMR720909 WWN720909 AF786445 KB786445 TX786445 ADT786445 ANP786445 AXL786445 BHH786445 BRD786445 CAZ786445 CKV786445 CUR786445 DEN786445 DOJ786445 DYF786445 EIB786445 ERX786445 FBT786445 FLP786445 FVL786445 GFH786445 GPD786445 GYZ786445 HIV786445 HSR786445 ICN786445 IMJ786445 IWF786445 JGB786445 JPX786445 JZT786445 KJP786445 KTL786445 LDH786445 LND786445 LWZ786445 MGV786445 MQR786445 NAN786445 NKJ786445 NUF786445 OEB786445 ONX786445 OXT786445 PHP786445 PRL786445 QBH786445 QLD786445 QUZ786445 REV786445 ROR786445 RYN786445 SIJ786445 SSF786445 TCB786445 TLX786445 TVT786445 UFP786445 UPL786445 UZH786445 VJD786445 VSZ786445 WCV786445 WMR786445 WWN786445 AF851981 KB851981 TX851981 ADT851981 ANP851981 AXL851981 BHH851981 BRD851981 CAZ851981 CKV851981 CUR851981 DEN851981 DOJ851981 DYF851981 EIB851981 ERX851981 FBT851981 FLP851981 FVL851981 GFH851981 GPD851981 GYZ851981 HIV851981 HSR851981 ICN851981 IMJ851981 IWF851981 JGB851981 JPX851981 JZT851981 KJP851981 KTL851981 LDH851981 LND851981 LWZ851981 MGV851981 MQR851981 NAN851981 NKJ851981 NUF851981 OEB851981 ONX851981 OXT851981 PHP851981 PRL851981 QBH851981 QLD851981 QUZ851981 REV851981 ROR851981 RYN851981 SIJ851981 SSF851981 TCB851981 TLX851981 TVT851981 UFP851981 UPL851981 UZH851981 VJD851981 VSZ851981 WCV851981 WMR851981 WWN851981 AF917517 KB917517 TX917517 ADT917517 ANP917517 AXL917517 BHH917517 BRD917517 CAZ917517 CKV917517 CUR917517 DEN917517 DOJ917517 DYF917517 EIB917517 ERX917517 FBT917517 FLP917517 FVL917517 GFH917517 GPD917517 GYZ917517 HIV917517 HSR917517 ICN917517 IMJ917517 IWF917517 JGB917517 JPX917517 JZT917517 KJP917517 KTL917517 LDH917517 LND917517 LWZ917517 MGV917517 MQR917517 NAN917517 NKJ917517 NUF917517 OEB917517 ONX917517 OXT917517 PHP917517 PRL917517 QBH917517 QLD917517 QUZ917517 REV917517 ROR917517 RYN917517 SIJ917517 SSF917517 TCB917517 TLX917517 TVT917517 UFP917517 UPL917517 UZH917517 VJD917517 VSZ917517 WCV917517 WMR917517 WWN917517 AF983053 KB983053 TX983053 ADT983053 ANP983053 AXL983053 BHH983053 BRD983053 CAZ983053 CKV983053 CUR983053 DEN983053 DOJ983053 DYF983053 EIB983053 ERX983053 FBT983053 FLP983053 FVL983053 GFH983053 GPD983053 GYZ983053 HIV983053 HSR983053 ICN983053 IMJ983053 IWF983053 JGB983053 JPX983053 JZT983053 KJP983053 KTL983053 LDH983053 LND983053 LWZ983053 MGV983053 MQR983053 NAN983053 NKJ983053 NUF983053 OEB983053 ONX983053 OXT983053 PHP983053 PRL983053 QBH983053 QLD983053 QUZ983053 REV983053 ROR983053 RYN983053 SIJ983053 SSF983053 TCB983053 TLX983053 TVT983053 UFP983053 UPL983053 UZH983053 VJD983053 VSZ983053 WCV983053 WMR983053 WWN983053" xr:uid="{AFA15F91-FAFC-4ABD-B1FE-202A57B7F58B}">
      <formula1>"現金等による立替払い,法人カード(個人決裁型）"</formula1>
    </dataValidation>
    <dataValidation type="list" allowBlank="1" sqref="JA37:JC38 SW37:SY38 ACS37:ACU38 AMO37:AMQ38 AWK37:AWM38 BGG37:BGI38 BQC37:BQE38 BZY37:CAA38 CJU37:CJW38 CTQ37:CTS38 DDM37:DDO38 DNI37:DNK38 DXE37:DXG38 EHA37:EHC38 EQW37:EQY38 FAS37:FAU38 FKO37:FKQ38 FUK37:FUM38 GEG37:GEI38 GOC37:GOE38 GXY37:GYA38 HHU37:HHW38 HRQ37:HRS38 IBM37:IBO38 ILI37:ILK38 IVE37:IVG38 JFA37:JFC38 JOW37:JOY38 JYS37:JYU38 KIO37:KIQ38 KSK37:KSM38 LCG37:LCI38 LMC37:LME38 LVY37:LWA38 MFU37:MFW38 MPQ37:MPS38 MZM37:MZO38 NJI37:NJK38 NTE37:NTG38 ODA37:ODC38 OMW37:OMY38 OWS37:OWU38 PGO37:PGQ38 PQK37:PQM38 QAG37:QAI38 QKC37:QKE38 QTY37:QUA38 RDU37:RDW38 RNQ37:RNS38 RXM37:RXO38 SHI37:SHK38 SRE37:SRG38 TBA37:TBC38 TKW37:TKY38 TUS37:TUU38 UEO37:UEQ38 UOK37:UOM38 UYG37:UYI38 VIC37:VIE38 VRY37:VSA38 WBU37:WBW38 WLQ37:WLS38 WVM37:WVO38 E65556:G65556 JA65556:JC65556 SW65556:SY65556 ACS65556:ACU65556 AMO65556:AMQ65556 AWK65556:AWM65556 BGG65556:BGI65556 BQC65556:BQE65556 BZY65556:CAA65556 CJU65556:CJW65556 CTQ65556:CTS65556 DDM65556:DDO65556 DNI65556:DNK65556 DXE65556:DXG65556 EHA65556:EHC65556 EQW65556:EQY65556 FAS65556:FAU65556 FKO65556:FKQ65556 FUK65556:FUM65556 GEG65556:GEI65556 GOC65556:GOE65556 GXY65556:GYA65556 HHU65556:HHW65556 HRQ65556:HRS65556 IBM65556:IBO65556 ILI65556:ILK65556 IVE65556:IVG65556 JFA65556:JFC65556 JOW65556:JOY65556 JYS65556:JYU65556 KIO65556:KIQ65556 KSK65556:KSM65556 LCG65556:LCI65556 LMC65556:LME65556 LVY65556:LWA65556 MFU65556:MFW65556 MPQ65556:MPS65556 MZM65556:MZO65556 NJI65556:NJK65556 NTE65556:NTG65556 ODA65556:ODC65556 OMW65556:OMY65556 OWS65556:OWU65556 PGO65556:PGQ65556 PQK65556:PQM65556 QAG65556:QAI65556 QKC65556:QKE65556 QTY65556:QUA65556 RDU65556:RDW65556 RNQ65556:RNS65556 RXM65556:RXO65556 SHI65556:SHK65556 SRE65556:SRG65556 TBA65556:TBC65556 TKW65556:TKY65556 TUS65556:TUU65556 UEO65556:UEQ65556 UOK65556:UOM65556 UYG65556:UYI65556 VIC65556:VIE65556 VRY65556:VSA65556 WBU65556:WBW65556 WLQ65556:WLS65556 WVM65556:WVO65556 E131092:G131092 JA131092:JC131092 SW131092:SY131092 ACS131092:ACU131092 AMO131092:AMQ131092 AWK131092:AWM131092 BGG131092:BGI131092 BQC131092:BQE131092 BZY131092:CAA131092 CJU131092:CJW131092 CTQ131092:CTS131092 DDM131092:DDO131092 DNI131092:DNK131092 DXE131092:DXG131092 EHA131092:EHC131092 EQW131092:EQY131092 FAS131092:FAU131092 FKO131092:FKQ131092 FUK131092:FUM131092 GEG131092:GEI131092 GOC131092:GOE131092 GXY131092:GYA131092 HHU131092:HHW131092 HRQ131092:HRS131092 IBM131092:IBO131092 ILI131092:ILK131092 IVE131092:IVG131092 JFA131092:JFC131092 JOW131092:JOY131092 JYS131092:JYU131092 KIO131092:KIQ131092 KSK131092:KSM131092 LCG131092:LCI131092 LMC131092:LME131092 LVY131092:LWA131092 MFU131092:MFW131092 MPQ131092:MPS131092 MZM131092:MZO131092 NJI131092:NJK131092 NTE131092:NTG131092 ODA131092:ODC131092 OMW131092:OMY131092 OWS131092:OWU131092 PGO131092:PGQ131092 PQK131092:PQM131092 QAG131092:QAI131092 QKC131092:QKE131092 QTY131092:QUA131092 RDU131092:RDW131092 RNQ131092:RNS131092 RXM131092:RXO131092 SHI131092:SHK131092 SRE131092:SRG131092 TBA131092:TBC131092 TKW131092:TKY131092 TUS131092:TUU131092 UEO131092:UEQ131092 UOK131092:UOM131092 UYG131092:UYI131092 VIC131092:VIE131092 VRY131092:VSA131092 WBU131092:WBW131092 WLQ131092:WLS131092 WVM131092:WVO131092 E196628:G196628 JA196628:JC196628 SW196628:SY196628 ACS196628:ACU196628 AMO196628:AMQ196628 AWK196628:AWM196628 BGG196628:BGI196628 BQC196628:BQE196628 BZY196628:CAA196628 CJU196628:CJW196628 CTQ196628:CTS196628 DDM196628:DDO196628 DNI196628:DNK196628 DXE196628:DXG196628 EHA196628:EHC196628 EQW196628:EQY196628 FAS196628:FAU196628 FKO196628:FKQ196628 FUK196628:FUM196628 GEG196628:GEI196628 GOC196628:GOE196628 GXY196628:GYA196628 HHU196628:HHW196628 HRQ196628:HRS196628 IBM196628:IBO196628 ILI196628:ILK196628 IVE196628:IVG196628 JFA196628:JFC196628 JOW196628:JOY196628 JYS196628:JYU196628 KIO196628:KIQ196628 KSK196628:KSM196628 LCG196628:LCI196628 LMC196628:LME196628 LVY196628:LWA196628 MFU196628:MFW196628 MPQ196628:MPS196628 MZM196628:MZO196628 NJI196628:NJK196628 NTE196628:NTG196628 ODA196628:ODC196628 OMW196628:OMY196628 OWS196628:OWU196628 PGO196628:PGQ196628 PQK196628:PQM196628 QAG196628:QAI196628 QKC196628:QKE196628 QTY196628:QUA196628 RDU196628:RDW196628 RNQ196628:RNS196628 RXM196628:RXO196628 SHI196628:SHK196628 SRE196628:SRG196628 TBA196628:TBC196628 TKW196628:TKY196628 TUS196628:TUU196628 UEO196628:UEQ196628 UOK196628:UOM196628 UYG196628:UYI196628 VIC196628:VIE196628 VRY196628:VSA196628 WBU196628:WBW196628 WLQ196628:WLS196628 WVM196628:WVO196628 E262164:G262164 JA262164:JC262164 SW262164:SY262164 ACS262164:ACU262164 AMO262164:AMQ262164 AWK262164:AWM262164 BGG262164:BGI262164 BQC262164:BQE262164 BZY262164:CAA262164 CJU262164:CJW262164 CTQ262164:CTS262164 DDM262164:DDO262164 DNI262164:DNK262164 DXE262164:DXG262164 EHA262164:EHC262164 EQW262164:EQY262164 FAS262164:FAU262164 FKO262164:FKQ262164 FUK262164:FUM262164 GEG262164:GEI262164 GOC262164:GOE262164 GXY262164:GYA262164 HHU262164:HHW262164 HRQ262164:HRS262164 IBM262164:IBO262164 ILI262164:ILK262164 IVE262164:IVG262164 JFA262164:JFC262164 JOW262164:JOY262164 JYS262164:JYU262164 KIO262164:KIQ262164 KSK262164:KSM262164 LCG262164:LCI262164 LMC262164:LME262164 LVY262164:LWA262164 MFU262164:MFW262164 MPQ262164:MPS262164 MZM262164:MZO262164 NJI262164:NJK262164 NTE262164:NTG262164 ODA262164:ODC262164 OMW262164:OMY262164 OWS262164:OWU262164 PGO262164:PGQ262164 PQK262164:PQM262164 QAG262164:QAI262164 QKC262164:QKE262164 QTY262164:QUA262164 RDU262164:RDW262164 RNQ262164:RNS262164 RXM262164:RXO262164 SHI262164:SHK262164 SRE262164:SRG262164 TBA262164:TBC262164 TKW262164:TKY262164 TUS262164:TUU262164 UEO262164:UEQ262164 UOK262164:UOM262164 UYG262164:UYI262164 VIC262164:VIE262164 VRY262164:VSA262164 WBU262164:WBW262164 WLQ262164:WLS262164 WVM262164:WVO262164 E327700:G327700 JA327700:JC327700 SW327700:SY327700 ACS327700:ACU327700 AMO327700:AMQ327700 AWK327700:AWM327700 BGG327700:BGI327700 BQC327700:BQE327700 BZY327700:CAA327700 CJU327700:CJW327700 CTQ327700:CTS327700 DDM327700:DDO327700 DNI327700:DNK327700 DXE327700:DXG327700 EHA327700:EHC327700 EQW327700:EQY327700 FAS327700:FAU327700 FKO327700:FKQ327700 FUK327700:FUM327700 GEG327700:GEI327700 GOC327700:GOE327700 GXY327700:GYA327700 HHU327700:HHW327700 HRQ327700:HRS327700 IBM327700:IBO327700 ILI327700:ILK327700 IVE327700:IVG327700 JFA327700:JFC327700 JOW327700:JOY327700 JYS327700:JYU327700 KIO327700:KIQ327700 KSK327700:KSM327700 LCG327700:LCI327700 LMC327700:LME327700 LVY327700:LWA327700 MFU327700:MFW327700 MPQ327700:MPS327700 MZM327700:MZO327700 NJI327700:NJK327700 NTE327700:NTG327700 ODA327700:ODC327700 OMW327700:OMY327700 OWS327700:OWU327700 PGO327700:PGQ327700 PQK327700:PQM327700 QAG327700:QAI327700 QKC327700:QKE327700 QTY327700:QUA327700 RDU327700:RDW327700 RNQ327700:RNS327700 RXM327700:RXO327700 SHI327700:SHK327700 SRE327700:SRG327700 TBA327700:TBC327700 TKW327700:TKY327700 TUS327700:TUU327700 UEO327700:UEQ327700 UOK327700:UOM327700 UYG327700:UYI327700 VIC327700:VIE327700 VRY327700:VSA327700 WBU327700:WBW327700 WLQ327700:WLS327700 WVM327700:WVO327700 E393236:G393236 JA393236:JC393236 SW393236:SY393236 ACS393236:ACU393236 AMO393236:AMQ393236 AWK393236:AWM393236 BGG393236:BGI393236 BQC393236:BQE393236 BZY393236:CAA393236 CJU393236:CJW393236 CTQ393236:CTS393236 DDM393236:DDO393236 DNI393236:DNK393236 DXE393236:DXG393236 EHA393236:EHC393236 EQW393236:EQY393236 FAS393236:FAU393236 FKO393236:FKQ393236 FUK393236:FUM393236 GEG393236:GEI393236 GOC393236:GOE393236 GXY393236:GYA393236 HHU393236:HHW393236 HRQ393236:HRS393236 IBM393236:IBO393236 ILI393236:ILK393236 IVE393236:IVG393236 JFA393236:JFC393236 JOW393236:JOY393236 JYS393236:JYU393236 KIO393236:KIQ393236 KSK393236:KSM393236 LCG393236:LCI393236 LMC393236:LME393236 LVY393236:LWA393236 MFU393236:MFW393236 MPQ393236:MPS393236 MZM393236:MZO393236 NJI393236:NJK393236 NTE393236:NTG393236 ODA393236:ODC393236 OMW393236:OMY393236 OWS393236:OWU393236 PGO393236:PGQ393236 PQK393236:PQM393236 QAG393236:QAI393236 QKC393236:QKE393236 QTY393236:QUA393236 RDU393236:RDW393236 RNQ393236:RNS393236 RXM393236:RXO393236 SHI393236:SHK393236 SRE393236:SRG393236 TBA393236:TBC393236 TKW393236:TKY393236 TUS393236:TUU393236 UEO393236:UEQ393236 UOK393236:UOM393236 UYG393236:UYI393236 VIC393236:VIE393236 VRY393236:VSA393236 WBU393236:WBW393236 WLQ393236:WLS393236 WVM393236:WVO393236 E458772:G458772 JA458772:JC458772 SW458772:SY458772 ACS458772:ACU458772 AMO458772:AMQ458772 AWK458772:AWM458772 BGG458772:BGI458772 BQC458772:BQE458772 BZY458772:CAA458772 CJU458772:CJW458772 CTQ458772:CTS458772 DDM458772:DDO458772 DNI458772:DNK458772 DXE458772:DXG458772 EHA458772:EHC458772 EQW458772:EQY458772 FAS458772:FAU458772 FKO458772:FKQ458772 FUK458772:FUM458772 GEG458772:GEI458772 GOC458772:GOE458772 GXY458772:GYA458772 HHU458772:HHW458772 HRQ458772:HRS458772 IBM458772:IBO458772 ILI458772:ILK458772 IVE458772:IVG458772 JFA458772:JFC458772 JOW458772:JOY458772 JYS458772:JYU458772 KIO458772:KIQ458772 KSK458772:KSM458772 LCG458772:LCI458772 LMC458772:LME458772 LVY458772:LWA458772 MFU458772:MFW458772 MPQ458772:MPS458772 MZM458772:MZO458772 NJI458772:NJK458772 NTE458772:NTG458772 ODA458772:ODC458772 OMW458772:OMY458772 OWS458772:OWU458772 PGO458772:PGQ458772 PQK458772:PQM458772 QAG458772:QAI458772 QKC458772:QKE458772 QTY458772:QUA458772 RDU458772:RDW458772 RNQ458772:RNS458772 RXM458772:RXO458772 SHI458772:SHK458772 SRE458772:SRG458772 TBA458772:TBC458772 TKW458772:TKY458772 TUS458772:TUU458772 UEO458772:UEQ458772 UOK458772:UOM458772 UYG458772:UYI458772 VIC458772:VIE458772 VRY458772:VSA458772 WBU458772:WBW458772 WLQ458772:WLS458772 WVM458772:WVO458772 E524308:G524308 JA524308:JC524308 SW524308:SY524308 ACS524308:ACU524308 AMO524308:AMQ524308 AWK524308:AWM524308 BGG524308:BGI524308 BQC524308:BQE524308 BZY524308:CAA524308 CJU524308:CJW524308 CTQ524308:CTS524308 DDM524308:DDO524308 DNI524308:DNK524308 DXE524308:DXG524308 EHA524308:EHC524308 EQW524308:EQY524308 FAS524308:FAU524308 FKO524308:FKQ524308 FUK524308:FUM524308 GEG524308:GEI524308 GOC524308:GOE524308 GXY524308:GYA524308 HHU524308:HHW524308 HRQ524308:HRS524308 IBM524308:IBO524308 ILI524308:ILK524308 IVE524308:IVG524308 JFA524308:JFC524308 JOW524308:JOY524308 JYS524308:JYU524308 KIO524308:KIQ524308 KSK524308:KSM524308 LCG524308:LCI524308 LMC524308:LME524308 LVY524308:LWA524308 MFU524308:MFW524308 MPQ524308:MPS524308 MZM524308:MZO524308 NJI524308:NJK524308 NTE524308:NTG524308 ODA524308:ODC524308 OMW524308:OMY524308 OWS524308:OWU524308 PGO524308:PGQ524308 PQK524308:PQM524308 QAG524308:QAI524308 QKC524308:QKE524308 QTY524308:QUA524308 RDU524308:RDW524308 RNQ524308:RNS524308 RXM524308:RXO524308 SHI524308:SHK524308 SRE524308:SRG524308 TBA524308:TBC524308 TKW524308:TKY524308 TUS524308:TUU524308 UEO524308:UEQ524308 UOK524308:UOM524308 UYG524308:UYI524308 VIC524308:VIE524308 VRY524308:VSA524308 WBU524308:WBW524308 WLQ524308:WLS524308 WVM524308:WVO524308 E589844:G589844 JA589844:JC589844 SW589844:SY589844 ACS589844:ACU589844 AMO589844:AMQ589844 AWK589844:AWM589844 BGG589844:BGI589844 BQC589844:BQE589844 BZY589844:CAA589844 CJU589844:CJW589844 CTQ589844:CTS589844 DDM589844:DDO589844 DNI589844:DNK589844 DXE589844:DXG589844 EHA589844:EHC589844 EQW589844:EQY589844 FAS589844:FAU589844 FKO589844:FKQ589844 FUK589844:FUM589844 GEG589844:GEI589844 GOC589844:GOE589844 GXY589844:GYA589844 HHU589844:HHW589844 HRQ589844:HRS589844 IBM589844:IBO589844 ILI589844:ILK589844 IVE589844:IVG589844 JFA589844:JFC589844 JOW589844:JOY589844 JYS589844:JYU589844 KIO589844:KIQ589844 KSK589844:KSM589844 LCG589844:LCI589844 LMC589844:LME589844 LVY589844:LWA589844 MFU589844:MFW589844 MPQ589844:MPS589844 MZM589844:MZO589844 NJI589844:NJK589844 NTE589844:NTG589844 ODA589844:ODC589844 OMW589844:OMY589844 OWS589844:OWU589844 PGO589844:PGQ589844 PQK589844:PQM589844 QAG589844:QAI589844 QKC589844:QKE589844 QTY589844:QUA589844 RDU589844:RDW589844 RNQ589844:RNS589844 RXM589844:RXO589844 SHI589844:SHK589844 SRE589844:SRG589844 TBA589844:TBC589844 TKW589844:TKY589844 TUS589844:TUU589844 UEO589844:UEQ589844 UOK589844:UOM589844 UYG589844:UYI589844 VIC589844:VIE589844 VRY589844:VSA589844 WBU589844:WBW589844 WLQ589844:WLS589844 WVM589844:WVO589844 E655380:G655380 JA655380:JC655380 SW655380:SY655380 ACS655380:ACU655380 AMO655380:AMQ655380 AWK655380:AWM655380 BGG655380:BGI655380 BQC655380:BQE655380 BZY655380:CAA655380 CJU655380:CJW655380 CTQ655380:CTS655380 DDM655380:DDO655380 DNI655380:DNK655380 DXE655380:DXG655380 EHA655380:EHC655380 EQW655380:EQY655380 FAS655380:FAU655380 FKO655380:FKQ655380 FUK655380:FUM655380 GEG655380:GEI655380 GOC655380:GOE655380 GXY655380:GYA655380 HHU655380:HHW655380 HRQ655380:HRS655380 IBM655380:IBO655380 ILI655380:ILK655380 IVE655380:IVG655380 JFA655380:JFC655380 JOW655380:JOY655380 JYS655380:JYU655380 KIO655380:KIQ655380 KSK655380:KSM655380 LCG655380:LCI655380 LMC655380:LME655380 LVY655380:LWA655380 MFU655380:MFW655380 MPQ655380:MPS655380 MZM655380:MZO655380 NJI655380:NJK655380 NTE655380:NTG655380 ODA655380:ODC655380 OMW655380:OMY655380 OWS655380:OWU655380 PGO655380:PGQ655380 PQK655380:PQM655380 QAG655380:QAI655380 QKC655380:QKE655380 QTY655380:QUA655380 RDU655380:RDW655380 RNQ655380:RNS655380 RXM655380:RXO655380 SHI655380:SHK655380 SRE655380:SRG655380 TBA655380:TBC655380 TKW655380:TKY655380 TUS655380:TUU655380 UEO655380:UEQ655380 UOK655380:UOM655380 UYG655380:UYI655380 VIC655380:VIE655380 VRY655380:VSA655380 WBU655380:WBW655380 WLQ655380:WLS655380 WVM655380:WVO655380 E720916:G720916 JA720916:JC720916 SW720916:SY720916 ACS720916:ACU720916 AMO720916:AMQ720916 AWK720916:AWM720916 BGG720916:BGI720916 BQC720916:BQE720916 BZY720916:CAA720916 CJU720916:CJW720916 CTQ720916:CTS720916 DDM720916:DDO720916 DNI720916:DNK720916 DXE720916:DXG720916 EHA720916:EHC720916 EQW720916:EQY720916 FAS720916:FAU720916 FKO720916:FKQ720916 FUK720916:FUM720916 GEG720916:GEI720916 GOC720916:GOE720916 GXY720916:GYA720916 HHU720916:HHW720916 HRQ720916:HRS720916 IBM720916:IBO720916 ILI720916:ILK720916 IVE720916:IVG720916 JFA720916:JFC720916 JOW720916:JOY720916 JYS720916:JYU720916 KIO720916:KIQ720916 KSK720916:KSM720916 LCG720916:LCI720916 LMC720916:LME720916 LVY720916:LWA720916 MFU720916:MFW720916 MPQ720916:MPS720916 MZM720916:MZO720916 NJI720916:NJK720916 NTE720916:NTG720916 ODA720916:ODC720916 OMW720916:OMY720916 OWS720916:OWU720916 PGO720916:PGQ720916 PQK720916:PQM720916 QAG720916:QAI720916 QKC720916:QKE720916 QTY720916:QUA720916 RDU720916:RDW720916 RNQ720916:RNS720916 RXM720916:RXO720916 SHI720916:SHK720916 SRE720916:SRG720916 TBA720916:TBC720916 TKW720916:TKY720916 TUS720916:TUU720916 UEO720916:UEQ720916 UOK720916:UOM720916 UYG720916:UYI720916 VIC720916:VIE720916 VRY720916:VSA720916 WBU720916:WBW720916 WLQ720916:WLS720916 WVM720916:WVO720916 E786452:G786452 JA786452:JC786452 SW786452:SY786452 ACS786452:ACU786452 AMO786452:AMQ786452 AWK786452:AWM786452 BGG786452:BGI786452 BQC786452:BQE786452 BZY786452:CAA786452 CJU786452:CJW786452 CTQ786452:CTS786452 DDM786452:DDO786452 DNI786452:DNK786452 DXE786452:DXG786452 EHA786452:EHC786452 EQW786452:EQY786452 FAS786452:FAU786452 FKO786452:FKQ786452 FUK786452:FUM786452 GEG786452:GEI786452 GOC786452:GOE786452 GXY786452:GYA786452 HHU786452:HHW786452 HRQ786452:HRS786452 IBM786452:IBO786452 ILI786452:ILK786452 IVE786452:IVG786452 JFA786452:JFC786452 JOW786452:JOY786452 JYS786452:JYU786452 KIO786452:KIQ786452 KSK786452:KSM786452 LCG786452:LCI786452 LMC786452:LME786452 LVY786452:LWA786452 MFU786452:MFW786452 MPQ786452:MPS786452 MZM786452:MZO786452 NJI786452:NJK786452 NTE786452:NTG786452 ODA786452:ODC786452 OMW786452:OMY786452 OWS786452:OWU786452 PGO786452:PGQ786452 PQK786452:PQM786452 QAG786452:QAI786452 QKC786452:QKE786452 QTY786452:QUA786452 RDU786452:RDW786452 RNQ786452:RNS786452 RXM786452:RXO786452 SHI786452:SHK786452 SRE786452:SRG786452 TBA786452:TBC786452 TKW786452:TKY786452 TUS786452:TUU786452 UEO786452:UEQ786452 UOK786452:UOM786452 UYG786452:UYI786452 VIC786452:VIE786452 VRY786452:VSA786452 WBU786452:WBW786452 WLQ786452:WLS786452 WVM786452:WVO786452 E851988:G851988 JA851988:JC851988 SW851988:SY851988 ACS851988:ACU851988 AMO851988:AMQ851988 AWK851988:AWM851988 BGG851988:BGI851988 BQC851988:BQE851988 BZY851988:CAA851988 CJU851988:CJW851988 CTQ851988:CTS851988 DDM851988:DDO851988 DNI851988:DNK851988 DXE851988:DXG851988 EHA851988:EHC851988 EQW851988:EQY851988 FAS851988:FAU851988 FKO851988:FKQ851988 FUK851988:FUM851988 GEG851988:GEI851988 GOC851988:GOE851988 GXY851988:GYA851988 HHU851988:HHW851988 HRQ851988:HRS851988 IBM851988:IBO851988 ILI851988:ILK851988 IVE851988:IVG851988 JFA851988:JFC851988 JOW851988:JOY851988 JYS851988:JYU851988 KIO851988:KIQ851988 KSK851988:KSM851988 LCG851988:LCI851988 LMC851988:LME851988 LVY851988:LWA851988 MFU851988:MFW851988 MPQ851988:MPS851988 MZM851988:MZO851988 NJI851988:NJK851988 NTE851988:NTG851988 ODA851988:ODC851988 OMW851988:OMY851988 OWS851988:OWU851988 PGO851988:PGQ851988 PQK851988:PQM851988 QAG851988:QAI851988 QKC851988:QKE851988 QTY851988:QUA851988 RDU851988:RDW851988 RNQ851988:RNS851988 RXM851988:RXO851988 SHI851988:SHK851988 SRE851988:SRG851988 TBA851988:TBC851988 TKW851988:TKY851988 TUS851988:TUU851988 UEO851988:UEQ851988 UOK851988:UOM851988 UYG851988:UYI851988 VIC851988:VIE851988 VRY851988:VSA851988 WBU851988:WBW851988 WLQ851988:WLS851988 WVM851988:WVO851988 E917524:G917524 JA917524:JC917524 SW917524:SY917524 ACS917524:ACU917524 AMO917524:AMQ917524 AWK917524:AWM917524 BGG917524:BGI917524 BQC917524:BQE917524 BZY917524:CAA917524 CJU917524:CJW917524 CTQ917524:CTS917524 DDM917524:DDO917524 DNI917524:DNK917524 DXE917524:DXG917524 EHA917524:EHC917524 EQW917524:EQY917524 FAS917524:FAU917524 FKO917524:FKQ917524 FUK917524:FUM917524 GEG917524:GEI917524 GOC917524:GOE917524 GXY917524:GYA917524 HHU917524:HHW917524 HRQ917524:HRS917524 IBM917524:IBO917524 ILI917524:ILK917524 IVE917524:IVG917524 JFA917524:JFC917524 JOW917524:JOY917524 JYS917524:JYU917524 KIO917524:KIQ917524 KSK917524:KSM917524 LCG917524:LCI917524 LMC917524:LME917524 LVY917524:LWA917524 MFU917524:MFW917524 MPQ917524:MPS917524 MZM917524:MZO917524 NJI917524:NJK917524 NTE917524:NTG917524 ODA917524:ODC917524 OMW917524:OMY917524 OWS917524:OWU917524 PGO917524:PGQ917524 PQK917524:PQM917524 QAG917524:QAI917524 QKC917524:QKE917524 QTY917524:QUA917524 RDU917524:RDW917524 RNQ917524:RNS917524 RXM917524:RXO917524 SHI917524:SHK917524 SRE917524:SRG917524 TBA917524:TBC917524 TKW917524:TKY917524 TUS917524:TUU917524 UEO917524:UEQ917524 UOK917524:UOM917524 UYG917524:UYI917524 VIC917524:VIE917524 VRY917524:VSA917524 WBU917524:WBW917524 WLQ917524:WLS917524 WVM917524:WVO917524 E983060:G983060 JA983060:JC983060 SW983060:SY983060 ACS983060:ACU983060 AMO983060:AMQ983060 AWK983060:AWM983060 BGG983060:BGI983060 BQC983060:BQE983060 BZY983060:CAA983060 CJU983060:CJW983060 CTQ983060:CTS983060 DDM983060:DDO983060 DNI983060:DNK983060 DXE983060:DXG983060 EHA983060:EHC983060 EQW983060:EQY983060 FAS983060:FAU983060 FKO983060:FKQ983060 FUK983060:FUM983060 GEG983060:GEI983060 GOC983060:GOE983060 GXY983060:GYA983060 HHU983060:HHW983060 HRQ983060:HRS983060 IBM983060:IBO983060 ILI983060:ILK983060 IVE983060:IVG983060 JFA983060:JFC983060 JOW983060:JOY983060 JYS983060:JYU983060 KIO983060:KIQ983060 KSK983060:KSM983060 LCG983060:LCI983060 LMC983060:LME983060 LVY983060:LWA983060 MFU983060:MFW983060 MPQ983060:MPS983060 MZM983060:MZO983060 NJI983060:NJK983060 NTE983060:NTG983060 ODA983060:ODC983060 OMW983060:OMY983060 OWS983060:OWU983060 PGO983060:PGQ983060 PQK983060:PQM983060 QAG983060:QAI983060 QKC983060:QKE983060 QTY983060:QUA983060 RDU983060:RDW983060 RNQ983060:RNS983060 RXM983060:RXO983060 SHI983060:SHK983060 SRE983060:SRG983060 TBA983060:TBC983060 TKW983060:TKY983060 TUS983060:TUU983060 UEO983060:UEQ983060 UOK983060:UOM983060 UYG983060:UYI983060 VIC983060:VIE983060 VRY983060:VSA983060 WBU983060:WBW983060 WLQ983060:WLS983060 WVM983060:WVO983060 E37:G37" xr:uid="{79B9955B-FE8E-4BDD-9638-842F301139CC}">
      <formula1>"定額,減額,不支給"</formula1>
    </dataValidation>
    <dataValidation type="list" allowBlank="1" showInputMessage="1" sqref="JP37:JR38 TL37:TN38 ADH37:ADJ38 AND37:ANF38 AWZ37:AXB38 BGV37:BGX38 BQR37:BQT38 CAN37:CAP38 CKJ37:CKL38 CUF37:CUH38 DEB37:DED38 DNX37:DNZ38 DXT37:DXV38 EHP37:EHR38 ERL37:ERN38 FBH37:FBJ38 FLD37:FLF38 FUZ37:FVB38 GEV37:GEX38 GOR37:GOT38 GYN37:GYP38 HIJ37:HIL38 HSF37:HSH38 ICB37:ICD38 ILX37:ILZ38 IVT37:IVV38 JFP37:JFR38 JPL37:JPN38 JZH37:JZJ38 KJD37:KJF38 KSZ37:KTB38 LCV37:LCX38 LMR37:LMT38 LWN37:LWP38 MGJ37:MGL38 MQF37:MQH38 NAB37:NAD38 NJX37:NJZ38 NTT37:NTV38 ODP37:ODR38 ONL37:ONN38 OXH37:OXJ38 PHD37:PHF38 PQZ37:PRB38 QAV37:QAX38 QKR37:QKT38 QUN37:QUP38 REJ37:REL38 ROF37:ROH38 RYB37:RYD38 SHX37:SHZ38 SRT37:SRV38 TBP37:TBR38 TLL37:TLN38 TVH37:TVJ38 UFD37:UFF38 UOZ37:UPB38 UYV37:UYX38 VIR37:VIT38 VSN37:VSP38 WCJ37:WCL38 WMF37:WMH38 WWB37:WWD38 T65556:V65556 JP65556:JR65556 TL65556:TN65556 ADH65556:ADJ65556 AND65556:ANF65556 AWZ65556:AXB65556 BGV65556:BGX65556 BQR65556:BQT65556 CAN65556:CAP65556 CKJ65556:CKL65556 CUF65556:CUH65556 DEB65556:DED65556 DNX65556:DNZ65556 DXT65556:DXV65556 EHP65556:EHR65556 ERL65556:ERN65556 FBH65556:FBJ65556 FLD65556:FLF65556 FUZ65556:FVB65556 GEV65556:GEX65556 GOR65556:GOT65556 GYN65556:GYP65556 HIJ65556:HIL65556 HSF65556:HSH65556 ICB65556:ICD65556 ILX65556:ILZ65556 IVT65556:IVV65556 JFP65556:JFR65556 JPL65556:JPN65556 JZH65556:JZJ65556 KJD65556:KJF65556 KSZ65556:KTB65556 LCV65556:LCX65556 LMR65556:LMT65556 LWN65556:LWP65556 MGJ65556:MGL65556 MQF65556:MQH65556 NAB65556:NAD65556 NJX65556:NJZ65556 NTT65556:NTV65556 ODP65556:ODR65556 ONL65556:ONN65556 OXH65556:OXJ65556 PHD65556:PHF65556 PQZ65556:PRB65556 QAV65556:QAX65556 QKR65556:QKT65556 QUN65556:QUP65556 REJ65556:REL65556 ROF65556:ROH65556 RYB65556:RYD65556 SHX65556:SHZ65556 SRT65556:SRV65556 TBP65556:TBR65556 TLL65556:TLN65556 TVH65556:TVJ65556 UFD65556:UFF65556 UOZ65556:UPB65556 UYV65556:UYX65556 VIR65556:VIT65556 VSN65556:VSP65556 WCJ65556:WCL65556 WMF65556:WMH65556 WWB65556:WWD65556 T131092:V131092 JP131092:JR131092 TL131092:TN131092 ADH131092:ADJ131092 AND131092:ANF131092 AWZ131092:AXB131092 BGV131092:BGX131092 BQR131092:BQT131092 CAN131092:CAP131092 CKJ131092:CKL131092 CUF131092:CUH131092 DEB131092:DED131092 DNX131092:DNZ131092 DXT131092:DXV131092 EHP131092:EHR131092 ERL131092:ERN131092 FBH131092:FBJ131092 FLD131092:FLF131092 FUZ131092:FVB131092 GEV131092:GEX131092 GOR131092:GOT131092 GYN131092:GYP131092 HIJ131092:HIL131092 HSF131092:HSH131092 ICB131092:ICD131092 ILX131092:ILZ131092 IVT131092:IVV131092 JFP131092:JFR131092 JPL131092:JPN131092 JZH131092:JZJ131092 KJD131092:KJF131092 KSZ131092:KTB131092 LCV131092:LCX131092 LMR131092:LMT131092 LWN131092:LWP131092 MGJ131092:MGL131092 MQF131092:MQH131092 NAB131092:NAD131092 NJX131092:NJZ131092 NTT131092:NTV131092 ODP131092:ODR131092 ONL131092:ONN131092 OXH131092:OXJ131092 PHD131092:PHF131092 PQZ131092:PRB131092 QAV131092:QAX131092 QKR131092:QKT131092 QUN131092:QUP131092 REJ131092:REL131092 ROF131092:ROH131092 RYB131092:RYD131092 SHX131092:SHZ131092 SRT131092:SRV131092 TBP131092:TBR131092 TLL131092:TLN131092 TVH131092:TVJ131092 UFD131092:UFF131092 UOZ131092:UPB131092 UYV131092:UYX131092 VIR131092:VIT131092 VSN131092:VSP131092 WCJ131092:WCL131092 WMF131092:WMH131092 WWB131092:WWD131092 T196628:V196628 JP196628:JR196628 TL196628:TN196628 ADH196628:ADJ196628 AND196628:ANF196628 AWZ196628:AXB196628 BGV196628:BGX196628 BQR196628:BQT196628 CAN196628:CAP196628 CKJ196628:CKL196628 CUF196628:CUH196628 DEB196628:DED196628 DNX196628:DNZ196628 DXT196628:DXV196628 EHP196628:EHR196628 ERL196628:ERN196628 FBH196628:FBJ196628 FLD196628:FLF196628 FUZ196628:FVB196628 GEV196628:GEX196628 GOR196628:GOT196628 GYN196628:GYP196628 HIJ196628:HIL196628 HSF196628:HSH196628 ICB196628:ICD196628 ILX196628:ILZ196628 IVT196628:IVV196628 JFP196628:JFR196628 JPL196628:JPN196628 JZH196628:JZJ196628 KJD196628:KJF196628 KSZ196628:KTB196628 LCV196628:LCX196628 LMR196628:LMT196628 LWN196628:LWP196628 MGJ196628:MGL196628 MQF196628:MQH196628 NAB196628:NAD196628 NJX196628:NJZ196628 NTT196628:NTV196628 ODP196628:ODR196628 ONL196628:ONN196628 OXH196628:OXJ196628 PHD196628:PHF196628 PQZ196628:PRB196628 QAV196628:QAX196628 QKR196628:QKT196628 QUN196628:QUP196628 REJ196628:REL196628 ROF196628:ROH196628 RYB196628:RYD196628 SHX196628:SHZ196628 SRT196628:SRV196628 TBP196628:TBR196628 TLL196628:TLN196628 TVH196628:TVJ196628 UFD196628:UFF196628 UOZ196628:UPB196628 UYV196628:UYX196628 VIR196628:VIT196628 VSN196628:VSP196628 WCJ196628:WCL196628 WMF196628:WMH196628 WWB196628:WWD196628 T262164:V262164 JP262164:JR262164 TL262164:TN262164 ADH262164:ADJ262164 AND262164:ANF262164 AWZ262164:AXB262164 BGV262164:BGX262164 BQR262164:BQT262164 CAN262164:CAP262164 CKJ262164:CKL262164 CUF262164:CUH262164 DEB262164:DED262164 DNX262164:DNZ262164 DXT262164:DXV262164 EHP262164:EHR262164 ERL262164:ERN262164 FBH262164:FBJ262164 FLD262164:FLF262164 FUZ262164:FVB262164 GEV262164:GEX262164 GOR262164:GOT262164 GYN262164:GYP262164 HIJ262164:HIL262164 HSF262164:HSH262164 ICB262164:ICD262164 ILX262164:ILZ262164 IVT262164:IVV262164 JFP262164:JFR262164 JPL262164:JPN262164 JZH262164:JZJ262164 KJD262164:KJF262164 KSZ262164:KTB262164 LCV262164:LCX262164 LMR262164:LMT262164 LWN262164:LWP262164 MGJ262164:MGL262164 MQF262164:MQH262164 NAB262164:NAD262164 NJX262164:NJZ262164 NTT262164:NTV262164 ODP262164:ODR262164 ONL262164:ONN262164 OXH262164:OXJ262164 PHD262164:PHF262164 PQZ262164:PRB262164 QAV262164:QAX262164 QKR262164:QKT262164 QUN262164:QUP262164 REJ262164:REL262164 ROF262164:ROH262164 RYB262164:RYD262164 SHX262164:SHZ262164 SRT262164:SRV262164 TBP262164:TBR262164 TLL262164:TLN262164 TVH262164:TVJ262164 UFD262164:UFF262164 UOZ262164:UPB262164 UYV262164:UYX262164 VIR262164:VIT262164 VSN262164:VSP262164 WCJ262164:WCL262164 WMF262164:WMH262164 WWB262164:WWD262164 T327700:V327700 JP327700:JR327700 TL327700:TN327700 ADH327700:ADJ327700 AND327700:ANF327700 AWZ327700:AXB327700 BGV327700:BGX327700 BQR327700:BQT327700 CAN327700:CAP327700 CKJ327700:CKL327700 CUF327700:CUH327700 DEB327700:DED327700 DNX327700:DNZ327700 DXT327700:DXV327700 EHP327700:EHR327700 ERL327700:ERN327700 FBH327700:FBJ327700 FLD327700:FLF327700 FUZ327700:FVB327700 GEV327700:GEX327700 GOR327700:GOT327700 GYN327700:GYP327700 HIJ327700:HIL327700 HSF327700:HSH327700 ICB327700:ICD327700 ILX327700:ILZ327700 IVT327700:IVV327700 JFP327700:JFR327700 JPL327700:JPN327700 JZH327700:JZJ327700 KJD327700:KJF327700 KSZ327700:KTB327700 LCV327700:LCX327700 LMR327700:LMT327700 LWN327700:LWP327700 MGJ327700:MGL327700 MQF327700:MQH327700 NAB327700:NAD327700 NJX327700:NJZ327700 NTT327700:NTV327700 ODP327700:ODR327700 ONL327700:ONN327700 OXH327700:OXJ327700 PHD327700:PHF327700 PQZ327700:PRB327700 QAV327700:QAX327700 QKR327700:QKT327700 QUN327700:QUP327700 REJ327700:REL327700 ROF327700:ROH327700 RYB327700:RYD327700 SHX327700:SHZ327700 SRT327700:SRV327700 TBP327700:TBR327700 TLL327700:TLN327700 TVH327700:TVJ327700 UFD327700:UFF327700 UOZ327700:UPB327700 UYV327700:UYX327700 VIR327700:VIT327700 VSN327700:VSP327700 WCJ327700:WCL327700 WMF327700:WMH327700 WWB327700:WWD327700 T393236:V393236 JP393236:JR393236 TL393236:TN393236 ADH393236:ADJ393236 AND393236:ANF393236 AWZ393236:AXB393236 BGV393236:BGX393236 BQR393236:BQT393236 CAN393236:CAP393236 CKJ393236:CKL393236 CUF393236:CUH393236 DEB393236:DED393236 DNX393236:DNZ393236 DXT393236:DXV393236 EHP393236:EHR393236 ERL393236:ERN393236 FBH393236:FBJ393236 FLD393236:FLF393236 FUZ393236:FVB393236 GEV393236:GEX393236 GOR393236:GOT393236 GYN393236:GYP393236 HIJ393236:HIL393236 HSF393236:HSH393236 ICB393236:ICD393236 ILX393236:ILZ393236 IVT393236:IVV393236 JFP393236:JFR393236 JPL393236:JPN393236 JZH393236:JZJ393236 KJD393236:KJF393236 KSZ393236:KTB393236 LCV393236:LCX393236 LMR393236:LMT393236 LWN393236:LWP393236 MGJ393236:MGL393236 MQF393236:MQH393236 NAB393236:NAD393236 NJX393236:NJZ393236 NTT393236:NTV393236 ODP393236:ODR393236 ONL393236:ONN393236 OXH393236:OXJ393236 PHD393236:PHF393236 PQZ393236:PRB393236 QAV393236:QAX393236 QKR393236:QKT393236 QUN393236:QUP393236 REJ393236:REL393236 ROF393236:ROH393236 RYB393236:RYD393236 SHX393236:SHZ393236 SRT393236:SRV393236 TBP393236:TBR393236 TLL393236:TLN393236 TVH393236:TVJ393236 UFD393236:UFF393236 UOZ393236:UPB393236 UYV393236:UYX393236 VIR393236:VIT393236 VSN393236:VSP393236 WCJ393236:WCL393236 WMF393236:WMH393236 WWB393236:WWD393236 T458772:V458772 JP458772:JR458772 TL458772:TN458772 ADH458772:ADJ458772 AND458772:ANF458772 AWZ458772:AXB458772 BGV458772:BGX458772 BQR458772:BQT458772 CAN458772:CAP458772 CKJ458772:CKL458772 CUF458772:CUH458772 DEB458772:DED458772 DNX458772:DNZ458772 DXT458772:DXV458772 EHP458772:EHR458772 ERL458772:ERN458772 FBH458772:FBJ458772 FLD458772:FLF458772 FUZ458772:FVB458772 GEV458772:GEX458772 GOR458772:GOT458772 GYN458772:GYP458772 HIJ458772:HIL458772 HSF458772:HSH458772 ICB458772:ICD458772 ILX458772:ILZ458772 IVT458772:IVV458772 JFP458772:JFR458772 JPL458772:JPN458772 JZH458772:JZJ458772 KJD458772:KJF458772 KSZ458772:KTB458772 LCV458772:LCX458772 LMR458772:LMT458772 LWN458772:LWP458772 MGJ458772:MGL458772 MQF458772:MQH458772 NAB458772:NAD458772 NJX458772:NJZ458772 NTT458772:NTV458772 ODP458772:ODR458772 ONL458772:ONN458772 OXH458772:OXJ458772 PHD458772:PHF458772 PQZ458772:PRB458772 QAV458772:QAX458772 QKR458772:QKT458772 QUN458772:QUP458772 REJ458772:REL458772 ROF458772:ROH458772 RYB458772:RYD458772 SHX458772:SHZ458772 SRT458772:SRV458772 TBP458772:TBR458772 TLL458772:TLN458772 TVH458772:TVJ458772 UFD458772:UFF458772 UOZ458772:UPB458772 UYV458772:UYX458772 VIR458772:VIT458772 VSN458772:VSP458772 WCJ458772:WCL458772 WMF458772:WMH458772 WWB458772:WWD458772 T524308:V524308 JP524308:JR524308 TL524308:TN524308 ADH524308:ADJ524308 AND524308:ANF524308 AWZ524308:AXB524308 BGV524308:BGX524308 BQR524308:BQT524308 CAN524308:CAP524308 CKJ524308:CKL524308 CUF524308:CUH524308 DEB524308:DED524308 DNX524308:DNZ524308 DXT524308:DXV524308 EHP524308:EHR524308 ERL524308:ERN524308 FBH524308:FBJ524308 FLD524308:FLF524308 FUZ524308:FVB524308 GEV524308:GEX524308 GOR524308:GOT524308 GYN524308:GYP524308 HIJ524308:HIL524308 HSF524308:HSH524308 ICB524308:ICD524308 ILX524308:ILZ524308 IVT524308:IVV524308 JFP524308:JFR524308 JPL524308:JPN524308 JZH524308:JZJ524308 KJD524308:KJF524308 KSZ524308:KTB524308 LCV524308:LCX524308 LMR524308:LMT524308 LWN524308:LWP524308 MGJ524308:MGL524308 MQF524308:MQH524308 NAB524308:NAD524308 NJX524308:NJZ524308 NTT524308:NTV524308 ODP524308:ODR524308 ONL524308:ONN524308 OXH524308:OXJ524308 PHD524308:PHF524308 PQZ524308:PRB524308 QAV524308:QAX524308 QKR524308:QKT524308 QUN524308:QUP524308 REJ524308:REL524308 ROF524308:ROH524308 RYB524308:RYD524308 SHX524308:SHZ524308 SRT524308:SRV524308 TBP524308:TBR524308 TLL524308:TLN524308 TVH524308:TVJ524308 UFD524308:UFF524308 UOZ524308:UPB524308 UYV524308:UYX524308 VIR524308:VIT524308 VSN524308:VSP524308 WCJ524308:WCL524308 WMF524308:WMH524308 WWB524308:WWD524308 T589844:V589844 JP589844:JR589844 TL589844:TN589844 ADH589844:ADJ589844 AND589844:ANF589844 AWZ589844:AXB589844 BGV589844:BGX589844 BQR589844:BQT589844 CAN589844:CAP589844 CKJ589844:CKL589844 CUF589844:CUH589844 DEB589844:DED589844 DNX589844:DNZ589844 DXT589844:DXV589844 EHP589844:EHR589844 ERL589844:ERN589844 FBH589844:FBJ589844 FLD589844:FLF589844 FUZ589844:FVB589844 GEV589844:GEX589844 GOR589844:GOT589844 GYN589844:GYP589844 HIJ589844:HIL589844 HSF589844:HSH589844 ICB589844:ICD589844 ILX589844:ILZ589844 IVT589844:IVV589844 JFP589844:JFR589844 JPL589844:JPN589844 JZH589844:JZJ589844 KJD589844:KJF589844 KSZ589844:KTB589844 LCV589844:LCX589844 LMR589844:LMT589844 LWN589844:LWP589844 MGJ589844:MGL589844 MQF589844:MQH589844 NAB589844:NAD589844 NJX589844:NJZ589844 NTT589844:NTV589844 ODP589844:ODR589844 ONL589844:ONN589844 OXH589844:OXJ589844 PHD589844:PHF589844 PQZ589844:PRB589844 QAV589844:QAX589844 QKR589844:QKT589844 QUN589844:QUP589844 REJ589844:REL589844 ROF589844:ROH589844 RYB589844:RYD589844 SHX589844:SHZ589844 SRT589844:SRV589844 TBP589844:TBR589844 TLL589844:TLN589844 TVH589844:TVJ589844 UFD589844:UFF589844 UOZ589844:UPB589844 UYV589844:UYX589844 VIR589844:VIT589844 VSN589844:VSP589844 WCJ589844:WCL589844 WMF589844:WMH589844 WWB589844:WWD589844 T655380:V655380 JP655380:JR655380 TL655380:TN655380 ADH655380:ADJ655380 AND655380:ANF655380 AWZ655380:AXB655380 BGV655380:BGX655380 BQR655380:BQT655380 CAN655380:CAP655380 CKJ655380:CKL655380 CUF655380:CUH655380 DEB655380:DED655380 DNX655380:DNZ655380 DXT655380:DXV655380 EHP655380:EHR655380 ERL655380:ERN655380 FBH655380:FBJ655380 FLD655380:FLF655380 FUZ655380:FVB655380 GEV655380:GEX655380 GOR655380:GOT655380 GYN655380:GYP655380 HIJ655380:HIL655380 HSF655380:HSH655380 ICB655380:ICD655380 ILX655380:ILZ655380 IVT655380:IVV655380 JFP655380:JFR655380 JPL655380:JPN655380 JZH655380:JZJ655380 KJD655380:KJF655380 KSZ655380:KTB655380 LCV655380:LCX655380 LMR655380:LMT655380 LWN655380:LWP655380 MGJ655380:MGL655380 MQF655380:MQH655380 NAB655380:NAD655380 NJX655380:NJZ655380 NTT655380:NTV655380 ODP655380:ODR655380 ONL655380:ONN655380 OXH655380:OXJ655380 PHD655380:PHF655380 PQZ655380:PRB655380 QAV655380:QAX655380 QKR655380:QKT655380 QUN655380:QUP655380 REJ655380:REL655380 ROF655380:ROH655380 RYB655380:RYD655380 SHX655380:SHZ655380 SRT655380:SRV655380 TBP655380:TBR655380 TLL655380:TLN655380 TVH655380:TVJ655380 UFD655380:UFF655380 UOZ655380:UPB655380 UYV655380:UYX655380 VIR655380:VIT655380 VSN655380:VSP655380 WCJ655380:WCL655380 WMF655380:WMH655380 WWB655380:WWD655380 T720916:V720916 JP720916:JR720916 TL720916:TN720916 ADH720916:ADJ720916 AND720916:ANF720916 AWZ720916:AXB720916 BGV720916:BGX720916 BQR720916:BQT720916 CAN720916:CAP720916 CKJ720916:CKL720916 CUF720916:CUH720916 DEB720916:DED720916 DNX720916:DNZ720916 DXT720916:DXV720916 EHP720916:EHR720916 ERL720916:ERN720916 FBH720916:FBJ720916 FLD720916:FLF720916 FUZ720916:FVB720916 GEV720916:GEX720916 GOR720916:GOT720916 GYN720916:GYP720916 HIJ720916:HIL720916 HSF720916:HSH720916 ICB720916:ICD720916 ILX720916:ILZ720916 IVT720916:IVV720916 JFP720916:JFR720916 JPL720916:JPN720916 JZH720916:JZJ720916 KJD720916:KJF720916 KSZ720916:KTB720916 LCV720916:LCX720916 LMR720916:LMT720916 LWN720916:LWP720916 MGJ720916:MGL720916 MQF720916:MQH720916 NAB720916:NAD720916 NJX720916:NJZ720916 NTT720916:NTV720916 ODP720916:ODR720916 ONL720916:ONN720916 OXH720916:OXJ720916 PHD720916:PHF720916 PQZ720916:PRB720916 QAV720916:QAX720916 QKR720916:QKT720916 QUN720916:QUP720916 REJ720916:REL720916 ROF720916:ROH720916 RYB720916:RYD720916 SHX720916:SHZ720916 SRT720916:SRV720916 TBP720916:TBR720916 TLL720916:TLN720916 TVH720916:TVJ720916 UFD720916:UFF720916 UOZ720916:UPB720916 UYV720916:UYX720916 VIR720916:VIT720916 VSN720916:VSP720916 WCJ720916:WCL720916 WMF720916:WMH720916 WWB720916:WWD720916 T786452:V786452 JP786452:JR786452 TL786452:TN786452 ADH786452:ADJ786452 AND786452:ANF786452 AWZ786452:AXB786452 BGV786452:BGX786452 BQR786452:BQT786452 CAN786452:CAP786452 CKJ786452:CKL786452 CUF786452:CUH786452 DEB786452:DED786452 DNX786452:DNZ786452 DXT786452:DXV786452 EHP786452:EHR786452 ERL786452:ERN786452 FBH786452:FBJ786452 FLD786452:FLF786452 FUZ786452:FVB786452 GEV786452:GEX786452 GOR786452:GOT786452 GYN786452:GYP786452 HIJ786452:HIL786452 HSF786452:HSH786452 ICB786452:ICD786452 ILX786452:ILZ786452 IVT786452:IVV786452 JFP786452:JFR786452 JPL786452:JPN786452 JZH786452:JZJ786452 KJD786452:KJF786452 KSZ786452:KTB786452 LCV786452:LCX786452 LMR786452:LMT786452 LWN786452:LWP786452 MGJ786452:MGL786452 MQF786452:MQH786452 NAB786452:NAD786452 NJX786452:NJZ786452 NTT786452:NTV786452 ODP786452:ODR786452 ONL786452:ONN786452 OXH786452:OXJ786452 PHD786452:PHF786452 PQZ786452:PRB786452 QAV786452:QAX786452 QKR786452:QKT786452 QUN786452:QUP786452 REJ786452:REL786452 ROF786452:ROH786452 RYB786452:RYD786452 SHX786452:SHZ786452 SRT786452:SRV786452 TBP786452:TBR786452 TLL786452:TLN786452 TVH786452:TVJ786452 UFD786452:UFF786452 UOZ786452:UPB786452 UYV786452:UYX786452 VIR786452:VIT786452 VSN786452:VSP786452 WCJ786452:WCL786452 WMF786452:WMH786452 WWB786452:WWD786452 T851988:V851988 JP851988:JR851988 TL851988:TN851988 ADH851988:ADJ851988 AND851988:ANF851988 AWZ851988:AXB851988 BGV851988:BGX851988 BQR851988:BQT851988 CAN851988:CAP851988 CKJ851988:CKL851988 CUF851988:CUH851988 DEB851988:DED851988 DNX851988:DNZ851988 DXT851988:DXV851988 EHP851988:EHR851988 ERL851988:ERN851988 FBH851988:FBJ851988 FLD851988:FLF851988 FUZ851988:FVB851988 GEV851988:GEX851988 GOR851988:GOT851988 GYN851988:GYP851988 HIJ851988:HIL851988 HSF851988:HSH851988 ICB851988:ICD851988 ILX851988:ILZ851988 IVT851988:IVV851988 JFP851988:JFR851988 JPL851988:JPN851988 JZH851988:JZJ851988 KJD851988:KJF851988 KSZ851988:KTB851988 LCV851988:LCX851988 LMR851988:LMT851988 LWN851988:LWP851988 MGJ851988:MGL851988 MQF851988:MQH851988 NAB851988:NAD851988 NJX851988:NJZ851988 NTT851988:NTV851988 ODP851988:ODR851988 ONL851988:ONN851988 OXH851988:OXJ851988 PHD851988:PHF851988 PQZ851988:PRB851988 QAV851988:QAX851988 QKR851988:QKT851988 QUN851988:QUP851988 REJ851988:REL851988 ROF851988:ROH851988 RYB851988:RYD851988 SHX851988:SHZ851988 SRT851988:SRV851988 TBP851988:TBR851988 TLL851988:TLN851988 TVH851988:TVJ851988 UFD851988:UFF851988 UOZ851988:UPB851988 UYV851988:UYX851988 VIR851988:VIT851988 VSN851988:VSP851988 WCJ851988:WCL851988 WMF851988:WMH851988 WWB851988:WWD851988 T917524:V917524 JP917524:JR917524 TL917524:TN917524 ADH917524:ADJ917524 AND917524:ANF917524 AWZ917524:AXB917524 BGV917524:BGX917524 BQR917524:BQT917524 CAN917524:CAP917524 CKJ917524:CKL917524 CUF917524:CUH917524 DEB917524:DED917524 DNX917524:DNZ917524 DXT917524:DXV917524 EHP917524:EHR917524 ERL917524:ERN917524 FBH917524:FBJ917524 FLD917524:FLF917524 FUZ917524:FVB917524 GEV917524:GEX917524 GOR917524:GOT917524 GYN917524:GYP917524 HIJ917524:HIL917524 HSF917524:HSH917524 ICB917524:ICD917524 ILX917524:ILZ917524 IVT917524:IVV917524 JFP917524:JFR917524 JPL917524:JPN917524 JZH917524:JZJ917524 KJD917524:KJF917524 KSZ917524:KTB917524 LCV917524:LCX917524 LMR917524:LMT917524 LWN917524:LWP917524 MGJ917524:MGL917524 MQF917524:MQH917524 NAB917524:NAD917524 NJX917524:NJZ917524 NTT917524:NTV917524 ODP917524:ODR917524 ONL917524:ONN917524 OXH917524:OXJ917524 PHD917524:PHF917524 PQZ917524:PRB917524 QAV917524:QAX917524 QKR917524:QKT917524 QUN917524:QUP917524 REJ917524:REL917524 ROF917524:ROH917524 RYB917524:RYD917524 SHX917524:SHZ917524 SRT917524:SRV917524 TBP917524:TBR917524 TLL917524:TLN917524 TVH917524:TVJ917524 UFD917524:UFF917524 UOZ917524:UPB917524 UYV917524:UYX917524 VIR917524:VIT917524 VSN917524:VSP917524 WCJ917524:WCL917524 WMF917524:WMH917524 WWB917524:WWD917524 T983060:V983060 JP983060:JR983060 TL983060:TN983060 ADH983060:ADJ983060 AND983060:ANF983060 AWZ983060:AXB983060 BGV983060:BGX983060 BQR983060:BQT983060 CAN983060:CAP983060 CKJ983060:CKL983060 CUF983060:CUH983060 DEB983060:DED983060 DNX983060:DNZ983060 DXT983060:DXV983060 EHP983060:EHR983060 ERL983060:ERN983060 FBH983060:FBJ983060 FLD983060:FLF983060 FUZ983060:FVB983060 GEV983060:GEX983060 GOR983060:GOT983060 GYN983060:GYP983060 HIJ983060:HIL983060 HSF983060:HSH983060 ICB983060:ICD983060 ILX983060:ILZ983060 IVT983060:IVV983060 JFP983060:JFR983060 JPL983060:JPN983060 JZH983060:JZJ983060 KJD983060:KJF983060 KSZ983060:KTB983060 LCV983060:LCX983060 LMR983060:LMT983060 LWN983060:LWP983060 MGJ983060:MGL983060 MQF983060:MQH983060 NAB983060:NAD983060 NJX983060:NJZ983060 NTT983060:NTV983060 ODP983060:ODR983060 ONL983060:ONN983060 OXH983060:OXJ983060 PHD983060:PHF983060 PQZ983060:PRB983060 QAV983060:QAX983060 QKR983060:QKT983060 QUN983060:QUP983060 REJ983060:REL983060 ROF983060:ROH983060 RYB983060:RYD983060 SHX983060:SHZ983060 SRT983060:SRV983060 TBP983060:TBR983060 TLL983060:TLN983060 TVH983060:TVJ983060 UFD983060:UFF983060 UOZ983060:UPB983060 UYV983060:UYX983060 VIR983060:VIT983060 VSN983060:VSP983060 WCJ983060:WCL983060 WMF983060:WMH983060 WWB983060:WWD983060 T37:V37" xr:uid="{D174F910-983D-49B0-98D6-A3912077C359}">
      <formula1>"定額,減額,不支給"</formula1>
    </dataValidation>
    <dataValidation type="list" allowBlank="1" showInputMessage="1" showErrorMessage="1" sqref="WVR34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WLV34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WBZ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xr:uid="{211B1576-BE71-4F0F-A45B-A583738F619D}">
      <formula1>"学会参加,調査視察,情報収集,学会等での研究発表,その他"</formula1>
    </dataValidation>
    <dataValidation type="list" allowBlank="1" showInputMessage="1" sqref="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AA65554 JW65554 TS65554 ADO65554 ANK65554 AXG65554 BHC65554 BQY65554 CAU65554 CKQ65554 CUM65554 DEI65554 DOE65554 DYA65554 EHW65554 ERS65554 FBO65554 FLK65554 FVG65554 GFC65554 GOY65554 GYU65554 HIQ65554 HSM65554 ICI65554 IME65554 IWA65554 JFW65554 JPS65554 JZO65554 KJK65554 KTG65554 LDC65554 LMY65554 LWU65554 MGQ65554 MQM65554 NAI65554 NKE65554 NUA65554 ODW65554 ONS65554 OXO65554 PHK65554 PRG65554 QBC65554 QKY65554 QUU65554 REQ65554 ROM65554 RYI65554 SIE65554 SSA65554 TBW65554 TLS65554 TVO65554 UFK65554 UPG65554 UZC65554 VIY65554 VSU65554 WCQ65554 WMM65554 WWI65554 AA131090 JW131090 TS131090 ADO131090 ANK131090 AXG131090 BHC131090 BQY131090 CAU131090 CKQ131090 CUM131090 DEI131090 DOE131090 DYA131090 EHW131090 ERS131090 FBO131090 FLK131090 FVG131090 GFC131090 GOY131090 GYU131090 HIQ131090 HSM131090 ICI131090 IME131090 IWA131090 JFW131090 JPS131090 JZO131090 KJK131090 KTG131090 LDC131090 LMY131090 LWU131090 MGQ131090 MQM131090 NAI131090 NKE131090 NUA131090 ODW131090 ONS131090 OXO131090 PHK131090 PRG131090 QBC131090 QKY131090 QUU131090 REQ131090 ROM131090 RYI131090 SIE131090 SSA131090 TBW131090 TLS131090 TVO131090 UFK131090 UPG131090 UZC131090 VIY131090 VSU131090 WCQ131090 WMM131090 WWI131090 AA196626 JW196626 TS196626 ADO196626 ANK196626 AXG196626 BHC196626 BQY196626 CAU196626 CKQ196626 CUM196626 DEI196626 DOE196626 DYA196626 EHW196626 ERS196626 FBO196626 FLK196626 FVG196626 GFC196626 GOY196626 GYU196626 HIQ196626 HSM196626 ICI196626 IME196626 IWA196626 JFW196626 JPS196626 JZO196626 KJK196626 KTG196626 LDC196626 LMY196626 LWU196626 MGQ196626 MQM196626 NAI196626 NKE196626 NUA196626 ODW196626 ONS196626 OXO196626 PHK196626 PRG196626 QBC196626 QKY196626 QUU196626 REQ196626 ROM196626 RYI196626 SIE196626 SSA196626 TBW196626 TLS196626 TVO196626 UFK196626 UPG196626 UZC196626 VIY196626 VSU196626 WCQ196626 WMM196626 WWI196626 AA262162 JW262162 TS262162 ADO262162 ANK262162 AXG262162 BHC262162 BQY262162 CAU262162 CKQ262162 CUM262162 DEI262162 DOE262162 DYA262162 EHW262162 ERS262162 FBO262162 FLK262162 FVG262162 GFC262162 GOY262162 GYU262162 HIQ262162 HSM262162 ICI262162 IME262162 IWA262162 JFW262162 JPS262162 JZO262162 KJK262162 KTG262162 LDC262162 LMY262162 LWU262162 MGQ262162 MQM262162 NAI262162 NKE262162 NUA262162 ODW262162 ONS262162 OXO262162 PHK262162 PRG262162 QBC262162 QKY262162 QUU262162 REQ262162 ROM262162 RYI262162 SIE262162 SSA262162 TBW262162 TLS262162 TVO262162 UFK262162 UPG262162 UZC262162 VIY262162 VSU262162 WCQ262162 WMM262162 WWI262162 AA327698 JW327698 TS327698 ADO327698 ANK327698 AXG327698 BHC327698 BQY327698 CAU327698 CKQ327698 CUM327698 DEI327698 DOE327698 DYA327698 EHW327698 ERS327698 FBO327698 FLK327698 FVG327698 GFC327698 GOY327698 GYU327698 HIQ327698 HSM327698 ICI327698 IME327698 IWA327698 JFW327698 JPS327698 JZO327698 KJK327698 KTG327698 LDC327698 LMY327698 LWU327698 MGQ327698 MQM327698 NAI327698 NKE327698 NUA327698 ODW327698 ONS327698 OXO327698 PHK327698 PRG327698 QBC327698 QKY327698 QUU327698 REQ327698 ROM327698 RYI327698 SIE327698 SSA327698 TBW327698 TLS327698 TVO327698 UFK327698 UPG327698 UZC327698 VIY327698 VSU327698 WCQ327698 WMM327698 WWI327698 AA393234 JW393234 TS393234 ADO393234 ANK393234 AXG393234 BHC393234 BQY393234 CAU393234 CKQ393234 CUM393234 DEI393234 DOE393234 DYA393234 EHW393234 ERS393234 FBO393234 FLK393234 FVG393234 GFC393234 GOY393234 GYU393234 HIQ393234 HSM393234 ICI393234 IME393234 IWA393234 JFW393234 JPS393234 JZO393234 KJK393234 KTG393234 LDC393234 LMY393234 LWU393234 MGQ393234 MQM393234 NAI393234 NKE393234 NUA393234 ODW393234 ONS393234 OXO393234 PHK393234 PRG393234 QBC393234 QKY393234 QUU393234 REQ393234 ROM393234 RYI393234 SIE393234 SSA393234 TBW393234 TLS393234 TVO393234 UFK393234 UPG393234 UZC393234 VIY393234 VSU393234 WCQ393234 WMM393234 WWI393234 AA458770 JW458770 TS458770 ADO458770 ANK458770 AXG458770 BHC458770 BQY458770 CAU458770 CKQ458770 CUM458770 DEI458770 DOE458770 DYA458770 EHW458770 ERS458770 FBO458770 FLK458770 FVG458770 GFC458770 GOY458770 GYU458770 HIQ458770 HSM458770 ICI458770 IME458770 IWA458770 JFW458770 JPS458770 JZO458770 KJK458770 KTG458770 LDC458770 LMY458770 LWU458770 MGQ458770 MQM458770 NAI458770 NKE458770 NUA458770 ODW458770 ONS458770 OXO458770 PHK458770 PRG458770 QBC458770 QKY458770 QUU458770 REQ458770 ROM458770 RYI458770 SIE458770 SSA458770 TBW458770 TLS458770 TVO458770 UFK458770 UPG458770 UZC458770 VIY458770 VSU458770 WCQ458770 WMM458770 WWI458770 AA524306 JW524306 TS524306 ADO524306 ANK524306 AXG524306 BHC524306 BQY524306 CAU524306 CKQ524306 CUM524306 DEI524306 DOE524306 DYA524306 EHW524306 ERS524306 FBO524306 FLK524306 FVG524306 GFC524306 GOY524306 GYU524306 HIQ524306 HSM524306 ICI524306 IME524306 IWA524306 JFW524306 JPS524306 JZO524306 KJK524306 KTG524306 LDC524306 LMY524306 LWU524306 MGQ524306 MQM524306 NAI524306 NKE524306 NUA524306 ODW524306 ONS524306 OXO524306 PHK524306 PRG524306 QBC524306 QKY524306 QUU524306 REQ524306 ROM524306 RYI524306 SIE524306 SSA524306 TBW524306 TLS524306 TVO524306 UFK524306 UPG524306 UZC524306 VIY524306 VSU524306 WCQ524306 WMM524306 WWI524306 AA589842 JW589842 TS589842 ADO589842 ANK589842 AXG589842 BHC589842 BQY589842 CAU589842 CKQ589842 CUM589842 DEI589842 DOE589842 DYA589842 EHW589842 ERS589842 FBO589842 FLK589842 FVG589842 GFC589842 GOY589842 GYU589842 HIQ589842 HSM589842 ICI589842 IME589842 IWA589842 JFW589842 JPS589842 JZO589842 KJK589842 KTG589842 LDC589842 LMY589842 LWU589842 MGQ589842 MQM589842 NAI589842 NKE589842 NUA589842 ODW589842 ONS589842 OXO589842 PHK589842 PRG589842 QBC589842 QKY589842 QUU589842 REQ589842 ROM589842 RYI589842 SIE589842 SSA589842 TBW589842 TLS589842 TVO589842 UFK589842 UPG589842 UZC589842 VIY589842 VSU589842 WCQ589842 WMM589842 WWI589842 AA655378 JW655378 TS655378 ADO655378 ANK655378 AXG655378 BHC655378 BQY655378 CAU655378 CKQ655378 CUM655378 DEI655378 DOE655378 DYA655378 EHW655378 ERS655378 FBO655378 FLK655378 FVG655378 GFC655378 GOY655378 GYU655378 HIQ655378 HSM655378 ICI655378 IME655378 IWA655378 JFW655378 JPS655378 JZO655378 KJK655378 KTG655378 LDC655378 LMY655378 LWU655378 MGQ655378 MQM655378 NAI655378 NKE655378 NUA655378 ODW655378 ONS655378 OXO655378 PHK655378 PRG655378 QBC655378 QKY655378 QUU655378 REQ655378 ROM655378 RYI655378 SIE655378 SSA655378 TBW655378 TLS655378 TVO655378 UFK655378 UPG655378 UZC655378 VIY655378 VSU655378 WCQ655378 WMM655378 WWI655378 AA720914 JW720914 TS720914 ADO720914 ANK720914 AXG720914 BHC720914 BQY720914 CAU720914 CKQ720914 CUM720914 DEI720914 DOE720914 DYA720914 EHW720914 ERS720914 FBO720914 FLK720914 FVG720914 GFC720914 GOY720914 GYU720914 HIQ720914 HSM720914 ICI720914 IME720914 IWA720914 JFW720914 JPS720914 JZO720914 KJK720914 KTG720914 LDC720914 LMY720914 LWU720914 MGQ720914 MQM720914 NAI720914 NKE720914 NUA720914 ODW720914 ONS720914 OXO720914 PHK720914 PRG720914 QBC720914 QKY720914 QUU720914 REQ720914 ROM720914 RYI720914 SIE720914 SSA720914 TBW720914 TLS720914 TVO720914 UFK720914 UPG720914 UZC720914 VIY720914 VSU720914 WCQ720914 WMM720914 WWI720914 AA786450 JW786450 TS786450 ADO786450 ANK786450 AXG786450 BHC786450 BQY786450 CAU786450 CKQ786450 CUM786450 DEI786450 DOE786450 DYA786450 EHW786450 ERS786450 FBO786450 FLK786450 FVG786450 GFC786450 GOY786450 GYU786450 HIQ786450 HSM786450 ICI786450 IME786450 IWA786450 JFW786450 JPS786450 JZO786450 KJK786450 KTG786450 LDC786450 LMY786450 LWU786450 MGQ786450 MQM786450 NAI786450 NKE786450 NUA786450 ODW786450 ONS786450 OXO786450 PHK786450 PRG786450 QBC786450 QKY786450 QUU786450 REQ786450 ROM786450 RYI786450 SIE786450 SSA786450 TBW786450 TLS786450 TVO786450 UFK786450 UPG786450 UZC786450 VIY786450 VSU786450 WCQ786450 WMM786450 WWI786450 AA851986 JW851986 TS851986 ADO851986 ANK851986 AXG851986 BHC851986 BQY851986 CAU851986 CKQ851986 CUM851986 DEI851986 DOE851986 DYA851986 EHW851986 ERS851986 FBO851986 FLK851986 FVG851986 GFC851986 GOY851986 GYU851986 HIQ851986 HSM851986 ICI851986 IME851986 IWA851986 JFW851986 JPS851986 JZO851986 KJK851986 KTG851986 LDC851986 LMY851986 LWU851986 MGQ851986 MQM851986 NAI851986 NKE851986 NUA851986 ODW851986 ONS851986 OXO851986 PHK851986 PRG851986 QBC851986 QKY851986 QUU851986 REQ851986 ROM851986 RYI851986 SIE851986 SSA851986 TBW851986 TLS851986 TVO851986 UFK851986 UPG851986 UZC851986 VIY851986 VSU851986 WCQ851986 WMM851986 WWI851986 AA917522 JW917522 TS917522 ADO917522 ANK917522 AXG917522 BHC917522 BQY917522 CAU917522 CKQ917522 CUM917522 DEI917522 DOE917522 DYA917522 EHW917522 ERS917522 FBO917522 FLK917522 FVG917522 GFC917522 GOY917522 GYU917522 HIQ917522 HSM917522 ICI917522 IME917522 IWA917522 JFW917522 JPS917522 JZO917522 KJK917522 KTG917522 LDC917522 LMY917522 LWU917522 MGQ917522 MQM917522 NAI917522 NKE917522 NUA917522 ODW917522 ONS917522 OXO917522 PHK917522 PRG917522 QBC917522 QKY917522 QUU917522 REQ917522 ROM917522 RYI917522 SIE917522 SSA917522 TBW917522 TLS917522 TVO917522 UFK917522 UPG917522 UZC917522 VIY917522 VSU917522 WCQ917522 WMM917522 WWI917522 AA983058 JW983058 TS983058 ADO983058 ANK983058 AXG983058 BHC983058 BQY983058 CAU983058 CKQ983058 CUM983058 DEI983058 DOE983058 DYA983058 EHW983058 ERS983058 FBO983058 FLK983058 FVG983058 GFC983058 GOY983058 GYU983058 HIQ983058 HSM983058 ICI983058 IME983058 IWA983058 JFW983058 JPS983058 JZO983058 KJK983058 KTG983058 LDC983058 LMY983058 LWU983058 MGQ983058 MQM983058 NAI983058 NKE983058 NUA983058 ODW983058 ONS983058 OXO983058 PHK983058 PRG983058 QBC983058 QKY983058 QUU983058 REQ983058 ROM983058 RYI983058 SIE983058 SSA983058 TBW983058 TLS983058 TVO983058 UFK983058 UPG983058 UZC983058 VIY983058 VSU983058 WCQ983058 WMM983058 WWI983058 P26 I26" xr:uid="{2FE7C641-903F-415E-BAC8-417E92705324}">
      <formula1>"大学,自宅"</formula1>
    </dataValidation>
    <dataValidation type="list" allowBlank="1" showInputMessage="1" sqref="E65546:N65546 JA65546:JJ65546 SW65546:TF65546 ACS65546:ADB65546 AMO65546:AMX65546 AWK65546:AWT65546 BGG65546:BGP65546 BQC65546:BQL65546 BZY65546:CAH65546 CJU65546:CKD65546 CTQ65546:CTZ65546 DDM65546:DDV65546 DNI65546:DNR65546 DXE65546:DXN65546 EHA65546:EHJ65546 EQW65546:ERF65546 FAS65546:FBB65546 FKO65546:FKX65546 FUK65546:FUT65546 GEG65546:GEP65546 GOC65546:GOL65546 GXY65546:GYH65546 HHU65546:HID65546 HRQ65546:HRZ65546 IBM65546:IBV65546 ILI65546:ILR65546 IVE65546:IVN65546 JFA65546:JFJ65546 JOW65546:JPF65546 JYS65546:JZB65546 KIO65546:KIX65546 KSK65546:KST65546 LCG65546:LCP65546 LMC65546:LML65546 LVY65546:LWH65546 MFU65546:MGD65546 MPQ65546:MPZ65546 MZM65546:MZV65546 NJI65546:NJR65546 NTE65546:NTN65546 ODA65546:ODJ65546 OMW65546:ONF65546 OWS65546:OXB65546 PGO65546:PGX65546 PQK65546:PQT65546 QAG65546:QAP65546 QKC65546:QKL65546 QTY65546:QUH65546 RDU65546:RED65546 RNQ65546:RNZ65546 RXM65546:RXV65546 SHI65546:SHR65546 SRE65546:SRN65546 TBA65546:TBJ65546 TKW65546:TLF65546 TUS65546:TVB65546 UEO65546:UEX65546 UOK65546:UOT65546 UYG65546:UYP65546 VIC65546:VIL65546 VRY65546:VSH65546 WBU65546:WCD65546 WLQ65546:WLZ65546 WVM65546:WVV65546 E131082:N131082 JA131082:JJ131082 SW131082:TF131082 ACS131082:ADB131082 AMO131082:AMX131082 AWK131082:AWT131082 BGG131082:BGP131082 BQC131082:BQL131082 BZY131082:CAH131082 CJU131082:CKD131082 CTQ131082:CTZ131082 DDM131082:DDV131082 DNI131082:DNR131082 DXE131082:DXN131082 EHA131082:EHJ131082 EQW131082:ERF131082 FAS131082:FBB131082 FKO131082:FKX131082 FUK131082:FUT131082 GEG131082:GEP131082 GOC131082:GOL131082 GXY131082:GYH131082 HHU131082:HID131082 HRQ131082:HRZ131082 IBM131082:IBV131082 ILI131082:ILR131082 IVE131082:IVN131082 JFA131082:JFJ131082 JOW131082:JPF131082 JYS131082:JZB131082 KIO131082:KIX131082 KSK131082:KST131082 LCG131082:LCP131082 LMC131082:LML131082 LVY131082:LWH131082 MFU131082:MGD131082 MPQ131082:MPZ131082 MZM131082:MZV131082 NJI131082:NJR131082 NTE131082:NTN131082 ODA131082:ODJ131082 OMW131082:ONF131082 OWS131082:OXB131082 PGO131082:PGX131082 PQK131082:PQT131082 QAG131082:QAP131082 QKC131082:QKL131082 QTY131082:QUH131082 RDU131082:RED131082 RNQ131082:RNZ131082 RXM131082:RXV131082 SHI131082:SHR131082 SRE131082:SRN131082 TBA131082:TBJ131082 TKW131082:TLF131082 TUS131082:TVB131082 UEO131082:UEX131082 UOK131082:UOT131082 UYG131082:UYP131082 VIC131082:VIL131082 VRY131082:VSH131082 WBU131082:WCD131082 WLQ131082:WLZ131082 WVM131082:WVV131082 E196618:N196618 JA196618:JJ196618 SW196618:TF196618 ACS196618:ADB196618 AMO196618:AMX196618 AWK196618:AWT196618 BGG196618:BGP196618 BQC196618:BQL196618 BZY196618:CAH196618 CJU196618:CKD196618 CTQ196618:CTZ196618 DDM196618:DDV196618 DNI196618:DNR196618 DXE196618:DXN196618 EHA196618:EHJ196618 EQW196618:ERF196618 FAS196618:FBB196618 FKO196618:FKX196618 FUK196618:FUT196618 GEG196618:GEP196618 GOC196618:GOL196618 GXY196618:GYH196618 HHU196618:HID196618 HRQ196618:HRZ196618 IBM196618:IBV196618 ILI196618:ILR196618 IVE196618:IVN196618 JFA196618:JFJ196618 JOW196618:JPF196618 JYS196618:JZB196618 KIO196618:KIX196618 KSK196618:KST196618 LCG196618:LCP196618 LMC196618:LML196618 LVY196618:LWH196618 MFU196618:MGD196618 MPQ196618:MPZ196618 MZM196618:MZV196618 NJI196618:NJR196618 NTE196618:NTN196618 ODA196618:ODJ196618 OMW196618:ONF196618 OWS196618:OXB196618 PGO196618:PGX196618 PQK196618:PQT196618 QAG196618:QAP196618 QKC196618:QKL196618 QTY196618:QUH196618 RDU196618:RED196618 RNQ196618:RNZ196618 RXM196618:RXV196618 SHI196618:SHR196618 SRE196618:SRN196618 TBA196618:TBJ196618 TKW196618:TLF196618 TUS196618:TVB196618 UEO196618:UEX196618 UOK196618:UOT196618 UYG196618:UYP196618 VIC196618:VIL196618 VRY196618:VSH196618 WBU196618:WCD196618 WLQ196618:WLZ196618 WVM196618:WVV196618 E262154:N262154 JA262154:JJ262154 SW262154:TF262154 ACS262154:ADB262154 AMO262154:AMX262154 AWK262154:AWT262154 BGG262154:BGP262154 BQC262154:BQL262154 BZY262154:CAH262154 CJU262154:CKD262154 CTQ262154:CTZ262154 DDM262154:DDV262154 DNI262154:DNR262154 DXE262154:DXN262154 EHA262154:EHJ262154 EQW262154:ERF262154 FAS262154:FBB262154 FKO262154:FKX262154 FUK262154:FUT262154 GEG262154:GEP262154 GOC262154:GOL262154 GXY262154:GYH262154 HHU262154:HID262154 HRQ262154:HRZ262154 IBM262154:IBV262154 ILI262154:ILR262154 IVE262154:IVN262154 JFA262154:JFJ262154 JOW262154:JPF262154 JYS262154:JZB262154 KIO262154:KIX262154 KSK262154:KST262154 LCG262154:LCP262154 LMC262154:LML262154 LVY262154:LWH262154 MFU262154:MGD262154 MPQ262154:MPZ262154 MZM262154:MZV262154 NJI262154:NJR262154 NTE262154:NTN262154 ODA262154:ODJ262154 OMW262154:ONF262154 OWS262154:OXB262154 PGO262154:PGX262154 PQK262154:PQT262154 QAG262154:QAP262154 QKC262154:QKL262154 QTY262154:QUH262154 RDU262154:RED262154 RNQ262154:RNZ262154 RXM262154:RXV262154 SHI262154:SHR262154 SRE262154:SRN262154 TBA262154:TBJ262154 TKW262154:TLF262154 TUS262154:TVB262154 UEO262154:UEX262154 UOK262154:UOT262154 UYG262154:UYP262154 VIC262154:VIL262154 VRY262154:VSH262154 WBU262154:WCD262154 WLQ262154:WLZ262154 WVM262154:WVV262154 E327690:N327690 JA327690:JJ327690 SW327690:TF327690 ACS327690:ADB327690 AMO327690:AMX327690 AWK327690:AWT327690 BGG327690:BGP327690 BQC327690:BQL327690 BZY327690:CAH327690 CJU327690:CKD327690 CTQ327690:CTZ327690 DDM327690:DDV327690 DNI327690:DNR327690 DXE327690:DXN327690 EHA327690:EHJ327690 EQW327690:ERF327690 FAS327690:FBB327690 FKO327690:FKX327690 FUK327690:FUT327690 GEG327690:GEP327690 GOC327690:GOL327690 GXY327690:GYH327690 HHU327690:HID327690 HRQ327690:HRZ327690 IBM327690:IBV327690 ILI327690:ILR327690 IVE327690:IVN327690 JFA327690:JFJ327690 JOW327690:JPF327690 JYS327690:JZB327690 KIO327690:KIX327690 KSK327690:KST327690 LCG327690:LCP327690 LMC327690:LML327690 LVY327690:LWH327690 MFU327690:MGD327690 MPQ327690:MPZ327690 MZM327690:MZV327690 NJI327690:NJR327690 NTE327690:NTN327690 ODA327690:ODJ327690 OMW327690:ONF327690 OWS327690:OXB327690 PGO327690:PGX327690 PQK327690:PQT327690 QAG327690:QAP327690 QKC327690:QKL327690 QTY327690:QUH327690 RDU327690:RED327690 RNQ327690:RNZ327690 RXM327690:RXV327690 SHI327690:SHR327690 SRE327690:SRN327690 TBA327690:TBJ327690 TKW327690:TLF327690 TUS327690:TVB327690 UEO327690:UEX327690 UOK327690:UOT327690 UYG327690:UYP327690 VIC327690:VIL327690 VRY327690:VSH327690 WBU327690:WCD327690 WLQ327690:WLZ327690 WVM327690:WVV327690 E393226:N393226 JA393226:JJ393226 SW393226:TF393226 ACS393226:ADB393226 AMO393226:AMX393226 AWK393226:AWT393226 BGG393226:BGP393226 BQC393226:BQL393226 BZY393226:CAH393226 CJU393226:CKD393226 CTQ393226:CTZ393226 DDM393226:DDV393226 DNI393226:DNR393226 DXE393226:DXN393226 EHA393226:EHJ393226 EQW393226:ERF393226 FAS393226:FBB393226 FKO393226:FKX393226 FUK393226:FUT393226 GEG393226:GEP393226 GOC393226:GOL393226 GXY393226:GYH393226 HHU393226:HID393226 HRQ393226:HRZ393226 IBM393226:IBV393226 ILI393226:ILR393226 IVE393226:IVN393226 JFA393226:JFJ393226 JOW393226:JPF393226 JYS393226:JZB393226 KIO393226:KIX393226 KSK393226:KST393226 LCG393226:LCP393226 LMC393226:LML393226 LVY393226:LWH393226 MFU393226:MGD393226 MPQ393226:MPZ393226 MZM393226:MZV393226 NJI393226:NJR393226 NTE393226:NTN393226 ODA393226:ODJ393226 OMW393226:ONF393226 OWS393226:OXB393226 PGO393226:PGX393226 PQK393226:PQT393226 QAG393226:QAP393226 QKC393226:QKL393226 QTY393226:QUH393226 RDU393226:RED393226 RNQ393226:RNZ393226 RXM393226:RXV393226 SHI393226:SHR393226 SRE393226:SRN393226 TBA393226:TBJ393226 TKW393226:TLF393226 TUS393226:TVB393226 UEO393226:UEX393226 UOK393226:UOT393226 UYG393226:UYP393226 VIC393226:VIL393226 VRY393226:VSH393226 WBU393226:WCD393226 WLQ393226:WLZ393226 WVM393226:WVV393226 E458762:N458762 JA458762:JJ458762 SW458762:TF458762 ACS458762:ADB458762 AMO458762:AMX458762 AWK458762:AWT458762 BGG458762:BGP458762 BQC458762:BQL458762 BZY458762:CAH458762 CJU458762:CKD458762 CTQ458762:CTZ458762 DDM458762:DDV458762 DNI458762:DNR458762 DXE458762:DXN458762 EHA458762:EHJ458762 EQW458762:ERF458762 FAS458762:FBB458762 FKO458762:FKX458762 FUK458762:FUT458762 GEG458762:GEP458762 GOC458762:GOL458762 GXY458762:GYH458762 HHU458762:HID458762 HRQ458762:HRZ458762 IBM458762:IBV458762 ILI458762:ILR458762 IVE458762:IVN458762 JFA458762:JFJ458762 JOW458762:JPF458762 JYS458762:JZB458762 KIO458762:KIX458762 KSK458762:KST458762 LCG458762:LCP458762 LMC458762:LML458762 LVY458762:LWH458762 MFU458762:MGD458762 MPQ458762:MPZ458762 MZM458762:MZV458762 NJI458762:NJR458762 NTE458762:NTN458762 ODA458762:ODJ458762 OMW458762:ONF458762 OWS458762:OXB458762 PGO458762:PGX458762 PQK458762:PQT458762 QAG458762:QAP458762 QKC458762:QKL458762 QTY458762:QUH458762 RDU458762:RED458762 RNQ458762:RNZ458762 RXM458762:RXV458762 SHI458762:SHR458762 SRE458762:SRN458762 TBA458762:TBJ458762 TKW458762:TLF458762 TUS458762:TVB458762 UEO458762:UEX458762 UOK458762:UOT458762 UYG458762:UYP458762 VIC458762:VIL458762 VRY458762:VSH458762 WBU458762:WCD458762 WLQ458762:WLZ458762 WVM458762:WVV458762 E524298:N524298 JA524298:JJ524298 SW524298:TF524298 ACS524298:ADB524298 AMO524298:AMX524298 AWK524298:AWT524298 BGG524298:BGP524298 BQC524298:BQL524298 BZY524298:CAH524298 CJU524298:CKD524298 CTQ524298:CTZ524298 DDM524298:DDV524298 DNI524298:DNR524298 DXE524298:DXN524298 EHA524298:EHJ524298 EQW524298:ERF524298 FAS524298:FBB524298 FKO524298:FKX524298 FUK524298:FUT524298 GEG524298:GEP524298 GOC524298:GOL524298 GXY524298:GYH524298 HHU524298:HID524298 HRQ524298:HRZ524298 IBM524298:IBV524298 ILI524298:ILR524298 IVE524298:IVN524298 JFA524298:JFJ524298 JOW524298:JPF524298 JYS524298:JZB524298 KIO524298:KIX524298 KSK524298:KST524298 LCG524298:LCP524298 LMC524298:LML524298 LVY524298:LWH524298 MFU524298:MGD524298 MPQ524298:MPZ524298 MZM524298:MZV524298 NJI524298:NJR524298 NTE524298:NTN524298 ODA524298:ODJ524298 OMW524298:ONF524298 OWS524298:OXB524298 PGO524298:PGX524298 PQK524298:PQT524298 QAG524298:QAP524298 QKC524298:QKL524298 QTY524298:QUH524298 RDU524298:RED524298 RNQ524298:RNZ524298 RXM524298:RXV524298 SHI524298:SHR524298 SRE524298:SRN524298 TBA524298:TBJ524298 TKW524298:TLF524298 TUS524298:TVB524298 UEO524298:UEX524298 UOK524298:UOT524298 UYG524298:UYP524298 VIC524298:VIL524298 VRY524298:VSH524298 WBU524298:WCD524298 WLQ524298:WLZ524298 WVM524298:WVV524298 E589834:N589834 JA589834:JJ589834 SW589834:TF589834 ACS589834:ADB589834 AMO589834:AMX589834 AWK589834:AWT589834 BGG589834:BGP589834 BQC589834:BQL589834 BZY589834:CAH589834 CJU589834:CKD589834 CTQ589834:CTZ589834 DDM589834:DDV589834 DNI589834:DNR589834 DXE589834:DXN589834 EHA589834:EHJ589834 EQW589834:ERF589834 FAS589834:FBB589834 FKO589834:FKX589834 FUK589834:FUT589834 GEG589834:GEP589834 GOC589834:GOL589834 GXY589834:GYH589834 HHU589834:HID589834 HRQ589834:HRZ589834 IBM589834:IBV589834 ILI589834:ILR589834 IVE589834:IVN589834 JFA589834:JFJ589834 JOW589834:JPF589834 JYS589834:JZB589834 KIO589834:KIX589834 KSK589834:KST589834 LCG589834:LCP589834 LMC589834:LML589834 LVY589834:LWH589834 MFU589834:MGD589834 MPQ589834:MPZ589834 MZM589834:MZV589834 NJI589834:NJR589834 NTE589834:NTN589834 ODA589834:ODJ589834 OMW589834:ONF589834 OWS589834:OXB589834 PGO589834:PGX589834 PQK589834:PQT589834 QAG589834:QAP589834 QKC589834:QKL589834 QTY589834:QUH589834 RDU589834:RED589834 RNQ589834:RNZ589834 RXM589834:RXV589834 SHI589834:SHR589834 SRE589834:SRN589834 TBA589834:TBJ589834 TKW589834:TLF589834 TUS589834:TVB589834 UEO589834:UEX589834 UOK589834:UOT589834 UYG589834:UYP589834 VIC589834:VIL589834 VRY589834:VSH589834 WBU589834:WCD589834 WLQ589834:WLZ589834 WVM589834:WVV589834 E655370:N655370 JA655370:JJ655370 SW655370:TF655370 ACS655370:ADB655370 AMO655370:AMX655370 AWK655370:AWT655370 BGG655370:BGP655370 BQC655370:BQL655370 BZY655370:CAH655370 CJU655370:CKD655370 CTQ655370:CTZ655370 DDM655370:DDV655370 DNI655370:DNR655370 DXE655370:DXN655370 EHA655370:EHJ655370 EQW655370:ERF655370 FAS655370:FBB655370 FKO655370:FKX655370 FUK655370:FUT655370 GEG655370:GEP655370 GOC655370:GOL655370 GXY655370:GYH655370 HHU655370:HID655370 HRQ655370:HRZ655370 IBM655370:IBV655370 ILI655370:ILR655370 IVE655370:IVN655370 JFA655370:JFJ655370 JOW655370:JPF655370 JYS655370:JZB655370 KIO655370:KIX655370 KSK655370:KST655370 LCG655370:LCP655370 LMC655370:LML655370 LVY655370:LWH655370 MFU655370:MGD655370 MPQ655370:MPZ655370 MZM655370:MZV655370 NJI655370:NJR655370 NTE655370:NTN655370 ODA655370:ODJ655370 OMW655370:ONF655370 OWS655370:OXB655370 PGO655370:PGX655370 PQK655370:PQT655370 QAG655370:QAP655370 QKC655370:QKL655370 QTY655370:QUH655370 RDU655370:RED655370 RNQ655370:RNZ655370 RXM655370:RXV655370 SHI655370:SHR655370 SRE655370:SRN655370 TBA655370:TBJ655370 TKW655370:TLF655370 TUS655370:TVB655370 UEO655370:UEX655370 UOK655370:UOT655370 UYG655370:UYP655370 VIC655370:VIL655370 VRY655370:VSH655370 WBU655370:WCD655370 WLQ655370:WLZ655370 WVM655370:WVV655370 E720906:N720906 JA720906:JJ720906 SW720906:TF720906 ACS720906:ADB720906 AMO720906:AMX720906 AWK720906:AWT720906 BGG720906:BGP720906 BQC720906:BQL720906 BZY720906:CAH720906 CJU720906:CKD720906 CTQ720906:CTZ720906 DDM720906:DDV720906 DNI720906:DNR720906 DXE720906:DXN720906 EHA720906:EHJ720906 EQW720906:ERF720906 FAS720906:FBB720906 FKO720906:FKX720906 FUK720906:FUT720906 GEG720906:GEP720906 GOC720906:GOL720906 GXY720906:GYH720906 HHU720906:HID720906 HRQ720906:HRZ720906 IBM720906:IBV720906 ILI720906:ILR720906 IVE720906:IVN720906 JFA720906:JFJ720906 JOW720906:JPF720906 JYS720906:JZB720906 KIO720906:KIX720906 KSK720906:KST720906 LCG720906:LCP720906 LMC720906:LML720906 LVY720906:LWH720906 MFU720906:MGD720906 MPQ720906:MPZ720906 MZM720906:MZV720906 NJI720906:NJR720906 NTE720906:NTN720906 ODA720906:ODJ720906 OMW720906:ONF720906 OWS720906:OXB720906 PGO720906:PGX720906 PQK720906:PQT720906 QAG720906:QAP720906 QKC720906:QKL720906 QTY720906:QUH720906 RDU720906:RED720906 RNQ720906:RNZ720906 RXM720906:RXV720906 SHI720906:SHR720906 SRE720906:SRN720906 TBA720906:TBJ720906 TKW720906:TLF720906 TUS720906:TVB720906 UEO720906:UEX720906 UOK720906:UOT720906 UYG720906:UYP720906 VIC720906:VIL720906 VRY720906:VSH720906 WBU720906:WCD720906 WLQ720906:WLZ720906 WVM720906:WVV720906 E786442:N786442 JA786442:JJ786442 SW786442:TF786442 ACS786442:ADB786442 AMO786442:AMX786442 AWK786442:AWT786442 BGG786442:BGP786442 BQC786442:BQL786442 BZY786442:CAH786442 CJU786442:CKD786442 CTQ786442:CTZ786442 DDM786442:DDV786442 DNI786442:DNR786442 DXE786442:DXN786442 EHA786442:EHJ786442 EQW786442:ERF786442 FAS786442:FBB786442 FKO786442:FKX786442 FUK786442:FUT786442 GEG786442:GEP786442 GOC786442:GOL786442 GXY786442:GYH786442 HHU786442:HID786442 HRQ786442:HRZ786442 IBM786442:IBV786442 ILI786442:ILR786442 IVE786442:IVN786442 JFA786442:JFJ786442 JOW786442:JPF786442 JYS786442:JZB786442 KIO786442:KIX786442 KSK786442:KST786442 LCG786442:LCP786442 LMC786442:LML786442 LVY786442:LWH786442 MFU786442:MGD786442 MPQ786442:MPZ786442 MZM786442:MZV786442 NJI786442:NJR786442 NTE786442:NTN786442 ODA786442:ODJ786442 OMW786442:ONF786442 OWS786442:OXB786442 PGO786442:PGX786442 PQK786442:PQT786442 QAG786442:QAP786442 QKC786442:QKL786442 QTY786442:QUH786442 RDU786442:RED786442 RNQ786442:RNZ786442 RXM786442:RXV786442 SHI786442:SHR786442 SRE786442:SRN786442 TBA786442:TBJ786442 TKW786442:TLF786442 TUS786442:TVB786442 UEO786442:UEX786442 UOK786442:UOT786442 UYG786442:UYP786442 VIC786442:VIL786442 VRY786442:VSH786442 WBU786442:WCD786442 WLQ786442:WLZ786442 WVM786442:WVV786442 E851978:N851978 JA851978:JJ851978 SW851978:TF851978 ACS851978:ADB851978 AMO851978:AMX851978 AWK851978:AWT851978 BGG851978:BGP851978 BQC851978:BQL851978 BZY851978:CAH851978 CJU851978:CKD851978 CTQ851978:CTZ851978 DDM851978:DDV851978 DNI851978:DNR851978 DXE851978:DXN851978 EHA851978:EHJ851978 EQW851978:ERF851978 FAS851978:FBB851978 FKO851978:FKX851978 FUK851978:FUT851978 GEG851978:GEP851978 GOC851978:GOL851978 GXY851978:GYH851978 HHU851978:HID851978 HRQ851978:HRZ851978 IBM851978:IBV851978 ILI851978:ILR851978 IVE851978:IVN851978 JFA851978:JFJ851978 JOW851978:JPF851978 JYS851978:JZB851978 KIO851978:KIX851978 KSK851978:KST851978 LCG851978:LCP851978 LMC851978:LML851978 LVY851978:LWH851978 MFU851978:MGD851978 MPQ851978:MPZ851978 MZM851978:MZV851978 NJI851978:NJR851978 NTE851978:NTN851978 ODA851978:ODJ851978 OMW851978:ONF851978 OWS851978:OXB851978 PGO851978:PGX851978 PQK851978:PQT851978 QAG851978:QAP851978 QKC851978:QKL851978 QTY851978:QUH851978 RDU851978:RED851978 RNQ851978:RNZ851978 RXM851978:RXV851978 SHI851978:SHR851978 SRE851978:SRN851978 TBA851978:TBJ851978 TKW851978:TLF851978 TUS851978:TVB851978 UEO851978:UEX851978 UOK851978:UOT851978 UYG851978:UYP851978 VIC851978:VIL851978 VRY851978:VSH851978 WBU851978:WCD851978 WLQ851978:WLZ851978 WVM851978:WVV851978 E917514:N917514 JA917514:JJ917514 SW917514:TF917514 ACS917514:ADB917514 AMO917514:AMX917514 AWK917514:AWT917514 BGG917514:BGP917514 BQC917514:BQL917514 BZY917514:CAH917514 CJU917514:CKD917514 CTQ917514:CTZ917514 DDM917514:DDV917514 DNI917514:DNR917514 DXE917514:DXN917514 EHA917514:EHJ917514 EQW917514:ERF917514 FAS917514:FBB917514 FKO917514:FKX917514 FUK917514:FUT917514 GEG917514:GEP917514 GOC917514:GOL917514 GXY917514:GYH917514 HHU917514:HID917514 HRQ917514:HRZ917514 IBM917514:IBV917514 ILI917514:ILR917514 IVE917514:IVN917514 JFA917514:JFJ917514 JOW917514:JPF917514 JYS917514:JZB917514 KIO917514:KIX917514 KSK917514:KST917514 LCG917514:LCP917514 LMC917514:LML917514 LVY917514:LWH917514 MFU917514:MGD917514 MPQ917514:MPZ917514 MZM917514:MZV917514 NJI917514:NJR917514 NTE917514:NTN917514 ODA917514:ODJ917514 OMW917514:ONF917514 OWS917514:OXB917514 PGO917514:PGX917514 PQK917514:PQT917514 QAG917514:QAP917514 QKC917514:QKL917514 QTY917514:QUH917514 RDU917514:RED917514 RNQ917514:RNZ917514 RXM917514:RXV917514 SHI917514:SHR917514 SRE917514:SRN917514 TBA917514:TBJ917514 TKW917514:TLF917514 TUS917514:TVB917514 UEO917514:UEX917514 UOK917514:UOT917514 UYG917514:UYP917514 VIC917514:VIL917514 VRY917514:VSH917514 WBU917514:WCD917514 WLQ917514:WLZ917514 WVM917514:WVV917514 E983050:N983050 JA983050:JJ983050 SW983050:TF983050 ACS983050:ADB983050 AMO983050:AMX983050 AWK983050:AWT983050 BGG983050:BGP983050 BQC983050:BQL983050 BZY983050:CAH983050 CJU983050:CKD983050 CTQ983050:CTZ983050 DDM983050:DDV983050 DNI983050:DNR983050 DXE983050:DXN983050 EHA983050:EHJ983050 EQW983050:ERF983050 FAS983050:FBB983050 FKO983050:FKX983050 FUK983050:FUT983050 GEG983050:GEP983050 GOC983050:GOL983050 GXY983050:GYH983050 HHU983050:HID983050 HRQ983050:HRZ983050 IBM983050:IBV983050 ILI983050:ILR983050 IVE983050:IVN983050 JFA983050:JFJ983050 JOW983050:JPF983050 JYS983050:JZB983050 KIO983050:KIX983050 KSK983050:KST983050 LCG983050:LCP983050 LMC983050:LML983050 LVY983050:LWH983050 MFU983050:MGD983050 MPQ983050:MPZ983050 MZM983050:MZV983050 NJI983050:NJR983050 NTE983050:NTN983050 ODA983050:ODJ983050 OMW983050:ONF983050 OWS983050:OXB983050 PGO983050:PGX983050 PQK983050:PQT983050 QAG983050:QAP983050 QKC983050:QKL983050 QTY983050:QUH983050 RDU983050:RED983050 RNQ983050:RNZ983050 RXM983050:RXV983050 SHI983050:SHR983050 SRE983050:SRN983050 TBA983050:TBJ983050 TKW983050:TLF983050 TUS983050:TVB983050 UEO983050:UEX983050 UOK983050:UOT983050 UYG983050:UYP983050 VIC983050:VIL983050 VRY983050:VSH983050 WBU983050:WCD983050 WLQ983050:WLZ983050 WVM983050:WVV983050" xr:uid="{43A071E5-D419-42AF-8828-2AD9B8D3A0AE}">
      <formula1>INDIRECT(A65534)</formula1>
    </dataValidation>
    <dataValidation type="list" allowBlank="1" showInputMessage="1" sqref="WWA983038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34 JO65534 TK65534 ADG65534 ANC65534 AWY65534 BGU65534 BQQ65534 CAM65534 CKI65534 CUE65534 DEA65534 DNW65534 DXS65534 EHO65534 ERK65534 FBG65534 FLC65534 FUY65534 GEU65534 GOQ65534 GYM65534 HII65534 HSE65534 ICA65534 ILW65534 IVS65534 JFO65534 JPK65534 JZG65534 KJC65534 KSY65534 LCU65534 LMQ65534 LWM65534 MGI65534 MQE65534 NAA65534 NJW65534 NTS65534 ODO65534 ONK65534 OXG65534 PHC65534 PQY65534 QAU65534 QKQ65534 QUM65534 REI65534 ROE65534 RYA65534 SHW65534 SRS65534 TBO65534 TLK65534 TVG65534 UFC65534 UOY65534 UYU65534 VIQ65534 VSM65534 WCI65534 WME65534 WWA65534 S131070 JO131070 TK131070 ADG131070 ANC131070 AWY131070 BGU131070 BQQ131070 CAM131070 CKI131070 CUE131070 DEA131070 DNW131070 DXS131070 EHO131070 ERK131070 FBG131070 FLC131070 FUY131070 GEU131070 GOQ131070 GYM131070 HII131070 HSE131070 ICA131070 ILW131070 IVS131070 JFO131070 JPK131070 JZG131070 KJC131070 KSY131070 LCU131070 LMQ131070 LWM131070 MGI131070 MQE131070 NAA131070 NJW131070 NTS131070 ODO131070 ONK131070 OXG131070 PHC131070 PQY131070 QAU131070 QKQ131070 QUM131070 REI131070 ROE131070 RYA131070 SHW131070 SRS131070 TBO131070 TLK131070 TVG131070 UFC131070 UOY131070 UYU131070 VIQ131070 VSM131070 WCI131070 WME131070 WWA131070 S196606 JO196606 TK196606 ADG196606 ANC196606 AWY196606 BGU196606 BQQ196606 CAM196606 CKI196606 CUE196606 DEA196606 DNW196606 DXS196606 EHO196606 ERK196606 FBG196606 FLC196606 FUY196606 GEU196606 GOQ196606 GYM196606 HII196606 HSE196606 ICA196606 ILW196606 IVS196606 JFO196606 JPK196606 JZG196606 KJC196606 KSY196606 LCU196606 LMQ196606 LWM196606 MGI196606 MQE196606 NAA196606 NJW196606 NTS196606 ODO196606 ONK196606 OXG196606 PHC196606 PQY196606 QAU196606 QKQ196606 QUM196606 REI196606 ROE196606 RYA196606 SHW196606 SRS196606 TBO196606 TLK196606 TVG196606 UFC196606 UOY196606 UYU196606 VIQ196606 VSM196606 WCI196606 WME196606 WWA196606 S262142 JO262142 TK262142 ADG262142 ANC262142 AWY262142 BGU262142 BQQ262142 CAM262142 CKI262142 CUE262142 DEA262142 DNW262142 DXS262142 EHO262142 ERK262142 FBG262142 FLC262142 FUY262142 GEU262142 GOQ262142 GYM262142 HII262142 HSE262142 ICA262142 ILW262142 IVS262142 JFO262142 JPK262142 JZG262142 KJC262142 KSY262142 LCU262142 LMQ262142 LWM262142 MGI262142 MQE262142 NAA262142 NJW262142 NTS262142 ODO262142 ONK262142 OXG262142 PHC262142 PQY262142 QAU262142 QKQ262142 QUM262142 REI262142 ROE262142 RYA262142 SHW262142 SRS262142 TBO262142 TLK262142 TVG262142 UFC262142 UOY262142 UYU262142 VIQ262142 VSM262142 WCI262142 WME262142 WWA262142 S327678 JO327678 TK327678 ADG327678 ANC327678 AWY327678 BGU327678 BQQ327678 CAM327678 CKI327678 CUE327678 DEA327678 DNW327678 DXS327678 EHO327678 ERK327678 FBG327678 FLC327678 FUY327678 GEU327678 GOQ327678 GYM327678 HII327678 HSE327678 ICA327678 ILW327678 IVS327678 JFO327678 JPK327678 JZG327678 KJC327678 KSY327678 LCU327678 LMQ327678 LWM327678 MGI327678 MQE327678 NAA327678 NJW327678 NTS327678 ODO327678 ONK327678 OXG327678 PHC327678 PQY327678 QAU327678 QKQ327678 QUM327678 REI327678 ROE327678 RYA327678 SHW327678 SRS327678 TBO327678 TLK327678 TVG327678 UFC327678 UOY327678 UYU327678 VIQ327678 VSM327678 WCI327678 WME327678 WWA327678 S393214 JO393214 TK393214 ADG393214 ANC393214 AWY393214 BGU393214 BQQ393214 CAM393214 CKI393214 CUE393214 DEA393214 DNW393214 DXS393214 EHO393214 ERK393214 FBG393214 FLC393214 FUY393214 GEU393214 GOQ393214 GYM393214 HII393214 HSE393214 ICA393214 ILW393214 IVS393214 JFO393214 JPK393214 JZG393214 KJC393214 KSY393214 LCU393214 LMQ393214 LWM393214 MGI393214 MQE393214 NAA393214 NJW393214 NTS393214 ODO393214 ONK393214 OXG393214 PHC393214 PQY393214 QAU393214 QKQ393214 QUM393214 REI393214 ROE393214 RYA393214 SHW393214 SRS393214 TBO393214 TLK393214 TVG393214 UFC393214 UOY393214 UYU393214 VIQ393214 VSM393214 WCI393214 WME393214 WWA393214 S458750 JO458750 TK458750 ADG458750 ANC458750 AWY458750 BGU458750 BQQ458750 CAM458750 CKI458750 CUE458750 DEA458750 DNW458750 DXS458750 EHO458750 ERK458750 FBG458750 FLC458750 FUY458750 GEU458750 GOQ458750 GYM458750 HII458750 HSE458750 ICA458750 ILW458750 IVS458750 JFO458750 JPK458750 JZG458750 KJC458750 KSY458750 LCU458750 LMQ458750 LWM458750 MGI458750 MQE458750 NAA458750 NJW458750 NTS458750 ODO458750 ONK458750 OXG458750 PHC458750 PQY458750 QAU458750 QKQ458750 QUM458750 REI458750 ROE458750 RYA458750 SHW458750 SRS458750 TBO458750 TLK458750 TVG458750 UFC458750 UOY458750 UYU458750 VIQ458750 VSM458750 WCI458750 WME458750 WWA458750 S524286 JO524286 TK524286 ADG524286 ANC524286 AWY524286 BGU524286 BQQ524286 CAM524286 CKI524286 CUE524286 DEA524286 DNW524286 DXS524286 EHO524286 ERK524286 FBG524286 FLC524286 FUY524286 GEU524286 GOQ524286 GYM524286 HII524286 HSE524286 ICA524286 ILW524286 IVS524286 JFO524286 JPK524286 JZG524286 KJC524286 KSY524286 LCU524286 LMQ524286 LWM524286 MGI524286 MQE524286 NAA524286 NJW524286 NTS524286 ODO524286 ONK524286 OXG524286 PHC524286 PQY524286 QAU524286 QKQ524286 QUM524286 REI524286 ROE524286 RYA524286 SHW524286 SRS524286 TBO524286 TLK524286 TVG524286 UFC524286 UOY524286 UYU524286 VIQ524286 VSM524286 WCI524286 WME524286 WWA524286 S589822 JO589822 TK589822 ADG589822 ANC589822 AWY589822 BGU589822 BQQ589822 CAM589822 CKI589822 CUE589822 DEA589822 DNW589822 DXS589822 EHO589822 ERK589822 FBG589822 FLC589822 FUY589822 GEU589822 GOQ589822 GYM589822 HII589822 HSE589822 ICA589822 ILW589822 IVS589822 JFO589822 JPK589822 JZG589822 KJC589822 KSY589822 LCU589822 LMQ589822 LWM589822 MGI589822 MQE589822 NAA589822 NJW589822 NTS589822 ODO589822 ONK589822 OXG589822 PHC589822 PQY589822 QAU589822 QKQ589822 QUM589822 REI589822 ROE589822 RYA589822 SHW589822 SRS589822 TBO589822 TLK589822 TVG589822 UFC589822 UOY589822 UYU589822 VIQ589822 VSM589822 WCI589822 WME589822 WWA589822 S655358 JO655358 TK655358 ADG655358 ANC655358 AWY655358 BGU655358 BQQ655358 CAM655358 CKI655358 CUE655358 DEA655358 DNW655358 DXS655358 EHO655358 ERK655358 FBG655358 FLC655358 FUY655358 GEU655358 GOQ655358 GYM655358 HII655358 HSE655358 ICA655358 ILW655358 IVS655358 JFO655358 JPK655358 JZG655358 KJC655358 KSY655358 LCU655358 LMQ655358 LWM655358 MGI655358 MQE655358 NAA655358 NJW655358 NTS655358 ODO655358 ONK655358 OXG655358 PHC655358 PQY655358 QAU655358 QKQ655358 QUM655358 REI655358 ROE655358 RYA655358 SHW655358 SRS655358 TBO655358 TLK655358 TVG655358 UFC655358 UOY655358 UYU655358 VIQ655358 VSM655358 WCI655358 WME655358 WWA655358 S720894 JO720894 TK720894 ADG720894 ANC720894 AWY720894 BGU720894 BQQ720894 CAM720894 CKI720894 CUE720894 DEA720894 DNW720894 DXS720894 EHO720894 ERK720894 FBG720894 FLC720894 FUY720894 GEU720894 GOQ720894 GYM720894 HII720894 HSE720894 ICA720894 ILW720894 IVS720894 JFO720894 JPK720894 JZG720894 KJC720894 KSY720894 LCU720894 LMQ720894 LWM720894 MGI720894 MQE720894 NAA720894 NJW720894 NTS720894 ODO720894 ONK720894 OXG720894 PHC720894 PQY720894 QAU720894 QKQ720894 QUM720894 REI720894 ROE720894 RYA720894 SHW720894 SRS720894 TBO720894 TLK720894 TVG720894 UFC720894 UOY720894 UYU720894 VIQ720894 VSM720894 WCI720894 WME720894 WWA720894 S786430 JO786430 TK786430 ADG786430 ANC786430 AWY786430 BGU786430 BQQ786430 CAM786430 CKI786430 CUE786430 DEA786430 DNW786430 DXS786430 EHO786430 ERK786430 FBG786430 FLC786430 FUY786430 GEU786430 GOQ786430 GYM786430 HII786430 HSE786430 ICA786430 ILW786430 IVS786430 JFO786430 JPK786430 JZG786430 KJC786430 KSY786430 LCU786430 LMQ786430 LWM786430 MGI786430 MQE786430 NAA786430 NJW786430 NTS786430 ODO786430 ONK786430 OXG786430 PHC786430 PQY786430 QAU786430 QKQ786430 QUM786430 REI786430 ROE786430 RYA786430 SHW786430 SRS786430 TBO786430 TLK786430 TVG786430 UFC786430 UOY786430 UYU786430 VIQ786430 VSM786430 WCI786430 WME786430 WWA786430 S851966 JO851966 TK851966 ADG851966 ANC851966 AWY851966 BGU851966 BQQ851966 CAM851966 CKI851966 CUE851966 DEA851966 DNW851966 DXS851966 EHO851966 ERK851966 FBG851966 FLC851966 FUY851966 GEU851966 GOQ851966 GYM851966 HII851966 HSE851966 ICA851966 ILW851966 IVS851966 JFO851966 JPK851966 JZG851966 KJC851966 KSY851966 LCU851966 LMQ851966 LWM851966 MGI851966 MQE851966 NAA851966 NJW851966 NTS851966 ODO851966 ONK851966 OXG851966 PHC851966 PQY851966 QAU851966 QKQ851966 QUM851966 REI851966 ROE851966 RYA851966 SHW851966 SRS851966 TBO851966 TLK851966 TVG851966 UFC851966 UOY851966 UYU851966 VIQ851966 VSM851966 WCI851966 WME851966 WWA851966 S917502 JO917502 TK917502 ADG917502 ANC917502 AWY917502 BGU917502 BQQ917502 CAM917502 CKI917502 CUE917502 DEA917502 DNW917502 DXS917502 EHO917502 ERK917502 FBG917502 FLC917502 FUY917502 GEU917502 GOQ917502 GYM917502 HII917502 HSE917502 ICA917502 ILW917502 IVS917502 JFO917502 JPK917502 JZG917502 KJC917502 KSY917502 LCU917502 LMQ917502 LWM917502 MGI917502 MQE917502 NAA917502 NJW917502 NTS917502 ODO917502 ONK917502 OXG917502 PHC917502 PQY917502 QAU917502 QKQ917502 QUM917502 REI917502 ROE917502 RYA917502 SHW917502 SRS917502 TBO917502 TLK917502 TVG917502 UFC917502 UOY917502 UYU917502 VIQ917502 VSM917502 WCI917502 WME917502 WWA917502 S983038 JO983038 TK983038 ADG983038 ANC983038 AWY983038 BGU983038 BQQ983038 CAM983038 CKI983038 CUE983038 DEA983038 DNW983038 DXS983038 EHO983038 ERK983038 FBG983038 FLC983038 FUY983038 GEU983038 GOQ983038 GYM983038 HII983038 HSE983038 ICA983038 ILW983038 IVS983038 JFO983038 JPK983038 JZG983038 KJC983038 KSY983038 LCU983038 LMQ983038 LWM983038 MGI983038 MQE983038 NAA983038 NJW983038 NTS983038 ODO983038 ONK983038 OXG983038 PHC983038 PQY983038 QAU983038 QKQ983038 QUM983038 REI983038 ROE983038 RYA983038 SHW983038 SRS983038 TBO983038 TLK983038 TVG983038 UFC983038 UOY983038 UYU983038 VIQ983038 VSM983038 WCI983038 WME983038 S10:AC11" xr:uid="{25155960-5FFA-41D5-9546-A78D362817BF}">
      <formula1>INDIRECT(A10)</formula1>
    </dataValidation>
    <dataValidation type="list" allowBlank="1" showInputMessage="1" showErrorMessage="1" sqref="I10:R11" xr:uid="{1BE66DA7-A143-4882-B6C3-24F4D7FF518B}">
      <formula1>INDIRECT(A10)</formula1>
    </dataValidation>
  </dataValidations>
  <pageMargins left="0.6692913385826772" right="0" top="0.23622047244094491" bottom="0.19685039370078741" header="0.51181102362204722" footer="0.19685039370078741"/>
  <pageSetup paperSize="9" scale="85" orientation="portrait" r:id="rId1"/>
  <headerFooter alignWithMargins="0"/>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7732B717-03C4-43BE-9019-A770E32AF330}">
          <x14:formula1>
            <xm:f>リスト!$A$1:$F$1</xm:f>
          </x14:formula1>
          <xm:sqref>E21</xm:sqref>
        </x14:dataValidation>
        <x14:dataValidation type="list" imeMode="halfAlpha" allowBlank="1" showInputMessage="1" showErrorMessage="1" xr:uid="{B90CD130-1C6C-4A38-A239-27349E6F1A59}">
          <x14:formula1>
            <xm:f>リスト!$B$42:$B$54</xm:f>
          </x14:formula1>
          <xm:sqref>A7:F8</xm:sqref>
        </x14:dataValidation>
        <x14:dataValidation type="list" allowBlank="1" showInputMessage="1" showErrorMessage="1" xr:uid="{48F4984C-C55D-425D-BAEA-0EEA109493FF}">
          <x14:formula1>
            <xm:f>リスト!$C$42:$C$70</xm:f>
          </x14:formula1>
          <xm:sqref>K7:R8</xm:sqref>
        </x14:dataValidation>
        <x14:dataValidation type="list" allowBlank="1" showInputMessage="1" showErrorMessage="1" xr:uid="{AE3EA96D-2625-4784-8417-D44880C0373A}">
          <x14:formula1>
            <xm:f>リスト!$A$42:$A$50</xm:f>
          </x14:formula1>
          <xm:sqref>A10:H11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25"/>
  <sheetViews>
    <sheetView workbookViewId="0">
      <selection activeCell="O9" sqref="O9"/>
    </sheetView>
  </sheetViews>
  <sheetFormatPr defaultColWidth="3.75" defaultRowHeight="27" customHeight="1"/>
  <cols>
    <col min="1" max="1" width="1.875" style="233" customWidth="1"/>
    <col min="2" max="3" width="3.75" style="233" customWidth="1"/>
    <col min="4" max="6" width="7.5" style="233" customWidth="1"/>
    <col min="7" max="8" width="3.75" style="233" customWidth="1"/>
    <col min="9" max="10" width="7.5" style="233" customWidth="1"/>
    <col min="11" max="11" width="3.75" style="233" customWidth="1"/>
    <col min="12" max="12" width="5.625" style="233" customWidth="1"/>
    <col min="13" max="14" width="3.75" style="233" customWidth="1"/>
    <col min="15" max="15" width="16.875" style="233" customWidth="1"/>
    <col min="16" max="17" width="3.75" style="233" customWidth="1"/>
    <col min="18" max="18" width="11.75" style="233" customWidth="1"/>
    <col min="19" max="19" width="4.75" style="233" customWidth="1"/>
    <col min="20" max="20" width="3.375" style="233" customWidth="1"/>
    <col min="21" max="21" width="4.125" style="233" customWidth="1"/>
    <col min="22" max="22" width="3.5" style="233" customWidth="1"/>
    <col min="23" max="23" width="5.875" style="233" customWidth="1"/>
    <col min="24" max="24" width="1.875" style="233" customWidth="1"/>
    <col min="25" max="256" width="3.75" style="233"/>
    <col min="257" max="257" width="1.875" style="233" customWidth="1"/>
    <col min="258" max="259" width="3.75" style="233" customWidth="1"/>
    <col min="260" max="262" width="7.5" style="233" customWidth="1"/>
    <col min="263" max="264" width="3.75" style="233" customWidth="1"/>
    <col min="265" max="266" width="7.5" style="233" customWidth="1"/>
    <col min="267" max="267" width="3.75" style="233" customWidth="1"/>
    <col min="268" max="268" width="5.625" style="233" customWidth="1"/>
    <col min="269" max="270" width="3.75" style="233" customWidth="1"/>
    <col min="271" max="271" width="16.875" style="233" customWidth="1"/>
    <col min="272" max="273" width="3.75" style="233" customWidth="1"/>
    <col min="274" max="274" width="11.75" style="233" customWidth="1"/>
    <col min="275" max="275" width="4.75" style="233" customWidth="1"/>
    <col min="276" max="276" width="3.375" style="233" customWidth="1"/>
    <col min="277" max="277" width="4.125" style="233" customWidth="1"/>
    <col min="278" max="278" width="3.5" style="233" customWidth="1"/>
    <col min="279" max="279" width="5.875" style="233" customWidth="1"/>
    <col min="280" max="280" width="1.875" style="233" customWidth="1"/>
    <col min="281" max="512" width="3.75" style="233"/>
    <col min="513" max="513" width="1.875" style="233" customWidth="1"/>
    <col min="514" max="515" width="3.75" style="233" customWidth="1"/>
    <col min="516" max="518" width="7.5" style="233" customWidth="1"/>
    <col min="519" max="520" width="3.75" style="233" customWidth="1"/>
    <col min="521" max="522" width="7.5" style="233" customWidth="1"/>
    <col min="523" max="523" width="3.75" style="233" customWidth="1"/>
    <col min="524" max="524" width="5.625" style="233" customWidth="1"/>
    <col min="525" max="526" width="3.75" style="233" customWidth="1"/>
    <col min="527" max="527" width="16.875" style="233" customWidth="1"/>
    <col min="528" max="529" width="3.75" style="233" customWidth="1"/>
    <col min="530" max="530" width="11.75" style="233" customWidth="1"/>
    <col min="531" max="531" width="4.75" style="233" customWidth="1"/>
    <col min="532" max="532" width="3.375" style="233" customWidth="1"/>
    <col min="533" max="533" width="4.125" style="233" customWidth="1"/>
    <col min="534" max="534" width="3.5" style="233" customWidth="1"/>
    <col min="535" max="535" width="5.875" style="233" customWidth="1"/>
    <col min="536" max="536" width="1.875" style="233" customWidth="1"/>
    <col min="537" max="768" width="3.75" style="233"/>
    <col min="769" max="769" width="1.875" style="233" customWidth="1"/>
    <col min="770" max="771" width="3.75" style="233" customWidth="1"/>
    <col min="772" max="774" width="7.5" style="233" customWidth="1"/>
    <col min="775" max="776" width="3.75" style="233" customWidth="1"/>
    <col min="777" max="778" width="7.5" style="233" customWidth="1"/>
    <col min="779" max="779" width="3.75" style="233" customWidth="1"/>
    <col min="780" max="780" width="5.625" style="233" customWidth="1"/>
    <col min="781" max="782" width="3.75" style="233" customWidth="1"/>
    <col min="783" max="783" width="16.875" style="233" customWidth="1"/>
    <col min="784" max="785" width="3.75" style="233" customWidth="1"/>
    <col min="786" max="786" width="11.75" style="233" customWidth="1"/>
    <col min="787" max="787" width="4.75" style="233" customWidth="1"/>
    <col min="788" max="788" width="3.375" style="233" customWidth="1"/>
    <col min="789" max="789" width="4.125" style="233" customWidth="1"/>
    <col min="790" max="790" width="3.5" style="233" customWidth="1"/>
    <col min="791" max="791" width="5.875" style="233" customWidth="1"/>
    <col min="792" max="792" width="1.875" style="233" customWidth="1"/>
    <col min="793" max="1024" width="3.75" style="233"/>
    <col min="1025" max="1025" width="1.875" style="233" customWidth="1"/>
    <col min="1026" max="1027" width="3.75" style="233" customWidth="1"/>
    <col min="1028" max="1030" width="7.5" style="233" customWidth="1"/>
    <col min="1031" max="1032" width="3.75" style="233" customWidth="1"/>
    <col min="1033" max="1034" width="7.5" style="233" customWidth="1"/>
    <col min="1035" max="1035" width="3.75" style="233" customWidth="1"/>
    <col min="1036" max="1036" width="5.625" style="233" customWidth="1"/>
    <col min="1037" max="1038" width="3.75" style="233" customWidth="1"/>
    <col min="1039" max="1039" width="16.875" style="233" customWidth="1"/>
    <col min="1040" max="1041" width="3.75" style="233" customWidth="1"/>
    <col min="1042" max="1042" width="11.75" style="233" customWidth="1"/>
    <col min="1043" max="1043" width="4.75" style="233" customWidth="1"/>
    <col min="1044" max="1044" width="3.375" style="233" customWidth="1"/>
    <col min="1045" max="1045" width="4.125" style="233" customWidth="1"/>
    <col min="1046" max="1046" width="3.5" style="233" customWidth="1"/>
    <col min="1047" max="1047" width="5.875" style="233" customWidth="1"/>
    <col min="1048" max="1048" width="1.875" style="233" customWidth="1"/>
    <col min="1049" max="1280" width="3.75" style="233"/>
    <col min="1281" max="1281" width="1.875" style="233" customWidth="1"/>
    <col min="1282" max="1283" width="3.75" style="233" customWidth="1"/>
    <col min="1284" max="1286" width="7.5" style="233" customWidth="1"/>
    <col min="1287" max="1288" width="3.75" style="233" customWidth="1"/>
    <col min="1289" max="1290" width="7.5" style="233" customWidth="1"/>
    <col min="1291" max="1291" width="3.75" style="233" customWidth="1"/>
    <col min="1292" max="1292" width="5.625" style="233" customWidth="1"/>
    <col min="1293" max="1294" width="3.75" style="233" customWidth="1"/>
    <col min="1295" max="1295" width="16.875" style="233" customWidth="1"/>
    <col min="1296" max="1297" width="3.75" style="233" customWidth="1"/>
    <col min="1298" max="1298" width="11.75" style="233" customWidth="1"/>
    <col min="1299" max="1299" width="4.75" style="233" customWidth="1"/>
    <col min="1300" max="1300" width="3.375" style="233" customWidth="1"/>
    <col min="1301" max="1301" width="4.125" style="233" customWidth="1"/>
    <col min="1302" max="1302" width="3.5" style="233" customWidth="1"/>
    <col min="1303" max="1303" width="5.875" style="233" customWidth="1"/>
    <col min="1304" max="1304" width="1.875" style="233" customWidth="1"/>
    <col min="1305" max="1536" width="3.75" style="233"/>
    <col min="1537" max="1537" width="1.875" style="233" customWidth="1"/>
    <col min="1538" max="1539" width="3.75" style="233" customWidth="1"/>
    <col min="1540" max="1542" width="7.5" style="233" customWidth="1"/>
    <col min="1543" max="1544" width="3.75" style="233" customWidth="1"/>
    <col min="1545" max="1546" width="7.5" style="233" customWidth="1"/>
    <col min="1547" max="1547" width="3.75" style="233" customWidth="1"/>
    <col min="1548" max="1548" width="5.625" style="233" customWidth="1"/>
    <col min="1549" max="1550" width="3.75" style="233" customWidth="1"/>
    <col min="1551" max="1551" width="16.875" style="233" customWidth="1"/>
    <col min="1552" max="1553" width="3.75" style="233" customWidth="1"/>
    <col min="1554" max="1554" width="11.75" style="233" customWidth="1"/>
    <col min="1555" max="1555" width="4.75" style="233" customWidth="1"/>
    <col min="1556" max="1556" width="3.375" style="233" customWidth="1"/>
    <col min="1557" max="1557" width="4.125" style="233" customWidth="1"/>
    <col min="1558" max="1558" width="3.5" style="233" customWidth="1"/>
    <col min="1559" max="1559" width="5.875" style="233" customWidth="1"/>
    <col min="1560" max="1560" width="1.875" style="233" customWidth="1"/>
    <col min="1561" max="1792" width="3.75" style="233"/>
    <col min="1793" max="1793" width="1.875" style="233" customWidth="1"/>
    <col min="1794" max="1795" width="3.75" style="233" customWidth="1"/>
    <col min="1796" max="1798" width="7.5" style="233" customWidth="1"/>
    <col min="1799" max="1800" width="3.75" style="233" customWidth="1"/>
    <col min="1801" max="1802" width="7.5" style="233" customWidth="1"/>
    <col min="1803" max="1803" width="3.75" style="233" customWidth="1"/>
    <col min="1804" max="1804" width="5.625" style="233" customWidth="1"/>
    <col min="1805" max="1806" width="3.75" style="233" customWidth="1"/>
    <col min="1807" max="1807" width="16.875" style="233" customWidth="1"/>
    <col min="1808" max="1809" width="3.75" style="233" customWidth="1"/>
    <col min="1810" max="1810" width="11.75" style="233" customWidth="1"/>
    <col min="1811" max="1811" width="4.75" style="233" customWidth="1"/>
    <col min="1812" max="1812" width="3.375" style="233" customWidth="1"/>
    <col min="1813" max="1813" width="4.125" style="233" customWidth="1"/>
    <col min="1814" max="1814" width="3.5" style="233" customWidth="1"/>
    <col min="1815" max="1815" width="5.875" style="233" customWidth="1"/>
    <col min="1816" max="1816" width="1.875" style="233" customWidth="1"/>
    <col min="1817" max="2048" width="3.75" style="233"/>
    <col min="2049" max="2049" width="1.875" style="233" customWidth="1"/>
    <col min="2050" max="2051" width="3.75" style="233" customWidth="1"/>
    <col min="2052" max="2054" width="7.5" style="233" customWidth="1"/>
    <col min="2055" max="2056" width="3.75" style="233" customWidth="1"/>
    <col min="2057" max="2058" width="7.5" style="233" customWidth="1"/>
    <col min="2059" max="2059" width="3.75" style="233" customWidth="1"/>
    <col min="2060" max="2060" width="5.625" style="233" customWidth="1"/>
    <col min="2061" max="2062" width="3.75" style="233" customWidth="1"/>
    <col min="2063" max="2063" width="16.875" style="233" customWidth="1"/>
    <col min="2064" max="2065" width="3.75" style="233" customWidth="1"/>
    <col min="2066" max="2066" width="11.75" style="233" customWidth="1"/>
    <col min="2067" max="2067" width="4.75" style="233" customWidth="1"/>
    <col min="2068" max="2068" width="3.375" style="233" customWidth="1"/>
    <col min="2069" max="2069" width="4.125" style="233" customWidth="1"/>
    <col min="2070" max="2070" width="3.5" style="233" customWidth="1"/>
    <col min="2071" max="2071" width="5.875" style="233" customWidth="1"/>
    <col min="2072" max="2072" width="1.875" style="233" customWidth="1"/>
    <col min="2073" max="2304" width="3.75" style="233"/>
    <col min="2305" max="2305" width="1.875" style="233" customWidth="1"/>
    <col min="2306" max="2307" width="3.75" style="233" customWidth="1"/>
    <col min="2308" max="2310" width="7.5" style="233" customWidth="1"/>
    <col min="2311" max="2312" width="3.75" style="233" customWidth="1"/>
    <col min="2313" max="2314" width="7.5" style="233" customWidth="1"/>
    <col min="2315" max="2315" width="3.75" style="233" customWidth="1"/>
    <col min="2316" max="2316" width="5.625" style="233" customWidth="1"/>
    <col min="2317" max="2318" width="3.75" style="233" customWidth="1"/>
    <col min="2319" max="2319" width="16.875" style="233" customWidth="1"/>
    <col min="2320" max="2321" width="3.75" style="233" customWidth="1"/>
    <col min="2322" max="2322" width="11.75" style="233" customWidth="1"/>
    <col min="2323" max="2323" width="4.75" style="233" customWidth="1"/>
    <col min="2324" max="2324" width="3.375" style="233" customWidth="1"/>
    <col min="2325" max="2325" width="4.125" style="233" customWidth="1"/>
    <col min="2326" max="2326" width="3.5" style="233" customWidth="1"/>
    <col min="2327" max="2327" width="5.875" style="233" customWidth="1"/>
    <col min="2328" max="2328" width="1.875" style="233" customWidth="1"/>
    <col min="2329" max="2560" width="3.75" style="233"/>
    <col min="2561" max="2561" width="1.875" style="233" customWidth="1"/>
    <col min="2562" max="2563" width="3.75" style="233" customWidth="1"/>
    <col min="2564" max="2566" width="7.5" style="233" customWidth="1"/>
    <col min="2567" max="2568" width="3.75" style="233" customWidth="1"/>
    <col min="2569" max="2570" width="7.5" style="233" customWidth="1"/>
    <col min="2571" max="2571" width="3.75" style="233" customWidth="1"/>
    <col min="2572" max="2572" width="5.625" style="233" customWidth="1"/>
    <col min="2573" max="2574" width="3.75" style="233" customWidth="1"/>
    <col min="2575" max="2575" width="16.875" style="233" customWidth="1"/>
    <col min="2576" max="2577" width="3.75" style="233" customWidth="1"/>
    <col min="2578" max="2578" width="11.75" style="233" customWidth="1"/>
    <col min="2579" max="2579" width="4.75" style="233" customWidth="1"/>
    <col min="2580" max="2580" width="3.375" style="233" customWidth="1"/>
    <col min="2581" max="2581" width="4.125" style="233" customWidth="1"/>
    <col min="2582" max="2582" width="3.5" style="233" customWidth="1"/>
    <col min="2583" max="2583" width="5.875" style="233" customWidth="1"/>
    <col min="2584" max="2584" width="1.875" style="233" customWidth="1"/>
    <col min="2585" max="2816" width="3.75" style="233"/>
    <col min="2817" max="2817" width="1.875" style="233" customWidth="1"/>
    <col min="2818" max="2819" width="3.75" style="233" customWidth="1"/>
    <col min="2820" max="2822" width="7.5" style="233" customWidth="1"/>
    <col min="2823" max="2824" width="3.75" style="233" customWidth="1"/>
    <col min="2825" max="2826" width="7.5" style="233" customWidth="1"/>
    <col min="2827" max="2827" width="3.75" style="233" customWidth="1"/>
    <col min="2828" max="2828" width="5.625" style="233" customWidth="1"/>
    <col min="2829" max="2830" width="3.75" style="233" customWidth="1"/>
    <col min="2831" max="2831" width="16.875" style="233" customWidth="1"/>
    <col min="2832" max="2833" width="3.75" style="233" customWidth="1"/>
    <col min="2834" max="2834" width="11.75" style="233" customWidth="1"/>
    <col min="2835" max="2835" width="4.75" style="233" customWidth="1"/>
    <col min="2836" max="2836" width="3.375" style="233" customWidth="1"/>
    <col min="2837" max="2837" width="4.125" style="233" customWidth="1"/>
    <col min="2838" max="2838" width="3.5" style="233" customWidth="1"/>
    <col min="2839" max="2839" width="5.875" style="233" customWidth="1"/>
    <col min="2840" max="2840" width="1.875" style="233" customWidth="1"/>
    <col min="2841" max="3072" width="3.75" style="233"/>
    <col min="3073" max="3073" width="1.875" style="233" customWidth="1"/>
    <col min="3074" max="3075" width="3.75" style="233" customWidth="1"/>
    <col min="3076" max="3078" width="7.5" style="233" customWidth="1"/>
    <col min="3079" max="3080" width="3.75" style="233" customWidth="1"/>
    <col min="3081" max="3082" width="7.5" style="233" customWidth="1"/>
    <col min="3083" max="3083" width="3.75" style="233" customWidth="1"/>
    <col min="3084" max="3084" width="5.625" style="233" customWidth="1"/>
    <col min="3085" max="3086" width="3.75" style="233" customWidth="1"/>
    <col min="3087" max="3087" width="16.875" style="233" customWidth="1"/>
    <col min="3088" max="3089" width="3.75" style="233" customWidth="1"/>
    <col min="3090" max="3090" width="11.75" style="233" customWidth="1"/>
    <col min="3091" max="3091" width="4.75" style="233" customWidth="1"/>
    <col min="3092" max="3092" width="3.375" style="233" customWidth="1"/>
    <col min="3093" max="3093" width="4.125" style="233" customWidth="1"/>
    <col min="3094" max="3094" width="3.5" style="233" customWidth="1"/>
    <col min="3095" max="3095" width="5.875" style="233" customWidth="1"/>
    <col min="3096" max="3096" width="1.875" style="233" customWidth="1"/>
    <col min="3097" max="3328" width="3.75" style="233"/>
    <col min="3329" max="3329" width="1.875" style="233" customWidth="1"/>
    <col min="3330" max="3331" width="3.75" style="233" customWidth="1"/>
    <col min="3332" max="3334" width="7.5" style="233" customWidth="1"/>
    <col min="3335" max="3336" width="3.75" style="233" customWidth="1"/>
    <col min="3337" max="3338" width="7.5" style="233" customWidth="1"/>
    <col min="3339" max="3339" width="3.75" style="233" customWidth="1"/>
    <col min="3340" max="3340" width="5.625" style="233" customWidth="1"/>
    <col min="3341" max="3342" width="3.75" style="233" customWidth="1"/>
    <col min="3343" max="3343" width="16.875" style="233" customWidth="1"/>
    <col min="3344" max="3345" width="3.75" style="233" customWidth="1"/>
    <col min="3346" max="3346" width="11.75" style="233" customWidth="1"/>
    <col min="3347" max="3347" width="4.75" style="233" customWidth="1"/>
    <col min="3348" max="3348" width="3.375" style="233" customWidth="1"/>
    <col min="3349" max="3349" width="4.125" style="233" customWidth="1"/>
    <col min="3350" max="3350" width="3.5" style="233" customWidth="1"/>
    <col min="3351" max="3351" width="5.875" style="233" customWidth="1"/>
    <col min="3352" max="3352" width="1.875" style="233" customWidth="1"/>
    <col min="3353" max="3584" width="3.75" style="233"/>
    <col min="3585" max="3585" width="1.875" style="233" customWidth="1"/>
    <col min="3586" max="3587" width="3.75" style="233" customWidth="1"/>
    <col min="3588" max="3590" width="7.5" style="233" customWidth="1"/>
    <col min="3591" max="3592" width="3.75" style="233" customWidth="1"/>
    <col min="3593" max="3594" width="7.5" style="233" customWidth="1"/>
    <col min="3595" max="3595" width="3.75" style="233" customWidth="1"/>
    <col min="3596" max="3596" width="5.625" style="233" customWidth="1"/>
    <col min="3597" max="3598" width="3.75" style="233" customWidth="1"/>
    <col min="3599" max="3599" width="16.875" style="233" customWidth="1"/>
    <col min="3600" max="3601" width="3.75" style="233" customWidth="1"/>
    <col min="3602" max="3602" width="11.75" style="233" customWidth="1"/>
    <col min="3603" max="3603" width="4.75" style="233" customWidth="1"/>
    <col min="3604" max="3604" width="3.375" style="233" customWidth="1"/>
    <col min="3605" max="3605" width="4.125" style="233" customWidth="1"/>
    <col min="3606" max="3606" width="3.5" style="233" customWidth="1"/>
    <col min="3607" max="3607" width="5.875" style="233" customWidth="1"/>
    <col min="3608" max="3608" width="1.875" style="233" customWidth="1"/>
    <col min="3609" max="3840" width="3.75" style="233"/>
    <col min="3841" max="3841" width="1.875" style="233" customWidth="1"/>
    <col min="3842" max="3843" width="3.75" style="233" customWidth="1"/>
    <col min="3844" max="3846" width="7.5" style="233" customWidth="1"/>
    <col min="3847" max="3848" width="3.75" style="233" customWidth="1"/>
    <col min="3849" max="3850" width="7.5" style="233" customWidth="1"/>
    <col min="3851" max="3851" width="3.75" style="233" customWidth="1"/>
    <col min="3852" max="3852" width="5.625" style="233" customWidth="1"/>
    <col min="3853" max="3854" width="3.75" style="233" customWidth="1"/>
    <col min="3855" max="3855" width="16.875" style="233" customWidth="1"/>
    <col min="3856" max="3857" width="3.75" style="233" customWidth="1"/>
    <col min="3858" max="3858" width="11.75" style="233" customWidth="1"/>
    <col min="3859" max="3859" width="4.75" style="233" customWidth="1"/>
    <col min="3860" max="3860" width="3.375" style="233" customWidth="1"/>
    <col min="3861" max="3861" width="4.125" style="233" customWidth="1"/>
    <col min="3862" max="3862" width="3.5" style="233" customWidth="1"/>
    <col min="3863" max="3863" width="5.875" style="233" customWidth="1"/>
    <col min="3864" max="3864" width="1.875" style="233" customWidth="1"/>
    <col min="3865" max="4096" width="3.75" style="233"/>
    <col min="4097" max="4097" width="1.875" style="233" customWidth="1"/>
    <col min="4098" max="4099" width="3.75" style="233" customWidth="1"/>
    <col min="4100" max="4102" width="7.5" style="233" customWidth="1"/>
    <col min="4103" max="4104" width="3.75" style="233" customWidth="1"/>
    <col min="4105" max="4106" width="7.5" style="233" customWidth="1"/>
    <col min="4107" max="4107" width="3.75" style="233" customWidth="1"/>
    <col min="4108" max="4108" width="5.625" style="233" customWidth="1"/>
    <col min="4109" max="4110" width="3.75" style="233" customWidth="1"/>
    <col min="4111" max="4111" width="16.875" style="233" customWidth="1"/>
    <col min="4112" max="4113" width="3.75" style="233" customWidth="1"/>
    <col min="4114" max="4114" width="11.75" style="233" customWidth="1"/>
    <col min="4115" max="4115" width="4.75" style="233" customWidth="1"/>
    <col min="4116" max="4116" width="3.375" style="233" customWidth="1"/>
    <col min="4117" max="4117" width="4.125" style="233" customWidth="1"/>
    <col min="4118" max="4118" width="3.5" style="233" customWidth="1"/>
    <col min="4119" max="4119" width="5.875" style="233" customWidth="1"/>
    <col min="4120" max="4120" width="1.875" style="233" customWidth="1"/>
    <col min="4121" max="4352" width="3.75" style="233"/>
    <col min="4353" max="4353" width="1.875" style="233" customWidth="1"/>
    <col min="4354" max="4355" width="3.75" style="233" customWidth="1"/>
    <col min="4356" max="4358" width="7.5" style="233" customWidth="1"/>
    <col min="4359" max="4360" width="3.75" style="233" customWidth="1"/>
    <col min="4361" max="4362" width="7.5" style="233" customWidth="1"/>
    <col min="4363" max="4363" width="3.75" style="233" customWidth="1"/>
    <col min="4364" max="4364" width="5.625" style="233" customWidth="1"/>
    <col min="4365" max="4366" width="3.75" style="233" customWidth="1"/>
    <col min="4367" max="4367" width="16.875" style="233" customWidth="1"/>
    <col min="4368" max="4369" width="3.75" style="233" customWidth="1"/>
    <col min="4370" max="4370" width="11.75" style="233" customWidth="1"/>
    <col min="4371" max="4371" width="4.75" style="233" customWidth="1"/>
    <col min="4372" max="4372" width="3.375" style="233" customWidth="1"/>
    <col min="4373" max="4373" width="4.125" style="233" customWidth="1"/>
    <col min="4374" max="4374" width="3.5" style="233" customWidth="1"/>
    <col min="4375" max="4375" width="5.875" style="233" customWidth="1"/>
    <col min="4376" max="4376" width="1.875" style="233" customWidth="1"/>
    <col min="4377" max="4608" width="3.75" style="233"/>
    <col min="4609" max="4609" width="1.875" style="233" customWidth="1"/>
    <col min="4610" max="4611" width="3.75" style="233" customWidth="1"/>
    <col min="4612" max="4614" width="7.5" style="233" customWidth="1"/>
    <col min="4615" max="4616" width="3.75" style="233" customWidth="1"/>
    <col min="4617" max="4618" width="7.5" style="233" customWidth="1"/>
    <col min="4619" max="4619" width="3.75" style="233" customWidth="1"/>
    <col min="4620" max="4620" width="5.625" style="233" customWidth="1"/>
    <col min="4621" max="4622" width="3.75" style="233" customWidth="1"/>
    <col min="4623" max="4623" width="16.875" style="233" customWidth="1"/>
    <col min="4624" max="4625" width="3.75" style="233" customWidth="1"/>
    <col min="4626" max="4626" width="11.75" style="233" customWidth="1"/>
    <col min="4627" max="4627" width="4.75" style="233" customWidth="1"/>
    <col min="4628" max="4628" width="3.375" style="233" customWidth="1"/>
    <col min="4629" max="4629" width="4.125" style="233" customWidth="1"/>
    <col min="4630" max="4630" width="3.5" style="233" customWidth="1"/>
    <col min="4631" max="4631" width="5.875" style="233" customWidth="1"/>
    <col min="4632" max="4632" width="1.875" style="233" customWidth="1"/>
    <col min="4633" max="4864" width="3.75" style="233"/>
    <col min="4865" max="4865" width="1.875" style="233" customWidth="1"/>
    <col min="4866" max="4867" width="3.75" style="233" customWidth="1"/>
    <col min="4868" max="4870" width="7.5" style="233" customWidth="1"/>
    <col min="4871" max="4872" width="3.75" style="233" customWidth="1"/>
    <col min="4873" max="4874" width="7.5" style="233" customWidth="1"/>
    <col min="4875" max="4875" width="3.75" style="233" customWidth="1"/>
    <col min="4876" max="4876" width="5.625" style="233" customWidth="1"/>
    <col min="4877" max="4878" width="3.75" style="233" customWidth="1"/>
    <col min="4879" max="4879" width="16.875" style="233" customWidth="1"/>
    <col min="4880" max="4881" width="3.75" style="233" customWidth="1"/>
    <col min="4882" max="4882" width="11.75" style="233" customWidth="1"/>
    <col min="4883" max="4883" width="4.75" style="233" customWidth="1"/>
    <col min="4884" max="4884" width="3.375" style="233" customWidth="1"/>
    <col min="4885" max="4885" width="4.125" style="233" customWidth="1"/>
    <col min="4886" max="4886" width="3.5" style="233" customWidth="1"/>
    <col min="4887" max="4887" width="5.875" style="233" customWidth="1"/>
    <col min="4888" max="4888" width="1.875" style="233" customWidth="1"/>
    <col min="4889" max="5120" width="3.75" style="233"/>
    <col min="5121" max="5121" width="1.875" style="233" customWidth="1"/>
    <col min="5122" max="5123" width="3.75" style="233" customWidth="1"/>
    <col min="5124" max="5126" width="7.5" style="233" customWidth="1"/>
    <col min="5127" max="5128" width="3.75" style="233" customWidth="1"/>
    <col min="5129" max="5130" width="7.5" style="233" customWidth="1"/>
    <col min="5131" max="5131" width="3.75" style="233" customWidth="1"/>
    <col min="5132" max="5132" width="5.625" style="233" customWidth="1"/>
    <col min="5133" max="5134" width="3.75" style="233" customWidth="1"/>
    <col min="5135" max="5135" width="16.875" style="233" customWidth="1"/>
    <col min="5136" max="5137" width="3.75" style="233" customWidth="1"/>
    <col min="5138" max="5138" width="11.75" style="233" customWidth="1"/>
    <col min="5139" max="5139" width="4.75" style="233" customWidth="1"/>
    <col min="5140" max="5140" width="3.375" style="233" customWidth="1"/>
    <col min="5141" max="5141" width="4.125" style="233" customWidth="1"/>
    <col min="5142" max="5142" width="3.5" style="233" customWidth="1"/>
    <col min="5143" max="5143" width="5.875" style="233" customWidth="1"/>
    <col min="5144" max="5144" width="1.875" style="233" customWidth="1"/>
    <col min="5145" max="5376" width="3.75" style="233"/>
    <col min="5377" max="5377" width="1.875" style="233" customWidth="1"/>
    <col min="5378" max="5379" width="3.75" style="233" customWidth="1"/>
    <col min="5380" max="5382" width="7.5" style="233" customWidth="1"/>
    <col min="5383" max="5384" width="3.75" style="233" customWidth="1"/>
    <col min="5385" max="5386" width="7.5" style="233" customWidth="1"/>
    <col min="5387" max="5387" width="3.75" style="233" customWidth="1"/>
    <col min="5388" max="5388" width="5.625" style="233" customWidth="1"/>
    <col min="5389" max="5390" width="3.75" style="233" customWidth="1"/>
    <col min="5391" max="5391" width="16.875" style="233" customWidth="1"/>
    <col min="5392" max="5393" width="3.75" style="233" customWidth="1"/>
    <col min="5394" max="5394" width="11.75" style="233" customWidth="1"/>
    <col min="5395" max="5395" width="4.75" style="233" customWidth="1"/>
    <col min="5396" max="5396" width="3.375" style="233" customWidth="1"/>
    <col min="5397" max="5397" width="4.125" style="233" customWidth="1"/>
    <col min="5398" max="5398" width="3.5" style="233" customWidth="1"/>
    <col min="5399" max="5399" width="5.875" style="233" customWidth="1"/>
    <col min="5400" max="5400" width="1.875" style="233" customWidth="1"/>
    <col min="5401" max="5632" width="3.75" style="233"/>
    <col min="5633" max="5633" width="1.875" style="233" customWidth="1"/>
    <col min="5634" max="5635" width="3.75" style="233" customWidth="1"/>
    <col min="5636" max="5638" width="7.5" style="233" customWidth="1"/>
    <col min="5639" max="5640" width="3.75" style="233" customWidth="1"/>
    <col min="5641" max="5642" width="7.5" style="233" customWidth="1"/>
    <col min="5643" max="5643" width="3.75" style="233" customWidth="1"/>
    <col min="5644" max="5644" width="5.625" style="233" customWidth="1"/>
    <col min="5645" max="5646" width="3.75" style="233" customWidth="1"/>
    <col min="5647" max="5647" width="16.875" style="233" customWidth="1"/>
    <col min="5648" max="5649" width="3.75" style="233" customWidth="1"/>
    <col min="5650" max="5650" width="11.75" style="233" customWidth="1"/>
    <col min="5651" max="5651" width="4.75" style="233" customWidth="1"/>
    <col min="5652" max="5652" width="3.375" style="233" customWidth="1"/>
    <col min="5653" max="5653" width="4.125" style="233" customWidth="1"/>
    <col min="5654" max="5654" width="3.5" style="233" customWidth="1"/>
    <col min="5655" max="5655" width="5.875" style="233" customWidth="1"/>
    <col min="5656" max="5656" width="1.875" style="233" customWidth="1"/>
    <col min="5657" max="5888" width="3.75" style="233"/>
    <col min="5889" max="5889" width="1.875" style="233" customWidth="1"/>
    <col min="5890" max="5891" width="3.75" style="233" customWidth="1"/>
    <col min="5892" max="5894" width="7.5" style="233" customWidth="1"/>
    <col min="5895" max="5896" width="3.75" style="233" customWidth="1"/>
    <col min="5897" max="5898" width="7.5" style="233" customWidth="1"/>
    <col min="5899" max="5899" width="3.75" style="233" customWidth="1"/>
    <col min="5900" max="5900" width="5.625" style="233" customWidth="1"/>
    <col min="5901" max="5902" width="3.75" style="233" customWidth="1"/>
    <col min="5903" max="5903" width="16.875" style="233" customWidth="1"/>
    <col min="5904" max="5905" width="3.75" style="233" customWidth="1"/>
    <col min="5906" max="5906" width="11.75" style="233" customWidth="1"/>
    <col min="5907" max="5907" width="4.75" style="233" customWidth="1"/>
    <col min="5908" max="5908" width="3.375" style="233" customWidth="1"/>
    <col min="5909" max="5909" width="4.125" style="233" customWidth="1"/>
    <col min="5910" max="5910" width="3.5" style="233" customWidth="1"/>
    <col min="5911" max="5911" width="5.875" style="233" customWidth="1"/>
    <col min="5912" max="5912" width="1.875" style="233" customWidth="1"/>
    <col min="5913" max="6144" width="3.75" style="233"/>
    <col min="6145" max="6145" width="1.875" style="233" customWidth="1"/>
    <col min="6146" max="6147" width="3.75" style="233" customWidth="1"/>
    <col min="6148" max="6150" width="7.5" style="233" customWidth="1"/>
    <col min="6151" max="6152" width="3.75" style="233" customWidth="1"/>
    <col min="6153" max="6154" width="7.5" style="233" customWidth="1"/>
    <col min="6155" max="6155" width="3.75" style="233" customWidth="1"/>
    <col min="6156" max="6156" width="5.625" style="233" customWidth="1"/>
    <col min="6157" max="6158" width="3.75" style="233" customWidth="1"/>
    <col min="6159" max="6159" width="16.875" style="233" customWidth="1"/>
    <col min="6160" max="6161" width="3.75" style="233" customWidth="1"/>
    <col min="6162" max="6162" width="11.75" style="233" customWidth="1"/>
    <col min="6163" max="6163" width="4.75" style="233" customWidth="1"/>
    <col min="6164" max="6164" width="3.375" style="233" customWidth="1"/>
    <col min="6165" max="6165" width="4.125" style="233" customWidth="1"/>
    <col min="6166" max="6166" width="3.5" style="233" customWidth="1"/>
    <col min="6167" max="6167" width="5.875" style="233" customWidth="1"/>
    <col min="6168" max="6168" width="1.875" style="233" customWidth="1"/>
    <col min="6169" max="6400" width="3.75" style="233"/>
    <col min="6401" max="6401" width="1.875" style="233" customWidth="1"/>
    <col min="6402" max="6403" width="3.75" style="233" customWidth="1"/>
    <col min="6404" max="6406" width="7.5" style="233" customWidth="1"/>
    <col min="6407" max="6408" width="3.75" style="233" customWidth="1"/>
    <col min="6409" max="6410" width="7.5" style="233" customWidth="1"/>
    <col min="6411" max="6411" width="3.75" style="233" customWidth="1"/>
    <col min="6412" max="6412" width="5.625" style="233" customWidth="1"/>
    <col min="6413" max="6414" width="3.75" style="233" customWidth="1"/>
    <col min="6415" max="6415" width="16.875" style="233" customWidth="1"/>
    <col min="6416" max="6417" width="3.75" style="233" customWidth="1"/>
    <col min="6418" max="6418" width="11.75" style="233" customWidth="1"/>
    <col min="6419" max="6419" width="4.75" style="233" customWidth="1"/>
    <col min="6420" max="6420" width="3.375" style="233" customWidth="1"/>
    <col min="6421" max="6421" width="4.125" style="233" customWidth="1"/>
    <col min="6422" max="6422" width="3.5" style="233" customWidth="1"/>
    <col min="6423" max="6423" width="5.875" style="233" customWidth="1"/>
    <col min="6424" max="6424" width="1.875" style="233" customWidth="1"/>
    <col min="6425" max="6656" width="3.75" style="233"/>
    <col min="6657" max="6657" width="1.875" style="233" customWidth="1"/>
    <col min="6658" max="6659" width="3.75" style="233" customWidth="1"/>
    <col min="6660" max="6662" width="7.5" style="233" customWidth="1"/>
    <col min="6663" max="6664" width="3.75" style="233" customWidth="1"/>
    <col min="6665" max="6666" width="7.5" style="233" customWidth="1"/>
    <col min="6667" max="6667" width="3.75" style="233" customWidth="1"/>
    <col min="6668" max="6668" width="5.625" style="233" customWidth="1"/>
    <col min="6669" max="6670" width="3.75" style="233" customWidth="1"/>
    <col min="6671" max="6671" width="16.875" style="233" customWidth="1"/>
    <col min="6672" max="6673" width="3.75" style="233" customWidth="1"/>
    <col min="6674" max="6674" width="11.75" style="233" customWidth="1"/>
    <col min="6675" max="6675" width="4.75" style="233" customWidth="1"/>
    <col min="6676" max="6676" width="3.375" style="233" customWidth="1"/>
    <col min="6677" max="6677" width="4.125" style="233" customWidth="1"/>
    <col min="6678" max="6678" width="3.5" style="233" customWidth="1"/>
    <col min="6679" max="6679" width="5.875" style="233" customWidth="1"/>
    <col min="6680" max="6680" width="1.875" style="233" customWidth="1"/>
    <col min="6681" max="6912" width="3.75" style="233"/>
    <col min="6913" max="6913" width="1.875" style="233" customWidth="1"/>
    <col min="6914" max="6915" width="3.75" style="233" customWidth="1"/>
    <col min="6916" max="6918" width="7.5" style="233" customWidth="1"/>
    <col min="6919" max="6920" width="3.75" style="233" customWidth="1"/>
    <col min="6921" max="6922" width="7.5" style="233" customWidth="1"/>
    <col min="6923" max="6923" width="3.75" style="233" customWidth="1"/>
    <col min="6924" max="6924" width="5.625" style="233" customWidth="1"/>
    <col min="6925" max="6926" width="3.75" style="233" customWidth="1"/>
    <col min="6927" max="6927" width="16.875" style="233" customWidth="1"/>
    <col min="6928" max="6929" width="3.75" style="233" customWidth="1"/>
    <col min="6930" max="6930" width="11.75" style="233" customWidth="1"/>
    <col min="6931" max="6931" width="4.75" style="233" customWidth="1"/>
    <col min="6932" max="6932" width="3.375" style="233" customWidth="1"/>
    <col min="6933" max="6933" width="4.125" style="233" customWidth="1"/>
    <col min="6934" max="6934" width="3.5" style="233" customWidth="1"/>
    <col min="6935" max="6935" width="5.875" style="233" customWidth="1"/>
    <col min="6936" max="6936" width="1.875" style="233" customWidth="1"/>
    <col min="6937" max="7168" width="3.75" style="233"/>
    <col min="7169" max="7169" width="1.875" style="233" customWidth="1"/>
    <col min="7170" max="7171" width="3.75" style="233" customWidth="1"/>
    <col min="7172" max="7174" width="7.5" style="233" customWidth="1"/>
    <col min="7175" max="7176" width="3.75" style="233" customWidth="1"/>
    <col min="7177" max="7178" width="7.5" style="233" customWidth="1"/>
    <col min="7179" max="7179" width="3.75" style="233" customWidth="1"/>
    <col min="7180" max="7180" width="5.625" style="233" customWidth="1"/>
    <col min="7181" max="7182" width="3.75" style="233" customWidth="1"/>
    <col min="7183" max="7183" width="16.875" style="233" customWidth="1"/>
    <col min="7184" max="7185" width="3.75" style="233" customWidth="1"/>
    <col min="7186" max="7186" width="11.75" style="233" customWidth="1"/>
    <col min="7187" max="7187" width="4.75" style="233" customWidth="1"/>
    <col min="7188" max="7188" width="3.375" style="233" customWidth="1"/>
    <col min="7189" max="7189" width="4.125" style="233" customWidth="1"/>
    <col min="7190" max="7190" width="3.5" style="233" customWidth="1"/>
    <col min="7191" max="7191" width="5.875" style="233" customWidth="1"/>
    <col min="7192" max="7192" width="1.875" style="233" customWidth="1"/>
    <col min="7193" max="7424" width="3.75" style="233"/>
    <col min="7425" max="7425" width="1.875" style="233" customWidth="1"/>
    <col min="7426" max="7427" width="3.75" style="233" customWidth="1"/>
    <col min="7428" max="7430" width="7.5" style="233" customWidth="1"/>
    <col min="7431" max="7432" width="3.75" style="233" customWidth="1"/>
    <col min="7433" max="7434" width="7.5" style="233" customWidth="1"/>
    <col min="7435" max="7435" width="3.75" style="233" customWidth="1"/>
    <col min="7436" max="7436" width="5.625" style="233" customWidth="1"/>
    <col min="7437" max="7438" width="3.75" style="233" customWidth="1"/>
    <col min="7439" max="7439" width="16.875" style="233" customWidth="1"/>
    <col min="7440" max="7441" width="3.75" style="233" customWidth="1"/>
    <col min="7442" max="7442" width="11.75" style="233" customWidth="1"/>
    <col min="7443" max="7443" width="4.75" style="233" customWidth="1"/>
    <col min="7444" max="7444" width="3.375" style="233" customWidth="1"/>
    <col min="7445" max="7445" width="4.125" style="233" customWidth="1"/>
    <col min="7446" max="7446" width="3.5" style="233" customWidth="1"/>
    <col min="7447" max="7447" width="5.875" style="233" customWidth="1"/>
    <col min="7448" max="7448" width="1.875" style="233" customWidth="1"/>
    <col min="7449" max="7680" width="3.75" style="233"/>
    <col min="7681" max="7681" width="1.875" style="233" customWidth="1"/>
    <col min="7682" max="7683" width="3.75" style="233" customWidth="1"/>
    <col min="7684" max="7686" width="7.5" style="233" customWidth="1"/>
    <col min="7687" max="7688" width="3.75" style="233" customWidth="1"/>
    <col min="7689" max="7690" width="7.5" style="233" customWidth="1"/>
    <col min="7691" max="7691" width="3.75" style="233" customWidth="1"/>
    <col min="7692" max="7692" width="5.625" style="233" customWidth="1"/>
    <col min="7693" max="7694" width="3.75" style="233" customWidth="1"/>
    <col min="7695" max="7695" width="16.875" style="233" customWidth="1"/>
    <col min="7696" max="7697" width="3.75" style="233" customWidth="1"/>
    <col min="7698" max="7698" width="11.75" style="233" customWidth="1"/>
    <col min="7699" max="7699" width="4.75" style="233" customWidth="1"/>
    <col min="7700" max="7700" width="3.375" style="233" customWidth="1"/>
    <col min="7701" max="7701" width="4.125" style="233" customWidth="1"/>
    <col min="7702" max="7702" width="3.5" style="233" customWidth="1"/>
    <col min="7703" max="7703" width="5.875" style="233" customWidth="1"/>
    <col min="7704" max="7704" width="1.875" style="233" customWidth="1"/>
    <col min="7705" max="7936" width="3.75" style="233"/>
    <col min="7937" max="7937" width="1.875" style="233" customWidth="1"/>
    <col min="7938" max="7939" width="3.75" style="233" customWidth="1"/>
    <col min="7940" max="7942" width="7.5" style="233" customWidth="1"/>
    <col min="7943" max="7944" width="3.75" style="233" customWidth="1"/>
    <col min="7945" max="7946" width="7.5" style="233" customWidth="1"/>
    <col min="7947" max="7947" width="3.75" style="233" customWidth="1"/>
    <col min="7948" max="7948" width="5.625" style="233" customWidth="1"/>
    <col min="7949" max="7950" width="3.75" style="233" customWidth="1"/>
    <col min="7951" max="7951" width="16.875" style="233" customWidth="1"/>
    <col min="7952" max="7953" width="3.75" style="233" customWidth="1"/>
    <col min="7954" max="7954" width="11.75" style="233" customWidth="1"/>
    <col min="7955" max="7955" width="4.75" style="233" customWidth="1"/>
    <col min="7956" max="7956" width="3.375" style="233" customWidth="1"/>
    <col min="7957" max="7957" width="4.125" style="233" customWidth="1"/>
    <col min="7958" max="7958" width="3.5" style="233" customWidth="1"/>
    <col min="7959" max="7959" width="5.875" style="233" customWidth="1"/>
    <col min="7960" max="7960" width="1.875" style="233" customWidth="1"/>
    <col min="7961" max="8192" width="3.75" style="233"/>
    <col min="8193" max="8193" width="1.875" style="233" customWidth="1"/>
    <col min="8194" max="8195" width="3.75" style="233" customWidth="1"/>
    <col min="8196" max="8198" width="7.5" style="233" customWidth="1"/>
    <col min="8199" max="8200" width="3.75" style="233" customWidth="1"/>
    <col min="8201" max="8202" width="7.5" style="233" customWidth="1"/>
    <col min="8203" max="8203" width="3.75" style="233" customWidth="1"/>
    <col min="8204" max="8204" width="5.625" style="233" customWidth="1"/>
    <col min="8205" max="8206" width="3.75" style="233" customWidth="1"/>
    <col min="8207" max="8207" width="16.875" style="233" customWidth="1"/>
    <col min="8208" max="8209" width="3.75" style="233" customWidth="1"/>
    <col min="8210" max="8210" width="11.75" style="233" customWidth="1"/>
    <col min="8211" max="8211" width="4.75" style="233" customWidth="1"/>
    <col min="8212" max="8212" width="3.375" style="233" customWidth="1"/>
    <col min="8213" max="8213" width="4.125" style="233" customWidth="1"/>
    <col min="8214" max="8214" width="3.5" style="233" customWidth="1"/>
    <col min="8215" max="8215" width="5.875" style="233" customWidth="1"/>
    <col min="8216" max="8216" width="1.875" style="233" customWidth="1"/>
    <col min="8217" max="8448" width="3.75" style="233"/>
    <col min="8449" max="8449" width="1.875" style="233" customWidth="1"/>
    <col min="8450" max="8451" width="3.75" style="233" customWidth="1"/>
    <col min="8452" max="8454" width="7.5" style="233" customWidth="1"/>
    <col min="8455" max="8456" width="3.75" style="233" customWidth="1"/>
    <col min="8457" max="8458" width="7.5" style="233" customWidth="1"/>
    <col min="8459" max="8459" width="3.75" style="233" customWidth="1"/>
    <col min="8460" max="8460" width="5.625" style="233" customWidth="1"/>
    <col min="8461" max="8462" width="3.75" style="233" customWidth="1"/>
    <col min="8463" max="8463" width="16.875" style="233" customWidth="1"/>
    <col min="8464" max="8465" width="3.75" style="233" customWidth="1"/>
    <col min="8466" max="8466" width="11.75" style="233" customWidth="1"/>
    <col min="8467" max="8467" width="4.75" style="233" customWidth="1"/>
    <col min="8468" max="8468" width="3.375" style="233" customWidth="1"/>
    <col min="8469" max="8469" width="4.125" style="233" customWidth="1"/>
    <col min="8470" max="8470" width="3.5" style="233" customWidth="1"/>
    <col min="8471" max="8471" width="5.875" style="233" customWidth="1"/>
    <col min="8472" max="8472" width="1.875" style="233" customWidth="1"/>
    <col min="8473" max="8704" width="3.75" style="233"/>
    <col min="8705" max="8705" width="1.875" style="233" customWidth="1"/>
    <col min="8706" max="8707" width="3.75" style="233" customWidth="1"/>
    <col min="8708" max="8710" width="7.5" style="233" customWidth="1"/>
    <col min="8711" max="8712" width="3.75" style="233" customWidth="1"/>
    <col min="8713" max="8714" width="7.5" style="233" customWidth="1"/>
    <col min="8715" max="8715" width="3.75" style="233" customWidth="1"/>
    <col min="8716" max="8716" width="5.625" style="233" customWidth="1"/>
    <col min="8717" max="8718" width="3.75" style="233" customWidth="1"/>
    <col min="8719" max="8719" width="16.875" style="233" customWidth="1"/>
    <col min="8720" max="8721" width="3.75" style="233" customWidth="1"/>
    <col min="8722" max="8722" width="11.75" style="233" customWidth="1"/>
    <col min="8723" max="8723" width="4.75" style="233" customWidth="1"/>
    <col min="8724" max="8724" width="3.375" style="233" customWidth="1"/>
    <col min="8725" max="8725" width="4.125" style="233" customWidth="1"/>
    <col min="8726" max="8726" width="3.5" style="233" customWidth="1"/>
    <col min="8727" max="8727" width="5.875" style="233" customWidth="1"/>
    <col min="8728" max="8728" width="1.875" style="233" customWidth="1"/>
    <col min="8729" max="8960" width="3.75" style="233"/>
    <col min="8961" max="8961" width="1.875" style="233" customWidth="1"/>
    <col min="8962" max="8963" width="3.75" style="233" customWidth="1"/>
    <col min="8964" max="8966" width="7.5" style="233" customWidth="1"/>
    <col min="8967" max="8968" width="3.75" style="233" customWidth="1"/>
    <col min="8969" max="8970" width="7.5" style="233" customWidth="1"/>
    <col min="8971" max="8971" width="3.75" style="233" customWidth="1"/>
    <col min="8972" max="8972" width="5.625" style="233" customWidth="1"/>
    <col min="8973" max="8974" width="3.75" style="233" customWidth="1"/>
    <col min="8975" max="8975" width="16.875" style="233" customWidth="1"/>
    <col min="8976" max="8977" width="3.75" style="233" customWidth="1"/>
    <col min="8978" max="8978" width="11.75" style="233" customWidth="1"/>
    <col min="8979" max="8979" width="4.75" style="233" customWidth="1"/>
    <col min="8980" max="8980" width="3.375" style="233" customWidth="1"/>
    <col min="8981" max="8981" width="4.125" style="233" customWidth="1"/>
    <col min="8982" max="8982" width="3.5" style="233" customWidth="1"/>
    <col min="8983" max="8983" width="5.875" style="233" customWidth="1"/>
    <col min="8984" max="8984" width="1.875" style="233" customWidth="1"/>
    <col min="8985" max="9216" width="3.75" style="233"/>
    <col min="9217" max="9217" width="1.875" style="233" customWidth="1"/>
    <col min="9218" max="9219" width="3.75" style="233" customWidth="1"/>
    <col min="9220" max="9222" width="7.5" style="233" customWidth="1"/>
    <col min="9223" max="9224" width="3.75" style="233" customWidth="1"/>
    <col min="9225" max="9226" width="7.5" style="233" customWidth="1"/>
    <col min="9227" max="9227" width="3.75" style="233" customWidth="1"/>
    <col min="9228" max="9228" width="5.625" style="233" customWidth="1"/>
    <col min="9229" max="9230" width="3.75" style="233" customWidth="1"/>
    <col min="9231" max="9231" width="16.875" style="233" customWidth="1"/>
    <col min="9232" max="9233" width="3.75" style="233" customWidth="1"/>
    <col min="9234" max="9234" width="11.75" style="233" customWidth="1"/>
    <col min="9235" max="9235" width="4.75" style="233" customWidth="1"/>
    <col min="9236" max="9236" width="3.375" style="233" customWidth="1"/>
    <col min="9237" max="9237" width="4.125" style="233" customWidth="1"/>
    <col min="9238" max="9238" width="3.5" style="233" customWidth="1"/>
    <col min="9239" max="9239" width="5.875" style="233" customWidth="1"/>
    <col min="9240" max="9240" width="1.875" style="233" customWidth="1"/>
    <col min="9241" max="9472" width="3.75" style="233"/>
    <col min="9473" max="9473" width="1.875" style="233" customWidth="1"/>
    <col min="9474" max="9475" width="3.75" style="233" customWidth="1"/>
    <col min="9476" max="9478" width="7.5" style="233" customWidth="1"/>
    <col min="9479" max="9480" width="3.75" style="233" customWidth="1"/>
    <col min="9481" max="9482" width="7.5" style="233" customWidth="1"/>
    <col min="9483" max="9483" width="3.75" style="233" customWidth="1"/>
    <col min="9484" max="9484" width="5.625" style="233" customWidth="1"/>
    <col min="9485" max="9486" width="3.75" style="233" customWidth="1"/>
    <col min="9487" max="9487" width="16.875" style="233" customWidth="1"/>
    <col min="9488" max="9489" width="3.75" style="233" customWidth="1"/>
    <col min="9490" max="9490" width="11.75" style="233" customWidth="1"/>
    <col min="9491" max="9491" width="4.75" style="233" customWidth="1"/>
    <col min="9492" max="9492" width="3.375" style="233" customWidth="1"/>
    <col min="9493" max="9493" width="4.125" style="233" customWidth="1"/>
    <col min="9494" max="9494" width="3.5" style="233" customWidth="1"/>
    <col min="9495" max="9495" width="5.875" style="233" customWidth="1"/>
    <col min="9496" max="9496" width="1.875" style="233" customWidth="1"/>
    <col min="9497" max="9728" width="3.75" style="233"/>
    <col min="9729" max="9729" width="1.875" style="233" customWidth="1"/>
    <col min="9730" max="9731" width="3.75" style="233" customWidth="1"/>
    <col min="9732" max="9734" width="7.5" style="233" customWidth="1"/>
    <col min="9735" max="9736" width="3.75" style="233" customWidth="1"/>
    <col min="9737" max="9738" width="7.5" style="233" customWidth="1"/>
    <col min="9739" max="9739" width="3.75" style="233" customWidth="1"/>
    <col min="9740" max="9740" width="5.625" style="233" customWidth="1"/>
    <col min="9741" max="9742" width="3.75" style="233" customWidth="1"/>
    <col min="9743" max="9743" width="16.875" style="233" customWidth="1"/>
    <col min="9744" max="9745" width="3.75" style="233" customWidth="1"/>
    <col min="9746" max="9746" width="11.75" style="233" customWidth="1"/>
    <col min="9747" max="9747" width="4.75" style="233" customWidth="1"/>
    <col min="9748" max="9748" width="3.375" style="233" customWidth="1"/>
    <col min="9749" max="9749" width="4.125" style="233" customWidth="1"/>
    <col min="9750" max="9750" width="3.5" style="233" customWidth="1"/>
    <col min="9751" max="9751" width="5.875" style="233" customWidth="1"/>
    <col min="9752" max="9752" width="1.875" style="233" customWidth="1"/>
    <col min="9753" max="9984" width="3.75" style="233"/>
    <col min="9985" max="9985" width="1.875" style="233" customWidth="1"/>
    <col min="9986" max="9987" width="3.75" style="233" customWidth="1"/>
    <col min="9988" max="9990" width="7.5" style="233" customWidth="1"/>
    <col min="9991" max="9992" width="3.75" style="233" customWidth="1"/>
    <col min="9993" max="9994" width="7.5" style="233" customWidth="1"/>
    <col min="9995" max="9995" width="3.75" style="233" customWidth="1"/>
    <col min="9996" max="9996" width="5.625" style="233" customWidth="1"/>
    <col min="9997" max="9998" width="3.75" style="233" customWidth="1"/>
    <col min="9999" max="9999" width="16.875" style="233" customWidth="1"/>
    <col min="10000" max="10001" width="3.75" style="233" customWidth="1"/>
    <col min="10002" max="10002" width="11.75" style="233" customWidth="1"/>
    <col min="10003" max="10003" width="4.75" style="233" customWidth="1"/>
    <col min="10004" max="10004" width="3.375" style="233" customWidth="1"/>
    <col min="10005" max="10005" width="4.125" style="233" customWidth="1"/>
    <col min="10006" max="10006" width="3.5" style="233" customWidth="1"/>
    <col min="10007" max="10007" width="5.875" style="233" customWidth="1"/>
    <col min="10008" max="10008" width="1.875" style="233" customWidth="1"/>
    <col min="10009" max="10240" width="3.75" style="233"/>
    <col min="10241" max="10241" width="1.875" style="233" customWidth="1"/>
    <col min="10242" max="10243" width="3.75" style="233" customWidth="1"/>
    <col min="10244" max="10246" width="7.5" style="233" customWidth="1"/>
    <col min="10247" max="10248" width="3.75" style="233" customWidth="1"/>
    <col min="10249" max="10250" width="7.5" style="233" customWidth="1"/>
    <col min="10251" max="10251" width="3.75" style="233" customWidth="1"/>
    <col min="10252" max="10252" width="5.625" style="233" customWidth="1"/>
    <col min="10253" max="10254" width="3.75" style="233" customWidth="1"/>
    <col min="10255" max="10255" width="16.875" style="233" customWidth="1"/>
    <col min="10256" max="10257" width="3.75" style="233" customWidth="1"/>
    <col min="10258" max="10258" width="11.75" style="233" customWidth="1"/>
    <col min="10259" max="10259" width="4.75" style="233" customWidth="1"/>
    <col min="10260" max="10260" width="3.375" style="233" customWidth="1"/>
    <col min="10261" max="10261" width="4.125" style="233" customWidth="1"/>
    <col min="10262" max="10262" width="3.5" style="233" customWidth="1"/>
    <col min="10263" max="10263" width="5.875" style="233" customWidth="1"/>
    <col min="10264" max="10264" width="1.875" style="233" customWidth="1"/>
    <col min="10265" max="10496" width="3.75" style="233"/>
    <col min="10497" max="10497" width="1.875" style="233" customWidth="1"/>
    <col min="10498" max="10499" width="3.75" style="233" customWidth="1"/>
    <col min="10500" max="10502" width="7.5" style="233" customWidth="1"/>
    <col min="10503" max="10504" width="3.75" style="233" customWidth="1"/>
    <col min="10505" max="10506" width="7.5" style="233" customWidth="1"/>
    <col min="10507" max="10507" width="3.75" style="233" customWidth="1"/>
    <col min="10508" max="10508" width="5.625" style="233" customWidth="1"/>
    <col min="10509" max="10510" width="3.75" style="233" customWidth="1"/>
    <col min="10511" max="10511" width="16.875" style="233" customWidth="1"/>
    <col min="10512" max="10513" width="3.75" style="233" customWidth="1"/>
    <col min="10514" max="10514" width="11.75" style="233" customWidth="1"/>
    <col min="10515" max="10515" width="4.75" style="233" customWidth="1"/>
    <col min="10516" max="10516" width="3.375" style="233" customWidth="1"/>
    <col min="10517" max="10517" width="4.125" style="233" customWidth="1"/>
    <col min="10518" max="10518" width="3.5" style="233" customWidth="1"/>
    <col min="10519" max="10519" width="5.875" style="233" customWidth="1"/>
    <col min="10520" max="10520" width="1.875" style="233" customWidth="1"/>
    <col min="10521" max="10752" width="3.75" style="233"/>
    <col min="10753" max="10753" width="1.875" style="233" customWidth="1"/>
    <col min="10754" max="10755" width="3.75" style="233" customWidth="1"/>
    <col min="10756" max="10758" width="7.5" style="233" customWidth="1"/>
    <col min="10759" max="10760" width="3.75" style="233" customWidth="1"/>
    <col min="10761" max="10762" width="7.5" style="233" customWidth="1"/>
    <col min="10763" max="10763" width="3.75" style="233" customWidth="1"/>
    <col min="10764" max="10764" width="5.625" style="233" customWidth="1"/>
    <col min="10765" max="10766" width="3.75" style="233" customWidth="1"/>
    <col min="10767" max="10767" width="16.875" style="233" customWidth="1"/>
    <col min="10768" max="10769" width="3.75" style="233" customWidth="1"/>
    <col min="10770" max="10770" width="11.75" style="233" customWidth="1"/>
    <col min="10771" max="10771" width="4.75" style="233" customWidth="1"/>
    <col min="10772" max="10772" width="3.375" style="233" customWidth="1"/>
    <col min="10773" max="10773" width="4.125" style="233" customWidth="1"/>
    <col min="10774" max="10774" width="3.5" style="233" customWidth="1"/>
    <col min="10775" max="10775" width="5.875" style="233" customWidth="1"/>
    <col min="10776" max="10776" width="1.875" style="233" customWidth="1"/>
    <col min="10777" max="11008" width="3.75" style="233"/>
    <col min="11009" max="11009" width="1.875" style="233" customWidth="1"/>
    <col min="11010" max="11011" width="3.75" style="233" customWidth="1"/>
    <col min="11012" max="11014" width="7.5" style="233" customWidth="1"/>
    <col min="11015" max="11016" width="3.75" style="233" customWidth="1"/>
    <col min="11017" max="11018" width="7.5" style="233" customWidth="1"/>
    <col min="11019" max="11019" width="3.75" style="233" customWidth="1"/>
    <col min="11020" max="11020" width="5.625" style="233" customWidth="1"/>
    <col min="11021" max="11022" width="3.75" style="233" customWidth="1"/>
    <col min="11023" max="11023" width="16.875" style="233" customWidth="1"/>
    <col min="11024" max="11025" width="3.75" style="233" customWidth="1"/>
    <col min="11026" max="11026" width="11.75" style="233" customWidth="1"/>
    <col min="11027" max="11027" width="4.75" style="233" customWidth="1"/>
    <col min="11028" max="11028" width="3.375" style="233" customWidth="1"/>
    <col min="11029" max="11029" width="4.125" style="233" customWidth="1"/>
    <col min="11030" max="11030" width="3.5" style="233" customWidth="1"/>
    <col min="11031" max="11031" width="5.875" style="233" customWidth="1"/>
    <col min="11032" max="11032" width="1.875" style="233" customWidth="1"/>
    <col min="11033" max="11264" width="3.75" style="233"/>
    <col min="11265" max="11265" width="1.875" style="233" customWidth="1"/>
    <col min="11266" max="11267" width="3.75" style="233" customWidth="1"/>
    <col min="11268" max="11270" width="7.5" style="233" customWidth="1"/>
    <col min="11271" max="11272" width="3.75" style="233" customWidth="1"/>
    <col min="11273" max="11274" width="7.5" style="233" customWidth="1"/>
    <col min="11275" max="11275" width="3.75" style="233" customWidth="1"/>
    <col min="11276" max="11276" width="5.625" style="233" customWidth="1"/>
    <col min="11277" max="11278" width="3.75" style="233" customWidth="1"/>
    <col min="11279" max="11279" width="16.875" style="233" customWidth="1"/>
    <col min="11280" max="11281" width="3.75" style="233" customWidth="1"/>
    <col min="11282" max="11282" width="11.75" style="233" customWidth="1"/>
    <col min="11283" max="11283" width="4.75" style="233" customWidth="1"/>
    <col min="11284" max="11284" width="3.375" style="233" customWidth="1"/>
    <col min="11285" max="11285" width="4.125" style="233" customWidth="1"/>
    <col min="11286" max="11286" width="3.5" style="233" customWidth="1"/>
    <col min="11287" max="11287" width="5.875" style="233" customWidth="1"/>
    <col min="11288" max="11288" width="1.875" style="233" customWidth="1"/>
    <col min="11289" max="11520" width="3.75" style="233"/>
    <col min="11521" max="11521" width="1.875" style="233" customWidth="1"/>
    <col min="11522" max="11523" width="3.75" style="233" customWidth="1"/>
    <col min="11524" max="11526" width="7.5" style="233" customWidth="1"/>
    <col min="11527" max="11528" width="3.75" style="233" customWidth="1"/>
    <col min="11529" max="11530" width="7.5" style="233" customWidth="1"/>
    <col min="11531" max="11531" width="3.75" style="233" customWidth="1"/>
    <col min="11532" max="11532" width="5.625" style="233" customWidth="1"/>
    <col min="11533" max="11534" width="3.75" style="233" customWidth="1"/>
    <col min="11535" max="11535" width="16.875" style="233" customWidth="1"/>
    <col min="11536" max="11537" width="3.75" style="233" customWidth="1"/>
    <col min="11538" max="11538" width="11.75" style="233" customWidth="1"/>
    <col min="11539" max="11539" width="4.75" style="233" customWidth="1"/>
    <col min="11540" max="11540" width="3.375" style="233" customWidth="1"/>
    <col min="11541" max="11541" width="4.125" style="233" customWidth="1"/>
    <col min="11542" max="11542" width="3.5" style="233" customWidth="1"/>
    <col min="11543" max="11543" width="5.875" style="233" customWidth="1"/>
    <col min="11544" max="11544" width="1.875" style="233" customWidth="1"/>
    <col min="11545" max="11776" width="3.75" style="233"/>
    <col min="11777" max="11777" width="1.875" style="233" customWidth="1"/>
    <col min="11778" max="11779" width="3.75" style="233" customWidth="1"/>
    <col min="11780" max="11782" width="7.5" style="233" customWidth="1"/>
    <col min="11783" max="11784" width="3.75" style="233" customWidth="1"/>
    <col min="11785" max="11786" width="7.5" style="233" customWidth="1"/>
    <col min="11787" max="11787" width="3.75" style="233" customWidth="1"/>
    <col min="11788" max="11788" width="5.625" style="233" customWidth="1"/>
    <col min="11789" max="11790" width="3.75" style="233" customWidth="1"/>
    <col min="11791" max="11791" width="16.875" style="233" customWidth="1"/>
    <col min="11792" max="11793" width="3.75" style="233" customWidth="1"/>
    <col min="11794" max="11794" width="11.75" style="233" customWidth="1"/>
    <col min="11795" max="11795" width="4.75" style="233" customWidth="1"/>
    <col min="11796" max="11796" width="3.375" style="233" customWidth="1"/>
    <col min="11797" max="11797" width="4.125" style="233" customWidth="1"/>
    <col min="11798" max="11798" width="3.5" style="233" customWidth="1"/>
    <col min="11799" max="11799" width="5.875" style="233" customWidth="1"/>
    <col min="11800" max="11800" width="1.875" style="233" customWidth="1"/>
    <col min="11801" max="12032" width="3.75" style="233"/>
    <col min="12033" max="12033" width="1.875" style="233" customWidth="1"/>
    <col min="12034" max="12035" width="3.75" style="233" customWidth="1"/>
    <col min="12036" max="12038" width="7.5" style="233" customWidth="1"/>
    <col min="12039" max="12040" width="3.75" style="233" customWidth="1"/>
    <col min="12041" max="12042" width="7.5" style="233" customWidth="1"/>
    <col min="12043" max="12043" width="3.75" style="233" customWidth="1"/>
    <col min="12044" max="12044" width="5.625" style="233" customWidth="1"/>
    <col min="12045" max="12046" width="3.75" style="233" customWidth="1"/>
    <col min="12047" max="12047" width="16.875" style="233" customWidth="1"/>
    <col min="12048" max="12049" width="3.75" style="233" customWidth="1"/>
    <col min="12050" max="12050" width="11.75" style="233" customWidth="1"/>
    <col min="12051" max="12051" width="4.75" style="233" customWidth="1"/>
    <col min="12052" max="12052" width="3.375" style="233" customWidth="1"/>
    <col min="12053" max="12053" width="4.125" style="233" customWidth="1"/>
    <col min="12054" max="12054" width="3.5" style="233" customWidth="1"/>
    <col min="12055" max="12055" width="5.875" style="233" customWidth="1"/>
    <col min="12056" max="12056" width="1.875" style="233" customWidth="1"/>
    <col min="12057" max="12288" width="3.75" style="233"/>
    <col min="12289" max="12289" width="1.875" style="233" customWidth="1"/>
    <col min="12290" max="12291" width="3.75" style="233" customWidth="1"/>
    <col min="12292" max="12294" width="7.5" style="233" customWidth="1"/>
    <col min="12295" max="12296" width="3.75" style="233" customWidth="1"/>
    <col min="12297" max="12298" width="7.5" style="233" customWidth="1"/>
    <col min="12299" max="12299" width="3.75" style="233" customWidth="1"/>
    <col min="12300" max="12300" width="5.625" style="233" customWidth="1"/>
    <col min="12301" max="12302" width="3.75" style="233" customWidth="1"/>
    <col min="12303" max="12303" width="16.875" style="233" customWidth="1"/>
    <col min="12304" max="12305" width="3.75" style="233" customWidth="1"/>
    <col min="12306" max="12306" width="11.75" style="233" customWidth="1"/>
    <col min="12307" max="12307" width="4.75" style="233" customWidth="1"/>
    <col min="12308" max="12308" width="3.375" style="233" customWidth="1"/>
    <col min="12309" max="12309" width="4.125" style="233" customWidth="1"/>
    <col min="12310" max="12310" width="3.5" style="233" customWidth="1"/>
    <col min="12311" max="12311" width="5.875" style="233" customWidth="1"/>
    <col min="12312" max="12312" width="1.875" style="233" customWidth="1"/>
    <col min="12313" max="12544" width="3.75" style="233"/>
    <col min="12545" max="12545" width="1.875" style="233" customWidth="1"/>
    <col min="12546" max="12547" width="3.75" style="233" customWidth="1"/>
    <col min="12548" max="12550" width="7.5" style="233" customWidth="1"/>
    <col min="12551" max="12552" width="3.75" style="233" customWidth="1"/>
    <col min="12553" max="12554" width="7.5" style="233" customWidth="1"/>
    <col min="12555" max="12555" width="3.75" style="233" customWidth="1"/>
    <col min="12556" max="12556" width="5.625" style="233" customWidth="1"/>
    <col min="12557" max="12558" width="3.75" style="233" customWidth="1"/>
    <col min="12559" max="12559" width="16.875" style="233" customWidth="1"/>
    <col min="12560" max="12561" width="3.75" style="233" customWidth="1"/>
    <col min="12562" max="12562" width="11.75" style="233" customWidth="1"/>
    <col min="12563" max="12563" width="4.75" style="233" customWidth="1"/>
    <col min="12564" max="12564" width="3.375" style="233" customWidth="1"/>
    <col min="12565" max="12565" width="4.125" style="233" customWidth="1"/>
    <col min="12566" max="12566" width="3.5" style="233" customWidth="1"/>
    <col min="12567" max="12567" width="5.875" style="233" customWidth="1"/>
    <col min="12568" max="12568" width="1.875" style="233" customWidth="1"/>
    <col min="12569" max="12800" width="3.75" style="233"/>
    <col min="12801" max="12801" width="1.875" style="233" customWidth="1"/>
    <col min="12802" max="12803" width="3.75" style="233" customWidth="1"/>
    <col min="12804" max="12806" width="7.5" style="233" customWidth="1"/>
    <col min="12807" max="12808" width="3.75" style="233" customWidth="1"/>
    <col min="12809" max="12810" width="7.5" style="233" customWidth="1"/>
    <col min="12811" max="12811" width="3.75" style="233" customWidth="1"/>
    <col min="12812" max="12812" width="5.625" style="233" customWidth="1"/>
    <col min="12813" max="12814" width="3.75" style="233" customWidth="1"/>
    <col min="12815" max="12815" width="16.875" style="233" customWidth="1"/>
    <col min="12816" max="12817" width="3.75" style="233" customWidth="1"/>
    <col min="12818" max="12818" width="11.75" style="233" customWidth="1"/>
    <col min="12819" max="12819" width="4.75" style="233" customWidth="1"/>
    <col min="12820" max="12820" width="3.375" style="233" customWidth="1"/>
    <col min="12821" max="12821" width="4.125" style="233" customWidth="1"/>
    <col min="12822" max="12822" width="3.5" style="233" customWidth="1"/>
    <col min="12823" max="12823" width="5.875" style="233" customWidth="1"/>
    <col min="12824" max="12824" width="1.875" style="233" customWidth="1"/>
    <col min="12825" max="13056" width="3.75" style="233"/>
    <col min="13057" max="13057" width="1.875" style="233" customWidth="1"/>
    <col min="13058" max="13059" width="3.75" style="233" customWidth="1"/>
    <col min="13060" max="13062" width="7.5" style="233" customWidth="1"/>
    <col min="13063" max="13064" width="3.75" style="233" customWidth="1"/>
    <col min="13065" max="13066" width="7.5" style="233" customWidth="1"/>
    <col min="13067" max="13067" width="3.75" style="233" customWidth="1"/>
    <col min="13068" max="13068" width="5.625" style="233" customWidth="1"/>
    <col min="13069" max="13070" width="3.75" style="233" customWidth="1"/>
    <col min="13071" max="13071" width="16.875" style="233" customWidth="1"/>
    <col min="13072" max="13073" width="3.75" style="233" customWidth="1"/>
    <col min="13074" max="13074" width="11.75" style="233" customWidth="1"/>
    <col min="13075" max="13075" width="4.75" style="233" customWidth="1"/>
    <col min="13076" max="13076" width="3.375" style="233" customWidth="1"/>
    <col min="13077" max="13077" width="4.125" style="233" customWidth="1"/>
    <col min="13078" max="13078" width="3.5" style="233" customWidth="1"/>
    <col min="13079" max="13079" width="5.875" style="233" customWidth="1"/>
    <col min="13080" max="13080" width="1.875" style="233" customWidth="1"/>
    <col min="13081" max="13312" width="3.75" style="233"/>
    <col min="13313" max="13313" width="1.875" style="233" customWidth="1"/>
    <col min="13314" max="13315" width="3.75" style="233" customWidth="1"/>
    <col min="13316" max="13318" width="7.5" style="233" customWidth="1"/>
    <col min="13319" max="13320" width="3.75" style="233" customWidth="1"/>
    <col min="13321" max="13322" width="7.5" style="233" customWidth="1"/>
    <col min="13323" max="13323" width="3.75" style="233" customWidth="1"/>
    <col min="13324" max="13324" width="5.625" style="233" customWidth="1"/>
    <col min="13325" max="13326" width="3.75" style="233" customWidth="1"/>
    <col min="13327" max="13327" width="16.875" style="233" customWidth="1"/>
    <col min="13328" max="13329" width="3.75" style="233" customWidth="1"/>
    <col min="13330" max="13330" width="11.75" style="233" customWidth="1"/>
    <col min="13331" max="13331" width="4.75" style="233" customWidth="1"/>
    <col min="13332" max="13332" width="3.375" style="233" customWidth="1"/>
    <col min="13333" max="13333" width="4.125" style="233" customWidth="1"/>
    <col min="13334" max="13334" width="3.5" style="233" customWidth="1"/>
    <col min="13335" max="13335" width="5.875" style="233" customWidth="1"/>
    <col min="13336" max="13336" width="1.875" style="233" customWidth="1"/>
    <col min="13337" max="13568" width="3.75" style="233"/>
    <col min="13569" max="13569" width="1.875" style="233" customWidth="1"/>
    <col min="13570" max="13571" width="3.75" style="233" customWidth="1"/>
    <col min="13572" max="13574" width="7.5" style="233" customWidth="1"/>
    <col min="13575" max="13576" width="3.75" style="233" customWidth="1"/>
    <col min="13577" max="13578" width="7.5" style="233" customWidth="1"/>
    <col min="13579" max="13579" width="3.75" style="233" customWidth="1"/>
    <col min="13580" max="13580" width="5.625" style="233" customWidth="1"/>
    <col min="13581" max="13582" width="3.75" style="233" customWidth="1"/>
    <col min="13583" max="13583" width="16.875" style="233" customWidth="1"/>
    <col min="13584" max="13585" width="3.75" style="233" customWidth="1"/>
    <col min="13586" max="13586" width="11.75" style="233" customWidth="1"/>
    <col min="13587" max="13587" width="4.75" style="233" customWidth="1"/>
    <col min="13588" max="13588" width="3.375" style="233" customWidth="1"/>
    <col min="13589" max="13589" width="4.125" style="233" customWidth="1"/>
    <col min="13590" max="13590" width="3.5" style="233" customWidth="1"/>
    <col min="13591" max="13591" width="5.875" style="233" customWidth="1"/>
    <col min="13592" max="13592" width="1.875" style="233" customWidth="1"/>
    <col min="13593" max="13824" width="3.75" style="233"/>
    <col min="13825" max="13825" width="1.875" style="233" customWidth="1"/>
    <col min="13826" max="13827" width="3.75" style="233" customWidth="1"/>
    <col min="13828" max="13830" width="7.5" style="233" customWidth="1"/>
    <col min="13831" max="13832" width="3.75" style="233" customWidth="1"/>
    <col min="13833" max="13834" width="7.5" style="233" customWidth="1"/>
    <col min="13835" max="13835" width="3.75" style="233" customWidth="1"/>
    <col min="13836" max="13836" width="5.625" style="233" customWidth="1"/>
    <col min="13837" max="13838" width="3.75" style="233" customWidth="1"/>
    <col min="13839" max="13839" width="16.875" style="233" customWidth="1"/>
    <col min="13840" max="13841" width="3.75" style="233" customWidth="1"/>
    <col min="13842" max="13842" width="11.75" style="233" customWidth="1"/>
    <col min="13843" max="13843" width="4.75" style="233" customWidth="1"/>
    <col min="13844" max="13844" width="3.375" style="233" customWidth="1"/>
    <col min="13845" max="13845" width="4.125" style="233" customWidth="1"/>
    <col min="13846" max="13846" width="3.5" style="233" customWidth="1"/>
    <col min="13847" max="13847" width="5.875" style="233" customWidth="1"/>
    <col min="13848" max="13848" width="1.875" style="233" customWidth="1"/>
    <col min="13849" max="14080" width="3.75" style="233"/>
    <col min="14081" max="14081" width="1.875" style="233" customWidth="1"/>
    <col min="14082" max="14083" width="3.75" style="233" customWidth="1"/>
    <col min="14084" max="14086" width="7.5" style="233" customWidth="1"/>
    <col min="14087" max="14088" width="3.75" style="233" customWidth="1"/>
    <col min="14089" max="14090" width="7.5" style="233" customWidth="1"/>
    <col min="14091" max="14091" width="3.75" style="233" customWidth="1"/>
    <col min="14092" max="14092" width="5.625" style="233" customWidth="1"/>
    <col min="14093" max="14094" width="3.75" style="233" customWidth="1"/>
    <col min="14095" max="14095" width="16.875" style="233" customWidth="1"/>
    <col min="14096" max="14097" width="3.75" style="233" customWidth="1"/>
    <col min="14098" max="14098" width="11.75" style="233" customWidth="1"/>
    <col min="14099" max="14099" width="4.75" style="233" customWidth="1"/>
    <col min="14100" max="14100" width="3.375" style="233" customWidth="1"/>
    <col min="14101" max="14101" width="4.125" style="233" customWidth="1"/>
    <col min="14102" max="14102" width="3.5" style="233" customWidth="1"/>
    <col min="14103" max="14103" width="5.875" style="233" customWidth="1"/>
    <col min="14104" max="14104" width="1.875" style="233" customWidth="1"/>
    <col min="14105" max="14336" width="3.75" style="233"/>
    <col min="14337" max="14337" width="1.875" style="233" customWidth="1"/>
    <col min="14338" max="14339" width="3.75" style="233" customWidth="1"/>
    <col min="14340" max="14342" width="7.5" style="233" customWidth="1"/>
    <col min="14343" max="14344" width="3.75" style="233" customWidth="1"/>
    <col min="14345" max="14346" width="7.5" style="233" customWidth="1"/>
    <col min="14347" max="14347" width="3.75" style="233" customWidth="1"/>
    <col min="14348" max="14348" width="5.625" style="233" customWidth="1"/>
    <col min="14349" max="14350" width="3.75" style="233" customWidth="1"/>
    <col min="14351" max="14351" width="16.875" style="233" customWidth="1"/>
    <col min="14352" max="14353" width="3.75" style="233" customWidth="1"/>
    <col min="14354" max="14354" width="11.75" style="233" customWidth="1"/>
    <col min="14355" max="14355" width="4.75" style="233" customWidth="1"/>
    <col min="14356" max="14356" width="3.375" style="233" customWidth="1"/>
    <col min="14357" max="14357" width="4.125" style="233" customWidth="1"/>
    <col min="14358" max="14358" width="3.5" style="233" customWidth="1"/>
    <col min="14359" max="14359" width="5.875" style="233" customWidth="1"/>
    <col min="14360" max="14360" width="1.875" style="233" customWidth="1"/>
    <col min="14361" max="14592" width="3.75" style="233"/>
    <col min="14593" max="14593" width="1.875" style="233" customWidth="1"/>
    <col min="14594" max="14595" width="3.75" style="233" customWidth="1"/>
    <col min="14596" max="14598" width="7.5" style="233" customWidth="1"/>
    <col min="14599" max="14600" width="3.75" style="233" customWidth="1"/>
    <col min="14601" max="14602" width="7.5" style="233" customWidth="1"/>
    <col min="14603" max="14603" width="3.75" style="233" customWidth="1"/>
    <col min="14604" max="14604" width="5.625" style="233" customWidth="1"/>
    <col min="14605" max="14606" width="3.75" style="233" customWidth="1"/>
    <col min="14607" max="14607" width="16.875" style="233" customWidth="1"/>
    <col min="14608" max="14609" width="3.75" style="233" customWidth="1"/>
    <col min="14610" max="14610" width="11.75" style="233" customWidth="1"/>
    <col min="14611" max="14611" width="4.75" style="233" customWidth="1"/>
    <col min="14612" max="14612" width="3.375" style="233" customWidth="1"/>
    <col min="14613" max="14613" width="4.125" style="233" customWidth="1"/>
    <col min="14614" max="14614" width="3.5" style="233" customWidth="1"/>
    <col min="14615" max="14615" width="5.875" style="233" customWidth="1"/>
    <col min="14616" max="14616" width="1.875" style="233" customWidth="1"/>
    <col min="14617" max="14848" width="3.75" style="233"/>
    <col min="14849" max="14849" width="1.875" style="233" customWidth="1"/>
    <col min="14850" max="14851" width="3.75" style="233" customWidth="1"/>
    <col min="14852" max="14854" width="7.5" style="233" customWidth="1"/>
    <col min="14855" max="14856" width="3.75" style="233" customWidth="1"/>
    <col min="14857" max="14858" width="7.5" style="233" customWidth="1"/>
    <col min="14859" max="14859" width="3.75" style="233" customWidth="1"/>
    <col min="14860" max="14860" width="5.625" style="233" customWidth="1"/>
    <col min="14861" max="14862" width="3.75" style="233" customWidth="1"/>
    <col min="14863" max="14863" width="16.875" style="233" customWidth="1"/>
    <col min="14864" max="14865" width="3.75" style="233" customWidth="1"/>
    <col min="14866" max="14866" width="11.75" style="233" customWidth="1"/>
    <col min="14867" max="14867" width="4.75" style="233" customWidth="1"/>
    <col min="14868" max="14868" width="3.375" style="233" customWidth="1"/>
    <col min="14869" max="14869" width="4.125" style="233" customWidth="1"/>
    <col min="14870" max="14870" width="3.5" style="233" customWidth="1"/>
    <col min="14871" max="14871" width="5.875" style="233" customWidth="1"/>
    <col min="14872" max="14872" width="1.875" style="233" customWidth="1"/>
    <col min="14873" max="15104" width="3.75" style="233"/>
    <col min="15105" max="15105" width="1.875" style="233" customWidth="1"/>
    <col min="15106" max="15107" width="3.75" style="233" customWidth="1"/>
    <col min="15108" max="15110" width="7.5" style="233" customWidth="1"/>
    <col min="15111" max="15112" width="3.75" style="233" customWidth="1"/>
    <col min="15113" max="15114" width="7.5" style="233" customWidth="1"/>
    <col min="15115" max="15115" width="3.75" style="233" customWidth="1"/>
    <col min="15116" max="15116" width="5.625" style="233" customWidth="1"/>
    <col min="15117" max="15118" width="3.75" style="233" customWidth="1"/>
    <col min="15119" max="15119" width="16.875" style="233" customWidth="1"/>
    <col min="15120" max="15121" width="3.75" style="233" customWidth="1"/>
    <col min="15122" max="15122" width="11.75" style="233" customWidth="1"/>
    <col min="15123" max="15123" width="4.75" style="233" customWidth="1"/>
    <col min="15124" max="15124" width="3.375" style="233" customWidth="1"/>
    <col min="15125" max="15125" width="4.125" style="233" customWidth="1"/>
    <col min="15126" max="15126" width="3.5" style="233" customWidth="1"/>
    <col min="15127" max="15127" width="5.875" style="233" customWidth="1"/>
    <col min="15128" max="15128" width="1.875" style="233" customWidth="1"/>
    <col min="15129" max="15360" width="3.75" style="233"/>
    <col min="15361" max="15361" width="1.875" style="233" customWidth="1"/>
    <col min="15362" max="15363" width="3.75" style="233" customWidth="1"/>
    <col min="15364" max="15366" width="7.5" style="233" customWidth="1"/>
    <col min="15367" max="15368" width="3.75" style="233" customWidth="1"/>
    <col min="15369" max="15370" width="7.5" style="233" customWidth="1"/>
    <col min="15371" max="15371" width="3.75" style="233" customWidth="1"/>
    <col min="15372" max="15372" width="5.625" style="233" customWidth="1"/>
    <col min="15373" max="15374" width="3.75" style="233" customWidth="1"/>
    <col min="15375" max="15375" width="16.875" style="233" customWidth="1"/>
    <col min="15376" max="15377" width="3.75" style="233" customWidth="1"/>
    <col min="15378" max="15378" width="11.75" style="233" customWidth="1"/>
    <col min="15379" max="15379" width="4.75" style="233" customWidth="1"/>
    <col min="15380" max="15380" width="3.375" style="233" customWidth="1"/>
    <col min="15381" max="15381" width="4.125" style="233" customWidth="1"/>
    <col min="15382" max="15382" width="3.5" style="233" customWidth="1"/>
    <col min="15383" max="15383" width="5.875" style="233" customWidth="1"/>
    <col min="15384" max="15384" width="1.875" style="233" customWidth="1"/>
    <col min="15385" max="15616" width="3.75" style="233"/>
    <col min="15617" max="15617" width="1.875" style="233" customWidth="1"/>
    <col min="15618" max="15619" width="3.75" style="233" customWidth="1"/>
    <col min="15620" max="15622" width="7.5" style="233" customWidth="1"/>
    <col min="15623" max="15624" width="3.75" style="233" customWidth="1"/>
    <col min="15625" max="15626" width="7.5" style="233" customWidth="1"/>
    <col min="15627" max="15627" width="3.75" style="233" customWidth="1"/>
    <col min="15628" max="15628" width="5.625" style="233" customWidth="1"/>
    <col min="15629" max="15630" width="3.75" style="233" customWidth="1"/>
    <col min="15631" max="15631" width="16.875" style="233" customWidth="1"/>
    <col min="15632" max="15633" width="3.75" style="233" customWidth="1"/>
    <col min="15634" max="15634" width="11.75" style="233" customWidth="1"/>
    <col min="15635" max="15635" width="4.75" style="233" customWidth="1"/>
    <col min="15636" max="15636" width="3.375" style="233" customWidth="1"/>
    <col min="15637" max="15637" width="4.125" style="233" customWidth="1"/>
    <col min="15638" max="15638" width="3.5" style="233" customWidth="1"/>
    <col min="15639" max="15639" width="5.875" style="233" customWidth="1"/>
    <col min="15640" max="15640" width="1.875" style="233" customWidth="1"/>
    <col min="15641" max="15872" width="3.75" style="233"/>
    <col min="15873" max="15873" width="1.875" style="233" customWidth="1"/>
    <col min="15874" max="15875" width="3.75" style="233" customWidth="1"/>
    <col min="15876" max="15878" width="7.5" style="233" customWidth="1"/>
    <col min="15879" max="15880" width="3.75" style="233" customWidth="1"/>
    <col min="15881" max="15882" width="7.5" style="233" customWidth="1"/>
    <col min="15883" max="15883" width="3.75" style="233" customWidth="1"/>
    <col min="15884" max="15884" width="5.625" style="233" customWidth="1"/>
    <col min="15885" max="15886" width="3.75" style="233" customWidth="1"/>
    <col min="15887" max="15887" width="16.875" style="233" customWidth="1"/>
    <col min="15888" max="15889" width="3.75" style="233" customWidth="1"/>
    <col min="15890" max="15890" width="11.75" style="233" customWidth="1"/>
    <col min="15891" max="15891" width="4.75" style="233" customWidth="1"/>
    <col min="15892" max="15892" width="3.375" style="233" customWidth="1"/>
    <col min="15893" max="15893" width="4.125" style="233" customWidth="1"/>
    <col min="15894" max="15894" width="3.5" style="233" customWidth="1"/>
    <col min="15895" max="15895" width="5.875" style="233" customWidth="1"/>
    <col min="15896" max="15896" width="1.875" style="233" customWidth="1"/>
    <col min="15897" max="16128" width="3.75" style="233"/>
    <col min="16129" max="16129" width="1.875" style="233" customWidth="1"/>
    <col min="16130" max="16131" width="3.75" style="233" customWidth="1"/>
    <col min="16132" max="16134" width="7.5" style="233" customWidth="1"/>
    <col min="16135" max="16136" width="3.75" style="233" customWidth="1"/>
    <col min="16137" max="16138" width="7.5" style="233" customWidth="1"/>
    <col min="16139" max="16139" width="3.75" style="233" customWidth="1"/>
    <col min="16140" max="16140" width="5.625" style="233" customWidth="1"/>
    <col min="16141" max="16142" width="3.75" style="233" customWidth="1"/>
    <col min="16143" max="16143" width="16.875" style="233" customWidth="1"/>
    <col min="16144" max="16145" width="3.75" style="233" customWidth="1"/>
    <col min="16146" max="16146" width="11.75" style="233" customWidth="1"/>
    <col min="16147" max="16147" width="4.75" style="233" customWidth="1"/>
    <col min="16148" max="16148" width="3.375" style="233" customWidth="1"/>
    <col min="16149" max="16149" width="4.125" style="233" customWidth="1"/>
    <col min="16150" max="16150" width="3.5" style="233" customWidth="1"/>
    <col min="16151" max="16151" width="5.875" style="233" customWidth="1"/>
    <col min="16152" max="16152" width="1.875" style="233" customWidth="1"/>
    <col min="16153" max="16384" width="3.75" style="233"/>
  </cols>
  <sheetData>
    <row r="1" spans="1:24" ht="22.5" customHeight="1">
      <c r="A1" s="232" t="s">
        <v>340</v>
      </c>
    </row>
    <row r="2" spans="1:24" ht="25.5" customHeight="1">
      <c r="A2" s="234"/>
      <c r="B2" s="752" t="s">
        <v>341</v>
      </c>
      <c r="C2" s="752"/>
      <c r="D2" s="752"/>
      <c r="E2" s="752"/>
      <c r="F2" s="752"/>
      <c r="G2" s="752"/>
      <c r="H2" s="752"/>
      <c r="I2" s="752"/>
      <c r="J2" s="752"/>
      <c r="K2" s="754" t="s">
        <v>342</v>
      </c>
      <c r="L2" s="754"/>
      <c r="M2" s="754"/>
      <c r="N2" s="754"/>
      <c r="O2" s="755" t="s">
        <v>16</v>
      </c>
      <c r="P2" s="755"/>
      <c r="Q2" s="755"/>
      <c r="R2" s="755"/>
      <c r="S2" s="235"/>
      <c r="T2" s="235"/>
      <c r="U2" s="235"/>
      <c r="V2" s="235"/>
      <c r="W2" s="235"/>
      <c r="X2" s="234"/>
    </row>
    <row r="3" spans="1:24" ht="25.5" customHeight="1">
      <c r="A3" s="234"/>
      <c r="B3" s="753"/>
      <c r="C3" s="753"/>
      <c r="D3" s="753"/>
      <c r="E3" s="753"/>
      <c r="F3" s="753"/>
      <c r="G3" s="753"/>
      <c r="H3" s="753"/>
      <c r="I3" s="753"/>
      <c r="J3" s="753"/>
      <c r="K3" s="757" t="s">
        <v>343</v>
      </c>
      <c r="L3" s="757"/>
      <c r="M3" s="757"/>
      <c r="N3" s="757"/>
      <c r="O3" s="756"/>
      <c r="P3" s="756"/>
      <c r="Q3" s="756"/>
      <c r="R3" s="756"/>
      <c r="S3" s="699">
        <f>旅費支払通知!G25</f>
        <v>0</v>
      </c>
      <c r="T3" s="699"/>
      <c r="U3" s="699"/>
      <c r="V3" s="699"/>
      <c r="W3" s="699"/>
      <c r="X3" s="236"/>
    </row>
    <row r="4" spans="1:24" ht="22.5" customHeight="1">
      <c r="A4" s="725"/>
      <c r="B4" s="726" t="s">
        <v>15</v>
      </c>
      <c r="C4" s="727" t="str">
        <f>"都市環境学部　"&amp;旅費支払通知!E21</f>
        <v>都市環境学部　</v>
      </c>
      <c r="D4" s="726"/>
      <c r="E4" s="726"/>
      <c r="F4" s="726"/>
      <c r="G4" s="726"/>
      <c r="H4" s="726"/>
      <c r="I4" s="726"/>
      <c r="J4" s="728"/>
      <c r="K4" s="732" t="s">
        <v>121</v>
      </c>
      <c r="L4" s="727">
        <f>旅費支払通知!M22</f>
        <v>0</v>
      </c>
      <c r="M4" s="726"/>
      <c r="N4" s="726"/>
      <c r="O4" s="728"/>
      <c r="P4" s="732" t="s">
        <v>14</v>
      </c>
      <c r="Q4" s="727">
        <f>旅費支払通知!M21</f>
        <v>0</v>
      </c>
      <c r="R4" s="726"/>
      <c r="S4" s="726"/>
      <c r="T4" s="726"/>
      <c r="U4" s="726"/>
      <c r="V4" s="726"/>
      <c r="W4" s="728"/>
      <c r="X4" s="710"/>
    </row>
    <row r="5" spans="1:24" ht="22.5" customHeight="1">
      <c r="A5" s="725"/>
      <c r="B5" s="715"/>
      <c r="C5" s="729"/>
      <c r="D5" s="730"/>
      <c r="E5" s="730"/>
      <c r="F5" s="730"/>
      <c r="G5" s="730"/>
      <c r="H5" s="730"/>
      <c r="I5" s="730"/>
      <c r="J5" s="731"/>
      <c r="K5" s="733"/>
      <c r="L5" s="734"/>
      <c r="M5" s="715"/>
      <c r="N5" s="715"/>
      <c r="O5" s="724"/>
      <c r="P5" s="733"/>
      <c r="Q5" s="729"/>
      <c r="R5" s="730"/>
      <c r="S5" s="730"/>
      <c r="T5" s="730"/>
      <c r="U5" s="730"/>
      <c r="V5" s="730"/>
      <c r="W5" s="731"/>
      <c r="X5" s="710"/>
    </row>
    <row r="6" spans="1:24" ht="14.25" customHeight="1">
      <c r="A6" s="711"/>
      <c r="B6" s="700"/>
      <c r="C6" s="712"/>
      <c r="D6" s="712"/>
      <c r="E6" s="712"/>
      <c r="F6" s="712"/>
      <c r="G6" s="712"/>
      <c r="H6" s="712"/>
      <c r="I6" s="712"/>
      <c r="J6" s="712"/>
      <c r="K6" s="700"/>
      <c r="L6" s="700"/>
      <c r="M6" s="700"/>
      <c r="N6" s="700"/>
      <c r="O6" s="700"/>
      <c r="P6" s="700"/>
      <c r="Q6" s="712"/>
      <c r="R6" s="712"/>
      <c r="S6" s="712"/>
      <c r="T6" s="712"/>
      <c r="U6" s="712"/>
      <c r="V6" s="712"/>
      <c r="W6" s="712"/>
      <c r="X6" s="711"/>
    </row>
    <row r="7" spans="1:24" ht="22.5" customHeight="1">
      <c r="A7" s="725"/>
      <c r="B7" s="713" t="s">
        <v>13</v>
      </c>
      <c r="C7" s="714"/>
      <c r="D7" s="717" t="s">
        <v>12</v>
      </c>
      <c r="E7" s="714"/>
      <c r="F7" s="717" t="s">
        <v>11</v>
      </c>
      <c r="G7" s="713"/>
      <c r="H7" s="714"/>
      <c r="I7" s="717" t="s">
        <v>10</v>
      </c>
      <c r="J7" s="714"/>
      <c r="K7" s="717" t="s">
        <v>9</v>
      </c>
      <c r="L7" s="713"/>
      <c r="M7" s="713"/>
      <c r="N7" s="714"/>
      <c r="O7" s="719" t="s">
        <v>8</v>
      </c>
      <c r="P7" s="717" t="s">
        <v>7</v>
      </c>
      <c r="Q7" s="714"/>
      <c r="R7" s="695" t="s">
        <v>6</v>
      </c>
      <c r="S7" s="721"/>
      <c r="T7" s="721"/>
      <c r="U7" s="722"/>
      <c r="V7" s="717" t="s">
        <v>5</v>
      </c>
      <c r="W7" s="723"/>
      <c r="X7" s="710"/>
    </row>
    <row r="8" spans="1:24" ht="22.5" customHeight="1">
      <c r="A8" s="725"/>
      <c r="B8" s="715"/>
      <c r="C8" s="716"/>
      <c r="D8" s="718"/>
      <c r="E8" s="716"/>
      <c r="F8" s="718"/>
      <c r="G8" s="715"/>
      <c r="H8" s="716"/>
      <c r="I8" s="718"/>
      <c r="J8" s="716"/>
      <c r="K8" s="718"/>
      <c r="L8" s="715"/>
      <c r="M8" s="715"/>
      <c r="N8" s="716"/>
      <c r="O8" s="720"/>
      <c r="P8" s="718"/>
      <c r="Q8" s="716"/>
      <c r="R8" s="237" t="s">
        <v>4</v>
      </c>
      <c r="S8" s="695" t="s">
        <v>3</v>
      </c>
      <c r="T8" s="721"/>
      <c r="U8" s="722"/>
      <c r="V8" s="718"/>
      <c r="W8" s="724"/>
      <c r="X8" s="710"/>
    </row>
    <row r="9" spans="1:24" ht="45" customHeight="1">
      <c r="A9" s="725"/>
      <c r="B9" s="700"/>
      <c r="C9" s="698"/>
      <c r="D9" s="238"/>
      <c r="E9" s="238"/>
      <c r="F9" s="701"/>
      <c r="G9" s="702"/>
      <c r="H9" s="703"/>
      <c r="I9" s="704">
        <f>旅費支払通知!G25</f>
        <v>0</v>
      </c>
      <c r="J9" s="705"/>
      <c r="K9" s="697">
        <f>旅費支払通知!H28</f>
        <v>0</v>
      </c>
      <c r="L9" s="700"/>
      <c r="M9" s="700"/>
      <c r="N9" s="698"/>
      <c r="O9" s="238">
        <f>旅費支払通知!V28</f>
        <v>0</v>
      </c>
      <c r="P9" s="697"/>
      <c r="Q9" s="698"/>
      <c r="R9" s="239" t="s">
        <v>2</v>
      </c>
      <c r="S9" s="706" t="s">
        <v>2</v>
      </c>
      <c r="T9" s="707"/>
      <c r="U9" s="708"/>
      <c r="V9" s="695"/>
      <c r="W9" s="696"/>
      <c r="X9" s="710"/>
    </row>
    <row r="10" spans="1:24" ht="45" customHeight="1">
      <c r="A10" s="725"/>
      <c r="B10" s="700"/>
      <c r="C10" s="698"/>
      <c r="D10" s="238"/>
      <c r="E10" s="238"/>
      <c r="F10" s="701"/>
      <c r="G10" s="702"/>
      <c r="H10" s="703"/>
      <c r="I10" s="704">
        <f>IF(旅費支払通知!$W$25&gt;=2,I9+1,"")</f>
        <v>1</v>
      </c>
      <c r="J10" s="705"/>
      <c r="K10" s="697">
        <f>IF(I10="","",IF(I10&lt;=旅費支払通知!$N$27,旅費支払通知!$H$28,IF(I10&lt;=旅費支払通知!$N$30,旅費支払通知!$H$31,旅費支払通知!$H$34)))</f>
        <v>0</v>
      </c>
      <c r="L10" s="700"/>
      <c r="M10" s="700"/>
      <c r="N10" s="698"/>
      <c r="O10" s="238">
        <f>IF(I10="","",IF(I10&lt;=旅費支払通知!$N$27,旅費支払通知!$V$28,IF(I10&lt;=旅費支払通知!$N$30,旅費支払通知!$V$31,旅費支払通知!$V$34)))</f>
        <v>0</v>
      </c>
      <c r="P10" s="697"/>
      <c r="Q10" s="698"/>
      <c r="R10" s="239" t="s">
        <v>2</v>
      </c>
      <c r="S10" s="706" t="s">
        <v>2</v>
      </c>
      <c r="T10" s="707"/>
      <c r="U10" s="708"/>
      <c r="V10" s="695"/>
      <c r="W10" s="696"/>
      <c r="X10" s="710"/>
    </row>
    <row r="11" spans="1:24" ht="45" customHeight="1">
      <c r="A11" s="725"/>
      <c r="B11" s="700"/>
      <c r="C11" s="698"/>
      <c r="D11" s="238"/>
      <c r="E11" s="238"/>
      <c r="F11" s="701"/>
      <c r="G11" s="702"/>
      <c r="H11" s="703"/>
      <c r="I11" s="704">
        <f>IF(旅費支払通知!$W$25&gt;=3,I10+1,"")</f>
        <v>2</v>
      </c>
      <c r="J11" s="705"/>
      <c r="K11" s="697">
        <f>IF(I11="","",IF(I11&lt;=旅費支払通知!$N$27,旅費支払通知!$H$28,IF(I11&lt;=旅費支払通知!$N$30,旅費支払通知!$H$31,旅費支払通知!$H$34)))</f>
        <v>0</v>
      </c>
      <c r="L11" s="700"/>
      <c r="M11" s="700"/>
      <c r="N11" s="698"/>
      <c r="O11" s="238">
        <f>IF(I11="","",IF(I11&lt;=旅費支払通知!$N$27,旅費支払通知!$V$28,IF(I11&lt;=旅費支払通知!$N$30,旅費支払通知!$V$31,旅費支払通知!$V$34)))</f>
        <v>0</v>
      </c>
      <c r="P11" s="697"/>
      <c r="Q11" s="698"/>
      <c r="R11" s="239" t="s">
        <v>344</v>
      </c>
      <c r="S11" s="706" t="s">
        <v>2</v>
      </c>
      <c r="T11" s="707"/>
      <c r="U11" s="708"/>
      <c r="V11" s="695"/>
      <c r="W11" s="696"/>
      <c r="X11" s="710"/>
    </row>
    <row r="12" spans="1:24" ht="45" customHeight="1">
      <c r="A12" s="725"/>
      <c r="B12" s="700"/>
      <c r="C12" s="698"/>
      <c r="D12" s="238"/>
      <c r="E12" s="238"/>
      <c r="F12" s="709"/>
      <c r="G12" s="702"/>
      <c r="H12" s="703"/>
      <c r="I12" s="704">
        <f>IF(旅費支払通知!$W$25&gt;=4,I11+1,"")</f>
        <v>3</v>
      </c>
      <c r="J12" s="705"/>
      <c r="K12" s="697">
        <f>IF(I12="","",IF(I12&lt;=旅費支払通知!$N$27,旅費支払通知!$H$28,IF(I12&lt;=旅費支払通知!$N$30,旅費支払通知!$H$31,旅費支払通知!$H$34)))</f>
        <v>0</v>
      </c>
      <c r="L12" s="700"/>
      <c r="M12" s="700"/>
      <c r="N12" s="698"/>
      <c r="O12" s="238">
        <f>IF(I12="","",IF(I12&lt;=旅費支払通知!$N$27,旅費支払通知!$V$28,IF(I12&lt;=旅費支払通知!$N$30,旅費支払通知!$V$31,旅費支払通知!$V$34)))</f>
        <v>0</v>
      </c>
      <c r="P12" s="697"/>
      <c r="Q12" s="698"/>
      <c r="R12" s="239" t="s">
        <v>2</v>
      </c>
      <c r="S12" s="706" t="s">
        <v>2</v>
      </c>
      <c r="T12" s="707"/>
      <c r="U12" s="708"/>
      <c r="V12" s="695"/>
      <c r="W12" s="696"/>
      <c r="X12" s="710"/>
    </row>
    <row r="13" spans="1:24" ht="45" customHeight="1">
      <c r="A13" s="725"/>
      <c r="B13" s="700"/>
      <c r="C13" s="698"/>
      <c r="D13" s="238"/>
      <c r="E13" s="238"/>
      <c r="F13" s="701"/>
      <c r="G13" s="702"/>
      <c r="H13" s="703"/>
      <c r="I13" s="704">
        <f>IF(旅費支払通知!$W$25&gt;=5,I12+1,"")</f>
        <v>4</v>
      </c>
      <c r="J13" s="705"/>
      <c r="K13" s="697">
        <f>IF(I13="","",IF(I13&lt;=旅費支払通知!$N$27,旅費支払通知!$H$28,IF(I13&lt;=旅費支払通知!$N$30,旅費支払通知!$H$31,旅費支払通知!$H$34)))</f>
        <v>0</v>
      </c>
      <c r="L13" s="700"/>
      <c r="M13" s="700"/>
      <c r="N13" s="698"/>
      <c r="O13" s="238">
        <f>IF(I13="","",IF(I13&lt;=旅費支払通知!$N$27,旅費支払通知!$V$28,IF(I13&lt;=旅費支払通知!$N$30,旅費支払通知!$V$31,旅費支払通知!$V$34)))</f>
        <v>0</v>
      </c>
      <c r="P13" s="697"/>
      <c r="Q13" s="698"/>
      <c r="R13" s="239" t="s">
        <v>2</v>
      </c>
      <c r="S13" s="706" t="s">
        <v>2</v>
      </c>
      <c r="T13" s="707"/>
      <c r="U13" s="708"/>
      <c r="V13" s="695"/>
      <c r="W13" s="696"/>
      <c r="X13" s="710"/>
    </row>
    <row r="14" spans="1:24" ht="6.75" customHeight="1">
      <c r="A14" s="711"/>
      <c r="B14" s="240"/>
      <c r="C14" s="240"/>
      <c r="D14" s="240"/>
      <c r="E14" s="240"/>
      <c r="F14" s="241"/>
      <c r="G14" s="241"/>
      <c r="H14" s="241"/>
      <c r="I14" s="241"/>
      <c r="J14" s="241"/>
      <c r="K14" s="240"/>
      <c r="L14" s="240"/>
      <c r="M14" s="240"/>
      <c r="N14" s="240"/>
      <c r="O14" s="240"/>
      <c r="P14" s="240"/>
      <c r="Q14" s="240"/>
      <c r="R14" s="242"/>
      <c r="S14" s="242"/>
      <c r="T14" s="242"/>
      <c r="U14" s="242"/>
      <c r="V14" s="242"/>
      <c r="W14" s="241"/>
      <c r="X14" s="711"/>
    </row>
    <row r="15" spans="1:24" ht="13.5" customHeight="1">
      <c r="A15" s="711"/>
      <c r="B15" s="244" t="s">
        <v>1</v>
      </c>
      <c r="C15" s="244"/>
      <c r="D15" s="244"/>
      <c r="E15" s="244"/>
      <c r="F15" s="244"/>
      <c r="G15" s="244"/>
      <c r="H15" s="244"/>
      <c r="I15" s="244"/>
      <c r="J15" s="244"/>
      <c r="K15" s="244"/>
      <c r="L15" s="244"/>
      <c r="M15" s="244"/>
      <c r="N15" s="244"/>
      <c r="O15" s="244"/>
      <c r="P15" s="244"/>
      <c r="Q15" s="244"/>
      <c r="R15" s="244"/>
      <c r="S15" s="244"/>
      <c r="T15" s="244"/>
      <c r="U15" s="244"/>
      <c r="V15" s="244"/>
      <c r="W15" s="244"/>
      <c r="X15" s="711"/>
    </row>
    <row r="16" spans="1:24" ht="13.5" customHeight="1">
      <c r="A16" s="711"/>
      <c r="B16" s="244" t="s">
        <v>0</v>
      </c>
      <c r="C16" s="244"/>
      <c r="D16" s="244"/>
      <c r="E16" s="244"/>
      <c r="F16" s="244"/>
      <c r="G16" s="244"/>
      <c r="H16" s="244"/>
      <c r="I16" s="244"/>
      <c r="J16" s="244"/>
      <c r="K16" s="244"/>
      <c r="L16" s="244"/>
      <c r="M16" s="244"/>
      <c r="N16" s="244"/>
      <c r="O16" s="244"/>
      <c r="R16" s="739" t="s">
        <v>122</v>
      </c>
      <c r="S16" s="740"/>
      <c r="T16" s="740"/>
      <c r="U16" s="740"/>
      <c r="V16" s="740"/>
      <c r="W16" s="741"/>
      <c r="X16" s="711"/>
    </row>
    <row r="17" spans="1:24" ht="13.5" customHeight="1">
      <c r="A17" s="711"/>
      <c r="B17" s="244" t="s">
        <v>345</v>
      </c>
      <c r="C17" s="244"/>
      <c r="D17" s="244"/>
      <c r="E17" s="244"/>
      <c r="F17" s="244"/>
      <c r="G17" s="244"/>
      <c r="H17" s="244"/>
      <c r="I17" s="244"/>
      <c r="J17" s="244"/>
      <c r="K17" s="244"/>
      <c r="L17" s="244"/>
      <c r="M17" s="244"/>
      <c r="N17" s="244"/>
      <c r="O17" s="244"/>
      <c r="R17" s="742" t="str">
        <f>旅費支払通知!K7&amp;"："&amp;旅費支払通知!S7&amp;"/"&amp;旅費支払通知!W7</f>
        <v>：/</v>
      </c>
      <c r="S17" s="743"/>
      <c r="T17" s="743"/>
      <c r="U17" s="743"/>
      <c r="V17" s="743"/>
      <c r="W17" s="744"/>
      <c r="X17" s="711"/>
    </row>
    <row r="18" spans="1:24" ht="13.5" customHeight="1">
      <c r="A18" s="711"/>
      <c r="B18" s="245" t="s">
        <v>346</v>
      </c>
      <c r="C18" s="244"/>
      <c r="D18" s="244"/>
      <c r="E18" s="244"/>
      <c r="F18" s="244"/>
      <c r="G18" s="244"/>
      <c r="H18" s="244"/>
      <c r="I18" s="244"/>
      <c r="J18" s="244"/>
      <c r="K18" s="244"/>
      <c r="L18" s="244"/>
      <c r="M18" s="244"/>
      <c r="N18" s="244"/>
      <c r="O18" s="244"/>
      <c r="R18" s="745"/>
      <c r="S18" s="746"/>
      <c r="T18" s="746"/>
      <c r="U18" s="746"/>
      <c r="V18" s="746"/>
      <c r="W18" s="747"/>
      <c r="X18" s="711"/>
    </row>
    <row r="19" spans="1:24" ht="13.5" customHeight="1">
      <c r="A19" s="711"/>
      <c r="B19" s="244" t="s">
        <v>123</v>
      </c>
      <c r="C19" s="244"/>
      <c r="D19" s="244"/>
      <c r="E19" s="244"/>
      <c r="F19" s="244"/>
      <c r="G19" s="244"/>
      <c r="H19" s="244"/>
      <c r="I19" s="244"/>
      <c r="J19" s="244"/>
      <c r="K19" s="244"/>
      <c r="L19" s="244"/>
      <c r="M19" s="244"/>
      <c r="N19" s="244"/>
      <c r="O19" s="244"/>
      <c r="R19" s="748" t="s">
        <v>133</v>
      </c>
      <c r="S19" s="749"/>
      <c r="T19" s="749"/>
      <c r="U19" s="749"/>
      <c r="V19" s="735" t="str">
        <f>旅費支払通知!E38</f>
        <v>なし</v>
      </c>
      <c r="W19" s="736"/>
      <c r="X19" s="711"/>
    </row>
    <row r="20" spans="1:24" ht="13.5" customHeight="1">
      <c r="A20" s="711"/>
      <c r="B20" s="244" t="s">
        <v>124</v>
      </c>
      <c r="C20" s="244"/>
      <c r="D20" s="244"/>
      <c r="E20" s="244"/>
      <c r="F20" s="244"/>
      <c r="G20" s="244"/>
      <c r="H20" s="244"/>
      <c r="I20" s="244"/>
      <c r="J20" s="244"/>
      <c r="K20" s="244"/>
      <c r="L20" s="244"/>
      <c r="M20" s="244"/>
      <c r="N20" s="244"/>
      <c r="O20" s="244"/>
      <c r="R20" s="750"/>
      <c r="S20" s="751"/>
      <c r="T20" s="751"/>
      <c r="U20" s="751"/>
      <c r="V20" s="737"/>
      <c r="W20" s="738"/>
      <c r="X20" s="711"/>
    </row>
    <row r="21" spans="1:24" ht="13.5" customHeight="1">
      <c r="A21" s="711"/>
      <c r="B21" s="244" t="s">
        <v>125</v>
      </c>
      <c r="C21" s="244"/>
      <c r="D21" s="244"/>
      <c r="E21" s="244"/>
      <c r="F21" s="244"/>
      <c r="G21" s="244"/>
      <c r="H21" s="244"/>
      <c r="I21" s="244"/>
      <c r="J21" s="244"/>
      <c r="K21" s="244"/>
      <c r="L21" s="244"/>
      <c r="M21" s="244"/>
      <c r="N21" s="244"/>
      <c r="O21" s="244"/>
      <c r="P21" s="244"/>
      <c r="Q21" s="244"/>
      <c r="R21" s="244"/>
      <c r="S21" s="244"/>
      <c r="T21" s="244"/>
      <c r="U21" s="244"/>
      <c r="X21" s="711"/>
    </row>
    <row r="22" spans="1:24" ht="13.5" customHeight="1">
      <c r="A22" s="711"/>
      <c r="B22" s="244" t="s">
        <v>348</v>
      </c>
      <c r="C22" s="244"/>
      <c r="D22" s="244"/>
      <c r="E22" s="244"/>
      <c r="F22" s="244"/>
      <c r="G22" s="244"/>
      <c r="H22" s="244"/>
      <c r="I22" s="244"/>
      <c r="J22" s="244"/>
      <c r="K22" s="244"/>
      <c r="L22" s="244"/>
      <c r="M22" s="244"/>
      <c r="N22" s="244"/>
      <c r="O22" s="244"/>
      <c r="P22" s="244"/>
      <c r="Q22" s="244"/>
      <c r="R22" s="244"/>
      <c r="S22" s="244"/>
      <c r="T22" s="244"/>
      <c r="U22" s="244"/>
      <c r="X22" s="711"/>
    </row>
    <row r="23" spans="1:24" ht="13.5" customHeight="1">
      <c r="A23" s="711"/>
      <c r="B23" s="244" t="s">
        <v>347</v>
      </c>
      <c r="C23" s="244"/>
      <c r="D23" s="244"/>
      <c r="E23" s="244"/>
      <c r="F23" s="244"/>
      <c r="G23" s="244"/>
      <c r="H23" s="244"/>
      <c r="I23" s="244"/>
      <c r="J23" s="244"/>
      <c r="K23" s="244"/>
      <c r="L23" s="244"/>
      <c r="M23" s="244"/>
      <c r="N23" s="244"/>
      <c r="O23" s="244"/>
      <c r="P23" s="244"/>
      <c r="Q23" s="244"/>
      <c r="R23" s="244"/>
      <c r="S23" s="244"/>
      <c r="T23" s="244"/>
      <c r="U23" s="244"/>
      <c r="V23" s="244"/>
      <c r="W23" s="244"/>
      <c r="X23" s="711"/>
    </row>
    <row r="24" spans="1:24" s="234" customFormat="1" ht="27" customHeight="1">
      <c r="A24" s="243"/>
      <c r="B24" s="243"/>
      <c r="C24" s="243"/>
      <c r="D24" s="243"/>
      <c r="E24" s="243"/>
      <c r="F24" s="243"/>
      <c r="G24" s="243"/>
      <c r="H24" s="243"/>
      <c r="I24" s="243"/>
      <c r="J24" s="243"/>
      <c r="K24" s="243"/>
      <c r="L24" s="243"/>
      <c r="M24" s="243"/>
      <c r="N24" s="243"/>
      <c r="O24" s="243"/>
      <c r="P24" s="243"/>
      <c r="Q24" s="243"/>
      <c r="R24" s="243"/>
      <c r="S24" s="243"/>
      <c r="T24" s="243"/>
      <c r="U24" s="243"/>
      <c r="V24" s="243"/>
      <c r="W24" s="243"/>
      <c r="X24" s="243"/>
    </row>
    <row r="25" spans="1:24" s="234" customFormat="1" ht="27" customHeight="1"/>
  </sheetData>
  <mergeCells count="63">
    <mergeCell ref="V19:W20"/>
    <mergeCell ref="R16:W16"/>
    <mergeCell ref="R17:W18"/>
    <mergeCell ref="R19:U20"/>
    <mergeCell ref="B2:J3"/>
    <mergeCell ref="K2:N2"/>
    <mergeCell ref="O2:R3"/>
    <mergeCell ref="K3:N3"/>
    <mergeCell ref="P4:P5"/>
    <mergeCell ref="Q4:W5"/>
    <mergeCell ref="P9:Q9"/>
    <mergeCell ref="S9:U9"/>
    <mergeCell ref="V9:W9"/>
    <mergeCell ref="V10:W10"/>
    <mergeCell ref="P11:Q11"/>
    <mergeCell ref="S11:U11"/>
    <mergeCell ref="I9:J9"/>
    <mergeCell ref="K9:N9"/>
    <mergeCell ref="A4:A23"/>
    <mergeCell ref="B4:B5"/>
    <mergeCell ref="C4:J5"/>
    <mergeCell ref="K4:K5"/>
    <mergeCell ref="L4:O5"/>
    <mergeCell ref="B11:C11"/>
    <mergeCell ref="F11:H11"/>
    <mergeCell ref="I11:J11"/>
    <mergeCell ref="K11:N11"/>
    <mergeCell ref="B10:C10"/>
    <mergeCell ref="F10:H10"/>
    <mergeCell ref="I10:J10"/>
    <mergeCell ref="K10:N10"/>
    <mergeCell ref="S12:U12"/>
    <mergeCell ref="S10:U10"/>
    <mergeCell ref="X4:X23"/>
    <mergeCell ref="B6:W6"/>
    <mergeCell ref="B7:C8"/>
    <mergeCell ref="D7:E8"/>
    <mergeCell ref="F7:H8"/>
    <mergeCell ref="I7:J8"/>
    <mergeCell ref="K7:N8"/>
    <mergeCell ref="O7:O8"/>
    <mergeCell ref="P7:Q8"/>
    <mergeCell ref="R7:U7"/>
    <mergeCell ref="V7:W8"/>
    <mergeCell ref="S8:U8"/>
    <mergeCell ref="B9:C9"/>
    <mergeCell ref="F9:H9"/>
    <mergeCell ref="V11:W11"/>
    <mergeCell ref="P10:Q10"/>
    <mergeCell ref="S3:W3"/>
    <mergeCell ref="V12:W12"/>
    <mergeCell ref="B13:C13"/>
    <mergeCell ref="F13:H13"/>
    <mergeCell ref="I13:J13"/>
    <mergeCell ref="K13:N13"/>
    <mergeCell ref="P13:Q13"/>
    <mergeCell ref="S13:U13"/>
    <mergeCell ref="V13:W13"/>
    <mergeCell ref="B12:C12"/>
    <mergeCell ref="F12:H12"/>
    <mergeCell ref="I12:J12"/>
    <mergeCell ref="K12:N12"/>
    <mergeCell ref="P12:Q12"/>
  </mergeCells>
  <phoneticPr fontId="20"/>
  <printOptions horizontalCentered="1"/>
  <pageMargins left="0.59055118110236227" right="0.59055118110236227" top="0.59055118110236227" bottom="0.59055118110236227" header="0.51181102362204722" footer="0.51181102362204722"/>
  <pageSetup paperSize="9" orientation="landscape" horizontalDpi="200" verticalDpi="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K104"/>
  <sheetViews>
    <sheetView workbookViewId="0">
      <selection activeCell="B12" sqref="B12:N12"/>
    </sheetView>
  </sheetViews>
  <sheetFormatPr defaultColWidth="9" defaultRowHeight="13.5"/>
  <cols>
    <col min="1" max="16" width="2.625" style="29" customWidth="1"/>
    <col min="17" max="17" width="4.625" style="29" customWidth="1"/>
    <col min="18" max="18" width="5.625" style="29" customWidth="1"/>
    <col min="19" max="19" width="4.625" style="29" customWidth="1"/>
    <col min="20" max="24" width="2.625" style="29" customWidth="1"/>
    <col min="25" max="25" width="1.625" style="29" customWidth="1"/>
    <col min="26" max="26" width="2.625" style="29" customWidth="1"/>
    <col min="27" max="27" width="1.625" style="29" customWidth="1"/>
    <col min="28" max="28" width="2.625" style="29" customWidth="1"/>
    <col min="29" max="29" width="4.625" style="29" customWidth="1"/>
    <col min="30" max="34" width="2.625" style="29" customWidth="1"/>
    <col min="35" max="35" width="1.625" style="29" customWidth="1"/>
    <col min="36" max="36" width="2.625" style="29" customWidth="1"/>
    <col min="37" max="37" width="1.625" style="29" customWidth="1"/>
    <col min="38" max="16384" width="9" style="29"/>
  </cols>
  <sheetData>
    <row r="1" spans="1:37" s="1" customFormat="1" ht="21" customHeight="1">
      <c r="A1" s="771" t="s">
        <v>410</v>
      </c>
      <c r="B1" s="771"/>
      <c r="C1" s="771"/>
      <c r="D1" s="771"/>
      <c r="E1" s="772" t="s">
        <v>366</v>
      </c>
      <c r="F1" s="772"/>
      <c r="G1" s="772"/>
      <c r="H1" s="772"/>
      <c r="I1" s="772" t="s">
        <v>365</v>
      </c>
      <c r="J1" s="772"/>
      <c r="K1" s="772"/>
      <c r="L1" s="772"/>
      <c r="M1" s="772" t="s">
        <v>364</v>
      </c>
      <c r="N1" s="772"/>
      <c r="O1" s="772"/>
      <c r="P1" s="772"/>
      <c r="Q1" s="66"/>
      <c r="R1" s="43" t="s">
        <v>19</v>
      </c>
      <c r="S1" s="43"/>
      <c r="T1" s="43"/>
      <c r="U1" s="43"/>
      <c r="V1" s="43"/>
      <c r="W1" s="43"/>
      <c r="X1" s="43"/>
      <c r="Y1" s="43"/>
      <c r="Z1" s="43"/>
      <c r="AA1" s="43"/>
      <c r="AB1" s="43"/>
      <c r="AC1" s="43"/>
      <c r="AD1" s="43"/>
      <c r="AE1" s="43"/>
      <c r="AF1" s="43"/>
      <c r="AG1" s="43"/>
      <c r="AH1" s="43"/>
    </row>
    <row r="2" spans="1:37" s="3" customFormat="1" ht="13.5" customHeight="1">
      <c r="A2" s="872"/>
      <c r="B2" s="872"/>
      <c r="C2" s="872"/>
      <c r="D2" s="872"/>
      <c r="E2" s="872"/>
      <c r="F2" s="872"/>
      <c r="G2" s="872"/>
      <c r="H2" s="872"/>
      <c r="I2" s="873"/>
      <c r="J2" s="873"/>
      <c r="K2" s="873"/>
      <c r="L2" s="873"/>
      <c r="M2" s="873"/>
      <c r="N2" s="873"/>
      <c r="O2" s="873"/>
      <c r="P2" s="873"/>
      <c r="Q2" s="46"/>
      <c r="R2" s="44" t="s">
        <v>20</v>
      </c>
      <c r="S2" s="44"/>
      <c r="T2" s="44"/>
      <c r="U2" s="44"/>
      <c r="V2" s="44"/>
      <c r="W2" s="44"/>
      <c r="X2" s="44"/>
      <c r="Y2" s="44"/>
      <c r="Z2" s="44"/>
      <c r="AA2" s="44"/>
      <c r="AB2" s="44"/>
      <c r="AC2" s="44"/>
      <c r="AD2" s="44"/>
      <c r="AE2" s="44"/>
      <c r="AF2" s="44"/>
      <c r="AG2" s="44"/>
      <c r="AH2" s="44"/>
      <c r="AI2" s="2"/>
    </row>
    <row r="3" spans="1:37" s="3" customFormat="1" ht="13.5" customHeight="1">
      <c r="A3" s="872"/>
      <c r="B3" s="872"/>
      <c r="C3" s="872"/>
      <c r="D3" s="872"/>
      <c r="E3" s="872"/>
      <c r="F3" s="872"/>
      <c r="G3" s="872"/>
      <c r="H3" s="872"/>
      <c r="I3" s="873"/>
      <c r="J3" s="873"/>
      <c r="K3" s="873"/>
      <c r="L3" s="873"/>
      <c r="M3" s="873"/>
      <c r="N3" s="873"/>
      <c r="O3" s="873"/>
      <c r="P3" s="873"/>
      <c r="Q3" s="46"/>
      <c r="R3" s="5" t="s">
        <v>119</v>
      </c>
      <c r="S3" s="5"/>
      <c r="T3" s="5"/>
      <c r="U3" s="5"/>
      <c r="V3" s="5"/>
      <c r="W3" s="5"/>
      <c r="X3" s="5"/>
      <c r="Y3" s="5"/>
      <c r="Z3" s="5"/>
      <c r="AA3" s="5"/>
      <c r="AB3" s="5"/>
      <c r="AC3" s="5"/>
      <c r="AD3" s="5"/>
      <c r="AE3" s="5"/>
      <c r="AF3" s="5"/>
      <c r="AG3" s="5"/>
      <c r="AH3" s="5"/>
      <c r="AI3" s="4"/>
    </row>
    <row r="4" spans="1:37" s="3" customFormat="1" ht="13.5" customHeight="1">
      <c r="A4" s="872"/>
      <c r="B4" s="872"/>
      <c r="C4" s="872"/>
      <c r="D4" s="872"/>
      <c r="E4" s="872"/>
      <c r="F4" s="872"/>
      <c r="G4" s="872"/>
      <c r="H4" s="872"/>
      <c r="I4" s="873"/>
      <c r="J4" s="873"/>
      <c r="K4" s="873"/>
      <c r="L4" s="873"/>
      <c r="M4" s="873"/>
      <c r="N4" s="873"/>
      <c r="O4" s="873"/>
      <c r="P4" s="873"/>
      <c r="Q4" s="46"/>
      <c r="R4" s="117" t="s">
        <v>129</v>
      </c>
      <c r="S4" s="5"/>
      <c r="T4" s="5"/>
      <c r="U4" s="5"/>
      <c r="V4" s="5"/>
      <c r="W4" s="5"/>
      <c r="X4" s="5"/>
      <c r="Y4" s="5"/>
      <c r="Z4" s="5"/>
      <c r="AA4" s="5"/>
      <c r="AB4" s="5"/>
      <c r="AC4" s="5"/>
      <c r="AD4" s="5"/>
      <c r="AE4" s="5"/>
      <c r="AF4" s="5"/>
      <c r="AG4" s="5"/>
      <c r="AH4" s="5"/>
      <c r="AI4" s="4"/>
    </row>
    <row r="5" spans="1:37" s="3" customFormat="1" ht="13.5" customHeight="1">
      <c r="A5" s="872"/>
      <c r="B5" s="872"/>
      <c r="C5" s="872"/>
      <c r="D5" s="872"/>
      <c r="E5" s="872"/>
      <c r="F5" s="872"/>
      <c r="G5" s="872"/>
      <c r="H5" s="872"/>
      <c r="I5" s="873"/>
      <c r="J5" s="873"/>
      <c r="K5" s="873"/>
      <c r="L5" s="873"/>
      <c r="M5" s="873"/>
      <c r="N5" s="873"/>
      <c r="O5" s="873"/>
      <c r="P5" s="873"/>
      <c r="Q5" s="46"/>
      <c r="R5" s="118" t="s">
        <v>128</v>
      </c>
      <c r="S5" s="45"/>
      <c r="T5" s="45"/>
      <c r="U5" s="45"/>
      <c r="V5" s="45"/>
      <c r="W5" s="45"/>
      <c r="X5" s="45"/>
      <c r="Y5" s="45"/>
      <c r="Z5" s="45"/>
      <c r="AA5" s="45"/>
      <c r="AB5" s="45"/>
      <c r="AC5" s="45"/>
      <c r="AD5" s="45"/>
      <c r="AE5" s="45"/>
      <c r="AF5" s="45"/>
      <c r="AG5" s="45"/>
      <c r="AH5" s="45"/>
      <c r="AI5" s="5"/>
    </row>
    <row r="6" spans="1:37" s="3" customFormat="1" ht="13.5" customHeight="1">
      <c r="A6" s="6"/>
      <c r="B6" s="6"/>
      <c r="C6" s="6"/>
      <c r="D6" s="6"/>
      <c r="E6" s="6"/>
      <c r="F6" s="6"/>
      <c r="G6" s="6"/>
      <c r="H6" s="6"/>
      <c r="I6" s="7"/>
      <c r="J6" s="7"/>
      <c r="K6" s="7"/>
      <c r="L6" s="7"/>
      <c r="M6" s="7"/>
      <c r="N6" s="8"/>
      <c r="O6" s="8"/>
      <c r="P6" s="9"/>
      <c r="Q6" s="9"/>
      <c r="R6" s="9"/>
      <c r="S6" s="9"/>
      <c r="T6" s="10"/>
      <c r="U6" s="10"/>
      <c r="V6" s="10"/>
      <c r="W6" s="10"/>
      <c r="X6" s="10"/>
      <c r="Y6" s="10"/>
      <c r="Z6" s="10"/>
      <c r="AA6" s="10"/>
      <c r="AB6" s="10"/>
      <c r="AC6" s="10"/>
      <c r="AD6" s="10"/>
      <c r="AE6" s="10"/>
      <c r="AF6" s="10"/>
      <c r="AG6" s="10"/>
      <c r="AH6" s="10"/>
    </row>
    <row r="7" spans="1:37" s="3" customFormat="1" ht="17.25">
      <c r="A7" s="871" t="s">
        <v>21</v>
      </c>
      <c r="B7" s="871"/>
      <c r="C7" s="871"/>
      <c r="D7" s="871"/>
      <c r="E7" s="871"/>
      <c r="F7" s="871"/>
      <c r="G7" s="871"/>
      <c r="H7" s="871"/>
      <c r="I7" s="871"/>
      <c r="J7" s="871"/>
      <c r="K7" s="871"/>
      <c r="L7" s="871"/>
      <c r="M7" s="871"/>
      <c r="N7" s="871"/>
      <c r="O7" s="871"/>
      <c r="P7" s="871"/>
      <c r="Q7" s="871"/>
      <c r="R7" s="871"/>
      <c r="S7" s="871"/>
      <c r="T7" s="871"/>
      <c r="U7" s="871"/>
      <c r="V7" s="871"/>
      <c r="W7" s="871"/>
      <c r="X7" s="871"/>
      <c r="Y7" s="871"/>
      <c r="Z7" s="871"/>
      <c r="AA7" s="871"/>
      <c r="AB7" s="871"/>
      <c r="AC7" s="871"/>
      <c r="AD7" s="871"/>
      <c r="AE7" s="871"/>
      <c r="AF7" s="871"/>
      <c r="AG7" s="871"/>
      <c r="AH7" s="871"/>
      <c r="AI7" s="871"/>
      <c r="AJ7" s="871"/>
      <c r="AK7" s="871"/>
    </row>
    <row r="8" spans="1:37" s="3" customFormat="1" ht="12"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7" s="3" customFormat="1">
      <c r="A9" s="12" t="s">
        <v>22</v>
      </c>
      <c r="B9" s="12"/>
      <c r="C9" s="12"/>
      <c r="D9" s="12"/>
      <c r="E9" s="12"/>
      <c r="F9" s="12"/>
      <c r="G9" s="12"/>
      <c r="H9" s="12"/>
      <c r="I9" s="12"/>
      <c r="J9" s="12"/>
      <c r="K9" s="12"/>
      <c r="L9" s="12"/>
      <c r="AA9" s="815" t="s">
        <v>18</v>
      </c>
      <c r="AB9" s="815"/>
      <c r="AC9" s="815"/>
      <c r="AD9" s="816"/>
      <c r="AE9" s="816"/>
      <c r="AF9" s="816"/>
      <c r="AG9" s="816"/>
      <c r="AH9" s="816"/>
      <c r="AI9" s="816"/>
      <c r="AJ9" s="816"/>
    </row>
    <row r="10" spans="1:37" s="3" customFormat="1" ht="9.9499999999999993" customHeight="1" thickBot="1">
      <c r="M10" s="13"/>
      <c r="N10" s="13"/>
      <c r="O10" s="13"/>
      <c r="P10" s="14"/>
      <c r="Q10" s="14"/>
      <c r="R10" s="14"/>
      <c r="S10" s="14"/>
      <c r="T10" s="15"/>
      <c r="U10" s="14"/>
      <c r="V10" s="14"/>
      <c r="W10" s="14"/>
      <c r="X10" s="14"/>
      <c r="Y10" s="14"/>
      <c r="Z10" s="15"/>
      <c r="AA10" s="14"/>
      <c r="AB10" s="14"/>
      <c r="AC10" s="14"/>
      <c r="AD10" s="14"/>
      <c r="AE10" s="14"/>
      <c r="AF10" s="14"/>
      <c r="AG10" s="14"/>
    </row>
    <row r="11" spans="1:37" s="3" customFormat="1" ht="13.5" customHeight="1">
      <c r="A11" s="926" t="s">
        <v>23</v>
      </c>
      <c r="B11" s="940" t="s">
        <v>24</v>
      </c>
      <c r="C11" s="941"/>
      <c r="D11" s="941"/>
      <c r="E11" s="941"/>
      <c r="F11" s="941"/>
      <c r="G11" s="941"/>
      <c r="H11" s="941"/>
      <c r="I11" s="941"/>
      <c r="J11" s="941"/>
      <c r="K11" s="941"/>
      <c r="L11" s="941"/>
      <c r="M11" s="941"/>
      <c r="N11" s="942"/>
      <c r="O11" s="928" t="s">
        <v>25</v>
      </c>
      <c r="P11" s="929"/>
      <c r="Q11" s="929"/>
      <c r="R11" s="929"/>
      <c r="S11" s="932"/>
      <c r="T11" s="928" t="s">
        <v>26</v>
      </c>
      <c r="U11" s="929"/>
      <c r="V11" s="929"/>
      <c r="W11" s="929"/>
      <c r="X11" s="929"/>
      <c r="Y11" s="929"/>
      <c r="Z11" s="929"/>
      <c r="AA11" s="929"/>
      <c r="AB11" s="929"/>
      <c r="AC11" s="929"/>
      <c r="AD11" s="929"/>
      <c r="AE11" s="929"/>
      <c r="AF11" s="929"/>
      <c r="AG11" s="929"/>
      <c r="AH11" s="929"/>
      <c r="AI11" s="929"/>
      <c r="AJ11" s="929"/>
      <c r="AK11" s="930"/>
    </row>
    <row r="12" spans="1:37" s="3" customFormat="1" ht="20.100000000000001" customHeight="1">
      <c r="A12" s="927"/>
      <c r="B12" s="892" t="s">
        <v>339</v>
      </c>
      <c r="C12" s="893"/>
      <c r="D12" s="893"/>
      <c r="E12" s="893"/>
      <c r="F12" s="893"/>
      <c r="G12" s="893"/>
      <c r="H12" s="893"/>
      <c r="I12" s="893"/>
      <c r="J12" s="893"/>
      <c r="K12" s="893"/>
      <c r="L12" s="893"/>
      <c r="M12" s="893"/>
      <c r="N12" s="894"/>
      <c r="O12" s="943">
        <f>旅費支払通知!M22</f>
        <v>0</v>
      </c>
      <c r="P12" s="944"/>
      <c r="Q12" s="944"/>
      <c r="R12" s="944"/>
      <c r="S12" s="945"/>
      <c r="T12" s="933">
        <f>旅費支払通知!M21</f>
        <v>0</v>
      </c>
      <c r="U12" s="934"/>
      <c r="V12" s="934"/>
      <c r="W12" s="934"/>
      <c r="X12" s="934"/>
      <c r="Y12" s="934"/>
      <c r="Z12" s="934"/>
      <c r="AA12" s="934"/>
      <c r="AB12" s="934"/>
      <c r="AC12" s="934"/>
      <c r="AD12" s="934"/>
      <c r="AE12" s="934"/>
      <c r="AF12" s="934"/>
      <c r="AG12" s="934"/>
      <c r="AH12" s="913" t="s">
        <v>27</v>
      </c>
      <c r="AI12" s="913"/>
      <c r="AJ12" s="913"/>
      <c r="AK12" s="937"/>
    </row>
    <row r="13" spans="1:37" s="3" customFormat="1" ht="20.100000000000001" customHeight="1">
      <c r="A13" s="927"/>
      <c r="B13" s="895">
        <f>旅費支払通知!A10</f>
        <v>0</v>
      </c>
      <c r="C13" s="896"/>
      <c r="D13" s="896"/>
      <c r="E13" s="896"/>
      <c r="F13" s="896"/>
      <c r="G13" s="896"/>
      <c r="H13" s="896"/>
      <c r="I13" s="896"/>
      <c r="J13" s="896"/>
      <c r="K13" s="896"/>
      <c r="L13" s="896"/>
      <c r="M13" s="896"/>
      <c r="N13" s="897"/>
      <c r="O13" s="946"/>
      <c r="P13" s="947"/>
      <c r="Q13" s="947"/>
      <c r="R13" s="947"/>
      <c r="S13" s="948"/>
      <c r="T13" s="935"/>
      <c r="U13" s="936"/>
      <c r="V13" s="936"/>
      <c r="W13" s="936"/>
      <c r="X13" s="936"/>
      <c r="Y13" s="936"/>
      <c r="Z13" s="936"/>
      <c r="AA13" s="936"/>
      <c r="AB13" s="936"/>
      <c r="AC13" s="936"/>
      <c r="AD13" s="936"/>
      <c r="AE13" s="936"/>
      <c r="AF13" s="936"/>
      <c r="AG13" s="936"/>
      <c r="AH13" s="938"/>
      <c r="AI13" s="938"/>
      <c r="AJ13" s="938"/>
      <c r="AK13" s="939"/>
    </row>
    <row r="14" spans="1:37" s="3" customFormat="1" ht="27.95" customHeight="1">
      <c r="A14" s="901" t="s">
        <v>17</v>
      </c>
      <c r="B14" s="902"/>
      <c r="C14" s="903"/>
      <c r="D14" s="898"/>
      <c r="E14" s="899"/>
      <c r="F14" s="899"/>
      <c r="G14" s="899"/>
      <c r="H14" s="899"/>
      <c r="I14" s="899"/>
      <c r="J14" s="899"/>
      <c r="K14" s="899"/>
      <c r="L14" s="899"/>
      <c r="M14" s="899"/>
      <c r="N14" s="899"/>
      <c r="O14" s="899"/>
      <c r="P14" s="899"/>
      <c r="Q14" s="899"/>
      <c r="R14" s="899"/>
      <c r="S14" s="899"/>
      <c r="T14" s="899"/>
      <c r="U14" s="899"/>
      <c r="V14" s="899"/>
      <c r="W14" s="899"/>
      <c r="X14" s="899"/>
      <c r="Y14" s="899"/>
      <c r="Z14" s="899"/>
      <c r="AA14" s="899"/>
      <c r="AB14" s="899"/>
      <c r="AC14" s="899"/>
      <c r="AD14" s="899"/>
      <c r="AE14" s="899"/>
      <c r="AF14" s="899"/>
      <c r="AG14" s="899"/>
      <c r="AH14" s="899"/>
      <c r="AI14" s="899"/>
      <c r="AJ14" s="899"/>
      <c r="AK14" s="900"/>
    </row>
    <row r="15" spans="1:37" s="3" customFormat="1" ht="9.9499999999999993" customHeight="1" thickBot="1">
      <c r="A15" s="904"/>
      <c r="B15" s="905"/>
      <c r="C15" s="906"/>
      <c r="D15" s="907" t="s">
        <v>135</v>
      </c>
      <c r="E15" s="908"/>
      <c r="F15" s="908"/>
      <c r="G15" s="908"/>
      <c r="H15" s="908"/>
      <c r="I15" s="908"/>
      <c r="J15" s="908"/>
      <c r="K15" s="908"/>
      <c r="L15" s="908"/>
      <c r="M15" s="908"/>
      <c r="N15" s="908"/>
      <c r="O15" s="908"/>
      <c r="P15" s="908"/>
      <c r="Q15" s="908"/>
      <c r="R15" s="908"/>
      <c r="S15" s="908"/>
      <c r="T15" s="908"/>
      <c r="U15" s="908"/>
      <c r="V15" s="908"/>
      <c r="W15" s="908"/>
      <c r="X15" s="908"/>
      <c r="Y15" s="908"/>
      <c r="Z15" s="908"/>
      <c r="AA15" s="908"/>
      <c r="AB15" s="908"/>
      <c r="AC15" s="908"/>
      <c r="AD15" s="908"/>
      <c r="AE15" s="908"/>
      <c r="AF15" s="908"/>
      <c r="AG15" s="908"/>
      <c r="AH15" s="908"/>
      <c r="AI15" s="908"/>
      <c r="AJ15" s="908"/>
      <c r="AK15" s="909"/>
    </row>
    <row r="16" spans="1:37" s="3" customFormat="1" ht="5.0999999999999996" customHeight="1" thickBot="1">
      <c r="M16" s="13"/>
      <c r="N16" s="13"/>
      <c r="O16" s="13"/>
      <c r="P16" s="14"/>
      <c r="Q16" s="14"/>
      <c r="R16" s="14"/>
      <c r="S16" s="14"/>
      <c r="T16" s="15"/>
      <c r="U16" s="14"/>
      <c r="V16" s="14"/>
      <c r="W16" s="14"/>
      <c r="X16" s="14"/>
      <c r="Y16" s="14"/>
      <c r="Z16" s="15"/>
      <c r="AA16" s="14"/>
      <c r="AB16" s="14"/>
      <c r="AC16" s="14"/>
      <c r="AD16" s="14"/>
      <c r="AE16" s="14"/>
      <c r="AF16" s="14"/>
      <c r="AG16" s="14"/>
    </row>
    <row r="17" spans="1:37" s="3" customFormat="1" ht="13.5" customHeight="1">
      <c r="A17" s="926" t="s">
        <v>28</v>
      </c>
      <c r="B17" s="928" t="s">
        <v>29</v>
      </c>
      <c r="C17" s="929"/>
      <c r="D17" s="929"/>
      <c r="E17" s="929"/>
      <c r="F17" s="929"/>
      <c r="G17" s="929"/>
      <c r="H17" s="929"/>
      <c r="I17" s="929"/>
      <c r="J17" s="929"/>
      <c r="K17" s="929"/>
      <c r="L17" s="929"/>
      <c r="M17" s="929"/>
      <c r="N17" s="929"/>
      <c r="O17" s="929"/>
      <c r="P17" s="929"/>
      <c r="Q17" s="929"/>
      <c r="R17" s="932"/>
      <c r="S17" s="928" t="s">
        <v>30</v>
      </c>
      <c r="T17" s="929"/>
      <c r="U17" s="929"/>
      <c r="V17" s="929"/>
      <c r="W17" s="929"/>
      <c r="X17" s="929"/>
      <c r="Y17" s="929"/>
      <c r="Z17" s="929"/>
      <c r="AA17" s="929"/>
      <c r="AB17" s="929"/>
      <c r="AC17" s="929"/>
      <c r="AD17" s="929"/>
      <c r="AE17" s="929"/>
      <c r="AF17" s="929"/>
      <c r="AG17" s="929"/>
      <c r="AH17" s="929"/>
      <c r="AI17" s="929"/>
      <c r="AJ17" s="929"/>
      <c r="AK17" s="930"/>
    </row>
    <row r="18" spans="1:37" s="3" customFormat="1" ht="20.100000000000001" customHeight="1">
      <c r="A18" s="927"/>
      <c r="B18" s="892" t="str">
        <f>旅費支払通知!H29&amp;"　　"&amp;旅費支払通知!H32&amp;"　　"&amp;旅費支払通知!H35</f>
        <v>　　　　</v>
      </c>
      <c r="C18" s="893"/>
      <c r="D18" s="893"/>
      <c r="E18" s="893"/>
      <c r="F18" s="893"/>
      <c r="G18" s="893"/>
      <c r="H18" s="893"/>
      <c r="I18" s="893"/>
      <c r="J18" s="893"/>
      <c r="K18" s="893"/>
      <c r="L18" s="893"/>
      <c r="M18" s="893"/>
      <c r="N18" s="893"/>
      <c r="O18" s="893"/>
      <c r="P18" s="893"/>
      <c r="Q18" s="893"/>
      <c r="R18" s="894"/>
      <c r="S18" s="931">
        <f>旅費支払通知!G25</f>
        <v>0</v>
      </c>
      <c r="T18" s="817"/>
      <c r="U18" s="817"/>
      <c r="V18" s="817"/>
      <c r="W18" s="817"/>
      <c r="X18" s="817"/>
      <c r="Y18" s="817"/>
      <c r="Z18" s="817"/>
      <c r="AA18" s="817"/>
      <c r="AB18" s="25" t="s">
        <v>32</v>
      </c>
      <c r="AC18" s="817">
        <f>旅費支払通知!O25</f>
        <v>0</v>
      </c>
      <c r="AD18" s="817"/>
      <c r="AE18" s="817"/>
      <c r="AF18" s="817"/>
      <c r="AG18" s="817"/>
      <c r="AH18" s="817"/>
      <c r="AI18" s="817"/>
      <c r="AJ18" s="817"/>
      <c r="AK18" s="818"/>
    </row>
    <row r="19" spans="1:37" s="3" customFormat="1" ht="20.100000000000001" customHeight="1">
      <c r="A19" s="927"/>
      <c r="B19" s="895"/>
      <c r="C19" s="896"/>
      <c r="D19" s="896"/>
      <c r="E19" s="896"/>
      <c r="F19" s="896"/>
      <c r="G19" s="896"/>
      <c r="H19" s="896"/>
      <c r="I19" s="896"/>
      <c r="J19" s="896"/>
      <c r="K19" s="896"/>
      <c r="L19" s="896"/>
      <c r="M19" s="896"/>
      <c r="N19" s="896"/>
      <c r="O19" s="896"/>
      <c r="P19" s="896"/>
      <c r="Q19" s="896"/>
      <c r="R19" s="897"/>
      <c r="S19" s="27"/>
      <c r="T19" s="26"/>
      <c r="U19" s="116">
        <f>AC18-S18</f>
        <v>0</v>
      </c>
      <c r="V19" s="25" t="s">
        <v>33</v>
      </c>
      <c r="W19" s="116">
        <f>U19+1</f>
        <v>1</v>
      </c>
      <c r="X19" s="25" t="s">
        <v>31</v>
      </c>
      <c r="Y19" s="26"/>
      <c r="Z19" s="26"/>
      <c r="AA19" s="26"/>
      <c r="AB19" s="28"/>
      <c r="AC19" s="891" t="s">
        <v>117</v>
      </c>
      <c r="AD19" s="891"/>
      <c r="AE19" s="891"/>
      <c r="AF19" s="891"/>
      <c r="AG19" s="231">
        <f>旅費支払通知!AB25</f>
        <v>0</v>
      </c>
      <c r="AH19" s="913" t="s">
        <v>33</v>
      </c>
      <c r="AI19" s="913"/>
      <c r="AJ19" s="59"/>
      <c r="AK19" s="17"/>
    </row>
    <row r="20" spans="1:37" s="3" customFormat="1" ht="13.5" customHeight="1">
      <c r="A20" s="927"/>
      <c r="B20" s="18"/>
      <c r="C20" s="920" t="s">
        <v>34</v>
      </c>
      <c r="D20" s="921"/>
      <c r="E20" s="921"/>
      <c r="F20" s="921"/>
      <c r="G20" s="921"/>
      <c r="H20" s="922"/>
      <c r="I20" s="920" t="s">
        <v>35</v>
      </c>
      <c r="J20" s="921"/>
      <c r="K20" s="921"/>
      <c r="L20" s="921"/>
      <c r="M20" s="921"/>
      <c r="N20" s="921"/>
      <c r="O20" s="921"/>
      <c r="P20" s="922"/>
      <c r="Q20" s="885" t="s">
        <v>36</v>
      </c>
      <c r="R20" s="886"/>
      <c r="S20" s="886"/>
      <c r="T20" s="886"/>
      <c r="U20" s="886"/>
      <c r="V20" s="886"/>
      <c r="W20" s="886"/>
      <c r="X20" s="886"/>
      <c r="Y20" s="886"/>
      <c r="Z20" s="886"/>
      <c r="AA20" s="887"/>
      <c r="AB20" s="914" t="s">
        <v>37</v>
      </c>
      <c r="AC20" s="915"/>
      <c r="AD20" s="915"/>
      <c r="AE20" s="915"/>
      <c r="AF20" s="915"/>
      <c r="AG20" s="915"/>
      <c r="AH20" s="915"/>
      <c r="AI20" s="915"/>
      <c r="AJ20" s="915"/>
      <c r="AK20" s="916"/>
    </row>
    <row r="21" spans="1:37" s="3" customFormat="1" ht="13.5" customHeight="1">
      <c r="A21" s="927"/>
      <c r="B21" s="18"/>
      <c r="C21" s="923"/>
      <c r="D21" s="924"/>
      <c r="E21" s="924"/>
      <c r="F21" s="924"/>
      <c r="G21" s="924"/>
      <c r="H21" s="925"/>
      <c r="I21" s="923"/>
      <c r="J21" s="924"/>
      <c r="K21" s="924"/>
      <c r="L21" s="924"/>
      <c r="M21" s="924"/>
      <c r="N21" s="924"/>
      <c r="O21" s="924"/>
      <c r="P21" s="925"/>
      <c r="Q21" s="888"/>
      <c r="R21" s="889"/>
      <c r="S21" s="889"/>
      <c r="T21" s="889"/>
      <c r="U21" s="889"/>
      <c r="V21" s="889"/>
      <c r="W21" s="889"/>
      <c r="X21" s="889"/>
      <c r="Y21" s="889"/>
      <c r="Z21" s="889"/>
      <c r="AA21" s="890"/>
      <c r="AB21" s="917" t="s">
        <v>38</v>
      </c>
      <c r="AC21" s="918"/>
      <c r="AD21" s="918"/>
      <c r="AE21" s="918"/>
      <c r="AF21" s="918"/>
      <c r="AG21" s="918"/>
      <c r="AH21" s="918"/>
      <c r="AI21" s="918"/>
      <c r="AJ21" s="918"/>
      <c r="AK21" s="919"/>
    </row>
    <row r="22" spans="1:37" s="3" customFormat="1" ht="24.95" customHeight="1">
      <c r="A22" s="927"/>
      <c r="B22" s="877" t="s">
        <v>39</v>
      </c>
      <c r="C22" s="67"/>
      <c r="D22" s="766">
        <f>旅費支払通知!H27</f>
        <v>0</v>
      </c>
      <c r="E22" s="766"/>
      <c r="F22" s="766"/>
      <c r="G22" s="766"/>
      <c r="H22" s="767"/>
      <c r="I22" s="819" t="str">
        <f>IF(旅費支払通知!V28="","",旅費支払通知!V28)</f>
        <v/>
      </c>
      <c r="J22" s="820"/>
      <c r="K22" s="820"/>
      <c r="L22" s="820"/>
      <c r="M22" s="820"/>
      <c r="N22" s="820"/>
      <c r="O22" s="820"/>
      <c r="P22" s="821"/>
      <c r="Q22" s="910" t="str">
        <f>旅費支払通知!H28&amp;"　"&amp;旅費支払通知!K28</f>
        <v>　</v>
      </c>
      <c r="R22" s="911"/>
      <c r="S22" s="911"/>
      <c r="T22" s="911"/>
      <c r="U22" s="911"/>
      <c r="V22" s="911"/>
      <c r="W22" s="911"/>
      <c r="X22" s="911"/>
      <c r="Y22" s="911"/>
      <c r="Z22" s="911"/>
      <c r="AA22" s="912"/>
      <c r="AB22" s="879"/>
      <c r="AC22" s="880"/>
      <c r="AD22" s="880"/>
      <c r="AE22" s="880"/>
      <c r="AF22" s="880"/>
      <c r="AG22" s="880"/>
      <c r="AH22" s="880"/>
      <c r="AI22" s="880"/>
      <c r="AJ22" s="880"/>
      <c r="AK22" s="881"/>
    </row>
    <row r="23" spans="1:37" s="3" customFormat="1" ht="24.95" customHeight="1">
      <c r="A23" s="927"/>
      <c r="B23" s="878"/>
      <c r="C23" s="68" t="s">
        <v>32</v>
      </c>
      <c r="D23" s="835">
        <f>旅費支払通知!N27</f>
        <v>0</v>
      </c>
      <c r="E23" s="835"/>
      <c r="F23" s="835"/>
      <c r="G23" s="835"/>
      <c r="H23" s="836"/>
      <c r="I23" s="874" t="str">
        <f>IF(旅費支払通知!H29="","",旅費支払通知!H29)</f>
        <v/>
      </c>
      <c r="J23" s="875"/>
      <c r="K23" s="875"/>
      <c r="L23" s="875"/>
      <c r="M23" s="875"/>
      <c r="N23" s="875"/>
      <c r="O23" s="875"/>
      <c r="P23" s="876"/>
      <c r="Q23" s="840"/>
      <c r="R23" s="841"/>
      <c r="S23" s="841"/>
      <c r="T23" s="841"/>
      <c r="U23" s="841"/>
      <c r="V23" s="841"/>
      <c r="W23" s="841"/>
      <c r="X23" s="841"/>
      <c r="Y23" s="841"/>
      <c r="Z23" s="841"/>
      <c r="AA23" s="842"/>
      <c r="AB23" s="882"/>
      <c r="AC23" s="883"/>
      <c r="AD23" s="883"/>
      <c r="AE23" s="883"/>
      <c r="AF23" s="883"/>
      <c r="AG23" s="883"/>
      <c r="AH23" s="883"/>
      <c r="AI23" s="883"/>
      <c r="AJ23" s="883"/>
      <c r="AK23" s="884"/>
    </row>
    <row r="24" spans="1:37" s="3" customFormat="1" ht="24.95" customHeight="1">
      <c r="A24" s="927"/>
      <c r="B24" s="877" t="s">
        <v>40</v>
      </c>
      <c r="C24" s="69"/>
      <c r="D24" s="766" t="str">
        <f>IF(旅費支払通知!H30="","",旅費支払通知!H30)</f>
        <v/>
      </c>
      <c r="E24" s="766"/>
      <c r="F24" s="766"/>
      <c r="G24" s="766"/>
      <c r="H24" s="767"/>
      <c r="I24" s="819" t="str">
        <f>IF(旅費支払通知!V31="","",旅費支払通知!V31)</f>
        <v/>
      </c>
      <c r="J24" s="820"/>
      <c r="K24" s="820"/>
      <c r="L24" s="820"/>
      <c r="M24" s="820"/>
      <c r="N24" s="820"/>
      <c r="O24" s="820"/>
      <c r="P24" s="821"/>
      <c r="Q24" s="837" t="str">
        <f>IF(旅費支払通知!H31="","",旅費支払通知!H31&amp;"　"&amp;旅費支払通知!K31)</f>
        <v/>
      </c>
      <c r="R24" s="838"/>
      <c r="S24" s="838"/>
      <c r="T24" s="838"/>
      <c r="U24" s="838"/>
      <c r="V24" s="838"/>
      <c r="W24" s="838"/>
      <c r="X24" s="838"/>
      <c r="Y24" s="838"/>
      <c r="Z24" s="838"/>
      <c r="AA24" s="839"/>
      <c r="AB24" s="879"/>
      <c r="AC24" s="880"/>
      <c r="AD24" s="880"/>
      <c r="AE24" s="880"/>
      <c r="AF24" s="880"/>
      <c r="AG24" s="880"/>
      <c r="AH24" s="880"/>
      <c r="AI24" s="880"/>
      <c r="AJ24" s="880"/>
      <c r="AK24" s="881"/>
    </row>
    <row r="25" spans="1:37" s="3" customFormat="1" ht="24.95" customHeight="1">
      <c r="A25" s="927"/>
      <c r="B25" s="878"/>
      <c r="C25" s="348" t="str">
        <f>IF([3]旅費支払通知!M30="","",[3]旅費支払通知!M30)</f>
        <v>～</v>
      </c>
      <c r="D25" s="835" t="str">
        <f>IF(旅費支払通知!N30="","",旅費支払通知!N30)</f>
        <v/>
      </c>
      <c r="E25" s="835"/>
      <c r="F25" s="835"/>
      <c r="G25" s="835"/>
      <c r="H25" s="836"/>
      <c r="I25" s="874" t="str">
        <f>IF(旅費支払通知!H32="","",旅費支払通知!H32)</f>
        <v/>
      </c>
      <c r="J25" s="875"/>
      <c r="K25" s="875"/>
      <c r="L25" s="875"/>
      <c r="M25" s="875"/>
      <c r="N25" s="875"/>
      <c r="O25" s="875"/>
      <c r="P25" s="876"/>
      <c r="Q25" s="840"/>
      <c r="R25" s="841"/>
      <c r="S25" s="841"/>
      <c r="T25" s="841"/>
      <c r="U25" s="841"/>
      <c r="V25" s="841"/>
      <c r="W25" s="841"/>
      <c r="X25" s="841"/>
      <c r="Y25" s="841"/>
      <c r="Z25" s="841"/>
      <c r="AA25" s="842"/>
      <c r="AB25" s="882"/>
      <c r="AC25" s="883"/>
      <c r="AD25" s="883"/>
      <c r="AE25" s="883"/>
      <c r="AF25" s="883"/>
      <c r="AG25" s="883"/>
      <c r="AH25" s="883"/>
      <c r="AI25" s="883"/>
      <c r="AJ25" s="883"/>
      <c r="AK25" s="884"/>
    </row>
    <row r="26" spans="1:37" s="3" customFormat="1" ht="24.95" customHeight="1">
      <c r="A26" s="927"/>
      <c r="B26" s="877" t="s">
        <v>41</v>
      </c>
      <c r="C26" s="69"/>
      <c r="D26" s="766">
        <f>IF(旅費支払通知!H33="","",旅費支払通知!H33)</f>
        <v>43926</v>
      </c>
      <c r="E26" s="766"/>
      <c r="F26" s="766"/>
      <c r="G26" s="766"/>
      <c r="H26" s="767"/>
      <c r="I26" s="819" t="str">
        <f>IF(旅費支払通知!V34="","",旅費支払通知!V34)</f>
        <v/>
      </c>
      <c r="J26" s="820"/>
      <c r="K26" s="820"/>
      <c r="L26" s="820"/>
      <c r="M26" s="820"/>
      <c r="N26" s="820"/>
      <c r="O26" s="820"/>
      <c r="P26" s="821"/>
      <c r="Q26" s="837" t="str">
        <f>IF(旅費支払通知!H34="","",旅費支払通知!H34&amp;"　"&amp;旅費支払通知!K34)</f>
        <v/>
      </c>
      <c r="R26" s="838"/>
      <c r="S26" s="838"/>
      <c r="T26" s="838"/>
      <c r="U26" s="838"/>
      <c r="V26" s="838"/>
      <c r="W26" s="838"/>
      <c r="X26" s="838"/>
      <c r="Y26" s="838"/>
      <c r="Z26" s="838"/>
      <c r="AA26" s="839"/>
      <c r="AB26" s="879"/>
      <c r="AC26" s="880"/>
      <c r="AD26" s="880"/>
      <c r="AE26" s="880"/>
      <c r="AF26" s="880"/>
      <c r="AG26" s="880"/>
      <c r="AH26" s="880"/>
      <c r="AI26" s="880"/>
      <c r="AJ26" s="880"/>
      <c r="AK26" s="881"/>
    </row>
    <row r="27" spans="1:37" s="3" customFormat="1" ht="24.95" customHeight="1">
      <c r="A27" s="927"/>
      <c r="B27" s="878"/>
      <c r="C27" s="348" t="str">
        <f>IF([3]旅費支払通知!M33="","",[3]旅費支払通知!M33)</f>
        <v>～</v>
      </c>
      <c r="D27" s="835" t="str">
        <f>IF(旅費支払通知!N33="","",旅費支払通知!N33)</f>
        <v/>
      </c>
      <c r="E27" s="835"/>
      <c r="F27" s="835"/>
      <c r="G27" s="835"/>
      <c r="H27" s="836"/>
      <c r="I27" s="874" t="str">
        <f>IF(旅費支払通知!H35="","",旅費支払通知!H35)</f>
        <v/>
      </c>
      <c r="J27" s="875"/>
      <c r="K27" s="875"/>
      <c r="L27" s="875"/>
      <c r="M27" s="875"/>
      <c r="N27" s="875"/>
      <c r="O27" s="875"/>
      <c r="P27" s="876"/>
      <c r="Q27" s="840"/>
      <c r="R27" s="841"/>
      <c r="S27" s="841"/>
      <c r="T27" s="841"/>
      <c r="U27" s="841"/>
      <c r="V27" s="841"/>
      <c r="W27" s="841"/>
      <c r="X27" s="841"/>
      <c r="Y27" s="841"/>
      <c r="Z27" s="841"/>
      <c r="AA27" s="842"/>
      <c r="AB27" s="882"/>
      <c r="AC27" s="883"/>
      <c r="AD27" s="883"/>
      <c r="AE27" s="883"/>
      <c r="AF27" s="883"/>
      <c r="AG27" s="883"/>
      <c r="AH27" s="883"/>
      <c r="AI27" s="883"/>
      <c r="AJ27" s="883"/>
      <c r="AK27" s="884"/>
    </row>
    <row r="28" spans="1:37" s="3" customFormat="1" ht="6" customHeight="1" thickBot="1">
      <c r="A28" s="19"/>
      <c r="B28" s="19"/>
      <c r="C28" s="19"/>
      <c r="D28" s="19"/>
      <c r="E28" s="19"/>
      <c r="F28" s="19"/>
      <c r="G28" s="19"/>
      <c r="H28" s="19"/>
      <c r="I28" s="19"/>
      <c r="J28" s="19"/>
      <c r="K28" s="19"/>
      <c r="L28" s="19"/>
      <c r="M28" s="16"/>
      <c r="N28" s="16"/>
      <c r="O28" s="16"/>
      <c r="P28" s="7"/>
      <c r="Q28" s="7"/>
      <c r="R28" s="7"/>
      <c r="S28" s="7"/>
      <c r="T28" s="7"/>
      <c r="U28" s="7"/>
      <c r="V28" s="7"/>
      <c r="W28" s="7"/>
      <c r="X28" s="7"/>
      <c r="Y28" s="7"/>
      <c r="Z28" s="7"/>
      <c r="AA28" s="7"/>
      <c r="AB28" s="7"/>
      <c r="AC28" s="7"/>
      <c r="AD28" s="7"/>
      <c r="AE28" s="7"/>
      <c r="AF28" s="7"/>
      <c r="AG28" s="7"/>
    </row>
    <row r="29" spans="1:37" s="3" customFormat="1" ht="15" customHeight="1">
      <c r="A29" s="761" t="s">
        <v>96</v>
      </c>
      <c r="B29" s="20"/>
      <c r="C29" s="764" t="s">
        <v>42</v>
      </c>
      <c r="D29" s="764"/>
      <c r="E29" s="764"/>
      <c r="F29" s="764"/>
      <c r="G29" s="764"/>
      <c r="H29" s="764"/>
      <c r="I29" s="764"/>
      <c r="J29" s="764"/>
      <c r="K29" s="764"/>
      <c r="L29" s="764"/>
      <c r="M29" s="764"/>
      <c r="N29" s="764"/>
      <c r="O29" s="764"/>
      <c r="P29" s="764"/>
      <c r="Q29" s="764"/>
      <c r="R29" s="764"/>
      <c r="S29" s="764"/>
      <c r="T29" s="764"/>
      <c r="U29" s="764"/>
      <c r="V29" s="764"/>
      <c r="W29" s="764"/>
      <c r="X29" s="764"/>
      <c r="Y29" s="764"/>
      <c r="Z29" s="764"/>
      <c r="AA29" s="764"/>
      <c r="AB29" s="764"/>
      <c r="AC29" s="764"/>
      <c r="AD29" s="764"/>
      <c r="AE29" s="764"/>
      <c r="AF29" s="764"/>
      <c r="AG29" s="764"/>
      <c r="AH29" s="764"/>
      <c r="AI29" s="764"/>
      <c r="AJ29" s="764"/>
      <c r="AK29" s="765"/>
    </row>
    <row r="30" spans="1:37" s="3" customFormat="1" ht="15" customHeight="1">
      <c r="A30" s="762"/>
      <c r="B30" s="849" t="s">
        <v>39</v>
      </c>
      <c r="C30" s="853"/>
      <c r="D30" s="854"/>
      <c r="E30" s="854"/>
      <c r="F30" s="854"/>
      <c r="G30" s="854"/>
      <c r="H30" s="854"/>
      <c r="I30" s="854"/>
      <c r="J30" s="854"/>
      <c r="K30" s="854"/>
      <c r="L30" s="854"/>
      <c r="M30" s="854"/>
      <c r="N30" s="854"/>
      <c r="O30" s="854"/>
      <c r="P30" s="854"/>
      <c r="Q30" s="854"/>
      <c r="R30" s="854"/>
      <c r="S30" s="854"/>
      <c r="T30" s="854"/>
      <c r="U30" s="854"/>
      <c r="V30" s="854"/>
      <c r="W30" s="854"/>
      <c r="X30" s="854"/>
      <c r="Y30" s="854"/>
      <c r="Z30" s="854"/>
      <c r="AA30" s="854"/>
      <c r="AB30" s="854"/>
      <c r="AC30" s="854"/>
      <c r="AD30" s="854"/>
      <c r="AE30" s="854"/>
      <c r="AF30" s="854"/>
      <c r="AG30" s="854"/>
      <c r="AH30" s="854"/>
      <c r="AI30" s="854"/>
      <c r="AJ30" s="854"/>
      <c r="AK30" s="855"/>
    </row>
    <row r="31" spans="1:37" s="3" customFormat="1" ht="15" customHeight="1">
      <c r="A31" s="762"/>
      <c r="B31" s="850"/>
      <c r="C31" s="856"/>
      <c r="D31" s="857"/>
      <c r="E31" s="857"/>
      <c r="F31" s="857"/>
      <c r="G31" s="857"/>
      <c r="H31" s="857"/>
      <c r="I31" s="857"/>
      <c r="J31" s="857"/>
      <c r="K31" s="857"/>
      <c r="L31" s="857"/>
      <c r="M31" s="857"/>
      <c r="N31" s="857"/>
      <c r="O31" s="857"/>
      <c r="P31" s="857"/>
      <c r="Q31" s="857"/>
      <c r="R31" s="857"/>
      <c r="S31" s="857"/>
      <c r="T31" s="857"/>
      <c r="U31" s="857"/>
      <c r="V31" s="857"/>
      <c r="W31" s="857"/>
      <c r="X31" s="857"/>
      <c r="Y31" s="857"/>
      <c r="Z31" s="857"/>
      <c r="AA31" s="857"/>
      <c r="AB31" s="857"/>
      <c r="AC31" s="857"/>
      <c r="AD31" s="857"/>
      <c r="AE31" s="857"/>
      <c r="AF31" s="857"/>
      <c r="AG31" s="857"/>
      <c r="AH31" s="857"/>
      <c r="AI31" s="857"/>
      <c r="AJ31" s="857"/>
      <c r="AK31" s="858"/>
    </row>
    <row r="32" spans="1:37" s="3" customFormat="1" ht="15" customHeight="1">
      <c r="A32" s="762"/>
      <c r="B32" s="850"/>
      <c r="C32" s="856"/>
      <c r="D32" s="857"/>
      <c r="E32" s="857"/>
      <c r="F32" s="857"/>
      <c r="G32" s="857"/>
      <c r="H32" s="857"/>
      <c r="I32" s="857"/>
      <c r="J32" s="857"/>
      <c r="K32" s="857"/>
      <c r="L32" s="857"/>
      <c r="M32" s="857"/>
      <c r="N32" s="857"/>
      <c r="O32" s="857"/>
      <c r="P32" s="857"/>
      <c r="Q32" s="857"/>
      <c r="R32" s="857"/>
      <c r="S32" s="857"/>
      <c r="T32" s="857"/>
      <c r="U32" s="857"/>
      <c r="V32" s="857"/>
      <c r="W32" s="857"/>
      <c r="X32" s="857"/>
      <c r="Y32" s="857"/>
      <c r="Z32" s="857"/>
      <c r="AA32" s="857"/>
      <c r="AB32" s="857"/>
      <c r="AC32" s="857"/>
      <c r="AD32" s="857"/>
      <c r="AE32" s="857"/>
      <c r="AF32" s="857"/>
      <c r="AG32" s="857"/>
      <c r="AH32" s="857"/>
      <c r="AI32" s="857"/>
      <c r="AJ32" s="857"/>
      <c r="AK32" s="858"/>
    </row>
    <row r="33" spans="1:37" s="3" customFormat="1" ht="15" customHeight="1">
      <c r="A33" s="762"/>
      <c r="B33" s="851"/>
      <c r="C33" s="856"/>
      <c r="D33" s="857"/>
      <c r="E33" s="857"/>
      <c r="F33" s="857"/>
      <c r="G33" s="857"/>
      <c r="H33" s="857"/>
      <c r="I33" s="857"/>
      <c r="J33" s="857"/>
      <c r="K33" s="857"/>
      <c r="L33" s="857"/>
      <c r="M33" s="857"/>
      <c r="N33" s="857"/>
      <c r="O33" s="857"/>
      <c r="P33" s="857"/>
      <c r="Q33" s="857"/>
      <c r="R33" s="857"/>
      <c r="S33" s="857"/>
      <c r="T33" s="857"/>
      <c r="U33" s="857"/>
      <c r="V33" s="857"/>
      <c r="W33" s="857"/>
      <c r="X33" s="857"/>
      <c r="Y33" s="857"/>
      <c r="Z33" s="857"/>
      <c r="AA33" s="857"/>
      <c r="AB33" s="857"/>
      <c r="AC33" s="857"/>
      <c r="AD33" s="857"/>
      <c r="AE33" s="857"/>
      <c r="AF33" s="857"/>
      <c r="AG33" s="857"/>
      <c r="AH33" s="857"/>
      <c r="AI33" s="857"/>
      <c r="AJ33" s="857"/>
      <c r="AK33" s="858"/>
    </row>
    <row r="34" spans="1:37" s="3" customFormat="1" ht="15" customHeight="1">
      <c r="A34" s="762"/>
      <c r="B34" s="851"/>
      <c r="C34" s="859"/>
      <c r="D34" s="860"/>
      <c r="E34" s="860"/>
      <c r="F34" s="860"/>
      <c r="G34" s="860"/>
      <c r="H34" s="860"/>
      <c r="I34" s="860"/>
      <c r="J34" s="860"/>
      <c r="K34" s="860"/>
      <c r="L34" s="860"/>
      <c r="M34" s="860"/>
      <c r="N34" s="860"/>
      <c r="O34" s="860"/>
      <c r="P34" s="860"/>
      <c r="Q34" s="860"/>
      <c r="R34" s="860"/>
      <c r="S34" s="860"/>
      <c r="T34" s="860"/>
      <c r="U34" s="860"/>
      <c r="V34" s="860"/>
      <c r="W34" s="860"/>
      <c r="X34" s="860"/>
      <c r="Y34" s="860"/>
      <c r="Z34" s="860"/>
      <c r="AA34" s="860"/>
      <c r="AB34" s="860"/>
      <c r="AC34" s="860"/>
      <c r="AD34" s="860"/>
      <c r="AE34" s="860"/>
      <c r="AF34" s="860"/>
      <c r="AG34" s="860"/>
      <c r="AH34" s="860"/>
      <c r="AI34" s="860"/>
      <c r="AJ34" s="860"/>
      <c r="AK34" s="861"/>
    </row>
    <row r="35" spans="1:37" s="3" customFormat="1" ht="15" customHeight="1">
      <c r="A35" s="762"/>
      <c r="B35" s="851" t="s">
        <v>40</v>
      </c>
      <c r="C35" s="862"/>
      <c r="D35" s="863"/>
      <c r="E35" s="863"/>
      <c r="F35" s="863"/>
      <c r="G35" s="863"/>
      <c r="H35" s="863"/>
      <c r="I35" s="863"/>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4"/>
    </row>
    <row r="36" spans="1:37" s="3" customFormat="1" ht="15" customHeight="1">
      <c r="A36" s="762"/>
      <c r="B36" s="851"/>
      <c r="C36" s="856"/>
      <c r="D36" s="857"/>
      <c r="E36" s="857"/>
      <c r="F36" s="857"/>
      <c r="G36" s="857"/>
      <c r="H36" s="857"/>
      <c r="I36" s="857"/>
      <c r="J36" s="857"/>
      <c r="K36" s="857"/>
      <c r="L36" s="857"/>
      <c r="M36" s="857"/>
      <c r="N36" s="857"/>
      <c r="O36" s="857"/>
      <c r="P36" s="857"/>
      <c r="Q36" s="857"/>
      <c r="R36" s="857"/>
      <c r="S36" s="857"/>
      <c r="T36" s="857"/>
      <c r="U36" s="857"/>
      <c r="V36" s="857"/>
      <c r="W36" s="857"/>
      <c r="X36" s="857"/>
      <c r="Y36" s="857"/>
      <c r="Z36" s="857"/>
      <c r="AA36" s="857"/>
      <c r="AB36" s="857"/>
      <c r="AC36" s="857"/>
      <c r="AD36" s="857"/>
      <c r="AE36" s="857"/>
      <c r="AF36" s="857"/>
      <c r="AG36" s="857"/>
      <c r="AH36" s="857"/>
      <c r="AI36" s="857"/>
      <c r="AJ36" s="857"/>
      <c r="AK36" s="858"/>
    </row>
    <row r="37" spans="1:37" s="3" customFormat="1" ht="15" customHeight="1">
      <c r="A37" s="762"/>
      <c r="B37" s="851"/>
      <c r="C37" s="856"/>
      <c r="D37" s="857"/>
      <c r="E37" s="857"/>
      <c r="F37" s="857"/>
      <c r="G37" s="857"/>
      <c r="H37" s="857"/>
      <c r="I37" s="857"/>
      <c r="J37" s="857"/>
      <c r="K37" s="857"/>
      <c r="L37" s="857"/>
      <c r="M37" s="857"/>
      <c r="N37" s="857"/>
      <c r="O37" s="857"/>
      <c r="P37" s="857"/>
      <c r="Q37" s="857"/>
      <c r="R37" s="857"/>
      <c r="S37" s="857"/>
      <c r="T37" s="857"/>
      <c r="U37" s="857"/>
      <c r="V37" s="857"/>
      <c r="W37" s="857"/>
      <c r="X37" s="857"/>
      <c r="Y37" s="857"/>
      <c r="Z37" s="857"/>
      <c r="AA37" s="857"/>
      <c r="AB37" s="857"/>
      <c r="AC37" s="857"/>
      <c r="AD37" s="857"/>
      <c r="AE37" s="857"/>
      <c r="AF37" s="857"/>
      <c r="AG37" s="857"/>
      <c r="AH37" s="857"/>
      <c r="AI37" s="857"/>
      <c r="AJ37" s="857"/>
      <c r="AK37" s="858"/>
    </row>
    <row r="38" spans="1:37" s="3" customFormat="1" ht="15" customHeight="1">
      <c r="A38" s="762"/>
      <c r="B38" s="851"/>
      <c r="C38" s="856"/>
      <c r="D38" s="857"/>
      <c r="E38" s="857"/>
      <c r="F38" s="857"/>
      <c r="G38" s="857"/>
      <c r="H38" s="857"/>
      <c r="I38" s="857"/>
      <c r="J38" s="857"/>
      <c r="K38" s="857"/>
      <c r="L38" s="857"/>
      <c r="M38" s="857"/>
      <c r="N38" s="857"/>
      <c r="O38" s="857"/>
      <c r="P38" s="857"/>
      <c r="Q38" s="857"/>
      <c r="R38" s="857"/>
      <c r="S38" s="857"/>
      <c r="T38" s="857"/>
      <c r="U38" s="857"/>
      <c r="V38" s="857"/>
      <c r="W38" s="857"/>
      <c r="X38" s="857"/>
      <c r="Y38" s="857"/>
      <c r="Z38" s="857"/>
      <c r="AA38" s="857"/>
      <c r="AB38" s="857"/>
      <c r="AC38" s="857"/>
      <c r="AD38" s="857"/>
      <c r="AE38" s="857"/>
      <c r="AF38" s="857"/>
      <c r="AG38" s="857"/>
      <c r="AH38" s="857"/>
      <c r="AI38" s="857"/>
      <c r="AJ38" s="857"/>
      <c r="AK38" s="858"/>
    </row>
    <row r="39" spans="1:37" s="3" customFormat="1" ht="15" customHeight="1">
      <c r="A39" s="762"/>
      <c r="B39" s="851"/>
      <c r="C39" s="859"/>
      <c r="D39" s="860"/>
      <c r="E39" s="860"/>
      <c r="F39" s="860"/>
      <c r="G39" s="860"/>
      <c r="H39" s="860"/>
      <c r="I39" s="860"/>
      <c r="J39" s="860"/>
      <c r="K39" s="860"/>
      <c r="L39" s="860"/>
      <c r="M39" s="860"/>
      <c r="N39" s="860"/>
      <c r="O39" s="860"/>
      <c r="P39" s="860"/>
      <c r="Q39" s="860"/>
      <c r="R39" s="860"/>
      <c r="S39" s="860"/>
      <c r="T39" s="860"/>
      <c r="U39" s="860"/>
      <c r="V39" s="860"/>
      <c r="W39" s="860"/>
      <c r="X39" s="860"/>
      <c r="Y39" s="860"/>
      <c r="Z39" s="860"/>
      <c r="AA39" s="860"/>
      <c r="AB39" s="860"/>
      <c r="AC39" s="860"/>
      <c r="AD39" s="860"/>
      <c r="AE39" s="860"/>
      <c r="AF39" s="860"/>
      <c r="AG39" s="860"/>
      <c r="AH39" s="860"/>
      <c r="AI39" s="860"/>
      <c r="AJ39" s="860"/>
      <c r="AK39" s="861"/>
    </row>
    <row r="40" spans="1:37" s="3" customFormat="1" ht="15" customHeight="1">
      <c r="A40" s="762"/>
      <c r="B40" s="851" t="s">
        <v>41</v>
      </c>
      <c r="C40" s="862"/>
      <c r="D40" s="863"/>
      <c r="E40" s="863"/>
      <c r="F40" s="863"/>
      <c r="G40" s="863"/>
      <c r="H40" s="863"/>
      <c r="I40" s="863"/>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row>
    <row r="41" spans="1:37" s="3" customFormat="1" ht="15" customHeight="1">
      <c r="A41" s="762"/>
      <c r="B41" s="851"/>
      <c r="C41" s="856"/>
      <c r="D41" s="857"/>
      <c r="E41" s="857"/>
      <c r="F41" s="857"/>
      <c r="G41" s="857"/>
      <c r="H41" s="857"/>
      <c r="I41" s="857"/>
      <c r="J41" s="857"/>
      <c r="K41" s="857"/>
      <c r="L41" s="857"/>
      <c r="M41" s="857"/>
      <c r="N41" s="857"/>
      <c r="O41" s="857"/>
      <c r="P41" s="857"/>
      <c r="Q41" s="857"/>
      <c r="R41" s="857"/>
      <c r="S41" s="857"/>
      <c r="T41" s="857"/>
      <c r="U41" s="857"/>
      <c r="V41" s="857"/>
      <c r="W41" s="857"/>
      <c r="X41" s="857"/>
      <c r="Y41" s="857"/>
      <c r="Z41" s="857"/>
      <c r="AA41" s="857"/>
      <c r="AB41" s="857"/>
      <c r="AC41" s="857"/>
      <c r="AD41" s="857"/>
      <c r="AE41" s="857"/>
      <c r="AF41" s="857"/>
      <c r="AG41" s="857"/>
      <c r="AH41" s="857"/>
      <c r="AI41" s="857"/>
      <c r="AJ41" s="857"/>
      <c r="AK41" s="858"/>
    </row>
    <row r="42" spans="1:37" s="3" customFormat="1" ht="15" customHeight="1">
      <c r="A42" s="762"/>
      <c r="B42" s="851"/>
      <c r="C42" s="856"/>
      <c r="D42" s="857"/>
      <c r="E42" s="857"/>
      <c r="F42" s="857"/>
      <c r="G42" s="857"/>
      <c r="H42" s="857"/>
      <c r="I42" s="857"/>
      <c r="J42" s="857"/>
      <c r="K42" s="857"/>
      <c r="L42" s="857"/>
      <c r="M42" s="857"/>
      <c r="N42" s="857"/>
      <c r="O42" s="857"/>
      <c r="P42" s="857"/>
      <c r="Q42" s="857"/>
      <c r="R42" s="857"/>
      <c r="S42" s="857"/>
      <c r="T42" s="857"/>
      <c r="U42" s="857"/>
      <c r="V42" s="857"/>
      <c r="W42" s="857"/>
      <c r="X42" s="857"/>
      <c r="Y42" s="857"/>
      <c r="Z42" s="857"/>
      <c r="AA42" s="857"/>
      <c r="AB42" s="857"/>
      <c r="AC42" s="857"/>
      <c r="AD42" s="857"/>
      <c r="AE42" s="857"/>
      <c r="AF42" s="857"/>
      <c r="AG42" s="857"/>
      <c r="AH42" s="857"/>
      <c r="AI42" s="857"/>
      <c r="AJ42" s="857"/>
      <c r="AK42" s="858"/>
    </row>
    <row r="43" spans="1:37" s="3" customFormat="1" ht="15" customHeight="1">
      <c r="A43" s="762"/>
      <c r="B43" s="851"/>
      <c r="C43" s="856"/>
      <c r="D43" s="857"/>
      <c r="E43" s="857"/>
      <c r="F43" s="857"/>
      <c r="G43" s="857"/>
      <c r="H43" s="857"/>
      <c r="I43" s="857"/>
      <c r="J43" s="857"/>
      <c r="K43" s="857"/>
      <c r="L43" s="857"/>
      <c r="M43" s="857"/>
      <c r="N43" s="857"/>
      <c r="O43" s="857"/>
      <c r="P43" s="857"/>
      <c r="Q43" s="857"/>
      <c r="R43" s="857"/>
      <c r="S43" s="857"/>
      <c r="T43" s="857"/>
      <c r="U43" s="857"/>
      <c r="V43" s="857"/>
      <c r="W43" s="857"/>
      <c r="X43" s="857"/>
      <c r="Y43" s="857"/>
      <c r="Z43" s="857"/>
      <c r="AA43" s="857"/>
      <c r="AB43" s="857"/>
      <c r="AC43" s="857"/>
      <c r="AD43" s="857"/>
      <c r="AE43" s="857"/>
      <c r="AF43" s="857"/>
      <c r="AG43" s="857"/>
      <c r="AH43" s="857"/>
      <c r="AI43" s="857"/>
      <c r="AJ43" s="857"/>
      <c r="AK43" s="858"/>
    </row>
    <row r="44" spans="1:37" s="3" customFormat="1" ht="15" customHeight="1" thickBot="1">
      <c r="A44" s="763"/>
      <c r="B44" s="852"/>
      <c r="C44" s="865"/>
      <c r="D44" s="866"/>
      <c r="E44" s="866"/>
      <c r="F44" s="866"/>
      <c r="G44" s="866"/>
      <c r="H44" s="866"/>
      <c r="I44" s="866"/>
      <c r="J44" s="866"/>
      <c r="K44" s="866"/>
      <c r="L44" s="866"/>
      <c r="M44" s="866"/>
      <c r="N44" s="866"/>
      <c r="O44" s="866"/>
      <c r="P44" s="866"/>
      <c r="Q44" s="866"/>
      <c r="R44" s="866"/>
      <c r="S44" s="866"/>
      <c r="T44" s="866"/>
      <c r="U44" s="866"/>
      <c r="V44" s="866"/>
      <c r="W44" s="866"/>
      <c r="X44" s="866"/>
      <c r="Y44" s="866"/>
      <c r="Z44" s="866"/>
      <c r="AA44" s="866"/>
      <c r="AB44" s="866"/>
      <c r="AC44" s="866"/>
      <c r="AD44" s="866"/>
      <c r="AE44" s="866"/>
      <c r="AF44" s="866"/>
      <c r="AG44" s="866"/>
      <c r="AH44" s="866"/>
      <c r="AI44" s="866"/>
      <c r="AJ44" s="866"/>
      <c r="AK44" s="867"/>
    </row>
    <row r="45" spans="1:37" s="3" customFormat="1" ht="6" customHeight="1" thickBot="1">
      <c r="B45" s="21"/>
      <c r="C45" s="22"/>
      <c r="D45" s="22"/>
      <c r="E45" s="22"/>
      <c r="F45" s="22"/>
      <c r="G45" s="22"/>
      <c r="H45" s="22"/>
      <c r="I45" s="22"/>
      <c r="J45" s="22"/>
      <c r="K45" s="22"/>
      <c r="L45" s="22"/>
      <c r="M45" s="22"/>
      <c r="N45" s="23"/>
      <c r="O45" s="23"/>
      <c r="P45" s="22"/>
      <c r="Q45" s="22"/>
      <c r="R45" s="22"/>
      <c r="S45" s="22"/>
      <c r="T45" s="22"/>
      <c r="U45" s="22"/>
      <c r="V45" s="22"/>
      <c r="W45" s="22"/>
      <c r="X45" s="22"/>
      <c r="Y45" s="22"/>
      <c r="Z45" s="22"/>
      <c r="AA45" s="22"/>
      <c r="AB45" s="22"/>
      <c r="AC45" s="22"/>
      <c r="AD45" s="22"/>
      <c r="AE45" s="22"/>
      <c r="AF45" s="22"/>
      <c r="AG45" s="22"/>
      <c r="AH45" s="24"/>
    </row>
    <row r="46" spans="1:37" s="3" customFormat="1" ht="20.100000000000001" customHeight="1">
      <c r="A46" s="758" t="s">
        <v>43</v>
      </c>
      <c r="B46" s="759"/>
      <c r="C46" s="759"/>
      <c r="D46" s="760"/>
      <c r="E46" s="868"/>
      <c r="F46" s="869"/>
      <c r="G46" s="869"/>
      <c r="H46" s="869"/>
      <c r="I46" s="869"/>
      <c r="J46" s="869"/>
      <c r="K46" s="869"/>
      <c r="L46" s="869"/>
      <c r="M46" s="869"/>
      <c r="N46" s="869"/>
      <c r="O46" s="869"/>
      <c r="P46" s="869"/>
      <c r="Q46" s="869"/>
      <c r="R46" s="869"/>
      <c r="S46" s="869"/>
      <c r="T46" s="869"/>
      <c r="U46" s="869"/>
      <c r="V46" s="869"/>
      <c r="W46" s="869"/>
      <c r="X46" s="869"/>
      <c r="Y46" s="869"/>
      <c r="Z46" s="869"/>
      <c r="AA46" s="869"/>
      <c r="AB46" s="869"/>
      <c r="AC46" s="869"/>
      <c r="AD46" s="869"/>
      <c r="AE46" s="869"/>
      <c r="AF46" s="869"/>
      <c r="AG46" s="869"/>
      <c r="AH46" s="869"/>
      <c r="AI46" s="869"/>
      <c r="AJ46" s="869"/>
      <c r="AK46" s="870"/>
    </row>
    <row r="47" spans="1:37" s="3" customFormat="1" ht="20.100000000000001" customHeight="1">
      <c r="A47" s="846"/>
      <c r="B47" s="847"/>
      <c r="C47" s="847"/>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7"/>
      <c r="AJ47" s="847"/>
      <c r="AK47" s="848"/>
    </row>
    <row r="48" spans="1:37" s="62" customFormat="1" ht="20.100000000000001" customHeight="1" thickBot="1">
      <c r="A48" s="831"/>
      <c r="B48" s="832"/>
      <c r="C48" s="832"/>
      <c r="D48" s="832"/>
      <c r="E48" s="832"/>
      <c r="F48" s="832"/>
      <c r="G48" s="832"/>
      <c r="H48" s="832"/>
      <c r="I48" s="832"/>
      <c r="J48" s="832"/>
      <c r="K48" s="832"/>
      <c r="L48" s="832"/>
      <c r="M48" s="832"/>
      <c r="N48" s="832"/>
      <c r="O48" s="832"/>
      <c r="P48" s="832"/>
      <c r="Q48" s="832"/>
      <c r="R48" s="832"/>
      <c r="S48" s="832"/>
      <c r="T48" s="832"/>
      <c r="U48" s="832"/>
      <c r="V48" s="832"/>
      <c r="W48" s="832"/>
      <c r="X48" s="832"/>
      <c r="Y48" s="832"/>
      <c r="Z48" s="832"/>
      <c r="AA48" s="832"/>
      <c r="AB48" s="832"/>
      <c r="AC48" s="832"/>
      <c r="AD48" s="832"/>
      <c r="AE48" s="832"/>
      <c r="AF48" s="832"/>
      <c r="AG48" s="832"/>
      <c r="AH48" s="832"/>
      <c r="AI48" s="832"/>
      <c r="AJ48" s="832"/>
      <c r="AK48" s="833"/>
    </row>
    <row r="49" spans="1:37" s="62" customFormat="1" ht="9.9499999999999993" customHeight="1">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row>
    <row r="50" spans="1:37" s="63" customFormat="1" ht="12" customHeight="1">
      <c r="A50" s="1004" t="s">
        <v>110</v>
      </c>
      <c r="B50" s="1005"/>
      <c r="C50" s="1005"/>
      <c r="D50" s="1005"/>
      <c r="E50" s="1005"/>
      <c r="F50" s="1006"/>
      <c r="G50" s="834" t="s">
        <v>109</v>
      </c>
      <c r="H50" s="834"/>
      <c r="I50" s="834"/>
      <c r="J50" s="834"/>
      <c r="K50" s="834"/>
      <c r="L50" s="834"/>
      <c r="M50" s="834"/>
      <c r="N50" s="834"/>
      <c r="O50" s="834"/>
      <c r="P50" s="834"/>
      <c r="Q50" s="834"/>
      <c r="R50" s="834"/>
      <c r="S50" s="834"/>
      <c r="T50" s="834" t="s">
        <v>134</v>
      </c>
      <c r="U50" s="834"/>
      <c r="V50" s="834"/>
      <c r="W50" s="834"/>
      <c r="X50" s="834"/>
      <c r="Y50" s="834"/>
      <c r="Z50" s="834"/>
      <c r="AA50" s="834"/>
      <c r="AB50" s="834"/>
      <c r="AC50" s="834"/>
      <c r="AD50" s="834"/>
      <c r="AE50" s="834"/>
      <c r="AF50" s="834"/>
      <c r="AG50" s="834"/>
      <c r="AH50" s="834"/>
      <c r="AI50" s="834"/>
      <c r="AJ50" s="834"/>
      <c r="AK50" s="834"/>
    </row>
    <row r="51" spans="1:37" s="62" customFormat="1" ht="72" customHeight="1">
      <c r="A51" s="843" t="s">
        <v>105</v>
      </c>
      <c r="B51" s="844"/>
      <c r="C51" s="844"/>
      <c r="D51" s="844"/>
      <c r="E51" s="844"/>
      <c r="F51" s="845"/>
      <c r="G51" s="1008" t="s">
        <v>126</v>
      </c>
      <c r="H51" s="1009"/>
      <c r="I51" s="1009"/>
      <c r="J51" s="1009"/>
      <c r="K51" s="1009"/>
      <c r="L51" s="1009"/>
      <c r="M51" s="1009"/>
      <c r="N51" s="1009"/>
      <c r="O51" s="1009"/>
      <c r="P51" s="1009"/>
      <c r="Q51" s="1009"/>
      <c r="R51" s="1009"/>
      <c r="S51" s="1009"/>
      <c r="T51" s="1007" t="s">
        <v>143</v>
      </c>
      <c r="U51" s="1007"/>
      <c r="V51" s="1007"/>
      <c r="W51" s="1007"/>
      <c r="X51" s="1007"/>
      <c r="Y51" s="1007"/>
      <c r="Z51" s="1007"/>
      <c r="AA51" s="1007"/>
      <c r="AB51" s="1007"/>
      <c r="AC51" s="1007"/>
      <c r="AD51" s="1007"/>
      <c r="AE51" s="1007"/>
      <c r="AF51" s="1007"/>
      <c r="AG51" s="1007"/>
      <c r="AH51" s="1007"/>
      <c r="AI51" s="1007"/>
      <c r="AJ51" s="1007"/>
      <c r="AK51" s="1007"/>
    </row>
    <row r="52" spans="1:37" s="62" customFormat="1" ht="38.1" customHeight="1">
      <c r="A52" s="843" t="s">
        <v>106</v>
      </c>
      <c r="B52" s="844"/>
      <c r="C52" s="844"/>
      <c r="D52" s="844"/>
      <c r="E52" s="844"/>
      <c r="F52" s="845"/>
      <c r="G52" s="1008" t="s">
        <v>108</v>
      </c>
      <c r="H52" s="1008"/>
      <c r="I52" s="1008"/>
      <c r="J52" s="1008"/>
      <c r="K52" s="1008"/>
      <c r="L52" s="1008"/>
      <c r="M52" s="1008"/>
      <c r="N52" s="1008"/>
      <c r="O52" s="1008"/>
      <c r="P52" s="1008"/>
      <c r="Q52" s="1008"/>
      <c r="R52" s="1008"/>
      <c r="S52" s="1008"/>
      <c r="T52" s="1007" t="s">
        <v>141</v>
      </c>
      <c r="U52" s="1007"/>
      <c r="V52" s="1007"/>
      <c r="W52" s="1007"/>
      <c r="X52" s="1007"/>
      <c r="Y52" s="1007"/>
      <c r="Z52" s="1007"/>
      <c r="AA52" s="1007"/>
      <c r="AB52" s="1007"/>
      <c r="AC52" s="1007"/>
      <c r="AD52" s="1007"/>
      <c r="AE52" s="1007"/>
      <c r="AF52" s="1007"/>
      <c r="AG52" s="1007"/>
      <c r="AH52" s="1007"/>
      <c r="AI52" s="1007"/>
      <c r="AJ52" s="1007"/>
      <c r="AK52" s="1007"/>
    </row>
    <row r="53" spans="1:37" s="62" customFormat="1" ht="60" customHeight="1">
      <c r="A53" s="843" t="s">
        <v>140</v>
      </c>
      <c r="B53" s="844"/>
      <c r="C53" s="844"/>
      <c r="D53" s="844"/>
      <c r="E53" s="844"/>
      <c r="F53" s="845"/>
      <c r="G53" s="1008" t="s">
        <v>107</v>
      </c>
      <c r="H53" s="1008"/>
      <c r="I53" s="1008"/>
      <c r="J53" s="1008"/>
      <c r="K53" s="1008"/>
      <c r="L53" s="1008"/>
      <c r="M53" s="1008"/>
      <c r="N53" s="1008"/>
      <c r="O53" s="1008"/>
      <c r="P53" s="1008"/>
      <c r="Q53" s="1008"/>
      <c r="R53" s="1008"/>
      <c r="S53" s="1008"/>
      <c r="T53" s="1007" t="s">
        <v>142</v>
      </c>
      <c r="U53" s="1007"/>
      <c r="V53" s="1007"/>
      <c r="W53" s="1007"/>
      <c r="X53" s="1007"/>
      <c r="Y53" s="1007"/>
      <c r="Z53" s="1007"/>
      <c r="AA53" s="1007"/>
      <c r="AB53" s="1007"/>
      <c r="AC53" s="1007"/>
      <c r="AD53" s="1007"/>
      <c r="AE53" s="1007"/>
      <c r="AF53" s="1007"/>
      <c r="AG53" s="1007"/>
      <c r="AH53" s="1007"/>
      <c r="AI53" s="1007"/>
      <c r="AJ53" s="1007"/>
      <c r="AK53" s="1007"/>
    </row>
    <row r="54" spans="1:37" ht="5.0999999999999996" customHeight="1">
      <c r="A54" s="70"/>
      <c r="B54" s="70"/>
      <c r="C54" s="70"/>
      <c r="D54" s="70"/>
      <c r="E54" s="70"/>
      <c r="F54" s="70"/>
      <c r="G54" s="70"/>
      <c r="H54" s="70"/>
      <c r="I54" s="70"/>
      <c r="J54" s="70"/>
      <c r="K54" s="70"/>
      <c r="L54" s="70"/>
      <c r="M54" s="71"/>
      <c r="N54" s="71"/>
      <c r="O54" s="71"/>
      <c r="P54" s="71"/>
      <c r="Q54" s="71"/>
      <c r="R54" s="72"/>
      <c r="S54" s="73"/>
      <c r="T54" s="73"/>
      <c r="U54" s="73"/>
      <c r="V54" s="73"/>
      <c r="W54" s="73"/>
      <c r="X54" s="73"/>
      <c r="Y54" s="73"/>
      <c r="Z54" s="73"/>
      <c r="AA54" s="73"/>
      <c r="AB54" s="73"/>
      <c r="AC54" s="73"/>
      <c r="AD54" s="73"/>
      <c r="AE54" s="73"/>
      <c r="AF54" s="73"/>
      <c r="AG54" s="73"/>
      <c r="AH54" s="73"/>
      <c r="AI54" s="73"/>
      <c r="AJ54" s="73"/>
    </row>
    <row r="55" spans="1:37" ht="17.25">
      <c r="A55" s="1025" t="s">
        <v>44</v>
      </c>
      <c r="B55" s="1025"/>
      <c r="C55" s="1025"/>
      <c r="D55" s="1025"/>
      <c r="E55" s="1025"/>
      <c r="F55" s="1025"/>
      <c r="G55" s="1025"/>
      <c r="H55" s="1025"/>
      <c r="I55" s="1025"/>
      <c r="J55" s="1025"/>
      <c r="K55" s="1025"/>
      <c r="L55" s="1025"/>
      <c r="M55" s="1025"/>
      <c r="N55" s="1025"/>
      <c r="O55" s="1025"/>
      <c r="P55" s="1025"/>
      <c r="Q55" s="1025"/>
      <c r="R55" s="1025"/>
      <c r="S55" s="1025"/>
      <c r="T55" s="1025"/>
      <c r="U55" s="1025"/>
      <c r="V55" s="1025"/>
      <c r="W55" s="1025"/>
      <c r="X55" s="1025"/>
      <c r="Y55" s="1025"/>
      <c r="Z55" s="1025"/>
      <c r="AA55" s="1025"/>
      <c r="AB55" s="1025"/>
      <c r="AC55" s="1025"/>
      <c r="AD55" s="1025"/>
      <c r="AE55" s="1025"/>
      <c r="AF55" s="1025"/>
      <c r="AG55" s="1025"/>
      <c r="AH55" s="1025"/>
      <c r="AI55" s="1025"/>
      <c r="AJ55" s="1025"/>
      <c r="AK55" s="1025"/>
    </row>
    <row r="56" spans="1:37" ht="8.1" customHeight="1">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row>
    <row r="57" spans="1:37" ht="18" customHeight="1">
      <c r="A57" s="48" t="s">
        <v>120</v>
      </c>
      <c r="P57" s="75"/>
      <c r="Q57" s="75"/>
      <c r="R57" s="75"/>
      <c r="S57" s="76"/>
      <c r="T57" s="76"/>
      <c r="U57" s="76"/>
      <c r="V57" s="76"/>
      <c r="W57" s="77"/>
      <c r="X57" s="76"/>
      <c r="Y57" s="76"/>
      <c r="Z57" s="76"/>
      <c r="AA57" s="76"/>
      <c r="AB57" s="76"/>
      <c r="AC57" s="77"/>
      <c r="AD57" s="76"/>
      <c r="AE57" s="76"/>
      <c r="AF57" s="76"/>
      <c r="AG57" s="76"/>
      <c r="AH57" s="76"/>
      <c r="AI57" s="76"/>
      <c r="AJ57" s="76"/>
    </row>
    <row r="58" spans="1:37" ht="15" customHeight="1" thickBot="1">
      <c r="A58" s="1042" t="s">
        <v>127</v>
      </c>
      <c r="B58" s="1042"/>
      <c r="C58" s="1042"/>
      <c r="D58" s="1042"/>
      <c r="E58" s="1042"/>
      <c r="F58" s="1042"/>
      <c r="G58" s="1042"/>
      <c r="H58" s="1042"/>
      <c r="I58" s="1042"/>
      <c r="J58" s="1042"/>
      <c r="K58" s="1042"/>
      <c r="L58" s="1042"/>
      <c r="M58" s="1042"/>
      <c r="N58" s="1042"/>
      <c r="O58" s="1042"/>
      <c r="P58" s="1042"/>
      <c r="Q58" s="1042"/>
      <c r="R58" s="1042"/>
      <c r="S58" s="1042"/>
      <c r="T58" s="1042"/>
      <c r="U58" s="1042"/>
      <c r="V58" s="1042"/>
      <c r="W58" s="1042"/>
      <c r="X58" s="1042"/>
      <c r="Y58" s="1042"/>
      <c r="Z58" s="1042"/>
      <c r="AA58" s="1042"/>
      <c r="AB58" s="1042"/>
      <c r="AC58" s="1042"/>
      <c r="AD58" s="1042"/>
      <c r="AE58" s="1042"/>
      <c r="AF58" s="1042"/>
      <c r="AG58" s="1042"/>
      <c r="AH58" s="1042"/>
      <c r="AI58" s="1042"/>
      <c r="AJ58" s="1042"/>
      <c r="AK58" s="1042"/>
    </row>
    <row r="59" spans="1:37" ht="12" customHeight="1">
      <c r="A59" s="1026" t="s">
        <v>23</v>
      </c>
      <c r="B59" s="1029" t="s">
        <v>24</v>
      </c>
      <c r="C59" s="1030"/>
      <c r="D59" s="1030"/>
      <c r="E59" s="1030"/>
      <c r="F59" s="1030"/>
      <c r="G59" s="1030"/>
      <c r="H59" s="1030"/>
      <c r="I59" s="1030"/>
      <c r="J59" s="1030"/>
      <c r="K59" s="1030"/>
      <c r="L59" s="1030"/>
      <c r="M59" s="1030"/>
      <c r="N59" s="1030"/>
      <c r="O59" s="1030"/>
      <c r="P59" s="1030"/>
      <c r="Q59" s="1031" t="s">
        <v>25</v>
      </c>
      <c r="R59" s="759"/>
      <c r="S59" s="759"/>
      <c r="T59" s="760"/>
      <c r="U59" s="759" t="s">
        <v>26</v>
      </c>
      <c r="V59" s="759"/>
      <c r="W59" s="759"/>
      <c r="X59" s="759"/>
      <c r="Y59" s="759"/>
      <c r="Z59" s="759"/>
      <c r="AA59" s="759"/>
      <c r="AB59" s="759"/>
      <c r="AC59" s="759"/>
      <c r="AD59" s="759"/>
      <c r="AE59" s="759"/>
      <c r="AF59" s="759"/>
      <c r="AG59" s="759"/>
      <c r="AH59" s="759"/>
      <c r="AI59" s="759"/>
      <c r="AJ59" s="759"/>
      <c r="AK59" s="1032"/>
    </row>
    <row r="60" spans="1:37" ht="15" customHeight="1">
      <c r="A60" s="1027"/>
      <c r="B60" s="892" t="str">
        <f>B12</f>
        <v>都市環境学部</v>
      </c>
      <c r="C60" s="893"/>
      <c r="D60" s="893"/>
      <c r="E60" s="893"/>
      <c r="F60" s="893"/>
      <c r="G60" s="893"/>
      <c r="H60" s="893"/>
      <c r="I60" s="893"/>
      <c r="J60" s="893"/>
      <c r="K60" s="893"/>
      <c r="L60" s="893"/>
      <c r="M60" s="893"/>
      <c r="N60" s="893"/>
      <c r="O60" s="893"/>
      <c r="P60" s="894"/>
      <c r="Q60" s="1033">
        <f>O12</f>
        <v>0</v>
      </c>
      <c r="R60" s="1034"/>
      <c r="S60" s="1034"/>
      <c r="T60" s="1035"/>
      <c r="U60" s="974">
        <f>T12</f>
        <v>0</v>
      </c>
      <c r="V60" s="975"/>
      <c r="W60" s="975"/>
      <c r="X60" s="975"/>
      <c r="Y60" s="975"/>
      <c r="Z60" s="975"/>
      <c r="AA60" s="975"/>
      <c r="AB60" s="975"/>
      <c r="AC60" s="975"/>
      <c r="AD60" s="975"/>
      <c r="AE60" s="975"/>
      <c r="AF60" s="975"/>
      <c r="AG60" s="975"/>
      <c r="AH60" s="975"/>
      <c r="AI60" s="975"/>
      <c r="AJ60" s="975"/>
      <c r="AK60" s="976"/>
    </row>
    <row r="61" spans="1:37" ht="15" customHeight="1" thickBot="1">
      <c r="A61" s="1028"/>
      <c r="B61" s="1039">
        <f>B13</f>
        <v>0</v>
      </c>
      <c r="C61" s="1040"/>
      <c r="D61" s="1040"/>
      <c r="E61" s="1040"/>
      <c r="F61" s="1040"/>
      <c r="G61" s="1040"/>
      <c r="H61" s="1040"/>
      <c r="I61" s="1040"/>
      <c r="J61" s="1040"/>
      <c r="K61" s="1040"/>
      <c r="L61" s="1040"/>
      <c r="M61" s="1040"/>
      <c r="N61" s="1040"/>
      <c r="O61" s="1040"/>
      <c r="P61" s="1041"/>
      <c r="Q61" s="1036"/>
      <c r="R61" s="1037"/>
      <c r="S61" s="1037"/>
      <c r="T61" s="1038"/>
      <c r="U61" s="977"/>
      <c r="V61" s="978"/>
      <c r="W61" s="978"/>
      <c r="X61" s="978"/>
      <c r="Y61" s="978"/>
      <c r="Z61" s="978"/>
      <c r="AA61" s="978"/>
      <c r="AB61" s="978"/>
      <c r="AC61" s="978"/>
      <c r="AD61" s="978"/>
      <c r="AE61" s="978"/>
      <c r="AF61" s="978"/>
      <c r="AG61" s="978"/>
      <c r="AH61" s="978"/>
      <c r="AI61" s="978"/>
      <c r="AJ61" s="978"/>
      <c r="AK61" s="979"/>
    </row>
    <row r="62" spans="1:37" ht="6" customHeight="1" thickBot="1">
      <c r="A62" s="60"/>
      <c r="B62" s="60"/>
      <c r="C62" s="60"/>
      <c r="D62" s="60"/>
      <c r="E62" s="60"/>
      <c r="F62" s="60"/>
      <c r="G62" s="60"/>
      <c r="H62" s="60"/>
      <c r="I62" s="60"/>
      <c r="J62" s="60"/>
      <c r="K62" s="60"/>
      <c r="L62" s="60"/>
      <c r="M62" s="60"/>
      <c r="N62" s="60"/>
      <c r="O62" s="60"/>
      <c r="P62" s="71"/>
      <c r="Q62" s="71"/>
      <c r="R62" s="71"/>
      <c r="S62" s="71"/>
      <c r="T62" s="71"/>
      <c r="U62" s="71"/>
      <c r="V62" s="71"/>
      <c r="W62" s="71"/>
      <c r="X62" s="71"/>
      <c r="Y62" s="71"/>
      <c r="Z62" s="71"/>
      <c r="AA62" s="71"/>
      <c r="AB62" s="71"/>
      <c r="AC62" s="71"/>
      <c r="AD62" s="71"/>
      <c r="AE62" s="71"/>
      <c r="AF62" s="71"/>
      <c r="AG62" s="71"/>
      <c r="AH62" s="71"/>
      <c r="AI62" s="71"/>
      <c r="AJ62" s="71"/>
    </row>
    <row r="63" spans="1:37" s="48" customFormat="1" ht="24" customHeight="1">
      <c r="A63" s="58"/>
      <c r="B63" s="829" t="s">
        <v>100</v>
      </c>
      <c r="C63" s="829"/>
      <c r="D63" s="829"/>
      <c r="E63" s="829"/>
      <c r="F63" s="829"/>
      <c r="G63" s="829"/>
      <c r="H63" s="829"/>
      <c r="I63" s="829"/>
      <c r="J63" s="830"/>
      <c r="K63" s="990" t="s">
        <v>565</v>
      </c>
      <c r="L63" s="991"/>
      <c r="M63" s="991"/>
      <c r="N63" s="991"/>
      <c r="O63" s="991"/>
      <c r="P63" s="991"/>
      <c r="Q63" s="991"/>
      <c r="R63" s="991"/>
      <c r="S63" s="991"/>
      <c r="T63" s="991"/>
      <c r="U63" s="991"/>
      <c r="V63" s="991"/>
      <c r="W63" s="991"/>
      <c r="X63" s="991"/>
      <c r="Y63" s="991"/>
      <c r="Z63" s="991"/>
      <c r="AA63" s="991"/>
      <c r="AB63" s="992"/>
      <c r="AC63" s="987" t="s">
        <v>132</v>
      </c>
      <c r="AD63" s="988"/>
      <c r="AE63" s="988"/>
      <c r="AF63" s="988"/>
      <c r="AG63" s="988"/>
      <c r="AH63" s="988"/>
      <c r="AI63" s="988"/>
      <c r="AJ63" s="988"/>
      <c r="AK63" s="989"/>
    </row>
    <row r="64" spans="1:37" ht="35.1" customHeight="1">
      <c r="A64" s="57" t="s">
        <v>92</v>
      </c>
      <c r="B64" s="980" t="str">
        <f>Q22</f>
        <v>　</v>
      </c>
      <c r="C64" s="981"/>
      <c r="D64" s="981"/>
      <c r="E64" s="981"/>
      <c r="F64" s="981"/>
      <c r="G64" s="981"/>
      <c r="H64" s="981"/>
      <c r="I64" s="981"/>
      <c r="J64" s="982"/>
      <c r="K64" s="1051">
        <f>旅費支払通知!A7</f>
        <v>0</v>
      </c>
      <c r="L64" s="1046"/>
      <c r="M64" s="1046"/>
      <c r="N64" s="1046"/>
      <c r="O64" s="1047"/>
      <c r="P64" s="1045">
        <f>旅費支払通知!K7</f>
        <v>0</v>
      </c>
      <c r="Q64" s="1046"/>
      <c r="R64" s="1046"/>
      <c r="S64" s="1047"/>
      <c r="T64" s="1045">
        <f>旅費支払通知!S7</f>
        <v>0</v>
      </c>
      <c r="U64" s="1046"/>
      <c r="V64" s="1046"/>
      <c r="W64" s="1047"/>
      <c r="X64" s="1052">
        <f>旅費支払通知!W7</f>
        <v>0</v>
      </c>
      <c r="Y64" s="1053"/>
      <c r="Z64" s="1053"/>
      <c r="AA64" s="1053"/>
      <c r="AB64" s="1054"/>
      <c r="AC64" s="49" t="s">
        <v>77</v>
      </c>
      <c r="AD64" s="822"/>
      <c r="AE64" s="822"/>
      <c r="AF64" s="822"/>
      <c r="AG64" s="822"/>
      <c r="AH64" s="822"/>
      <c r="AI64" s="822"/>
      <c r="AJ64" s="822"/>
      <c r="AK64" s="823"/>
    </row>
    <row r="65" spans="1:37" ht="35.1" customHeight="1">
      <c r="A65" s="57" t="s">
        <v>93</v>
      </c>
      <c r="B65" s="983" t="str">
        <f>Q24</f>
        <v/>
      </c>
      <c r="C65" s="984"/>
      <c r="D65" s="984"/>
      <c r="E65" s="984"/>
      <c r="F65" s="984"/>
      <c r="G65" s="984"/>
      <c r="H65" s="984"/>
      <c r="I65" s="984"/>
      <c r="J65" s="985"/>
      <c r="K65" s="1043"/>
      <c r="L65" s="1044"/>
      <c r="M65" s="1044"/>
      <c r="N65" s="1044"/>
      <c r="O65" s="1044"/>
      <c r="P65" s="1044"/>
      <c r="Q65" s="1044"/>
      <c r="R65" s="1044"/>
      <c r="S65" s="1044"/>
      <c r="T65" s="1045"/>
      <c r="U65" s="1046"/>
      <c r="V65" s="1046"/>
      <c r="W65" s="1047"/>
      <c r="X65" s="1048"/>
      <c r="Y65" s="1049"/>
      <c r="Z65" s="1049"/>
      <c r="AA65" s="1049"/>
      <c r="AB65" s="1050"/>
      <c r="AC65" s="49" t="s">
        <v>97</v>
      </c>
      <c r="AD65" s="824"/>
      <c r="AE65" s="825"/>
      <c r="AF65" s="825"/>
      <c r="AG65" s="825"/>
      <c r="AH65" s="825"/>
      <c r="AI65" s="825"/>
      <c r="AJ65" s="825"/>
      <c r="AK65" s="826"/>
    </row>
    <row r="66" spans="1:37" ht="35.1" customHeight="1">
      <c r="A66" s="57" t="s">
        <v>94</v>
      </c>
      <c r="B66" s="980" t="str">
        <f>Q26</f>
        <v/>
      </c>
      <c r="C66" s="981"/>
      <c r="D66" s="981"/>
      <c r="E66" s="981"/>
      <c r="F66" s="981"/>
      <c r="G66" s="981"/>
      <c r="H66" s="981"/>
      <c r="I66" s="981"/>
      <c r="J66" s="982"/>
      <c r="K66" s="1043"/>
      <c r="L66" s="1044"/>
      <c r="M66" s="1044"/>
      <c r="N66" s="1044"/>
      <c r="O66" s="1044"/>
      <c r="P66" s="1044"/>
      <c r="Q66" s="1044"/>
      <c r="R66" s="1044"/>
      <c r="S66" s="1044"/>
      <c r="T66" s="1045"/>
      <c r="U66" s="1046"/>
      <c r="V66" s="1046"/>
      <c r="W66" s="1047"/>
      <c r="X66" s="1048"/>
      <c r="Y66" s="1049"/>
      <c r="Z66" s="1049"/>
      <c r="AA66" s="1049"/>
      <c r="AB66" s="1050"/>
      <c r="AC66" s="49" t="s">
        <v>97</v>
      </c>
      <c r="AD66" s="827"/>
      <c r="AE66" s="827"/>
      <c r="AF66" s="827"/>
      <c r="AG66" s="827"/>
      <c r="AH66" s="827"/>
      <c r="AI66" s="827"/>
      <c r="AJ66" s="827"/>
      <c r="AK66" s="828"/>
    </row>
    <row r="67" spans="1:37" ht="30" customHeight="1">
      <c r="A67" s="1022" t="s">
        <v>98</v>
      </c>
      <c r="B67" s="1023"/>
      <c r="C67" s="1023"/>
      <c r="D67" s="1023"/>
      <c r="E67" s="1023"/>
      <c r="F67" s="1024"/>
      <c r="G67" s="345" t="str">
        <f>IF([3]旅費支払通知!$E$38="全額支給","☑","□")</f>
        <v>□</v>
      </c>
      <c r="H67" s="812" t="s">
        <v>51</v>
      </c>
      <c r="I67" s="812"/>
      <c r="J67" s="812"/>
      <c r="K67" s="79"/>
      <c r="L67" s="995"/>
      <c r="M67" s="996"/>
      <c r="N67" s="996"/>
      <c r="O67" s="996"/>
      <c r="P67" s="996"/>
      <c r="Q67" s="996"/>
      <c r="R67" s="996"/>
      <c r="S67" s="996"/>
      <c r="T67" s="996"/>
      <c r="U67" s="996"/>
      <c r="V67" s="996"/>
      <c r="W67" s="996"/>
      <c r="X67" s="996"/>
      <c r="Y67" s="996"/>
      <c r="Z67" s="996"/>
      <c r="AA67" s="996"/>
      <c r="AB67" s="996"/>
      <c r="AC67" s="996"/>
      <c r="AD67" s="996"/>
      <c r="AE67" s="996"/>
      <c r="AF67" s="996"/>
      <c r="AG67" s="996"/>
      <c r="AH67" s="996"/>
      <c r="AI67" s="996"/>
      <c r="AJ67" s="996"/>
      <c r="AK67" s="997"/>
    </row>
    <row r="68" spans="1:37" ht="30" customHeight="1">
      <c r="A68" s="344"/>
      <c r="B68" s="345" t="str">
        <f>IF([3]旅費支払通知!$E$38="なし","☑","□")</f>
        <v>☑</v>
      </c>
      <c r="C68" s="1020" t="s">
        <v>50</v>
      </c>
      <c r="D68" s="1020"/>
      <c r="E68" s="1020"/>
      <c r="F68" s="1021"/>
      <c r="G68" s="345" t="str">
        <f>IF([3]旅費支払通知!$E$38="一部支給","☑","□")</f>
        <v>□</v>
      </c>
      <c r="H68" s="812" t="s">
        <v>52</v>
      </c>
      <c r="I68" s="812"/>
      <c r="J68" s="812"/>
      <c r="K68" s="79"/>
      <c r="L68" s="998" t="str">
        <f>IF(旅費支払通知!$E$38="一部支給",旅費支払通知!H38,"  ")</f>
        <v xml:space="preserve">  </v>
      </c>
      <c r="M68" s="806"/>
      <c r="N68" s="806"/>
      <c r="O68" s="806"/>
      <c r="P68" s="806"/>
      <c r="Q68" s="806"/>
      <c r="R68" s="806"/>
      <c r="S68" s="806"/>
      <c r="T68" s="806"/>
      <c r="U68" s="806"/>
      <c r="V68" s="806"/>
      <c r="W68" s="806"/>
      <c r="X68" s="806"/>
      <c r="Y68" s="806"/>
      <c r="Z68" s="806"/>
      <c r="AA68" s="806"/>
      <c r="AB68" s="806"/>
      <c r="AC68" s="806"/>
      <c r="AD68" s="806"/>
      <c r="AE68" s="806"/>
      <c r="AF68" s="806"/>
      <c r="AG68" s="806"/>
      <c r="AH68" s="806"/>
      <c r="AI68" s="806"/>
      <c r="AJ68" s="806"/>
      <c r="AK68" s="999"/>
    </row>
    <row r="69" spans="1:37" ht="30" customHeight="1">
      <c r="A69" s="1010" t="s">
        <v>118</v>
      </c>
      <c r="B69" s="1011"/>
      <c r="C69" s="1011"/>
      <c r="D69" s="1011"/>
      <c r="E69" s="1011"/>
      <c r="F69" s="1012"/>
      <c r="G69" s="224" t="s">
        <v>53</v>
      </c>
      <c r="H69" s="224"/>
      <c r="I69" s="224"/>
      <c r="J69" s="224"/>
      <c r="K69" s="225"/>
      <c r="L69" s="346" t="str">
        <f>IF([3]旅費支払通知!E37="定額","☑","□")</f>
        <v>☑</v>
      </c>
      <c r="M69" s="226" t="s">
        <v>54</v>
      </c>
      <c r="N69" s="224"/>
      <c r="O69" s="347" t="str">
        <f>IF([3]旅費支払通知!E37="不支給","☑","□")</f>
        <v>□</v>
      </c>
      <c r="P69" s="226" t="s">
        <v>55</v>
      </c>
      <c r="Q69" s="227"/>
      <c r="R69" s="347" t="str">
        <f>IF([3]旅費支払通知!E37="減額","☑","□")</f>
        <v>□</v>
      </c>
      <c r="S69" s="993" t="s">
        <v>56</v>
      </c>
      <c r="T69" s="993"/>
      <c r="U69" s="1016" t="str">
        <f>IF([3]旅費支払通知!H37="","",[3]旅費支払通知!H37)</f>
        <v/>
      </c>
      <c r="V69" s="1017"/>
      <c r="W69" s="1017"/>
      <c r="X69" s="1017"/>
      <c r="Y69" s="1017"/>
      <c r="Z69" s="1017"/>
      <c r="AA69" s="1017"/>
      <c r="AB69" s="1017"/>
      <c r="AC69" s="1017"/>
      <c r="AD69" s="1017"/>
      <c r="AE69" s="1017"/>
      <c r="AF69" s="1017"/>
      <c r="AG69" s="1017"/>
      <c r="AH69" s="1017"/>
      <c r="AI69" s="1017"/>
      <c r="AJ69" s="1017"/>
      <c r="AK69" s="228" t="s">
        <v>45</v>
      </c>
    </row>
    <row r="70" spans="1:37" ht="30" customHeight="1">
      <c r="A70" s="1013"/>
      <c r="B70" s="1014"/>
      <c r="C70" s="1014"/>
      <c r="D70" s="1014"/>
      <c r="E70" s="1014"/>
      <c r="F70" s="1015"/>
      <c r="G70" s="224" t="s">
        <v>57</v>
      </c>
      <c r="H70" s="224"/>
      <c r="I70" s="224"/>
      <c r="J70" s="224"/>
      <c r="K70" s="225"/>
      <c r="L70" s="346" t="str">
        <f>IF([3]旅費支払通知!T37="定額","☑","□")</f>
        <v>☑</v>
      </c>
      <c r="M70" s="226" t="s">
        <v>54</v>
      </c>
      <c r="N70" s="224"/>
      <c r="O70" s="347" t="str">
        <f>IF([3]旅費支払通知!T37="不支給","☑","□")</f>
        <v>□</v>
      </c>
      <c r="P70" s="226" t="s">
        <v>55</v>
      </c>
      <c r="Q70" s="229"/>
      <c r="R70" s="347" t="str">
        <f>IF([3]旅費支払通知!T37="減額","☑","□")</f>
        <v>□</v>
      </c>
      <c r="S70" s="994" t="s">
        <v>56</v>
      </c>
      <c r="T70" s="994"/>
      <c r="U70" s="1018" t="str">
        <f>IF([3]旅費支払通知!W37="","",[3]旅費支払通知!W37)</f>
        <v/>
      </c>
      <c r="V70" s="1019"/>
      <c r="W70" s="1019"/>
      <c r="X70" s="1019"/>
      <c r="Y70" s="1019"/>
      <c r="Z70" s="1019"/>
      <c r="AA70" s="1019"/>
      <c r="AB70" s="1019"/>
      <c r="AC70" s="1019"/>
      <c r="AD70" s="1019"/>
      <c r="AE70" s="1019"/>
      <c r="AF70" s="1019"/>
      <c r="AG70" s="1019"/>
      <c r="AH70" s="1019"/>
      <c r="AI70" s="1019"/>
      <c r="AJ70" s="1019"/>
      <c r="AK70" s="230" t="s">
        <v>45</v>
      </c>
    </row>
    <row r="71" spans="1:37" ht="30" customHeight="1">
      <c r="A71" s="790" t="s">
        <v>99</v>
      </c>
      <c r="B71" s="791"/>
      <c r="C71" s="791"/>
      <c r="D71" s="791"/>
      <c r="E71" s="791"/>
      <c r="F71" s="792"/>
      <c r="G71" s="52" t="s">
        <v>58</v>
      </c>
      <c r="H71" s="52"/>
      <c r="I71" s="52"/>
      <c r="J71" s="53"/>
      <c r="K71" s="53"/>
      <c r="L71" s="53"/>
      <c r="M71" s="53"/>
      <c r="N71" s="54"/>
      <c r="O71" s="50" t="s">
        <v>49</v>
      </c>
      <c r="P71" s="80"/>
      <c r="Q71" s="54" t="s">
        <v>59</v>
      </c>
      <c r="R71" s="51" t="s">
        <v>46</v>
      </c>
      <c r="S71" s="986" t="s">
        <v>60</v>
      </c>
      <c r="T71" s="986"/>
      <c r="U71" s="54"/>
      <c r="V71" s="51" t="s">
        <v>49</v>
      </c>
      <c r="W71" s="810" t="s">
        <v>61</v>
      </c>
      <c r="X71" s="810"/>
      <c r="Y71" s="810"/>
      <c r="Z71" s="810"/>
      <c r="AA71" s="810"/>
      <c r="AB71" s="810"/>
      <c r="AC71" s="51" t="s">
        <v>46</v>
      </c>
      <c r="AD71" s="810" t="s">
        <v>62</v>
      </c>
      <c r="AE71" s="810"/>
      <c r="AF71" s="55"/>
      <c r="AG71" s="55"/>
      <c r="AH71" s="55"/>
      <c r="AI71" s="55"/>
      <c r="AJ71" s="55"/>
      <c r="AK71" s="56"/>
    </row>
    <row r="72" spans="1:37" ht="15.95" customHeight="1">
      <c r="A72" s="793"/>
      <c r="B72" s="794"/>
      <c r="C72" s="794"/>
      <c r="D72" s="794"/>
      <c r="E72" s="794"/>
      <c r="F72" s="795"/>
      <c r="G72" s="83" t="s">
        <v>63</v>
      </c>
      <c r="H72" s="81" t="s">
        <v>131</v>
      </c>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4"/>
    </row>
    <row r="73" spans="1:37" ht="30" customHeight="1">
      <c r="A73" s="793"/>
      <c r="B73" s="794"/>
      <c r="C73" s="794"/>
      <c r="D73" s="794"/>
      <c r="E73" s="794"/>
      <c r="F73" s="795"/>
      <c r="G73" s="61" t="s">
        <v>64</v>
      </c>
      <c r="H73" s="85"/>
      <c r="I73" s="85"/>
      <c r="J73" s="85"/>
      <c r="K73" s="81"/>
      <c r="L73" s="81"/>
      <c r="M73" s="81"/>
      <c r="N73" s="85"/>
      <c r="O73" s="30" t="s">
        <v>49</v>
      </c>
      <c r="P73" s="78"/>
      <c r="Q73" s="85" t="s">
        <v>59</v>
      </c>
      <c r="R73" s="31" t="s">
        <v>46</v>
      </c>
      <c r="S73" s="32" t="s">
        <v>50</v>
      </c>
      <c r="T73" s="33"/>
      <c r="U73" s="34"/>
      <c r="V73" s="34"/>
      <c r="W73" s="34"/>
      <c r="X73" s="35"/>
      <c r="Y73" s="36"/>
      <c r="Z73" s="37"/>
      <c r="AA73" s="38"/>
      <c r="AB73" s="38"/>
      <c r="AC73" s="38"/>
      <c r="AD73" s="38"/>
      <c r="AE73" s="35"/>
      <c r="AF73" s="39"/>
      <c r="AG73" s="38"/>
      <c r="AH73" s="38"/>
      <c r="AI73" s="38"/>
      <c r="AJ73" s="38"/>
      <c r="AK73" s="40"/>
    </row>
    <row r="74" spans="1:37" ht="15.95" customHeight="1">
      <c r="A74" s="793"/>
      <c r="B74" s="794"/>
      <c r="C74" s="794"/>
      <c r="D74" s="794"/>
      <c r="E74" s="794"/>
      <c r="F74" s="795"/>
      <c r="G74" s="83" t="s">
        <v>63</v>
      </c>
      <c r="H74" s="81" t="s">
        <v>65</v>
      </c>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4"/>
    </row>
    <row r="75" spans="1:37" ht="24.95" customHeight="1">
      <c r="A75" s="793"/>
      <c r="B75" s="794"/>
      <c r="C75" s="794"/>
      <c r="D75" s="794"/>
      <c r="E75" s="794"/>
      <c r="F75" s="795"/>
      <c r="G75" s="50" t="s">
        <v>46</v>
      </c>
      <c r="H75" s="812" t="s">
        <v>66</v>
      </c>
      <c r="I75" s="812"/>
      <c r="J75" s="812"/>
      <c r="K75" s="812"/>
      <c r="L75" s="812"/>
      <c r="M75" s="812"/>
      <c r="N75" s="812"/>
      <c r="O75" s="812"/>
      <c r="P75" s="812"/>
      <c r="Q75" s="812"/>
      <c r="R75" s="812"/>
      <c r="S75" s="812"/>
      <c r="T75" s="812"/>
      <c r="U75" s="812"/>
      <c r="V75" s="812"/>
      <c r="W75" s="812"/>
      <c r="X75" s="812"/>
      <c r="Y75" s="812"/>
      <c r="Z75" s="812"/>
      <c r="AA75" s="812"/>
      <c r="AB75" s="812"/>
      <c r="AC75" s="812"/>
      <c r="AD75" s="812"/>
      <c r="AE75" s="812"/>
      <c r="AF75" s="812"/>
      <c r="AG75" s="812"/>
      <c r="AH75" s="812"/>
      <c r="AI75" s="812"/>
      <c r="AJ75" s="812"/>
      <c r="AK75" s="813"/>
    </row>
    <row r="76" spans="1:37" ht="30" customHeight="1">
      <c r="A76" s="793"/>
      <c r="B76" s="794"/>
      <c r="C76" s="794"/>
      <c r="D76" s="794"/>
      <c r="E76" s="794"/>
      <c r="F76" s="795"/>
      <c r="G76" s="807" t="s">
        <v>49</v>
      </c>
      <c r="H76" s="808" t="s">
        <v>67</v>
      </c>
      <c r="I76" s="808"/>
      <c r="J76" s="808"/>
      <c r="K76" s="808"/>
      <c r="L76" s="808"/>
      <c r="M76" s="808"/>
      <c r="N76" s="808"/>
      <c r="O76" s="41" t="s">
        <v>49</v>
      </c>
      <c r="P76" s="86"/>
      <c r="Q76" s="87" t="s">
        <v>68</v>
      </c>
      <c r="R76" s="811"/>
      <c r="S76" s="811"/>
      <c r="T76" s="811"/>
      <c r="U76" s="811"/>
      <c r="V76" s="811"/>
      <c r="W76" s="811"/>
      <c r="X76" s="88" t="s">
        <v>45</v>
      </c>
      <c r="Y76" s="1003" t="s">
        <v>69</v>
      </c>
      <c r="Z76" s="1003"/>
      <c r="AA76" s="814"/>
      <c r="AB76" s="814"/>
      <c r="AC76" s="814"/>
      <c r="AD76" s="814"/>
      <c r="AE76" s="814"/>
      <c r="AF76" s="814"/>
      <c r="AG76" s="814"/>
      <c r="AH76" s="814"/>
      <c r="AI76" s="814"/>
      <c r="AJ76" s="814"/>
      <c r="AK76" s="89" t="s">
        <v>45</v>
      </c>
    </row>
    <row r="77" spans="1:37" ht="30" customHeight="1">
      <c r="A77" s="793"/>
      <c r="B77" s="794"/>
      <c r="C77" s="794"/>
      <c r="D77" s="794"/>
      <c r="E77" s="794"/>
      <c r="F77" s="795"/>
      <c r="G77" s="807"/>
      <c r="H77" s="809"/>
      <c r="I77" s="809"/>
      <c r="J77" s="809"/>
      <c r="K77" s="809"/>
      <c r="L77" s="809"/>
      <c r="M77" s="809"/>
      <c r="N77" s="809"/>
      <c r="O77" s="42" t="s">
        <v>49</v>
      </c>
      <c r="P77" s="90"/>
      <c r="Q77" s="91" t="s">
        <v>70</v>
      </c>
      <c r="R77" s="799" t="s">
        <v>102</v>
      </c>
      <c r="S77" s="799"/>
      <c r="T77" s="799"/>
      <c r="U77" s="799"/>
      <c r="V77" s="799"/>
      <c r="W77" s="799"/>
      <c r="X77" s="92" t="s">
        <v>45</v>
      </c>
      <c r="Y77" s="800" t="s">
        <v>69</v>
      </c>
      <c r="Z77" s="800"/>
      <c r="AA77" s="804"/>
      <c r="AB77" s="804"/>
      <c r="AC77" s="804"/>
      <c r="AD77" s="804"/>
      <c r="AE77" s="804"/>
      <c r="AF77" s="804"/>
      <c r="AG77" s="804"/>
      <c r="AH77" s="804"/>
      <c r="AI77" s="804"/>
      <c r="AJ77" s="804"/>
      <c r="AK77" s="93" t="s">
        <v>45</v>
      </c>
    </row>
    <row r="78" spans="1:37" ht="30" customHeight="1">
      <c r="A78" s="793"/>
      <c r="B78" s="794"/>
      <c r="C78" s="794"/>
      <c r="D78" s="794"/>
      <c r="E78" s="794"/>
      <c r="F78" s="795"/>
      <c r="G78" s="807"/>
      <c r="H78" s="810"/>
      <c r="I78" s="810"/>
      <c r="J78" s="810"/>
      <c r="K78" s="810"/>
      <c r="L78" s="810"/>
      <c r="M78" s="810"/>
      <c r="N78" s="810"/>
      <c r="O78" s="42" t="s">
        <v>49</v>
      </c>
      <c r="P78" s="36"/>
      <c r="Q78" s="52" t="s">
        <v>71</v>
      </c>
      <c r="R78" s="801" t="s">
        <v>103</v>
      </c>
      <c r="S78" s="801"/>
      <c r="T78" s="801"/>
      <c r="U78" s="801"/>
      <c r="V78" s="801"/>
      <c r="W78" s="801"/>
      <c r="X78" s="94" t="s">
        <v>45</v>
      </c>
      <c r="Y78" s="802" t="s">
        <v>69</v>
      </c>
      <c r="Z78" s="802"/>
      <c r="AA78" s="805"/>
      <c r="AB78" s="805"/>
      <c r="AC78" s="805"/>
      <c r="AD78" s="805"/>
      <c r="AE78" s="805"/>
      <c r="AF78" s="805"/>
      <c r="AG78" s="805"/>
      <c r="AH78" s="805"/>
      <c r="AI78" s="805"/>
      <c r="AJ78" s="805"/>
      <c r="AK78" s="82" t="s">
        <v>45</v>
      </c>
    </row>
    <row r="79" spans="1:37" ht="30" customHeight="1">
      <c r="A79" s="793"/>
      <c r="B79" s="794"/>
      <c r="C79" s="794"/>
      <c r="D79" s="794"/>
      <c r="E79" s="794"/>
      <c r="F79" s="795"/>
      <c r="G79" s="47" t="s">
        <v>49</v>
      </c>
      <c r="H79" s="1000" t="s">
        <v>72</v>
      </c>
      <c r="I79" s="1000"/>
      <c r="J79" s="1000"/>
      <c r="K79" s="1001"/>
      <c r="L79" s="1001"/>
      <c r="M79" s="1001"/>
      <c r="N79" s="1000"/>
      <c r="O79" s="95" t="s">
        <v>73</v>
      </c>
      <c r="P79" s="803"/>
      <c r="Q79" s="803"/>
      <c r="R79" s="803"/>
      <c r="S79" s="803"/>
      <c r="T79" s="803"/>
      <c r="U79" s="803"/>
      <c r="V79" s="803"/>
      <c r="W79" s="803"/>
      <c r="X79" s="94" t="s">
        <v>45</v>
      </c>
      <c r="Y79" s="802" t="s">
        <v>69</v>
      </c>
      <c r="Z79" s="802"/>
      <c r="AA79" s="806"/>
      <c r="AB79" s="806"/>
      <c r="AC79" s="806"/>
      <c r="AD79" s="806"/>
      <c r="AE79" s="806"/>
      <c r="AF79" s="806"/>
      <c r="AG79" s="806"/>
      <c r="AH79" s="806"/>
      <c r="AI79" s="806"/>
      <c r="AJ79" s="806"/>
      <c r="AK79" s="96" t="s">
        <v>45</v>
      </c>
    </row>
    <row r="80" spans="1:37" ht="15.95" customHeight="1" thickBot="1">
      <c r="A80" s="796"/>
      <c r="B80" s="797"/>
      <c r="C80" s="797"/>
      <c r="D80" s="797"/>
      <c r="E80" s="797"/>
      <c r="F80" s="798"/>
      <c r="G80" s="83" t="s">
        <v>63</v>
      </c>
      <c r="H80" s="97" t="s">
        <v>74</v>
      </c>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8"/>
    </row>
    <row r="81" spans="1:37" ht="12.95" customHeight="1">
      <c r="A81" s="1002" t="s">
        <v>130</v>
      </c>
      <c r="B81" s="1002"/>
      <c r="C81" s="1002"/>
      <c r="D81" s="1002"/>
      <c r="E81" s="1002"/>
      <c r="F81" s="1002"/>
      <c r="G81" s="1002"/>
      <c r="H81" s="1002"/>
      <c r="I81" s="1002"/>
      <c r="J81" s="1002"/>
      <c r="K81" s="1002"/>
      <c r="L81" s="1002"/>
      <c r="M81" s="1002"/>
      <c r="N81" s="1002"/>
      <c r="O81" s="1002"/>
      <c r="P81" s="1002"/>
      <c r="Q81" s="1002"/>
      <c r="R81" s="1002"/>
      <c r="S81" s="1002"/>
      <c r="T81" s="1002"/>
      <c r="U81" s="1002"/>
      <c r="V81" s="1002"/>
      <c r="W81" s="1002"/>
      <c r="X81" s="1002"/>
      <c r="Y81" s="1002"/>
      <c r="Z81" s="1002"/>
      <c r="AA81" s="1002"/>
      <c r="AB81" s="1002"/>
      <c r="AC81" s="1002"/>
      <c r="AD81" s="1002"/>
      <c r="AE81" s="1002"/>
      <c r="AF81" s="1002"/>
      <c r="AG81" s="1002"/>
      <c r="AH81" s="1002"/>
      <c r="AI81" s="1002"/>
      <c r="AJ81" s="1002"/>
      <c r="AK81" s="1002"/>
    </row>
    <row r="82" spans="1:37" ht="5.0999999999999996" customHeight="1" thickBot="1">
      <c r="A82" s="99"/>
      <c r="B82" s="99"/>
      <c r="C82" s="100"/>
      <c r="D82" s="100"/>
      <c r="E82" s="100"/>
      <c r="F82" s="100"/>
      <c r="G82" s="100"/>
      <c r="H82" s="100"/>
      <c r="I82" s="100"/>
      <c r="J82" s="100"/>
      <c r="K82" s="100"/>
      <c r="L82" s="100"/>
      <c r="M82" s="100"/>
      <c r="N82" s="100"/>
      <c r="O82" s="100"/>
      <c r="P82" s="100"/>
      <c r="Q82" s="100"/>
      <c r="R82" s="101"/>
      <c r="S82" s="100"/>
      <c r="T82" s="100"/>
      <c r="U82" s="100"/>
      <c r="V82" s="100"/>
      <c r="W82" s="100"/>
      <c r="X82" s="100"/>
      <c r="Y82" s="100"/>
      <c r="Z82" s="100"/>
      <c r="AA82" s="100"/>
      <c r="AB82" s="100"/>
      <c r="AC82" s="100"/>
      <c r="AD82" s="100"/>
      <c r="AE82" s="100"/>
      <c r="AF82" s="100"/>
      <c r="AG82" s="100"/>
      <c r="AH82" s="100"/>
      <c r="AI82" s="100"/>
      <c r="AJ82" s="100"/>
      <c r="AK82" s="102"/>
    </row>
    <row r="83" spans="1:37" s="48" customFormat="1" ht="5.0999999999999996" customHeight="1">
      <c r="A83" s="103"/>
      <c r="B83" s="103"/>
      <c r="C83" s="104"/>
      <c r="D83" s="104"/>
      <c r="E83" s="104"/>
      <c r="F83" s="104"/>
      <c r="G83" s="104"/>
      <c r="H83" s="104"/>
      <c r="I83" s="104"/>
      <c r="J83" s="104"/>
      <c r="K83" s="104"/>
      <c r="L83" s="104"/>
      <c r="M83" s="104"/>
      <c r="N83" s="104"/>
      <c r="O83" s="104"/>
      <c r="P83" s="104"/>
      <c r="Q83" s="104"/>
      <c r="R83" s="105"/>
      <c r="S83" s="104"/>
      <c r="T83" s="104"/>
      <c r="U83" s="104"/>
      <c r="V83" s="104"/>
      <c r="W83" s="104"/>
      <c r="X83" s="104"/>
      <c r="Y83" s="104"/>
      <c r="Z83" s="104"/>
      <c r="AA83" s="104"/>
      <c r="AB83" s="104"/>
      <c r="AC83" s="104"/>
      <c r="AD83" s="104"/>
      <c r="AE83" s="104"/>
      <c r="AF83" s="104"/>
      <c r="AG83" s="104"/>
      <c r="AH83" s="104"/>
      <c r="AI83" s="104"/>
      <c r="AJ83" s="104"/>
    </row>
    <row r="84" spans="1:37" s="1" customFormat="1" ht="13.5" customHeight="1">
      <c r="A84" s="768" t="s">
        <v>75</v>
      </c>
      <c r="B84" s="771" t="s">
        <v>76</v>
      </c>
      <c r="C84" s="771"/>
      <c r="D84" s="771"/>
      <c r="E84" s="771"/>
      <c r="F84" s="772"/>
      <c r="G84" s="772"/>
      <c r="H84" s="772"/>
      <c r="I84" s="772"/>
      <c r="J84" s="782"/>
      <c r="K84" s="783"/>
      <c r="L84" s="783"/>
      <c r="M84" s="783"/>
      <c r="N84" s="782"/>
      <c r="O84" s="783"/>
      <c r="P84" s="783"/>
      <c r="Q84" s="783"/>
      <c r="R84" s="783"/>
      <c r="S84" s="783"/>
      <c r="T84" s="783"/>
      <c r="U84" s="783"/>
      <c r="V84" s="783"/>
      <c r="W84" s="783"/>
      <c r="X84" s="783"/>
      <c r="Y84" s="783"/>
      <c r="Z84" s="783"/>
      <c r="AA84" s="783"/>
      <c r="AB84" s="783"/>
      <c r="AC84" s="783"/>
      <c r="AD84" s="783"/>
      <c r="AE84" s="783"/>
      <c r="AF84" s="783"/>
      <c r="AG84" s="783"/>
      <c r="AH84" s="783"/>
      <c r="AI84" s="783"/>
      <c r="AJ84" s="783"/>
      <c r="AK84" s="973"/>
    </row>
    <row r="85" spans="1:37" s="3" customFormat="1" ht="15" customHeight="1">
      <c r="A85" s="769"/>
      <c r="B85" s="872"/>
      <c r="C85" s="872"/>
      <c r="D85" s="872"/>
      <c r="E85" s="872"/>
      <c r="F85" s="872"/>
      <c r="G85" s="872"/>
      <c r="H85" s="872"/>
      <c r="I85" s="872"/>
      <c r="J85" s="784"/>
      <c r="K85" s="785"/>
      <c r="L85" s="785"/>
      <c r="M85" s="785"/>
      <c r="N85" s="773"/>
      <c r="O85" s="774"/>
      <c r="P85" s="774"/>
      <c r="Q85" s="774"/>
      <c r="R85" s="774"/>
      <c r="S85" s="774"/>
      <c r="T85" s="774"/>
      <c r="U85" s="774"/>
      <c r="V85" s="774"/>
      <c r="W85" s="774"/>
      <c r="X85" s="774"/>
      <c r="Y85" s="774"/>
      <c r="Z85" s="774"/>
      <c r="AA85" s="774"/>
      <c r="AB85" s="774"/>
      <c r="AC85" s="774"/>
      <c r="AD85" s="774"/>
      <c r="AE85" s="774"/>
      <c r="AF85" s="774"/>
      <c r="AG85" s="774"/>
      <c r="AH85" s="774"/>
      <c r="AI85" s="774"/>
      <c r="AJ85" s="774"/>
      <c r="AK85" s="775"/>
    </row>
    <row r="86" spans="1:37" s="3" customFormat="1" ht="15" customHeight="1">
      <c r="A86" s="769"/>
      <c r="B86" s="872"/>
      <c r="C86" s="872"/>
      <c r="D86" s="872"/>
      <c r="E86" s="872"/>
      <c r="F86" s="872"/>
      <c r="G86" s="872"/>
      <c r="H86" s="872"/>
      <c r="I86" s="872"/>
      <c r="J86" s="786"/>
      <c r="K86" s="787"/>
      <c r="L86" s="787"/>
      <c r="M86" s="787"/>
      <c r="N86" s="776"/>
      <c r="O86" s="777"/>
      <c r="P86" s="777"/>
      <c r="Q86" s="777"/>
      <c r="R86" s="777"/>
      <c r="S86" s="777"/>
      <c r="T86" s="777"/>
      <c r="U86" s="777"/>
      <c r="V86" s="777"/>
      <c r="W86" s="777"/>
      <c r="X86" s="777"/>
      <c r="Y86" s="777"/>
      <c r="Z86" s="777"/>
      <c r="AA86" s="777"/>
      <c r="AB86" s="777"/>
      <c r="AC86" s="777"/>
      <c r="AD86" s="777"/>
      <c r="AE86" s="777"/>
      <c r="AF86" s="777"/>
      <c r="AG86" s="777"/>
      <c r="AH86" s="777"/>
      <c r="AI86" s="777"/>
      <c r="AJ86" s="777"/>
      <c r="AK86" s="778"/>
    </row>
    <row r="87" spans="1:37" s="3" customFormat="1" ht="15" customHeight="1">
      <c r="A87" s="769"/>
      <c r="B87" s="872"/>
      <c r="C87" s="872"/>
      <c r="D87" s="872"/>
      <c r="E87" s="872"/>
      <c r="F87" s="872"/>
      <c r="G87" s="872"/>
      <c r="H87" s="872"/>
      <c r="I87" s="872"/>
      <c r="J87" s="788"/>
      <c r="K87" s="789"/>
      <c r="L87" s="789"/>
      <c r="M87" s="789"/>
      <c r="N87" s="779"/>
      <c r="O87" s="780"/>
      <c r="P87" s="780"/>
      <c r="Q87" s="780"/>
      <c r="R87" s="780"/>
      <c r="S87" s="780"/>
      <c r="T87" s="780"/>
      <c r="U87" s="780"/>
      <c r="V87" s="780"/>
      <c r="W87" s="780"/>
      <c r="X87" s="780"/>
      <c r="Y87" s="780"/>
      <c r="Z87" s="780"/>
      <c r="AA87" s="780"/>
      <c r="AB87" s="780"/>
      <c r="AC87" s="780"/>
      <c r="AD87" s="780"/>
      <c r="AE87" s="780"/>
      <c r="AF87" s="780"/>
      <c r="AG87" s="780"/>
      <c r="AH87" s="780"/>
      <c r="AI87" s="780"/>
      <c r="AJ87" s="780"/>
      <c r="AK87" s="781"/>
    </row>
    <row r="88" spans="1:37" s="3" customFormat="1" ht="15.95" customHeight="1">
      <c r="A88" s="769"/>
      <c r="B88" s="119" t="s">
        <v>77</v>
      </c>
      <c r="C88" s="120" t="s">
        <v>78</v>
      </c>
      <c r="D88" s="120"/>
      <c r="E88" s="120"/>
      <c r="F88" s="120"/>
      <c r="G88" s="120"/>
      <c r="H88" s="120"/>
      <c r="I88" s="120"/>
      <c r="J88" s="120"/>
      <c r="K88" s="120"/>
      <c r="L88" s="120"/>
      <c r="M88" s="121" t="s">
        <v>77</v>
      </c>
      <c r="N88" s="122" t="s">
        <v>111</v>
      </c>
      <c r="O88" s="121"/>
      <c r="P88" s="123"/>
      <c r="Q88" s="120"/>
      <c r="R88" s="120"/>
      <c r="S88" s="120"/>
      <c r="T88" s="120"/>
      <c r="U88" s="120"/>
      <c r="V88" s="120"/>
      <c r="W88" s="121" t="s">
        <v>77</v>
      </c>
      <c r="X88" s="122" t="s">
        <v>113</v>
      </c>
      <c r="Y88" s="124"/>
      <c r="Z88" s="124"/>
      <c r="AA88" s="124"/>
      <c r="AB88" s="124"/>
      <c r="AC88" s="124"/>
      <c r="AD88" s="124"/>
      <c r="AE88" s="124"/>
      <c r="AF88" s="124"/>
      <c r="AG88" s="124"/>
      <c r="AH88" s="124"/>
      <c r="AI88" s="124"/>
      <c r="AJ88" s="124"/>
      <c r="AK88" s="125"/>
    </row>
    <row r="89" spans="1:37" s="3" customFormat="1" ht="15.95" customHeight="1">
      <c r="A89" s="769"/>
      <c r="B89" s="126" t="s">
        <v>77</v>
      </c>
      <c r="C89" s="127" t="s">
        <v>95</v>
      </c>
      <c r="D89" s="127"/>
      <c r="E89" s="127"/>
      <c r="F89" s="127"/>
      <c r="G89" s="127"/>
      <c r="H89" s="127"/>
      <c r="I89" s="127"/>
      <c r="J89" s="127"/>
      <c r="K89" s="127"/>
      <c r="L89" s="127"/>
      <c r="M89" s="128" t="s">
        <v>77</v>
      </c>
      <c r="N89" s="127" t="s">
        <v>112</v>
      </c>
      <c r="O89" s="128"/>
      <c r="P89" s="123"/>
      <c r="Q89" s="127"/>
      <c r="R89" s="127"/>
      <c r="S89" s="127"/>
      <c r="T89" s="127"/>
      <c r="U89" s="127"/>
      <c r="V89" s="127"/>
      <c r="W89" s="128" t="s">
        <v>77</v>
      </c>
      <c r="X89" s="122" t="s">
        <v>116</v>
      </c>
      <c r="Y89" s="127"/>
      <c r="Z89" s="127"/>
      <c r="AA89" s="127"/>
      <c r="AB89" s="127"/>
      <c r="AC89" s="127"/>
      <c r="AD89" s="127"/>
      <c r="AE89" s="127"/>
      <c r="AF89" s="127"/>
      <c r="AG89" s="127"/>
      <c r="AH89" s="127"/>
      <c r="AI89" s="127"/>
      <c r="AJ89" s="127"/>
      <c r="AK89" s="129"/>
    </row>
    <row r="90" spans="1:37" s="3" customFormat="1" ht="15.95" customHeight="1">
      <c r="A90" s="769"/>
      <c r="B90" s="126" t="s">
        <v>77</v>
      </c>
      <c r="C90" s="127" t="s">
        <v>104</v>
      </c>
      <c r="D90" s="127"/>
      <c r="E90" s="127"/>
      <c r="F90" s="127"/>
      <c r="G90" s="127"/>
      <c r="H90" s="127"/>
      <c r="I90" s="127"/>
      <c r="J90" s="127"/>
      <c r="K90" s="127"/>
      <c r="L90" s="127"/>
      <c r="M90" s="127"/>
      <c r="N90" s="127"/>
      <c r="O90" s="127"/>
      <c r="P90" s="127"/>
      <c r="Q90" s="127"/>
      <c r="R90" s="127"/>
      <c r="S90" s="127"/>
      <c r="T90" s="127"/>
      <c r="U90" s="127"/>
      <c r="V90" s="127"/>
      <c r="W90" s="128" t="s">
        <v>77</v>
      </c>
      <c r="X90" s="122" t="s">
        <v>114</v>
      </c>
      <c r="Y90" s="127"/>
      <c r="Z90" s="127"/>
      <c r="AA90" s="127"/>
      <c r="AB90" s="127"/>
      <c r="AC90" s="127"/>
      <c r="AD90" s="127"/>
      <c r="AE90" s="127"/>
      <c r="AF90" s="127"/>
      <c r="AG90" s="127"/>
      <c r="AH90" s="127"/>
      <c r="AI90" s="127"/>
      <c r="AJ90" s="127"/>
      <c r="AK90" s="129"/>
    </row>
    <row r="91" spans="1:37" s="3" customFormat="1" ht="15.95" customHeight="1">
      <c r="A91" s="770"/>
      <c r="B91" s="130" t="s">
        <v>77</v>
      </c>
      <c r="C91" s="131" t="s">
        <v>79</v>
      </c>
      <c r="D91" s="131"/>
      <c r="E91" s="131"/>
      <c r="F91" s="131"/>
      <c r="G91" s="131"/>
      <c r="H91" s="131"/>
      <c r="I91" s="131"/>
      <c r="J91" s="131"/>
      <c r="K91" s="131"/>
      <c r="L91" s="131"/>
      <c r="M91" s="132" t="s">
        <v>77</v>
      </c>
      <c r="N91" s="131" t="s">
        <v>80</v>
      </c>
      <c r="O91" s="132"/>
      <c r="P91" s="133"/>
      <c r="Q91" s="131"/>
      <c r="R91" s="131"/>
      <c r="S91" s="131"/>
      <c r="T91" s="131"/>
      <c r="U91" s="131"/>
      <c r="V91" s="131"/>
      <c r="W91" s="132" t="s">
        <v>77</v>
      </c>
      <c r="X91" s="122" t="s">
        <v>115</v>
      </c>
      <c r="Y91" s="131"/>
      <c r="Z91" s="131"/>
      <c r="AA91" s="131"/>
      <c r="AB91" s="131"/>
      <c r="AC91" s="131"/>
      <c r="AD91" s="131"/>
      <c r="AE91" s="131"/>
      <c r="AF91" s="131"/>
      <c r="AG91" s="131"/>
      <c r="AH91" s="131"/>
      <c r="AI91" s="131"/>
      <c r="AJ91" s="131"/>
      <c r="AK91" s="134"/>
    </row>
    <row r="92" spans="1:37" ht="12.95" customHeight="1">
      <c r="A92" s="970"/>
      <c r="B92" s="971"/>
      <c r="C92" s="957" t="s">
        <v>81</v>
      </c>
      <c r="D92" s="958"/>
      <c r="E92" s="958"/>
      <c r="F92" s="958"/>
      <c r="G92" s="958"/>
      <c r="H92" s="958"/>
      <c r="I92" s="958"/>
      <c r="J92" s="959"/>
      <c r="K92" s="957" t="s">
        <v>82</v>
      </c>
      <c r="L92" s="958"/>
      <c r="M92" s="958"/>
      <c r="N92" s="958"/>
      <c r="O92" s="958"/>
      <c r="P92" s="959"/>
      <c r="Q92" s="964" t="s">
        <v>83</v>
      </c>
      <c r="R92" s="964"/>
      <c r="S92" s="964"/>
      <c r="T92" s="964"/>
      <c r="U92" s="964" t="s">
        <v>84</v>
      </c>
      <c r="V92" s="964"/>
      <c r="W92" s="964"/>
      <c r="X92" s="964"/>
      <c r="Y92" s="964"/>
      <c r="Z92" s="964"/>
      <c r="AA92" s="972" t="s">
        <v>85</v>
      </c>
      <c r="AB92" s="972"/>
      <c r="AC92" s="972"/>
      <c r="AD92" s="972"/>
      <c r="AE92" s="972"/>
      <c r="AF92" s="972"/>
      <c r="AG92" s="972"/>
      <c r="AH92" s="972"/>
      <c r="AI92" s="972"/>
      <c r="AJ92" s="972"/>
      <c r="AK92" s="972"/>
    </row>
    <row r="93" spans="1:37" ht="42" customHeight="1">
      <c r="A93" s="951" t="s">
        <v>101</v>
      </c>
      <c r="B93" s="106" t="s">
        <v>86</v>
      </c>
      <c r="C93" s="963"/>
      <c r="D93" s="963"/>
      <c r="E93" s="963"/>
      <c r="F93" s="963"/>
      <c r="G93" s="963"/>
      <c r="H93" s="963"/>
      <c r="I93" s="963"/>
      <c r="J93" s="963"/>
      <c r="K93" s="964"/>
      <c r="L93" s="964"/>
      <c r="M93" s="964"/>
      <c r="N93" s="964"/>
      <c r="O93" s="964"/>
      <c r="P93" s="964"/>
      <c r="Q93" s="953" t="s">
        <v>87</v>
      </c>
      <c r="R93" s="953"/>
      <c r="S93" s="953"/>
      <c r="T93" s="953"/>
      <c r="U93" s="954"/>
      <c r="V93" s="954"/>
      <c r="W93" s="954"/>
      <c r="X93" s="954"/>
      <c r="Y93" s="954"/>
      <c r="Z93" s="954"/>
      <c r="AA93" s="955"/>
      <c r="AB93" s="955"/>
      <c r="AC93" s="955"/>
      <c r="AD93" s="955"/>
      <c r="AE93" s="955"/>
      <c r="AF93" s="955"/>
      <c r="AG93" s="955"/>
      <c r="AH93" s="955"/>
      <c r="AI93" s="955"/>
      <c r="AJ93" s="955"/>
      <c r="AK93" s="955"/>
    </row>
    <row r="94" spans="1:37" ht="42" customHeight="1">
      <c r="A94" s="952"/>
      <c r="B94" s="106" t="s">
        <v>47</v>
      </c>
      <c r="C94" s="965"/>
      <c r="D94" s="966"/>
      <c r="E94" s="966"/>
      <c r="F94" s="966"/>
      <c r="G94" s="966"/>
      <c r="H94" s="966"/>
      <c r="I94" s="966"/>
      <c r="J94" s="967"/>
      <c r="K94" s="968"/>
      <c r="L94" s="968"/>
      <c r="M94" s="968"/>
      <c r="N94" s="968"/>
      <c r="O94" s="968"/>
      <c r="P94" s="968"/>
      <c r="Q94" s="953" t="s">
        <v>87</v>
      </c>
      <c r="R94" s="953"/>
      <c r="S94" s="953"/>
      <c r="T94" s="953"/>
      <c r="U94" s="956"/>
      <c r="V94" s="956"/>
      <c r="W94" s="956"/>
      <c r="X94" s="956"/>
      <c r="Y94" s="956"/>
      <c r="Z94" s="956"/>
      <c r="AA94" s="969"/>
      <c r="AB94" s="969"/>
      <c r="AC94" s="969"/>
      <c r="AD94" s="969"/>
      <c r="AE94" s="969"/>
      <c r="AF94" s="969"/>
      <c r="AG94" s="969"/>
      <c r="AH94" s="969"/>
      <c r="AI94" s="969"/>
      <c r="AJ94" s="969"/>
      <c r="AK94" s="969"/>
    </row>
    <row r="95" spans="1:37" ht="42" customHeight="1">
      <c r="A95" s="952"/>
      <c r="B95" s="106" t="s">
        <v>48</v>
      </c>
      <c r="C95" s="963"/>
      <c r="D95" s="963"/>
      <c r="E95" s="963"/>
      <c r="F95" s="963"/>
      <c r="G95" s="963"/>
      <c r="H95" s="963"/>
      <c r="I95" s="963"/>
      <c r="J95" s="963"/>
      <c r="K95" s="964"/>
      <c r="L95" s="964"/>
      <c r="M95" s="964"/>
      <c r="N95" s="964"/>
      <c r="O95" s="964"/>
      <c r="P95" s="964"/>
      <c r="Q95" s="953" t="s">
        <v>87</v>
      </c>
      <c r="R95" s="953"/>
      <c r="S95" s="953"/>
      <c r="T95" s="953"/>
      <c r="U95" s="954"/>
      <c r="V95" s="954"/>
      <c r="W95" s="954"/>
      <c r="X95" s="954"/>
      <c r="Y95" s="954"/>
      <c r="Z95" s="954"/>
      <c r="AA95" s="955"/>
      <c r="AB95" s="955"/>
      <c r="AC95" s="955"/>
      <c r="AD95" s="955"/>
      <c r="AE95" s="955"/>
      <c r="AF95" s="955"/>
      <c r="AG95" s="955"/>
      <c r="AH95" s="955"/>
      <c r="AI95" s="955"/>
      <c r="AJ95" s="955"/>
      <c r="AK95" s="955"/>
    </row>
    <row r="96" spans="1:37" s="64" customFormat="1" ht="15.95" customHeight="1">
      <c r="A96" s="960" t="s">
        <v>88</v>
      </c>
      <c r="B96" s="961"/>
      <c r="C96" s="961"/>
      <c r="D96" s="961"/>
      <c r="E96" s="961"/>
      <c r="F96" s="961"/>
      <c r="G96" s="961"/>
      <c r="H96" s="961"/>
      <c r="I96" s="961"/>
      <c r="J96" s="961"/>
      <c r="K96" s="961"/>
      <c r="L96" s="961"/>
      <c r="M96" s="961"/>
      <c r="N96" s="961"/>
      <c r="O96" s="961"/>
      <c r="P96" s="961"/>
      <c r="Q96" s="961"/>
      <c r="R96" s="961"/>
      <c r="S96" s="961"/>
      <c r="T96" s="961"/>
      <c r="U96" s="961"/>
      <c r="V96" s="961"/>
      <c r="W96" s="961"/>
      <c r="X96" s="961"/>
      <c r="Y96" s="961" t="s">
        <v>89</v>
      </c>
      <c r="Z96" s="961"/>
      <c r="AA96" s="961"/>
      <c r="AB96" s="961"/>
      <c r="AC96" s="961"/>
      <c r="AD96" s="961"/>
      <c r="AE96" s="961"/>
      <c r="AF96" s="961"/>
      <c r="AG96" s="961"/>
      <c r="AH96" s="961"/>
      <c r="AI96" s="961"/>
      <c r="AJ96" s="961"/>
      <c r="AK96" s="962"/>
    </row>
    <row r="97" spans="1:37" ht="12" customHeight="1">
      <c r="A97" s="107"/>
      <c r="B97" s="71"/>
      <c r="C97" s="71"/>
      <c r="D97" s="71"/>
      <c r="E97" s="71"/>
      <c r="F97" s="71"/>
      <c r="G97" s="71"/>
      <c r="H97" s="71"/>
      <c r="I97" s="71"/>
      <c r="J97" s="71"/>
      <c r="K97" s="71"/>
      <c r="L97" s="71"/>
      <c r="M97" s="71"/>
      <c r="N97" s="71"/>
      <c r="O97" s="71"/>
      <c r="P97" s="71"/>
      <c r="Q97" s="71"/>
      <c r="R97" s="108"/>
      <c r="S97" s="108"/>
      <c r="T97" s="108"/>
      <c r="U97" s="108"/>
      <c r="V97" s="108"/>
      <c r="W97" s="108"/>
      <c r="X97" s="108"/>
      <c r="Y97" s="73"/>
      <c r="Z97" s="73"/>
      <c r="AA97" s="73"/>
      <c r="AB97" s="73"/>
      <c r="AC97" s="73"/>
      <c r="AD97" s="73"/>
      <c r="AE97" s="73"/>
      <c r="AF97" s="73"/>
      <c r="AG97" s="72"/>
      <c r="AH97" s="949" t="s">
        <v>90</v>
      </c>
      <c r="AI97" s="949"/>
      <c r="AJ97" s="72"/>
      <c r="AK97" s="109"/>
    </row>
    <row r="98" spans="1:37" ht="12" customHeight="1">
      <c r="A98" s="107"/>
      <c r="B98" s="71"/>
      <c r="C98" s="71"/>
      <c r="D98" s="71"/>
      <c r="E98" s="71"/>
      <c r="F98" s="71"/>
      <c r="G98" s="71"/>
      <c r="H98" s="71"/>
      <c r="I98" s="71"/>
      <c r="J98" s="71"/>
      <c r="K98" s="71"/>
      <c r="L98" s="71"/>
      <c r="M98" s="71"/>
      <c r="N98" s="71"/>
      <c r="O98" s="71"/>
      <c r="P98" s="924" t="s">
        <v>91</v>
      </c>
      <c r="Q98" s="924"/>
      <c r="R98" s="924"/>
      <c r="S98" s="924"/>
      <c r="T98" s="924"/>
      <c r="U98" s="924"/>
      <c r="V98" s="924"/>
      <c r="W98" s="110"/>
      <c r="X98" s="110"/>
      <c r="Y98" s="110"/>
      <c r="Z98" s="110"/>
      <c r="AA98" s="110"/>
      <c r="AB98" s="110"/>
      <c r="AC98" s="110"/>
      <c r="AD98" s="110"/>
      <c r="AE98" s="110"/>
      <c r="AF98" s="110"/>
      <c r="AG98" s="110"/>
      <c r="AH98" s="950"/>
      <c r="AI98" s="950"/>
      <c r="AJ98" s="110"/>
      <c r="AK98" s="109"/>
    </row>
    <row r="99" spans="1:37" ht="5.0999999999999996" customHeight="1">
      <c r="A99" s="111"/>
      <c r="B99" s="112"/>
      <c r="C99" s="112"/>
      <c r="D99" s="112"/>
      <c r="E99" s="112"/>
      <c r="F99" s="112"/>
      <c r="G99" s="112"/>
      <c r="H99" s="112"/>
      <c r="I99" s="112"/>
      <c r="J99" s="112"/>
      <c r="K99" s="112"/>
      <c r="L99" s="112"/>
      <c r="M99" s="112"/>
      <c r="N99" s="112"/>
      <c r="O99" s="112"/>
      <c r="P99" s="112"/>
      <c r="Q99" s="112"/>
      <c r="R99" s="113"/>
      <c r="S99" s="113"/>
      <c r="T99" s="113"/>
      <c r="U99" s="113"/>
      <c r="V99" s="113"/>
      <c r="W99" s="113"/>
      <c r="X99" s="113"/>
      <c r="Y99" s="113"/>
      <c r="Z99" s="113"/>
      <c r="AA99" s="113"/>
      <c r="AB99" s="113"/>
      <c r="AC99" s="113"/>
      <c r="AD99" s="113"/>
      <c r="AE99" s="113"/>
      <c r="AF99" s="113"/>
      <c r="AG99" s="113"/>
      <c r="AH99" s="113"/>
      <c r="AI99" s="113"/>
      <c r="AJ99" s="113"/>
      <c r="AK99" s="114"/>
    </row>
    <row r="100" spans="1:37" ht="5.0999999999999996" customHeight="1"/>
    <row r="101" spans="1:37">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row>
    <row r="102" spans="1:37">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row>
    <row r="103" spans="1:37">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row>
    <row r="104" spans="1:37">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row>
  </sheetData>
  <sheetProtection formatCells="0" selectLockedCells="1"/>
  <mergeCells count="182">
    <mergeCell ref="T66:W66"/>
    <mergeCell ref="X66:AB66"/>
    <mergeCell ref="K64:O64"/>
    <mergeCell ref="P64:S64"/>
    <mergeCell ref="T64:W64"/>
    <mergeCell ref="X64:AB64"/>
    <mergeCell ref="K65:O65"/>
    <mergeCell ref="P65:S65"/>
    <mergeCell ref="T65:W65"/>
    <mergeCell ref="X65:AB65"/>
    <mergeCell ref="A53:F53"/>
    <mergeCell ref="A50:F50"/>
    <mergeCell ref="T51:AK51"/>
    <mergeCell ref="T52:AK52"/>
    <mergeCell ref="T53:AK53"/>
    <mergeCell ref="G53:S53"/>
    <mergeCell ref="G51:S51"/>
    <mergeCell ref="G52:S52"/>
    <mergeCell ref="A69:F70"/>
    <mergeCell ref="U69:AJ69"/>
    <mergeCell ref="U70:AJ70"/>
    <mergeCell ref="C68:F68"/>
    <mergeCell ref="A67:F67"/>
    <mergeCell ref="A55:AK55"/>
    <mergeCell ref="A59:A61"/>
    <mergeCell ref="B59:P59"/>
    <mergeCell ref="Q59:T59"/>
    <mergeCell ref="U59:AK59"/>
    <mergeCell ref="B60:P60"/>
    <mergeCell ref="Q60:T61"/>
    <mergeCell ref="B61:P61"/>
    <mergeCell ref="A58:AK58"/>
    <mergeCell ref="K66:O66"/>
    <mergeCell ref="P66:S66"/>
    <mergeCell ref="U92:Z92"/>
    <mergeCell ref="AA92:AK92"/>
    <mergeCell ref="N84:AK84"/>
    <mergeCell ref="U60:AK61"/>
    <mergeCell ref="B64:J64"/>
    <mergeCell ref="B65:J65"/>
    <mergeCell ref="B66:J66"/>
    <mergeCell ref="S71:T71"/>
    <mergeCell ref="W71:AB71"/>
    <mergeCell ref="AD71:AE71"/>
    <mergeCell ref="AC63:AK63"/>
    <mergeCell ref="K63:AB63"/>
    <mergeCell ref="S69:T69"/>
    <mergeCell ref="S70:T70"/>
    <mergeCell ref="H67:J67"/>
    <mergeCell ref="H68:J68"/>
    <mergeCell ref="L67:AK67"/>
    <mergeCell ref="L68:AK68"/>
    <mergeCell ref="B85:E87"/>
    <mergeCell ref="F85:I87"/>
    <mergeCell ref="H79:N79"/>
    <mergeCell ref="Y79:Z79"/>
    <mergeCell ref="A81:AK81"/>
    <mergeCell ref="Y76:Z76"/>
    <mergeCell ref="AH97:AI98"/>
    <mergeCell ref="P98:V98"/>
    <mergeCell ref="A93:A95"/>
    <mergeCell ref="Q93:T93"/>
    <mergeCell ref="U93:Z93"/>
    <mergeCell ref="AA93:AK93"/>
    <mergeCell ref="Q94:T94"/>
    <mergeCell ref="U94:Z94"/>
    <mergeCell ref="K92:P92"/>
    <mergeCell ref="C92:J92"/>
    <mergeCell ref="A96:X96"/>
    <mergeCell ref="Y96:AK96"/>
    <mergeCell ref="C95:J95"/>
    <mergeCell ref="K95:P95"/>
    <mergeCell ref="Q95:T95"/>
    <mergeCell ref="U95:Z95"/>
    <mergeCell ref="AA95:AK95"/>
    <mergeCell ref="C93:J93"/>
    <mergeCell ref="K93:P93"/>
    <mergeCell ref="C94:J94"/>
    <mergeCell ref="K94:P94"/>
    <mergeCell ref="AA94:AK94"/>
    <mergeCell ref="A92:B92"/>
    <mergeCell ref="Q92:T92"/>
    <mergeCell ref="A11:A13"/>
    <mergeCell ref="T11:AK11"/>
    <mergeCell ref="T12:AG13"/>
    <mergeCell ref="AH12:AK13"/>
    <mergeCell ref="B11:N11"/>
    <mergeCell ref="B12:N12"/>
    <mergeCell ref="B13:N13"/>
    <mergeCell ref="O12:S13"/>
    <mergeCell ref="O11:S11"/>
    <mergeCell ref="Q20:AA21"/>
    <mergeCell ref="AC19:AF19"/>
    <mergeCell ref="B18:R19"/>
    <mergeCell ref="D14:AK14"/>
    <mergeCell ref="A14:C15"/>
    <mergeCell ref="D15:AK15"/>
    <mergeCell ref="Q22:AA23"/>
    <mergeCell ref="D23:H23"/>
    <mergeCell ref="AH19:AI19"/>
    <mergeCell ref="AB20:AK20"/>
    <mergeCell ref="AB21:AK21"/>
    <mergeCell ref="C20:H21"/>
    <mergeCell ref="D22:H22"/>
    <mergeCell ref="I23:P23"/>
    <mergeCell ref="I20:P21"/>
    <mergeCell ref="A17:A27"/>
    <mergeCell ref="S17:AK17"/>
    <mergeCell ref="B22:B23"/>
    <mergeCell ref="AB22:AK22"/>
    <mergeCell ref="AB23:AK23"/>
    <mergeCell ref="S18:AA18"/>
    <mergeCell ref="B17:R17"/>
    <mergeCell ref="I24:P24"/>
    <mergeCell ref="I25:P25"/>
    <mergeCell ref="D27:H27"/>
    <mergeCell ref="Q26:AA27"/>
    <mergeCell ref="I26:P26"/>
    <mergeCell ref="I27:P27"/>
    <mergeCell ref="B24:B25"/>
    <mergeCell ref="AB24:AK24"/>
    <mergeCell ref="AB25:AK25"/>
    <mergeCell ref="B26:B27"/>
    <mergeCell ref="AB26:AK26"/>
    <mergeCell ref="AB27:AK27"/>
    <mergeCell ref="A1:D1"/>
    <mergeCell ref="E1:H1"/>
    <mergeCell ref="I1:L1"/>
    <mergeCell ref="A7:AK7"/>
    <mergeCell ref="M1:P1"/>
    <mergeCell ref="A2:D5"/>
    <mergeCell ref="E2:H5"/>
    <mergeCell ref="I2:L5"/>
    <mergeCell ref="M2:P5"/>
    <mergeCell ref="AA9:AC9"/>
    <mergeCell ref="AD9:AJ9"/>
    <mergeCell ref="AC18:AK18"/>
    <mergeCell ref="I22:P22"/>
    <mergeCell ref="AD64:AK64"/>
    <mergeCell ref="AD65:AK65"/>
    <mergeCell ref="AD66:AK66"/>
    <mergeCell ref="B63:J63"/>
    <mergeCell ref="A48:AK48"/>
    <mergeCell ref="G50:S50"/>
    <mergeCell ref="T50:AK50"/>
    <mergeCell ref="D24:H24"/>
    <mergeCell ref="D25:H25"/>
    <mergeCell ref="Q24:AA25"/>
    <mergeCell ref="A51:F51"/>
    <mergeCell ref="A52:F52"/>
    <mergeCell ref="A47:AK47"/>
    <mergeCell ref="B30:B34"/>
    <mergeCell ref="B35:B39"/>
    <mergeCell ref="B40:B44"/>
    <mergeCell ref="C30:AK34"/>
    <mergeCell ref="C35:AK39"/>
    <mergeCell ref="C40:AK44"/>
    <mergeCell ref="E46:AK46"/>
    <mergeCell ref="A46:D46"/>
    <mergeCell ref="A29:A44"/>
    <mergeCell ref="C29:AK29"/>
    <mergeCell ref="D26:H26"/>
    <mergeCell ref="A84:A91"/>
    <mergeCell ref="B84:E84"/>
    <mergeCell ref="F84:I84"/>
    <mergeCell ref="N85:AK87"/>
    <mergeCell ref="J84:M84"/>
    <mergeCell ref="J85:M87"/>
    <mergeCell ref="A71:F80"/>
    <mergeCell ref="R77:W77"/>
    <mergeCell ref="Y77:Z77"/>
    <mergeCell ref="R78:W78"/>
    <mergeCell ref="Y78:Z78"/>
    <mergeCell ref="P79:W79"/>
    <mergeCell ref="AA77:AJ77"/>
    <mergeCell ref="AA78:AJ78"/>
    <mergeCell ref="AA79:AJ79"/>
    <mergeCell ref="G76:G78"/>
    <mergeCell ref="H76:N78"/>
    <mergeCell ref="R76:W76"/>
    <mergeCell ref="H75:AK75"/>
    <mergeCell ref="AA76:AJ76"/>
  </mergeCells>
  <phoneticPr fontId="20"/>
  <dataValidations count="1">
    <dataValidation type="list" allowBlank="1" showInputMessage="1" showErrorMessage="1" sqref="O76:P77 V71 AC71 O73:P73 G75:G79 R73 G67:G68 L69:L70 O71:P71 O78 B68 O69:O70 R69:R71" xr:uid="{00000000-0002-0000-0200-000000000000}">
      <formula1>"□,☑"</formula1>
    </dataValidation>
  </dataValidations>
  <pageMargins left="0.59055118110236227" right="0" top="0.35433070866141736" bottom="0.31496062992125984" header="0.11811023622047245" footer="0.11811023622047245"/>
  <pageSetup paperSize="9" scale="90" fitToHeight="2" orientation="portrait" cellComments="asDisplayed" r:id="rId1"/>
  <headerFooter>
    <oddHeader>&amp;R別紙１</oddHeader>
  </headerFooter>
  <rowBreaks count="1" manualBreakCount="1">
    <brk id="53" max="36"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39"/>
  <sheetViews>
    <sheetView workbookViewId="0">
      <selection activeCell="E13" sqref="E13:E14"/>
    </sheetView>
  </sheetViews>
  <sheetFormatPr defaultColWidth="3.75" defaultRowHeight="15" customHeight="1"/>
  <cols>
    <col min="1" max="1" width="1.25" style="233" customWidth="1"/>
    <col min="2" max="2" width="6.375" style="233" customWidth="1"/>
    <col min="3" max="4" width="5.625" style="233" customWidth="1"/>
    <col min="5" max="5" width="10" style="233" customWidth="1"/>
    <col min="6" max="8" width="3.75" style="233" customWidth="1"/>
    <col min="9" max="10" width="6.25" style="233" customWidth="1"/>
    <col min="11" max="11" width="6.875" style="233" customWidth="1"/>
    <col min="12" max="12" width="5.625" style="233" customWidth="1"/>
    <col min="13" max="13" width="6.25" style="233" customWidth="1"/>
    <col min="14" max="14" width="5" style="233" customWidth="1"/>
    <col min="15" max="15" width="18.75" style="233" customWidth="1"/>
    <col min="16" max="16" width="6.25" style="233" customWidth="1"/>
    <col min="17" max="17" width="5" style="233" customWidth="1"/>
    <col min="18" max="19" width="3.125" style="255" customWidth="1"/>
    <col min="20" max="21" width="3.75" style="233" customWidth="1"/>
    <col min="22" max="23" width="3.125" style="233" customWidth="1"/>
    <col min="24" max="25" width="2.5" style="233" customWidth="1"/>
    <col min="26" max="27" width="3.75" style="233" customWidth="1"/>
    <col min="28" max="28" width="1.25" style="233" customWidth="1"/>
    <col min="29" max="16384" width="3.75" style="233"/>
  </cols>
  <sheetData>
    <row r="1" spans="1:29" ht="15" customHeight="1">
      <c r="A1" s="232" t="s">
        <v>401</v>
      </c>
    </row>
    <row r="2" spans="1:29" s="280" customFormat="1" ht="22.5" customHeight="1">
      <c r="A2" s="1117" t="s">
        <v>400</v>
      </c>
      <c r="B2" s="1117"/>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row>
    <row r="3" spans="1:29" ht="15" customHeight="1">
      <c r="A3" s="279"/>
      <c r="B3" s="279"/>
      <c r="C3" s="279"/>
      <c r="D3" s="279"/>
      <c r="E3" s="279"/>
      <c r="F3" s="279"/>
      <c r="G3" s="279"/>
      <c r="H3" s="279"/>
      <c r="I3" s="279"/>
      <c r="J3" s="279"/>
      <c r="K3" s="279"/>
      <c r="L3" s="279"/>
      <c r="M3" s="279"/>
      <c r="N3" s="279"/>
      <c r="O3" s="279"/>
      <c r="P3" s="279"/>
      <c r="Q3" s="279"/>
      <c r="R3" s="279"/>
      <c r="S3" s="279"/>
      <c r="T3" s="1116">
        <f>旅費支払通知!G25</f>
        <v>0</v>
      </c>
      <c r="U3" s="1116"/>
      <c r="V3" s="1116"/>
      <c r="W3" s="1116"/>
      <c r="X3" s="1116"/>
      <c r="Y3" s="1116"/>
      <c r="Z3" s="1116"/>
      <c r="AA3" s="1116"/>
      <c r="AB3" s="279"/>
    </row>
    <row r="4" spans="1:29" ht="22.5" customHeight="1">
      <c r="A4" s="1109"/>
      <c r="B4" s="732" t="s">
        <v>15</v>
      </c>
      <c r="C4" s="1118" t="str">
        <f>"都市環境学部　"&amp;旅費支払通知!E21</f>
        <v>都市環境学部　</v>
      </c>
      <c r="D4" s="713"/>
      <c r="E4" s="713"/>
      <c r="F4" s="713"/>
      <c r="G4" s="713"/>
      <c r="H4" s="713"/>
      <c r="I4" s="713"/>
      <c r="J4" s="714"/>
      <c r="K4" s="719" t="s">
        <v>121</v>
      </c>
      <c r="L4" s="717">
        <f>旅費支払通知!M22</f>
        <v>0</v>
      </c>
      <c r="M4" s="713"/>
      <c r="N4" s="713"/>
      <c r="O4" s="723"/>
      <c r="P4" s="732" t="s">
        <v>399</v>
      </c>
      <c r="Q4" s="1118">
        <f>旅費支払通知!M21</f>
        <v>0</v>
      </c>
      <c r="R4" s="713"/>
      <c r="S4" s="713"/>
      <c r="T4" s="713"/>
      <c r="U4" s="713"/>
      <c r="V4" s="713"/>
      <c r="W4" s="714"/>
      <c r="X4" s="1119" t="s">
        <v>398</v>
      </c>
      <c r="Y4" s="1055"/>
      <c r="Z4" s="1056"/>
      <c r="AA4" s="1088"/>
      <c r="AB4" s="1121"/>
    </row>
    <row r="5" spans="1:29" ht="22.5" customHeight="1">
      <c r="A5" s="1109"/>
      <c r="B5" s="733"/>
      <c r="C5" s="734"/>
      <c r="D5" s="715"/>
      <c r="E5" s="715"/>
      <c r="F5" s="715"/>
      <c r="G5" s="715"/>
      <c r="H5" s="715"/>
      <c r="I5" s="715"/>
      <c r="J5" s="716"/>
      <c r="K5" s="720"/>
      <c r="L5" s="718"/>
      <c r="M5" s="715"/>
      <c r="N5" s="715"/>
      <c r="O5" s="724"/>
      <c r="P5" s="733"/>
      <c r="Q5" s="734"/>
      <c r="R5" s="715"/>
      <c r="S5" s="715"/>
      <c r="T5" s="715"/>
      <c r="U5" s="715"/>
      <c r="V5" s="715"/>
      <c r="W5" s="716"/>
      <c r="X5" s="1120"/>
      <c r="Y5" s="1057"/>
      <c r="Z5" s="712"/>
      <c r="AA5" s="1089"/>
      <c r="AB5" s="1121"/>
    </row>
    <row r="6" spans="1:29" ht="15" customHeight="1">
      <c r="A6" s="1106"/>
      <c r="B6" s="1107"/>
      <c r="C6" s="1108"/>
      <c r="D6" s="1108"/>
      <c r="E6" s="1108"/>
      <c r="F6" s="1108"/>
      <c r="G6" s="1108"/>
      <c r="H6" s="1108"/>
      <c r="I6" s="1108"/>
      <c r="J6" s="1108"/>
      <c r="K6" s="1108"/>
      <c r="L6" s="1108"/>
      <c r="M6" s="1108"/>
      <c r="N6" s="1108"/>
      <c r="O6" s="1108"/>
      <c r="P6" s="1107"/>
      <c r="Q6" s="1108"/>
      <c r="R6" s="1108"/>
      <c r="S6" s="1108"/>
      <c r="T6" s="1108"/>
      <c r="U6" s="1108"/>
      <c r="V6" s="1108"/>
      <c r="W6" s="1108"/>
      <c r="X6" s="1108"/>
      <c r="Y6" s="1108"/>
      <c r="Z6" s="1108"/>
      <c r="AA6" s="1108"/>
      <c r="AB6" s="1106"/>
      <c r="AC6" s="234"/>
    </row>
    <row r="7" spans="1:29" ht="16.5" customHeight="1">
      <c r="A7" s="1109"/>
      <c r="B7" s="1084" t="s">
        <v>397</v>
      </c>
      <c r="C7" s="1084" t="s">
        <v>396</v>
      </c>
      <c r="D7" s="1084" t="s">
        <v>7</v>
      </c>
      <c r="E7" s="719" t="s">
        <v>10</v>
      </c>
      <c r="F7" s="717" t="s">
        <v>395</v>
      </c>
      <c r="G7" s="713"/>
      <c r="H7" s="714"/>
      <c r="I7" s="717" t="s">
        <v>9</v>
      </c>
      <c r="J7" s="714"/>
      <c r="K7" s="717" t="s">
        <v>8</v>
      </c>
      <c r="L7" s="714"/>
      <c r="M7" s="717" t="s">
        <v>394</v>
      </c>
      <c r="N7" s="713"/>
      <c r="O7" s="713"/>
      <c r="P7" s="713"/>
      <c r="Q7" s="714"/>
      <c r="R7" s="1092" t="s">
        <v>386</v>
      </c>
      <c r="S7" s="1093"/>
      <c r="T7" s="1094" t="s">
        <v>393</v>
      </c>
      <c r="U7" s="1095"/>
      <c r="V7" s="1094" t="s">
        <v>392</v>
      </c>
      <c r="W7" s="1095"/>
      <c r="X7" s="717" t="s">
        <v>391</v>
      </c>
      <c r="Y7" s="714"/>
      <c r="Z7" s="1094" t="s">
        <v>390</v>
      </c>
      <c r="AA7" s="1110"/>
      <c r="AB7" s="1112"/>
    </row>
    <row r="8" spans="1:29" ht="16.5" customHeight="1">
      <c r="A8" s="1109"/>
      <c r="B8" s="1085"/>
      <c r="C8" s="1085"/>
      <c r="D8" s="1085"/>
      <c r="E8" s="720"/>
      <c r="F8" s="718"/>
      <c r="G8" s="715"/>
      <c r="H8" s="716"/>
      <c r="I8" s="718"/>
      <c r="J8" s="716"/>
      <c r="K8" s="718"/>
      <c r="L8" s="716"/>
      <c r="M8" s="718" t="s">
        <v>389</v>
      </c>
      <c r="N8" s="715"/>
      <c r="O8" s="715"/>
      <c r="P8" s="715"/>
      <c r="Q8" s="716"/>
      <c r="R8" s="1098" t="s">
        <v>383</v>
      </c>
      <c r="S8" s="1099"/>
      <c r="T8" s="1096"/>
      <c r="U8" s="1097"/>
      <c r="V8" s="1096"/>
      <c r="W8" s="1097"/>
      <c r="X8" s="718"/>
      <c r="Y8" s="716"/>
      <c r="Z8" s="1096"/>
      <c r="AA8" s="1111"/>
      <c r="AB8" s="1112"/>
    </row>
    <row r="9" spans="1:29" ht="17.25" customHeight="1">
      <c r="A9" s="1109"/>
      <c r="B9" s="277"/>
      <c r="C9" s="1082"/>
      <c r="D9" s="1082"/>
      <c r="E9" s="1100">
        <f>旅費支払通知!H27</f>
        <v>0</v>
      </c>
      <c r="F9" s="1086"/>
      <c r="G9" s="1087"/>
      <c r="H9" s="276" t="s">
        <v>387</v>
      </c>
      <c r="I9" s="1055">
        <f>旅費支払通知!K28</f>
        <v>0</v>
      </c>
      <c r="J9" s="1088"/>
      <c r="K9" s="1055">
        <f>旅費支払通知!V28</f>
        <v>0</v>
      </c>
      <c r="L9" s="1088"/>
      <c r="M9" s="1055"/>
      <c r="N9" s="1056"/>
      <c r="O9" s="1056"/>
      <c r="P9" s="1056"/>
      <c r="Q9" s="1088"/>
      <c r="R9" s="1092" t="s">
        <v>386</v>
      </c>
      <c r="S9" s="1093"/>
      <c r="T9" s="1113"/>
      <c r="U9" s="1115" t="s">
        <v>2</v>
      </c>
      <c r="V9" s="1094" t="s">
        <v>385</v>
      </c>
      <c r="W9" s="1095"/>
      <c r="X9" s="1055"/>
      <c r="Y9" s="1088"/>
      <c r="Z9" s="1102" t="s">
        <v>2</v>
      </c>
      <c r="AA9" s="1103"/>
      <c r="AB9" s="1112"/>
    </row>
    <row r="10" spans="1:29" ht="17.25" customHeight="1">
      <c r="A10" s="1109"/>
      <c r="B10" s="278"/>
      <c r="C10" s="1083"/>
      <c r="D10" s="1083"/>
      <c r="E10" s="1101"/>
      <c r="F10" s="1090"/>
      <c r="G10" s="1091"/>
      <c r="H10" s="274" t="s">
        <v>388</v>
      </c>
      <c r="I10" s="1057"/>
      <c r="J10" s="1089"/>
      <c r="K10" s="1057"/>
      <c r="L10" s="1089"/>
      <c r="M10" s="1057"/>
      <c r="N10" s="712"/>
      <c r="O10" s="712"/>
      <c r="P10" s="712"/>
      <c r="Q10" s="1089"/>
      <c r="R10" s="1098" t="s">
        <v>383</v>
      </c>
      <c r="S10" s="1099"/>
      <c r="T10" s="1114"/>
      <c r="U10" s="1115"/>
      <c r="V10" s="1096"/>
      <c r="W10" s="1097"/>
      <c r="X10" s="1057"/>
      <c r="Y10" s="1089"/>
      <c r="Z10" s="1104"/>
      <c r="AA10" s="1105"/>
      <c r="AB10" s="1112"/>
    </row>
    <row r="11" spans="1:29" ht="17.25" customHeight="1">
      <c r="A11" s="1109"/>
      <c r="B11" s="277"/>
      <c r="C11" s="1082"/>
      <c r="D11" s="1082"/>
      <c r="E11" s="1100" t="str">
        <f>IF(旅費支払通知!H30="","・",旅費支払通知!H30)</f>
        <v>・</v>
      </c>
      <c r="F11" s="1086"/>
      <c r="G11" s="1087"/>
      <c r="H11" s="276" t="s">
        <v>387</v>
      </c>
      <c r="I11" s="1055" t="str">
        <f>IF(旅費支払通知!K31="","",旅費支払通知!K31)</f>
        <v/>
      </c>
      <c r="J11" s="1088"/>
      <c r="K11" s="1055" t="str">
        <f>IF(旅費支払通知!V31="","",旅費支払通知!V31)</f>
        <v/>
      </c>
      <c r="L11" s="1088"/>
      <c r="M11" s="1055"/>
      <c r="N11" s="1056"/>
      <c r="O11" s="1056"/>
      <c r="P11" s="1056"/>
      <c r="Q11" s="1088"/>
      <c r="R11" s="1092" t="s">
        <v>386</v>
      </c>
      <c r="S11" s="1093"/>
      <c r="T11" s="1055"/>
      <c r="U11" s="1088"/>
      <c r="V11" s="1094" t="s">
        <v>385</v>
      </c>
      <c r="W11" s="1095"/>
      <c r="X11" s="1055"/>
      <c r="Y11" s="1088"/>
      <c r="Z11" s="1055"/>
      <c r="AA11" s="1056"/>
      <c r="AB11" s="1112"/>
    </row>
    <row r="12" spans="1:29" ht="17.25" customHeight="1">
      <c r="A12" s="1109"/>
      <c r="B12" s="278"/>
      <c r="C12" s="1083"/>
      <c r="D12" s="1083"/>
      <c r="E12" s="1101"/>
      <c r="F12" s="1090"/>
      <c r="G12" s="1091"/>
      <c r="H12" s="274" t="s">
        <v>388</v>
      </c>
      <c r="I12" s="1057"/>
      <c r="J12" s="1089"/>
      <c r="K12" s="1057"/>
      <c r="L12" s="1089"/>
      <c r="M12" s="1057"/>
      <c r="N12" s="712"/>
      <c r="O12" s="712"/>
      <c r="P12" s="712"/>
      <c r="Q12" s="1089"/>
      <c r="R12" s="1098" t="s">
        <v>383</v>
      </c>
      <c r="S12" s="1099"/>
      <c r="T12" s="1057"/>
      <c r="U12" s="1089"/>
      <c r="V12" s="1096"/>
      <c r="W12" s="1097"/>
      <c r="X12" s="1057"/>
      <c r="Y12" s="1089"/>
      <c r="Z12" s="1057"/>
      <c r="AA12" s="712"/>
      <c r="AB12" s="1112"/>
    </row>
    <row r="13" spans="1:29" ht="17.25" customHeight="1">
      <c r="A13" s="1109"/>
      <c r="B13" s="277"/>
      <c r="C13" s="1082"/>
      <c r="D13" s="1082"/>
      <c r="E13" s="1100">
        <f>IF(旅費支払通知!H33="","・",旅費支払通知!H33)</f>
        <v>43926</v>
      </c>
      <c r="F13" s="1086"/>
      <c r="G13" s="1087"/>
      <c r="H13" s="276" t="s">
        <v>387</v>
      </c>
      <c r="I13" s="1055" t="str">
        <f>IF(旅費支払通知!K34="","",旅費支払通知!K34)</f>
        <v/>
      </c>
      <c r="J13" s="1088"/>
      <c r="K13" s="1055" t="str">
        <f>IF(旅費支払通知!V34="","",旅費支払通知!V34)</f>
        <v/>
      </c>
      <c r="L13" s="1088"/>
      <c r="M13" s="1055"/>
      <c r="N13" s="1056"/>
      <c r="O13" s="1056"/>
      <c r="P13" s="1056"/>
      <c r="Q13" s="1088"/>
      <c r="R13" s="1092" t="s">
        <v>386</v>
      </c>
      <c r="S13" s="1093"/>
      <c r="T13" s="1055"/>
      <c r="U13" s="1088"/>
      <c r="V13" s="1094" t="s">
        <v>385</v>
      </c>
      <c r="W13" s="1095"/>
      <c r="X13" s="1055"/>
      <c r="Y13" s="1088"/>
      <c r="Z13" s="1055"/>
      <c r="AA13" s="1056"/>
      <c r="AB13" s="1112"/>
    </row>
    <row r="14" spans="1:29" ht="17.25" customHeight="1">
      <c r="A14" s="1109"/>
      <c r="B14" s="278"/>
      <c r="C14" s="1083"/>
      <c r="D14" s="1083"/>
      <c r="E14" s="1101"/>
      <c r="F14" s="1090"/>
      <c r="G14" s="1091"/>
      <c r="H14" s="274" t="s">
        <v>388</v>
      </c>
      <c r="I14" s="1057"/>
      <c r="J14" s="1089"/>
      <c r="K14" s="1057"/>
      <c r="L14" s="1089"/>
      <c r="M14" s="1057"/>
      <c r="N14" s="712"/>
      <c r="O14" s="712"/>
      <c r="P14" s="712"/>
      <c r="Q14" s="1089"/>
      <c r="R14" s="1098" t="s">
        <v>383</v>
      </c>
      <c r="S14" s="1099"/>
      <c r="T14" s="1057"/>
      <c r="U14" s="1089"/>
      <c r="V14" s="1096"/>
      <c r="W14" s="1097"/>
      <c r="X14" s="1057"/>
      <c r="Y14" s="1089"/>
      <c r="Z14" s="1057"/>
      <c r="AA14" s="712"/>
      <c r="AB14" s="1112"/>
    </row>
    <row r="15" spans="1:29" ht="17.25" customHeight="1">
      <c r="A15" s="1109"/>
      <c r="B15" s="277"/>
      <c r="C15" s="1082"/>
      <c r="D15" s="1082"/>
      <c r="E15" s="1084" t="s">
        <v>404</v>
      </c>
      <c r="F15" s="1086"/>
      <c r="G15" s="1087"/>
      <c r="H15" s="276" t="s">
        <v>387</v>
      </c>
      <c r="I15" s="1055"/>
      <c r="J15" s="1088"/>
      <c r="K15" s="1055"/>
      <c r="L15" s="1088"/>
      <c r="M15" s="1055"/>
      <c r="N15" s="1056"/>
      <c r="O15" s="1056"/>
      <c r="P15" s="1056"/>
      <c r="Q15" s="1088"/>
      <c r="R15" s="1092" t="s">
        <v>386</v>
      </c>
      <c r="S15" s="1093"/>
      <c r="T15" s="1055"/>
      <c r="U15" s="1088"/>
      <c r="V15" s="1094" t="s">
        <v>385</v>
      </c>
      <c r="W15" s="1095"/>
      <c r="X15" s="1055"/>
      <c r="Y15" s="1088"/>
      <c r="Z15" s="1055"/>
      <c r="AA15" s="1056"/>
      <c r="AB15" s="1112"/>
    </row>
    <row r="16" spans="1:29" ht="17.25" customHeight="1">
      <c r="A16" s="1109"/>
      <c r="B16" s="278"/>
      <c r="C16" s="1083"/>
      <c r="D16" s="1083"/>
      <c r="E16" s="1085"/>
      <c r="F16" s="1090"/>
      <c r="G16" s="1091"/>
      <c r="H16" s="274" t="s">
        <v>388</v>
      </c>
      <c r="I16" s="1057"/>
      <c r="J16" s="1089"/>
      <c r="K16" s="1057"/>
      <c r="L16" s="1089"/>
      <c r="M16" s="1057"/>
      <c r="N16" s="712"/>
      <c r="O16" s="712"/>
      <c r="P16" s="712"/>
      <c r="Q16" s="1089"/>
      <c r="R16" s="1098" t="s">
        <v>383</v>
      </c>
      <c r="S16" s="1099"/>
      <c r="T16" s="1057"/>
      <c r="U16" s="1089"/>
      <c r="V16" s="1096"/>
      <c r="W16" s="1097"/>
      <c r="X16" s="1057"/>
      <c r="Y16" s="1089"/>
      <c r="Z16" s="1057"/>
      <c r="AA16" s="712"/>
      <c r="AB16" s="1112"/>
    </row>
    <row r="17" spans="1:28" ht="17.25" customHeight="1">
      <c r="A17" s="1109"/>
      <c r="B17" s="277"/>
      <c r="C17" s="1082"/>
      <c r="D17" s="1082"/>
      <c r="E17" s="1084" t="s">
        <v>405</v>
      </c>
      <c r="F17" s="1086"/>
      <c r="G17" s="1087"/>
      <c r="H17" s="276" t="s">
        <v>387</v>
      </c>
      <c r="I17" s="1055"/>
      <c r="J17" s="1088"/>
      <c r="K17" s="1055"/>
      <c r="L17" s="1088"/>
      <c r="M17" s="1055"/>
      <c r="N17" s="1056"/>
      <c r="O17" s="1056"/>
      <c r="P17" s="1056"/>
      <c r="Q17" s="1088"/>
      <c r="R17" s="1092" t="s">
        <v>386</v>
      </c>
      <c r="S17" s="1093"/>
      <c r="T17" s="1055"/>
      <c r="U17" s="1088"/>
      <c r="V17" s="1094" t="s">
        <v>385</v>
      </c>
      <c r="W17" s="1095"/>
      <c r="X17" s="1055"/>
      <c r="Y17" s="1088"/>
      <c r="Z17" s="1055"/>
      <c r="AA17" s="1056"/>
      <c r="AB17" s="1112"/>
    </row>
    <row r="18" spans="1:28" ht="17.25" customHeight="1">
      <c r="A18" s="1109"/>
      <c r="B18" s="278"/>
      <c r="C18" s="1083"/>
      <c r="D18" s="1083"/>
      <c r="E18" s="1085"/>
      <c r="F18" s="1090"/>
      <c r="G18" s="1091"/>
      <c r="H18" s="274" t="s">
        <v>388</v>
      </c>
      <c r="I18" s="1057"/>
      <c r="J18" s="1089"/>
      <c r="K18" s="1057"/>
      <c r="L18" s="1089"/>
      <c r="M18" s="1057"/>
      <c r="N18" s="712"/>
      <c r="O18" s="712"/>
      <c r="P18" s="712"/>
      <c r="Q18" s="1089"/>
      <c r="R18" s="1098" t="s">
        <v>383</v>
      </c>
      <c r="S18" s="1099"/>
      <c r="T18" s="1057"/>
      <c r="U18" s="1089"/>
      <c r="V18" s="1096"/>
      <c r="W18" s="1097"/>
      <c r="X18" s="1057"/>
      <c r="Y18" s="1089"/>
      <c r="Z18" s="1057"/>
      <c r="AA18" s="712"/>
      <c r="AB18" s="1112"/>
    </row>
    <row r="19" spans="1:28" ht="17.25" customHeight="1">
      <c r="A19" s="1109"/>
      <c r="B19" s="277"/>
      <c r="C19" s="1082"/>
      <c r="D19" s="1082"/>
      <c r="E19" s="1084" t="s">
        <v>406</v>
      </c>
      <c r="F19" s="1086"/>
      <c r="G19" s="1087"/>
      <c r="H19" s="276" t="s">
        <v>387</v>
      </c>
      <c r="I19" s="1055"/>
      <c r="J19" s="1088"/>
      <c r="K19" s="1055"/>
      <c r="L19" s="1088"/>
      <c r="M19" s="1055"/>
      <c r="N19" s="1056"/>
      <c r="O19" s="1056"/>
      <c r="P19" s="1056"/>
      <c r="Q19" s="1088"/>
      <c r="R19" s="1092" t="s">
        <v>386</v>
      </c>
      <c r="S19" s="1093"/>
      <c r="T19" s="1055"/>
      <c r="U19" s="1088"/>
      <c r="V19" s="1094" t="s">
        <v>385</v>
      </c>
      <c r="W19" s="1095"/>
      <c r="X19" s="1055"/>
      <c r="Y19" s="1088"/>
      <c r="Z19" s="1055"/>
      <c r="AA19" s="1056"/>
      <c r="AB19" s="1112"/>
    </row>
    <row r="20" spans="1:28" ht="17.25" customHeight="1">
      <c r="A20" s="1109"/>
      <c r="B20" s="278"/>
      <c r="C20" s="1083"/>
      <c r="D20" s="1083"/>
      <c r="E20" s="1085"/>
      <c r="F20" s="1090"/>
      <c r="G20" s="1091"/>
      <c r="H20" s="274" t="s">
        <v>388</v>
      </c>
      <c r="I20" s="1057"/>
      <c r="J20" s="1089"/>
      <c r="K20" s="1057"/>
      <c r="L20" s="1089"/>
      <c r="M20" s="1057"/>
      <c r="N20" s="712"/>
      <c r="O20" s="712"/>
      <c r="P20" s="712"/>
      <c r="Q20" s="1089"/>
      <c r="R20" s="1098" t="s">
        <v>383</v>
      </c>
      <c r="S20" s="1099"/>
      <c r="T20" s="1057"/>
      <c r="U20" s="1089"/>
      <c r="V20" s="1096"/>
      <c r="W20" s="1097"/>
      <c r="X20" s="1057"/>
      <c r="Y20" s="1089"/>
      <c r="Z20" s="1057"/>
      <c r="AA20" s="712"/>
      <c r="AB20" s="1112"/>
    </row>
    <row r="21" spans="1:28" ht="17.25" customHeight="1">
      <c r="A21" s="1109"/>
      <c r="B21" s="277"/>
      <c r="C21" s="1082"/>
      <c r="D21" s="1082"/>
      <c r="E21" s="1084" t="s">
        <v>405</v>
      </c>
      <c r="F21" s="1086"/>
      <c r="G21" s="1087"/>
      <c r="H21" s="276" t="s">
        <v>387</v>
      </c>
      <c r="I21" s="1055"/>
      <c r="J21" s="1088"/>
      <c r="K21" s="1055"/>
      <c r="L21" s="1088"/>
      <c r="M21" s="1055"/>
      <c r="N21" s="1056"/>
      <c r="O21" s="1056"/>
      <c r="P21" s="1056"/>
      <c r="Q21" s="1088"/>
      <c r="R21" s="1092" t="s">
        <v>386</v>
      </c>
      <c r="S21" s="1093"/>
      <c r="T21" s="1055"/>
      <c r="U21" s="1088"/>
      <c r="V21" s="1094" t="s">
        <v>385</v>
      </c>
      <c r="W21" s="1095"/>
      <c r="X21" s="1055"/>
      <c r="Y21" s="1088"/>
      <c r="Z21" s="1055"/>
      <c r="AA21" s="1056"/>
      <c r="AB21" s="1112"/>
    </row>
    <row r="22" spans="1:28" ht="17.25" customHeight="1">
      <c r="A22" s="1109"/>
      <c r="B22" s="278"/>
      <c r="C22" s="1083"/>
      <c r="D22" s="1083"/>
      <c r="E22" s="1085"/>
      <c r="F22" s="1090"/>
      <c r="G22" s="1091"/>
      <c r="H22" s="274" t="s">
        <v>388</v>
      </c>
      <c r="I22" s="1057"/>
      <c r="J22" s="1089"/>
      <c r="K22" s="1057"/>
      <c r="L22" s="1089"/>
      <c r="M22" s="1057"/>
      <c r="N22" s="712"/>
      <c r="O22" s="712"/>
      <c r="P22" s="712"/>
      <c r="Q22" s="1089"/>
      <c r="R22" s="1098" t="s">
        <v>383</v>
      </c>
      <c r="S22" s="1099"/>
      <c r="T22" s="1057"/>
      <c r="U22" s="1089"/>
      <c r="V22" s="1096"/>
      <c r="W22" s="1097"/>
      <c r="X22" s="1057"/>
      <c r="Y22" s="1089"/>
      <c r="Z22" s="1057"/>
      <c r="AA22" s="712"/>
      <c r="AB22" s="1112"/>
    </row>
    <row r="23" spans="1:28" ht="17.25" customHeight="1">
      <c r="A23" s="1109"/>
      <c r="B23" s="277"/>
      <c r="C23" s="1082"/>
      <c r="D23" s="1082"/>
      <c r="E23" s="1084" t="s">
        <v>405</v>
      </c>
      <c r="F23" s="1086"/>
      <c r="G23" s="1087"/>
      <c r="H23" s="276" t="s">
        <v>387</v>
      </c>
      <c r="I23" s="1055"/>
      <c r="J23" s="1088"/>
      <c r="K23" s="1055"/>
      <c r="L23" s="1088"/>
      <c r="M23" s="1055"/>
      <c r="N23" s="1056"/>
      <c r="O23" s="1056"/>
      <c r="P23" s="1056"/>
      <c r="Q23" s="1088"/>
      <c r="R23" s="1092" t="s">
        <v>386</v>
      </c>
      <c r="S23" s="1093"/>
      <c r="T23" s="1055"/>
      <c r="U23" s="1088"/>
      <c r="V23" s="1094" t="s">
        <v>385</v>
      </c>
      <c r="W23" s="1095"/>
      <c r="X23" s="1055"/>
      <c r="Y23" s="1088"/>
      <c r="Z23" s="1055"/>
      <c r="AA23" s="1056"/>
      <c r="AB23" s="1112"/>
    </row>
    <row r="24" spans="1:28" ht="17.25" customHeight="1">
      <c r="A24" s="1109"/>
      <c r="B24" s="275"/>
      <c r="C24" s="1083"/>
      <c r="D24" s="1083"/>
      <c r="E24" s="1085"/>
      <c r="F24" s="1090"/>
      <c r="G24" s="1091"/>
      <c r="H24" s="274" t="s">
        <v>384</v>
      </c>
      <c r="I24" s="1057"/>
      <c r="J24" s="1089"/>
      <c r="K24" s="1057"/>
      <c r="L24" s="1089"/>
      <c r="M24" s="1057"/>
      <c r="N24" s="712"/>
      <c r="O24" s="712"/>
      <c r="P24" s="712"/>
      <c r="Q24" s="1089"/>
      <c r="R24" s="1058" t="s">
        <v>383</v>
      </c>
      <c r="S24" s="1059"/>
      <c r="T24" s="1057"/>
      <c r="U24" s="1089"/>
      <c r="V24" s="1096"/>
      <c r="W24" s="1097"/>
      <c r="X24" s="1057"/>
      <c r="Y24" s="1089"/>
      <c r="Z24" s="1057"/>
      <c r="AA24" s="712"/>
      <c r="AB24" s="1112"/>
    </row>
    <row r="25" spans="1:28" ht="15" customHeight="1">
      <c r="A25" s="1109"/>
      <c r="B25" s="1060" t="s">
        <v>382</v>
      </c>
      <c r="C25" s="1062"/>
      <c r="D25" s="1062"/>
      <c r="E25" s="1062"/>
      <c r="F25" s="1062"/>
      <c r="G25" s="1062"/>
      <c r="H25" s="1062"/>
      <c r="I25" s="1062"/>
      <c r="J25" s="1062"/>
      <c r="K25" s="1062"/>
      <c r="L25" s="1062"/>
      <c r="M25" s="1062"/>
      <c r="N25" s="1062"/>
      <c r="O25" s="1062"/>
      <c r="P25" s="1062"/>
      <c r="Q25" s="1062"/>
      <c r="R25" s="727" t="s">
        <v>381</v>
      </c>
      <c r="S25" s="728"/>
      <c r="T25" s="273"/>
      <c r="U25" s="272"/>
      <c r="W25" s="270" t="s">
        <v>2</v>
      </c>
      <c r="X25" s="271"/>
      <c r="Y25" s="271"/>
      <c r="Z25" s="271"/>
      <c r="AA25" s="270" t="s">
        <v>2</v>
      </c>
      <c r="AB25" s="1112"/>
    </row>
    <row r="26" spans="1:28" ht="15" customHeight="1">
      <c r="A26" s="1109"/>
      <c r="B26" s="1061"/>
      <c r="C26" s="1065" t="s">
        <v>380</v>
      </c>
      <c r="D26" s="1065"/>
      <c r="E26" s="1065"/>
      <c r="F26" s="1065"/>
      <c r="G26" s="1065"/>
      <c r="H26" s="1065"/>
      <c r="I26" s="1065"/>
      <c r="J26" s="1065"/>
      <c r="K26" s="1065"/>
      <c r="L26" s="1065"/>
      <c r="M26" s="1065"/>
      <c r="N26" s="1065"/>
      <c r="O26" s="1065"/>
      <c r="P26" s="1065"/>
      <c r="Q26" s="1066"/>
      <c r="R26" s="1063"/>
      <c r="S26" s="1064"/>
      <c r="T26" s="253"/>
      <c r="U26" s="268"/>
      <c r="V26" s="269"/>
      <c r="W26" s="267"/>
      <c r="X26" s="268"/>
      <c r="Y26" s="268"/>
      <c r="Z26" s="268"/>
      <c r="AA26" s="267"/>
      <c r="AB26" s="1112"/>
    </row>
    <row r="27" spans="1:28" ht="15" customHeight="1">
      <c r="A27" s="1109"/>
      <c r="B27" s="1061"/>
      <c r="C27" s="1065" t="s">
        <v>379</v>
      </c>
      <c r="D27" s="1065"/>
      <c r="E27" s="1065"/>
      <c r="F27" s="1065"/>
      <c r="G27" s="1065"/>
      <c r="H27" s="1065"/>
      <c r="I27" s="1065"/>
      <c r="J27" s="1065"/>
      <c r="K27" s="1065"/>
      <c r="L27" s="1065"/>
      <c r="M27" s="1065"/>
      <c r="N27" s="1065"/>
      <c r="O27" s="1065"/>
      <c r="P27" s="1065"/>
      <c r="Q27" s="1066"/>
      <c r="R27" s="1063"/>
      <c r="S27" s="1064"/>
      <c r="T27" s="252"/>
      <c r="U27" s="266"/>
      <c r="V27" s="266"/>
      <c r="W27" s="266"/>
      <c r="X27" s="266"/>
      <c r="Y27" s="266"/>
      <c r="Z27" s="266"/>
      <c r="AA27" s="265" t="s">
        <v>2</v>
      </c>
      <c r="AB27" s="1112"/>
    </row>
    <row r="28" spans="1:28" ht="15" customHeight="1">
      <c r="A28" s="1109"/>
      <c r="B28" s="1061"/>
      <c r="C28" s="1065" t="s">
        <v>378</v>
      </c>
      <c r="D28" s="1065"/>
      <c r="E28" s="1065"/>
      <c r="F28" s="1065"/>
      <c r="G28" s="1065"/>
      <c r="H28" s="1065"/>
      <c r="I28" s="1065"/>
      <c r="J28" s="1065"/>
      <c r="K28" s="1065"/>
      <c r="L28" s="1065"/>
      <c r="M28" s="1065"/>
      <c r="N28" s="1065"/>
      <c r="O28" s="1065"/>
      <c r="P28" s="1065"/>
      <c r="Q28" s="1065"/>
      <c r="R28" s="729"/>
      <c r="S28" s="731"/>
      <c r="T28" s="254"/>
      <c r="U28" s="264"/>
      <c r="V28" s="263"/>
      <c r="W28" s="263"/>
      <c r="X28" s="263"/>
      <c r="Y28" s="263"/>
      <c r="Z28" s="263"/>
      <c r="AA28" s="262"/>
      <c r="AB28" s="1112"/>
    </row>
    <row r="29" spans="1:28" ht="15" customHeight="1">
      <c r="A29" s="1109"/>
      <c r="B29" s="1061"/>
      <c r="C29" s="1065" t="s">
        <v>377</v>
      </c>
      <c r="D29" s="1065"/>
      <c r="E29" s="1065"/>
      <c r="F29" s="1065"/>
      <c r="G29" s="1065"/>
      <c r="H29" s="1065"/>
      <c r="I29" s="1065"/>
      <c r="J29" s="1065"/>
      <c r="K29" s="1065"/>
      <c r="L29" s="1065"/>
      <c r="M29" s="1065"/>
      <c r="N29" s="1065"/>
      <c r="O29" s="1065"/>
      <c r="P29" s="1065"/>
      <c r="Q29" s="1065"/>
      <c r="R29" s="256"/>
      <c r="S29" s="256"/>
      <c r="T29" s="256"/>
      <c r="U29" s="256"/>
      <c r="V29" s="256"/>
      <c r="W29" s="256"/>
      <c r="X29" s="256"/>
      <c r="Y29" s="256"/>
      <c r="Z29" s="256"/>
      <c r="AA29" s="256"/>
      <c r="AB29" s="1106"/>
    </row>
    <row r="30" spans="1:28" ht="15" customHeight="1">
      <c r="A30" s="1109"/>
      <c r="B30" s="1061"/>
      <c r="C30" s="1065" t="s">
        <v>376</v>
      </c>
      <c r="D30" s="1065"/>
      <c r="E30" s="1065"/>
      <c r="F30" s="1065"/>
      <c r="G30" s="1065"/>
      <c r="H30" s="1065"/>
      <c r="I30" s="1065"/>
      <c r="J30" s="1065"/>
      <c r="K30" s="1065"/>
      <c r="L30" s="1065"/>
      <c r="M30" s="1065"/>
      <c r="N30" s="1065"/>
      <c r="O30" s="1065"/>
      <c r="P30" s="1065"/>
      <c r="Q30" s="1065"/>
      <c r="R30" s="739" t="s">
        <v>122</v>
      </c>
      <c r="S30" s="740"/>
      <c r="T30" s="740"/>
      <c r="U30" s="740"/>
      <c r="V30" s="740"/>
      <c r="W30" s="740"/>
      <c r="X30" s="740"/>
      <c r="Y30" s="740"/>
      <c r="Z30" s="740"/>
      <c r="AA30" s="741"/>
      <c r="AB30" s="1106"/>
    </row>
    <row r="31" spans="1:28" ht="15" customHeight="1">
      <c r="A31" s="1109"/>
      <c r="B31" s="1061"/>
      <c r="C31" s="1065" t="s">
        <v>375</v>
      </c>
      <c r="D31" s="1065"/>
      <c r="E31" s="1065"/>
      <c r="F31" s="1065"/>
      <c r="G31" s="1065"/>
      <c r="H31" s="1065"/>
      <c r="I31" s="1065"/>
      <c r="J31" s="1065"/>
      <c r="K31" s="1065"/>
      <c r="L31" s="1065"/>
      <c r="M31" s="1065"/>
      <c r="N31" s="1065"/>
      <c r="O31" s="1065"/>
      <c r="P31" s="1065"/>
      <c r="Q31" s="1065"/>
      <c r="R31" s="1067" t="str">
        <f>旅費支払通知!K7&amp;"："&amp;旅費支払通知!S7&amp;"/"&amp;旅費支払通知!W7</f>
        <v>：/</v>
      </c>
      <c r="S31" s="1068"/>
      <c r="T31" s="1068"/>
      <c r="U31" s="1068"/>
      <c r="V31" s="1068"/>
      <c r="W31" s="1068"/>
      <c r="X31" s="1068"/>
      <c r="Y31" s="1068"/>
      <c r="Z31" s="1068"/>
      <c r="AA31" s="1069"/>
      <c r="AB31" s="1106"/>
    </row>
    <row r="32" spans="1:28" ht="15" customHeight="1">
      <c r="A32" s="1109"/>
      <c r="B32" s="1061"/>
      <c r="C32" s="1065" t="s">
        <v>374</v>
      </c>
      <c r="D32" s="1065"/>
      <c r="E32" s="1065"/>
      <c r="F32" s="1065"/>
      <c r="G32" s="1065"/>
      <c r="H32" s="1065"/>
      <c r="I32" s="1065"/>
      <c r="J32" s="1065"/>
      <c r="K32" s="1065"/>
      <c r="L32" s="1065"/>
      <c r="M32" s="1065"/>
      <c r="N32" s="1065"/>
      <c r="O32" s="1065"/>
      <c r="P32" s="1065"/>
      <c r="Q32" s="1065"/>
      <c r="R32" s="1070"/>
      <c r="S32" s="1071"/>
      <c r="T32" s="1071"/>
      <c r="U32" s="1071"/>
      <c r="V32" s="1071"/>
      <c r="W32" s="1071"/>
      <c r="X32" s="1071"/>
      <c r="Y32" s="1071"/>
      <c r="Z32" s="1071"/>
      <c r="AA32" s="1072"/>
      <c r="AB32" s="1106"/>
    </row>
    <row r="33" spans="1:28" ht="15" customHeight="1">
      <c r="A33" s="1109"/>
      <c r="B33" s="1061"/>
      <c r="C33" s="1065" t="s">
        <v>373</v>
      </c>
      <c r="D33" s="1065"/>
      <c r="E33" s="1065"/>
      <c r="F33" s="1065"/>
      <c r="G33" s="1065"/>
      <c r="H33" s="1065"/>
      <c r="I33" s="1065"/>
      <c r="J33" s="1065"/>
      <c r="K33" s="1065"/>
      <c r="L33" s="1065"/>
      <c r="M33" s="1065"/>
      <c r="N33" s="1065"/>
      <c r="O33" s="1065"/>
      <c r="P33" s="1065"/>
      <c r="Q33" s="1065"/>
      <c r="R33" s="1073" t="s">
        <v>372</v>
      </c>
      <c r="S33" s="1074"/>
      <c r="T33" s="1074"/>
      <c r="U33" s="1074"/>
      <c r="V33" s="1074"/>
      <c r="W33" s="1074"/>
      <c r="X33" s="1074"/>
      <c r="Y33" s="1077" t="str">
        <f>旅費支払通知!E38</f>
        <v>なし</v>
      </c>
      <c r="Z33" s="1078"/>
      <c r="AA33" s="1079"/>
      <c r="AB33" s="1106"/>
    </row>
    <row r="34" spans="1:28" ht="15" customHeight="1">
      <c r="B34" s="1061"/>
      <c r="C34" s="1065" t="s">
        <v>371</v>
      </c>
      <c r="D34" s="1065"/>
      <c r="E34" s="1065"/>
      <c r="F34" s="1065"/>
      <c r="G34" s="1065"/>
      <c r="H34" s="1065"/>
      <c r="I34" s="1065"/>
      <c r="J34" s="1065"/>
      <c r="K34" s="1065"/>
      <c r="L34" s="1065"/>
      <c r="M34" s="1065"/>
      <c r="N34" s="1065"/>
      <c r="O34" s="1065"/>
      <c r="P34" s="1065"/>
      <c r="Q34" s="1065"/>
      <c r="R34" s="1075"/>
      <c r="S34" s="1076"/>
      <c r="T34" s="1076"/>
      <c r="U34" s="1076"/>
      <c r="V34" s="1076"/>
      <c r="W34" s="1076"/>
      <c r="X34" s="1076"/>
      <c r="Y34" s="1080"/>
      <c r="Z34" s="1080"/>
      <c r="AA34" s="1081"/>
    </row>
    <row r="35" spans="1:28" ht="4.5" customHeight="1">
      <c r="B35" s="261"/>
      <c r="C35" s="260"/>
      <c r="D35" s="260"/>
      <c r="E35" s="260"/>
      <c r="F35" s="260"/>
      <c r="G35" s="260"/>
      <c r="H35" s="260"/>
      <c r="I35" s="260"/>
      <c r="J35" s="260"/>
      <c r="K35" s="260"/>
      <c r="L35" s="260"/>
      <c r="M35" s="260"/>
      <c r="N35" s="260"/>
      <c r="O35" s="260"/>
      <c r="P35" s="260"/>
      <c r="Q35" s="260"/>
      <c r="R35" s="259"/>
      <c r="S35" s="259"/>
      <c r="T35" s="259"/>
      <c r="U35" s="259"/>
      <c r="V35" s="259"/>
      <c r="W35" s="259"/>
      <c r="X35" s="259"/>
      <c r="Y35" s="258"/>
      <c r="Z35" s="258"/>
      <c r="AA35" s="258"/>
    </row>
    <row r="36" spans="1:28" ht="15" customHeight="1">
      <c r="A36" s="257"/>
      <c r="B36" s="257" t="s">
        <v>370</v>
      </c>
      <c r="R36" s="256"/>
      <c r="S36" s="256"/>
      <c r="T36" s="256"/>
      <c r="U36" s="256"/>
      <c r="V36" s="256"/>
      <c r="W36" s="256"/>
      <c r="X36" s="256"/>
      <c r="Y36" s="256"/>
      <c r="Z36" s="256"/>
      <c r="AA36" s="256"/>
    </row>
    <row r="37" spans="1:28" ht="15" customHeight="1">
      <c r="R37" s="256"/>
      <c r="S37" s="256"/>
      <c r="T37" s="256"/>
      <c r="U37" s="256"/>
      <c r="V37" s="256"/>
      <c r="W37" s="256"/>
      <c r="X37" s="256"/>
      <c r="Y37" s="256"/>
      <c r="Z37" s="256"/>
      <c r="AA37" s="256"/>
    </row>
    <row r="38" spans="1:28" ht="15" customHeight="1">
      <c r="R38" s="256"/>
      <c r="S38" s="256"/>
      <c r="T38" s="256"/>
      <c r="U38" s="256"/>
      <c r="V38" s="256"/>
      <c r="W38" s="256"/>
      <c r="X38" s="256"/>
      <c r="Y38" s="256"/>
      <c r="Z38" s="256"/>
      <c r="AA38" s="256"/>
    </row>
    <row r="39" spans="1:28" ht="15" customHeight="1">
      <c r="R39" s="256"/>
      <c r="S39" s="256"/>
      <c r="T39" s="256"/>
      <c r="U39" s="256"/>
      <c r="V39" s="256"/>
      <c r="W39" s="256"/>
      <c r="X39" s="256"/>
      <c r="Y39" s="256"/>
      <c r="Z39" s="256"/>
      <c r="AA39" s="256"/>
    </row>
  </sheetData>
  <mergeCells count="159">
    <mergeCell ref="T3:AA3"/>
    <mergeCell ref="A2:AB2"/>
    <mergeCell ref="A4:A5"/>
    <mergeCell ref="B4:B5"/>
    <mergeCell ref="C4:J5"/>
    <mergeCell ref="K4:K5"/>
    <mergeCell ref="L4:O5"/>
    <mergeCell ref="P4:P5"/>
    <mergeCell ref="Q4:W5"/>
    <mergeCell ref="X4:X5"/>
    <mergeCell ref="Y4:AA5"/>
    <mergeCell ref="AB4:AB5"/>
    <mergeCell ref="A6:AB6"/>
    <mergeCell ref="A7:A33"/>
    <mergeCell ref="B7:B8"/>
    <mergeCell ref="C7:C8"/>
    <mergeCell ref="D7:D8"/>
    <mergeCell ref="E7:E8"/>
    <mergeCell ref="F7:H8"/>
    <mergeCell ref="I7:J8"/>
    <mergeCell ref="K7:L8"/>
    <mergeCell ref="M7:Q7"/>
    <mergeCell ref="R7:S7"/>
    <mergeCell ref="T7:U8"/>
    <mergeCell ref="V7:W8"/>
    <mergeCell ref="X7:Y8"/>
    <mergeCell ref="Z7:AA8"/>
    <mergeCell ref="AB7:AB33"/>
    <mergeCell ref="M8:Q8"/>
    <mergeCell ref="R8:S8"/>
    <mergeCell ref="M9:Q10"/>
    <mergeCell ref="R9:S9"/>
    <mergeCell ref="T9:T10"/>
    <mergeCell ref="U9:U10"/>
    <mergeCell ref="C9:C10"/>
    <mergeCell ref="D9:D10"/>
    <mergeCell ref="E9:E10"/>
    <mergeCell ref="F9:G9"/>
    <mergeCell ref="I9:J10"/>
    <mergeCell ref="K9:L10"/>
    <mergeCell ref="V9:W10"/>
    <mergeCell ref="X9:Y10"/>
    <mergeCell ref="Z9:AA10"/>
    <mergeCell ref="F10:G10"/>
    <mergeCell ref="R10:S10"/>
    <mergeCell ref="C11:C12"/>
    <mergeCell ref="D11:D12"/>
    <mergeCell ref="E11:E12"/>
    <mergeCell ref="F11:G11"/>
    <mergeCell ref="I11:J12"/>
    <mergeCell ref="K11:L12"/>
    <mergeCell ref="M11:Q12"/>
    <mergeCell ref="R11:S11"/>
    <mergeCell ref="T11:U12"/>
    <mergeCell ref="C13:C14"/>
    <mergeCell ref="D13:D14"/>
    <mergeCell ref="E13:E14"/>
    <mergeCell ref="F13:G13"/>
    <mergeCell ref="I13:J14"/>
    <mergeCell ref="K13:L14"/>
    <mergeCell ref="M13:Q14"/>
    <mergeCell ref="R13:S13"/>
    <mergeCell ref="T13:U14"/>
    <mergeCell ref="F14:G14"/>
    <mergeCell ref="R14:S14"/>
    <mergeCell ref="V11:W12"/>
    <mergeCell ref="X11:Y12"/>
    <mergeCell ref="Z11:AA12"/>
    <mergeCell ref="F12:G12"/>
    <mergeCell ref="R12:S12"/>
    <mergeCell ref="V13:W14"/>
    <mergeCell ref="X13:Y14"/>
    <mergeCell ref="Z13:AA14"/>
    <mergeCell ref="T15:U16"/>
    <mergeCell ref="V15:W16"/>
    <mergeCell ref="X15:Y16"/>
    <mergeCell ref="Z15:AA16"/>
    <mergeCell ref="R16:S16"/>
    <mergeCell ref="T17:U18"/>
    <mergeCell ref="V17:W18"/>
    <mergeCell ref="X17:Y18"/>
    <mergeCell ref="Z17:AA18"/>
    <mergeCell ref="R18:S18"/>
    <mergeCell ref="C15:C16"/>
    <mergeCell ref="D15:D16"/>
    <mergeCell ref="E15:E16"/>
    <mergeCell ref="F15:G15"/>
    <mergeCell ref="I15:J16"/>
    <mergeCell ref="C17:C18"/>
    <mergeCell ref="D17:D18"/>
    <mergeCell ref="E17:E18"/>
    <mergeCell ref="F17:G17"/>
    <mergeCell ref="I17:J18"/>
    <mergeCell ref="K17:L18"/>
    <mergeCell ref="F18:G18"/>
    <mergeCell ref="M17:Q18"/>
    <mergeCell ref="R17:S17"/>
    <mergeCell ref="K15:L16"/>
    <mergeCell ref="F16:G16"/>
    <mergeCell ref="M15:Q16"/>
    <mergeCell ref="R15:S15"/>
    <mergeCell ref="Z19:AA20"/>
    <mergeCell ref="R20:S20"/>
    <mergeCell ref="C21:C22"/>
    <mergeCell ref="D21:D22"/>
    <mergeCell ref="E21:E22"/>
    <mergeCell ref="F21:G21"/>
    <mergeCell ref="I21:J22"/>
    <mergeCell ref="K21:L22"/>
    <mergeCell ref="F22:G22"/>
    <mergeCell ref="M21:Q22"/>
    <mergeCell ref="R21:S21"/>
    <mergeCell ref="T21:U22"/>
    <mergeCell ref="V21:W22"/>
    <mergeCell ref="X21:Y22"/>
    <mergeCell ref="Z21:AA22"/>
    <mergeCell ref="R22:S22"/>
    <mergeCell ref="C19:C20"/>
    <mergeCell ref="D19:D20"/>
    <mergeCell ref="E19:E20"/>
    <mergeCell ref="F19:G19"/>
    <mergeCell ref="I19:J20"/>
    <mergeCell ref="K19:L20"/>
    <mergeCell ref="F20:G20"/>
    <mergeCell ref="M19:Q20"/>
    <mergeCell ref="F24:G24"/>
    <mergeCell ref="M23:Q24"/>
    <mergeCell ref="R23:S23"/>
    <mergeCell ref="T19:U20"/>
    <mergeCell ref="V19:W20"/>
    <mergeCell ref="X19:Y20"/>
    <mergeCell ref="R19:S19"/>
    <mergeCell ref="T23:U24"/>
    <mergeCell ref="V23:W24"/>
    <mergeCell ref="X23:Y24"/>
    <mergeCell ref="Z23:AA24"/>
    <mergeCell ref="R24:S24"/>
    <mergeCell ref="B25:B34"/>
    <mergeCell ref="C25:Q25"/>
    <mergeCell ref="R25:S28"/>
    <mergeCell ref="C26:Q26"/>
    <mergeCell ref="C27:Q27"/>
    <mergeCell ref="C28:Q28"/>
    <mergeCell ref="C29:Q29"/>
    <mergeCell ref="C30:Q30"/>
    <mergeCell ref="R30:AA30"/>
    <mergeCell ref="C31:Q31"/>
    <mergeCell ref="R31:AA32"/>
    <mergeCell ref="C32:Q32"/>
    <mergeCell ref="C33:Q33"/>
    <mergeCell ref="R33:X34"/>
    <mergeCell ref="Y33:AA34"/>
    <mergeCell ref="C34:Q34"/>
    <mergeCell ref="C23:C24"/>
    <mergeCell ref="D23:D24"/>
    <mergeCell ref="E23:E24"/>
    <mergeCell ref="F23:G23"/>
    <mergeCell ref="I23:J24"/>
    <mergeCell ref="K23:L24"/>
  </mergeCells>
  <phoneticPr fontId="20"/>
  <printOptions horizontalCentered="1"/>
  <pageMargins left="0.39370078740157483" right="0.39370078740157483" top="0.59055118110236227" bottom="0.39370078740157483" header="0.51181102362204722" footer="0.39370078740157483"/>
  <pageSetup paperSize="9" scale="97" orientation="landscape"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V74"/>
  <sheetViews>
    <sheetView topLeftCell="A2" workbookViewId="0">
      <selection activeCell="H13" sqref="H13"/>
    </sheetView>
  </sheetViews>
  <sheetFormatPr defaultRowHeight="15" customHeight="1"/>
  <cols>
    <col min="1" max="11" width="15.875" style="182" customWidth="1"/>
    <col min="12" max="12" width="23.125" style="182" bestFit="1" customWidth="1"/>
    <col min="13" max="19" width="9" style="182"/>
    <col min="20" max="20" width="7.5" style="182" customWidth="1"/>
    <col min="21" max="21" width="20.5" style="182" customWidth="1"/>
    <col min="22" max="256" width="9" style="182"/>
    <col min="257" max="267" width="15.875" style="182" customWidth="1"/>
    <col min="268" max="268" width="23.125" style="182" bestFit="1" customWidth="1"/>
    <col min="269" max="275" width="9" style="182"/>
    <col min="276" max="276" width="38" style="182" bestFit="1" customWidth="1"/>
    <col min="277" max="512" width="9" style="182"/>
    <col min="513" max="523" width="15.875" style="182" customWidth="1"/>
    <col min="524" max="524" width="23.125" style="182" bestFit="1" customWidth="1"/>
    <col min="525" max="531" width="9" style="182"/>
    <col min="532" max="532" width="38" style="182" bestFit="1" customWidth="1"/>
    <col min="533" max="768" width="9" style="182"/>
    <col min="769" max="779" width="15.875" style="182" customWidth="1"/>
    <col min="780" max="780" width="23.125" style="182" bestFit="1" customWidth="1"/>
    <col min="781" max="787" width="9" style="182"/>
    <col min="788" max="788" width="38" style="182" bestFit="1" customWidth="1"/>
    <col min="789" max="1024" width="9" style="182"/>
    <col min="1025" max="1035" width="15.875" style="182" customWidth="1"/>
    <col min="1036" max="1036" width="23.125" style="182" bestFit="1" customWidth="1"/>
    <col min="1037" max="1043" width="9" style="182"/>
    <col min="1044" max="1044" width="38" style="182" bestFit="1" customWidth="1"/>
    <col min="1045" max="1280" width="9" style="182"/>
    <col min="1281" max="1291" width="15.875" style="182" customWidth="1"/>
    <col min="1292" max="1292" width="23.125" style="182" bestFit="1" customWidth="1"/>
    <col min="1293" max="1299" width="9" style="182"/>
    <col min="1300" max="1300" width="38" style="182" bestFit="1" customWidth="1"/>
    <col min="1301" max="1536" width="9" style="182"/>
    <col min="1537" max="1547" width="15.875" style="182" customWidth="1"/>
    <col min="1548" max="1548" width="23.125" style="182" bestFit="1" customWidth="1"/>
    <col min="1549" max="1555" width="9" style="182"/>
    <col min="1556" max="1556" width="38" style="182" bestFit="1" customWidth="1"/>
    <col min="1557" max="1792" width="9" style="182"/>
    <col min="1793" max="1803" width="15.875" style="182" customWidth="1"/>
    <col min="1804" max="1804" width="23.125" style="182" bestFit="1" customWidth="1"/>
    <col min="1805" max="1811" width="9" style="182"/>
    <col min="1812" max="1812" width="38" style="182" bestFit="1" customWidth="1"/>
    <col min="1813" max="2048" width="9" style="182"/>
    <col min="2049" max="2059" width="15.875" style="182" customWidth="1"/>
    <col min="2060" max="2060" width="23.125" style="182" bestFit="1" customWidth="1"/>
    <col min="2061" max="2067" width="9" style="182"/>
    <col min="2068" max="2068" width="38" style="182" bestFit="1" customWidth="1"/>
    <col min="2069" max="2304" width="9" style="182"/>
    <col min="2305" max="2315" width="15.875" style="182" customWidth="1"/>
    <col min="2316" max="2316" width="23.125" style="182" bestFit="1" customWidth="1"/>
    <col min="2317" max="2323" width="9" style="182"/>
    <col min="2324" max="2324" width="38" style="182" bestFit="1" customWidth="1"/>
    <col min="2325" max="2560" width="9" style="182"/>
    <col min="2561" max="2571" width="15.875" style="182" customWidth="1"/>
    <col min="2572" max="2572" width="23.125" style="182" bestFit="1" customWidth="1"/>
    <col min="2573" max="2579" width="9" style="182"/>
    <col min="2580" max="2580" width="38" style="182" bestFit="1" customWidth="1"/>
    <col min="2581" max="2816" width="9" style="182"/>
    <col min="2817" max="2827" width="15.875" style="182" customWidth="1"/>
    <col min="2828" max="2828" width="23.125" style="182" bestFit="1" customWidth="1"/>
    <col min="2829" max="2835" width="9" style="182"/>
    <col min="2836" max="2836" width="38" style="182" bestFit="1" customWidth="1"/>
    <col min="2837" max="3072" width="9" style="182"/>
    <col min="3073" max="3083" width="15.875" style="182" customWidth="1"/>
    <col min="3084" max="3084" width="23.125" style="182" bestFit="1" customWidth="1"/>
    <col min="3085" max="3091" width="9" style="182"/>
    <col min="3092" max="3092" width="38" style="182" bestFit="1" customWidth="1"/>
    <col min="3093" max="3328" width="9" style="182"/>
    <col min="3329" max="3339" width="15.875" style="182" customWidth="1"/>
    <col min="3340" max="3340" width="23.125" style="182" bestFit="1" customWidth="1"/>
    <col min="3341" max="3347" width="9" style="182"/>
    <col min="3348" max="3348" width="38" style="182" bestFit="1" customWidth="1"/>
    <col min="3349" max="3584" width="9" style="182"/>
    <col min="3585" max="3595" width="15.875" style="182" customWidth="1"/>
    <col min="3596" max="3596" width="23.125" style="182" bestFit="1" customWidth="1"/>
    <col min="3597" max="3603" width="9" style="182"/>
    <col min="3604" max="3604" width="38" style="182" bestFit="1" customWidth="1"/>
    <col min="3605" max="3840" width="9" style="182"/>
    <col min="3841" max="3851" width="15.875" style="182" customWidth="1"/>
    <col min="3852" max="3852" width="23.125" style="182" bestFit="1" customWidth="1"/>
    <col min="3853" max="3859" width="9" style="182"/>
    <col min="3860" max="3860" width="38" style="182" bestFit="1" customWidth="1"/>
    <col min="3861" max="4096" width="9" style="182"/>
    <col min="4097" max="4107" width="15.875" style="182" customWidth="1"/>
    <col min="4108" max="4108" width="23.125" style="182" bestFit="1" customWidth="1"/>
    <col min="4109" max="4115" width="9" style="182"/>
    <col min="4116" max="4116" width="38" style="182" bestFit="1" customWidth="1"/>
    <col min="4117" max="4352" width="9" style="182"/>
    <col min="4353" max="4363" width="15.875" style="182" customWidth="1"/>
    <col min="4364" max="4364" width="23.125" style="182" bestFit="1" customWidth="1"/>
    <col min="4365" max="4371" width="9" style="182"/>
    <col min="4372" max="4372" width="38" style="182" bestFit="1" customWidth="1"/>
    <col min="4373" max="4608" width="9" style="182"/>
    <col min="4609" max="4619" width="15.875" style="182" customWidth="1"/>
    <col min="4620" max="4620" width="23.125" style="182" bestFit="1" customWidth="1"/>
    <col min="4621" max="4627" width="9" style="182"/>
    <col min="4628" max="4628" width="38" style="182" bestFit="1" customWidth="1"/>
    <col min="4629" max="4864" width="9" style="182"/>
    <col min="4865" max="4875" width="15.875" style="182" customWidth="1"/>
    <col min="4876" max="4876" width="23.125" style="182" bestFit="1" customWidth="1"/>
    <col min="4877" max="4883" width="9" style="182"/>
    <col min="4884" max="4884" width="38" style="182" bestFit="1" customWidth="1"/>
    <col min="4885" max="5120" width="9" style="182"/>
    <col min="5121" max="5131" width="15.875" style="182" customWidth="1"/>
    <col min="5132" max="5132" width="23.125" style="182" bestFit="1" customWidth="1"/>
    <col min="5133" max="5139" width="9" style="182"/>
    <col min="5140" max="5140" width="38" style="182" bestFit="1" customWidth="1"/>
    <col min="5141" max="5376" width="9" style="182"/>
    <col min="5377" max="5387" width="15.875" style="182" customWidth="1"/>
    <col min="5388" max="5388" width="23.125" style="182" bestFit="1" customWidth="1"/>
    <col min="5389" max="5395" width="9" style="182"/>
    <col min="5396" max="5396" width="38" style="182" bestFit="1" customWidth="1"/>
    <col min="5397" max="5632" width="9" style="182"/>
    <col min="5633" max="5643" width="15.875" style="182" customWidth="1"/>
    <col min="5644" max="5644" width="23.125" style="182" bestFit="1" customWidth="1"/>
    <col min="5645" max="5651" width="9" style="182"/>
    <col min="5652" max="5652" width="38" style="182" bestFit="1" customWidth="1"/>
    <col min="5653" max="5888" width="9" style="182"/>
    <col min="5889" max="5899" width="15.875" style="182" customWidth="1"/>
    <col min="5900" max="5900" width="23.125" style="182" bestFit="1" customWidth="1"/>
    <col min="5901" max="5907" width="9" style="182"/>
    <col min="5908" max="5908" width="38" style="182" bestFit="1" customWidth="1"/>
    <col min="5909" max="6144" width="9" style="182"/>
    <col min="6145" max="6155" width="15.875" style="182" customWidth="1"/>
    <col min="6156" max="6156" width="23.125" style="182" bestFit="1" customWidth="1"/>
    <col min="6157" max="6163" width="9" style="182"/>
    <col min="6164" max="6164" width="38" style="182" bestFit="1" customWidth="1"/>
    <col min="6165" max="6400" width="9" style="182"/>
    <col min="6401" max="6411" width="15.875" style="182" customWidth="1"/>
    <col min="6412" max="6412" width="23.125" style="182" bestFit="1" customWidth="1"/>
    <col min="6413" max="6419" width="9" style="182"/>
    <col min="6420" max="6420" width="38" style="182" bestFit="1" customWidth="1"/>
    <col min="6421" max="6656" width="9" style="182"/>
    <col min="6657" max="6667" width="15.875" style="182" customWidth="1"/>
    <col min="6668" max="6668" width="23.125" style="182" bestFit="1" customWidth="1"/>
    <col min="6669" max="6675" width="9" style="182"/>
    <col min="6676" max="6676" width="38" style="182" bestFit="1" customWidth="1"/>
    <col min="6677" max="6912" width="9" style="182"/>
    <col min="6913" max="6923" width="15.875" style="182" customWidth="1"/>
    <col min="6924" max="6924" width="23.125" style="182" bestFit="1" customWidth="1"/>
    <col min="6925" max="6931" width="9" style="182"/>
    <col min="6932" max="6932" width="38" style="182" bestFit="1" customWidth="1"/>
    <col min="6933" max="7168" width="9" style="182"/>
    <col min="7169" max="7179" width="15.875" style="182" customWidth="1"/>
    <col min="7180" max="7180" width="23.125" style="182" bestFit="1" customWidth="1"/>
    <col min="7181" max="7187" width="9" style="182"/>
    <col min="7188" max="7188" width="38" style="182" bestFit="1" customWidth="1"/>
    <col min="7189" max="7424" width="9" style="182"/>
    <col min="7425" max="7435" width="15.875" style="182" customWidth="1"/>
    <col min="7436" max="7436" width="23.125" style="182" bestFit="1" customWidth="1"/>
    <col min="7437" max="7443" width="9" style="182"/>
    <col min="7444" max="7444" width="38" style="182" bestFit="1" customWidth="1"/>
    <col min="7445" max="7680" width="9" style="182"/>
    <col min="7681" max="7691" width="15.875" style="182" customWidth="1"/>
    <col min="7692" max="7692" width="23.125" style="182" bestFit="1" customWidth="1"/>
    <col min="7693" max="7699" width="9" style="182"/>
    <col min="7700" max="7700" width="38" style="182" bestFit="1" customWidth="1"/>
    <col min="7701" max="7936" width="9" style="182"/>
    <col min="7937" max="7947" width="15.875" style="182" customWidth="1"/>
    <col min="7948" max="7948" width="23.125" style="182" bestFit="1" customWidth="1"/>
    <col min="7949" max="7955" width="9" style="182"/>
    <col min="7956" max="7956" width="38" style="182" bestFit="1" customWidth="1"/>
    <col min="7957" max="8192" width="9" style="182"/>
    <col min="8193" max="8203" width="15.875" style="182" customWidth="1"/>
    <col min="8204" max="8204" width="23.125" style="182" bestFit="1" customWidth="1"/>
    <col min="8205" max="8211" width="9" style="182"/>
    <col min="8212" max="8212" width="38" style="182" bestFit="1" customWidth="1"/>
    <col min="8213" max="8448" width="9" style="182"/>
    <col min="8449" max="8459" width="15.875" style="182" customWidth="1"/>
    <col min="8460" max="8460" width="23.125" style="182" bestFit="1" customWidth="1"/>
    <col min="8461" max="8467" width="9" style="182"/>
    <col min="8468" max="8468" width="38" style="182" bestFit="1" customWidth="1"/>
    <col min="8469" max="8704" width="9" style="182"/>
    <col min="8705" max="8715" width="15.875" style="182" customWidth="1"/>
    <col min="8716" max="8716" width="23.125" style="182" bestFit="1" customWidth="1"/>
    <col min="8717" max="8723" width="9" style="182"/>
    <col min="8724" max="8724" width="38" style="182" bestFit="1" customWidth="1"/>
    <col min="8725" max="8960" width="9" style="182"/>
    <col min="8961" max="8971" width="15.875" style="182" customWidth="1"/>
    <col min="8972" max="8972" width="23.125" style="182" bestFit="1" customWidth="1"/>
    <col min="8973" max="8979" width="9" style="182"/>
    <col min="8980" max="8980" width="38" style="182" bestFit="1" customWidth="1"/>
    <col min="8981" max="9216" width="9" style="182"/>
    <col min="9217" max="9227" width="15.875" style="182" customWidth="1"/>
    <col min="9228" max="9228" width="23.125" style="182" bestFit="1" customWidth="1"/>
    <col min="9229" max="9235" width="9" style="182"/>
    <col min="9236" max="9236" width="38" style="182" bestFit="1" customWidth="1"/>
    <col min="9237" max="9472" width="9" style="182"/>
    <col min="9473" max="9483" width="15.875" style="182" customWidth="1"/>
    <col min="9484" max="9484" width="23.125" style="182" bestFit="1" customWidth="1"/>
    <col min="9485" max="9491" width="9" style="182"/>
    <col min="9492" max="9492" width="38" style="182" bestFit="1" customWidth="1"/>
    <col min="9493" max="9728" width="9" style="182"/>
    <col min="9729" max="9739" width="15.875" style="182" customWidth="1"/>
    <col min="9740" max="9740" width="23.125" style="182" bestFit="1" customWidth="1"/>
    <col min="9741" max="9747" width="9" style="182"/>
    <col min="9748" max="9748" width="38" style="182" bestFit="1" customWidth="1"/>
    <col min="9749" max="9984" width="9" style="182"/>
    <col min="9985" max="9995" width="15.875" style="182" customWidth="1"/>
    <col min="9996" max="9996" width="23.125" style="182" bestFit="1" customWidth="1"/>
    <col min="9997" max="10003" width="9" style="182"/>
    <col min="10004" max="10004" width="38" style="182" bestFit="1" customWidth="1"/>
    <col min="10005" max="10240" width="9" style="182"/>
    <col min="10241" max="10251" width="15.875" style="182" customWidth="1"/>
    <col min="10252" max="10252" width="23.125" style="182" bestFit="1" customWidth="1"/>
    <col min="10253" max="10259" width="9" style="182"/>
    <col min="10260" max="10260" width="38" style="182" bestFit="1" customWidth="1"/>
    <col min="10261" max="10496" width="9" style="182"/>
    <col min="10497" max="10507" width="15.875" style="182" customWidth="1"/>
    <col min="10508" max="10508" width="23.125" style="182" bestFit="1" customWidth="1"/>
    <col min="10509" max="10515" width="9" style="182"/>
    <col min="10516" max="10516" width="38" style="182" bestFit="1" customWidth="1"/>
    <col min="10517" max="10752" width="9" style="182"/>
    <col min="10753" max="10763" width="15.875" style="182" customWidth="1"/>
    <col min="10764" max="10764" width="23.125" style="182" bestFit="1" customWidth="1"/>
    <col min="10765" max="10771" width="9" style="182"/>
    <col min="10772" max="10772" width="38" style="182" bestFit="1" customWidth="1"/>
    <col min="10773" max="11008" width="9" style="182"/>
    <col min="11009" max="11019" width="15.875" style="182" customWidth="1"/>
    <col min="11020" max="11020" width="23.125" style="182" bestFit="1" customWidth="1"/>
    <col min="11021" max="11027" width="9" style="182"/>
    <col min="11028" max="11028" width="38" style="182" bestFit="1" customWidth="1"/>
    <col min="11029" max="11264" width="9" style="182"/>
    <col min="11265" max="11275" width="15.875" style="182" customWidth="1"/>
    <col min="11276" max="11276" width="23.125" style="182" bestFit="1" customWidth="1"/>
    <col min="11277" max="11283" width="9" style="182"/>
    <col min="11284" max="11284" width="38" style="182" bestFit="1" customWidth="1"/>
    <col min="11285" max="11520" width="9" style="182"/>
    <col min="11521" max="11531" width="15.875" style="182" customWidth="1"/>
    <col min="11532" max="11532" width="23.125" style="182" bestFit="1" customWidth="1"/>
    <col min="11533" max="11539" width="9" style="182"/>
    <col min="11540" max="11540" width="38" style="182" bestFit="1" customWidth="1"/>
    <col min="11541" max="11776" width="9" style="182"/>
    <col min="11777" max="11787" width="15.875" style="182" customWidth="1"/>
    <col min="11788" max="11788" width="23.125" style="182" bestFit="1" customWidth="1"/>
    <col min="11789" max="11795" width="9" style="182"/>
    <col min="11796" max="11796" width="38" style="182" bestFit="1" customWidth="1"/>
    <col min="11797" max="12032" width="9" style="182"/>
    <col min="12033" max="12043" width="15.875" style="182" customWidth="1"/>
    <col min="12044" max="12044" width="23.125" style="182" bestFit="1" customWidth="1"/>
    <col min="12045" max="12051" width="9" style="182"/>
    <col min="12052" max="12052" width="38" style="182" bestFit="1" customWidth="1"/>
    <col min="12053" max="12288" width="9" style="182"/>
    <col min="12289" max="12299" width="15.875" style="182" customWidth="1"/>
    <col min="12300" max="12300" width="23.125" style="182" bestFit="1" customWidth="1"/>
    <col min="12301" max="12307" width="9" style="182"/>
    <col min="12308" max="12308" width="38" style="182" bestFit="1" customWidth="1"/>
    <col min="12309" max="12544" width="9" style="182"/>
    <col min="12545" max="12555" width="15.875" style="182" customWidth="1"/>
    <col min="12556" max="12556" width="23.125" style="182" bestFit="1" customWidth="1"/>
    <col min="12557" max="12563" width="9" style="182"/>
    <col min="12564" max="12564" width="38" style="182" bestFit="1" customWidth="1"/>
    <col min="12565" max="12800" width="9" style="182"/>
    <col min="12801" max="12811" width="15.875" style="182" customWidth="1"/>
    <col min="12812" max="12812" width="23.125" style="182" bestFit="1" customWidth="1"/>
    <col min="12813" max="12819" width="9" style="182"/>
    <col min="12820" max="12820" width="38" style="182" bestFit="1" customWidth="1"/>
    <col min="12821" max="13056" width="9" style="182"/>
    <col min="13057" max="13067" width="15.875" style="182" customWidth="1"/>
    <col min="13068" max="13068" width="23.125" style="182" bestFit="1" customWidth="1"/>
    <col min="13069" max="13075" width="9" style="182"/>
    <col min="13076" max="13076" width="38" style="182" bestFit="1" customWidth="1"/>
    <col min="13077" max="13312" width="9" style="182"/>
    <col min="13313" max="13323" width="15.875" style="182" customWidth="1"/>
    <col min="13324" max="13324" width="23.125" style="182" bestFit="1" customWidth="1"/>
    <col min="13325" max="13331" width="9" style="182"/>
    <col min="13332" max="13332" width="38" style="182" bestFit="1" customWidth="1"/>
    <col min="13333" max="13568" width="9" style="182"/>
    <col min="13569" max="13579" width="15.875" style="182" customWidth="1"/>
    <col min="13580" max="13580" width="23.125" style="182" bestFit="1" customWidth="1"/>
    <col min="13581" max="13587" width="9" style="182"/>
    <col min="13588" max="13588" width="38" style="182" bestFit="1" customWidth="1"/>
    <col min="13589" max="13824" width="9" style="182"/>
    <col min="13825" max="13835" width="15.875" style="182" customWidth="1"/>
    <col min="13836" max="13836" width="23.125" style="182" bestFit="1" customWidth="1"/>
    <col min="13837" max="13843" width="9" style="182"/>
    <col min="13844" max="13844" width="38" style="182" bestFit="1" customWidth="1"/>
    <col min="13845" max="14080" width="9" style="182"/>
    <col min="14081" max="14091" width="15.875" style="182" customWidth="1"/>
    <col min="14092" max="14092" width="23.125" style="182" bestFit="1" customWidth="1"/>
    <col min="14093" max="14099" width="9" style="182"/>
    <col min="14100" max="14100" width="38" style="182" bestFit="1" customWidth="1"/>
    <col min="14101" max="14336" width="9" style="182"/>
    <col min="14337" max="14347" width="15.875" style="182" customWidth="1"/>
    <col min="14348" max="14348" width="23.125" style="182" bestFit="1" customWidth="1"/>
    <col min="14349" max="14355" width="9" style="182"/>
    <col min="14356" max="14356" width="38" style="182" bestFit="1" customWidth="1"/>
    <col min="14357" max="14592" width="9" style="182"/>
    <col min="14593" max="14603" width="15.875" style="182" customWidth="1"/>
    <col min="14604" max="14604" width="23.125" style="182" bestFit="1" customWidth="1"/>
    <col min="14605" max="14611" width="9" style="182"/>
    <col min="14612" max="14612" width="38" style="182" bestFit="1" customWidth="1"/>
    <col min="14613" max="14848" width="9" style="182"/>
    <col min="14849" max="14859" width="15.875" style="182" customWidth="1"/>
    <col min="14860" max="14860" width="23.125" style="182" bestFit="1" customWidth="1"/>
    <col min="14861" max="14867" width="9" style="182"/>
    <col min="14868" max="14868" width="38" style="182" bestFit="1" customWidth="1"/>
    <col min="14869" max="15104" width="9" style="182"/>
    <col min="15105" max="15115" width="15.875" style="182" customWidth="1"/>
    <col min="15116" max="15116" width="23.125" style="182" bestFit="1" customWidth="1"/>
    <col min="15117" max="15123" width="9" style="182"/>
    <col min="15124" max="15124" width="38" style="182" bestFit="1" customWidth="1"/>
    <col min="15125" max="15360" width="9" style="182"/>
    <col min="15361" max="15371" width="15.875" style="182" customWidth="1"/>
    <col min="15372" max="15372" width="23.125" style="182" bestFit="1" customWidth="1"/>
    <col min="15373" max="15379" width="9" style="182"/>
    <col min="15380" max="15380" width="38" style="182" bestFit="1" customWidth="1"/>
    <col min="15381" max="15616" width="9" style="182"/>
    <col min="15617" max="15627" width="15.875" style="182" customWidth="1"/>
    <col min="15628" max="15628" width="23.125" style="182" bestFit="1" customWidth="1"/>
    <col min="15629" max="15635" width="9" style="182"/>
    <col min="15636" max="15636" width="38" style="182" bestFit="1" customWidth="1"/>
    <col min="15637" max="15872" width="9" style="182"/>
    <col min="15873" max="15883" width="15.875" style="182" customWidth="1"/>
    <col min="15884" max="15884" width="23.125" style="182" bestFit="1" customWidth="1"/>
    <col min="15885" max="15891" width="9" style="182"/>
    <col min="15892" max="15892" width="38" style="182" bestFit="1" customWidth="1"/>
    <col min="15893" max="16128" width="9" style="182"/>
    <col min="16129" max="16139" width="15.875" style="182" customWidth="1"/>
    <col min="16140" max="16140" width="23.125" style="182" bestFit="1" customWidth="1"/>
    <col min="16141" max="16147" width="9" style="182"/>
    <col min="16148" max="16148" width="38" style="182" bestFit="1" customWidth="1"/>
    <col min="16149" max="16384" width="9" style="182"/>
  </cols>
  <sheetData>
    <row r="1" spans="1:22" ht="15" customHeight="1">
      <c r="A1" s="189" t="s">
        <v>176</v>
      </c>
      <c r="B1" s="190" t="s">
        <v>215</v>
      </c>
      <c r="C1" s="190" t="s">
        <v>216</v>
      </c>
      <c r="D1" s="191" t="s">
        <v>217</v>
      </c>
      <c r="E1" s="190" t="s">
        <v>218</v>
      </c>
      <c r="F1" s="192" t="s">
        <v>219</v>
      </c>
      <c r="G1" s="193"/>
      <c r="H1" s="326" t="s">
        <v>171</v>
      </c>
      <c r="I1" s="327" t="s">
        <v>515</v>
      </c>
      <c r="J1" s="195" t="s">
        <v>221</v>
      </c>
      <c r="K1" s="196" t="s">
        <v>222</v>
      </c>
      <c r="L1" s="197"/>
      <c r="N1" s="198" t="s">
        <v>223</v>
      </c>
      <c r="O1" s="198" t="s">
        <v>224</v>
      </c>
      <c r="P1" s="198" t="s">
        <v>225</v>
      </c>
      <c r="Q1" s="198" t="s">
        <v>226</v>
      </c>
      <c r="R1" s="198" t="s">
        <v>227</v>
      </c>
      <c r="S1" s="246"/>
      <c r="T1" s="246" t="s">
        <v>221</v>
      </c>
      <c r="U1" s="194" t="s">
        <v>349</v>
      </c>
      <c r="V1" s="247" t="s">
        <v>220</v>
      </c>
    </row>
    <row r="2" spans="1:22" ht="15" customHeight="1">
      <c r="A2" s="200" t="s">
        <v>180</v>
      </c>
      <c r="B2" s="180" t="s">
        <v>444</v>
      </c>
      <c r="C2" s="183" t="s">
        <v>455</v>
      </c>
      <c r="D2" s="183" t="s">
        <v>228</v>
      </c>
      <c r="E2" s="180" t="s">
        <v>468</v>
      </c>
      <c r="F2" s="201" t="s">
        <v>185</v>
      </c>
      <c r="G2" s="202"/>
      <c r="H2" s="328" t="s">
        <v>516</v>
      </c>
      <c r="I2" s="329">
        <v>11</v>
      </c>
      <c r="J2" s="185"/>
      <c r="K2" s="203"/>
      <c r="L2" s="181"/>
      <c r="N2" s="187"/>
      <c r="O2" s="204" t="s">
        <v>229</v>
      </c>
      <c r="P2" s="187"/>
      <c r="Q2" s="187"/>
      <c r="R2" s="187"/>
      <c r="S2" s="199"/>
      <c r="T2" s="199"/>
      <c r="U2" s="248" t="s">
        <v>173</v>
      </c>
      <c r="V2" s="188" t="s">
        <v>230</v>
      </c>
    </row>
    <row r="3" spans="1:22" ht="15" customHeight="1">
      <c r="A3" s="200" t="s">
        <v>433</v>
      </c>
      <c r="B3" s="180" t="s">
        <v>369</v>
      </c>
      <c r="C3" s="183" t="s">
        <v>203</v>
      </c>
      <c r="D3" s="183" t="s">
        <v>231</v>
      </c>
      <c r="E3" s="180" t="s">
        <v>469</v>
      </c>
      <c r="F3" s="201" t="s">
        <v>480</v>
      </c>
      <c r="G3" s="202"/>
      <c r="H3" s="328" t="s">
        <v>327</v>
      </c>
      <c r="I3" s="329">
        <v>2101</v>
      </c>
      <c r="J3" s="185"/>
      <c r="K3" s="203"/>
      <c r="L3" s="181"/>
      <c r="O3" s="204" t="s">
        <v>232</v>
      </c>
      <c r="U3" s="186" t="s">
        <v>233</v>
      </c>
      <c r="V3" s="188" t="s">
        <v>234</v>
      </c>
    </row>
    <row r="4" spans="1:22" ht="15" customHeight="1">
      <c r="A4" s="200" t="s">
        <v>434</v>
      </c>
      <c r="B4" s="180" t="s">
        <v>235</v>
      </c>
      <c r="C4" s="183" t="s">
        <v>183</v>
      </c>
      <c r="D4" s="183" t="s">
        <v>236</v>
      </c>
      <c r="E4" s="180" t="s">
        <v>237</v>
      </c>
      <c r="F4" s="201" t="s">
        <v>184</v>
      </c>
      <c r="G4" s="202"/>
      <c r="H4" s="328" t="s">
        <v>139</v>
      </c>
      <c r="I4">
        <v>1301</v>
      </c>
      <c r="J4" s="185"/>
      <c r="K4" s="184"/>
      <c r="L4" s="184"/>
      <c r="O4" s="204" t="s">
        <v>238</v>
      </c>
      <c r="U4" s="186" t="s">
        <v>194</v>
      </c>
      <c r="V4" s="188" t="s">
        <v>239</v>
      </c>
    </row>
    <row r="5" spans="1:22" ht="15" customHeight="1">
      <c r="A5" s="200" t="s">
        <v>240</v>
      </c>
      <c r="B5" s="180" t="s">
        <v>445</v>
      </c>
      <c r="C5" s="183" t="s">
        <v>245</v>
      </c>
      <c r="D5" s="183" t="s">
        <v>248</v>
      </c>
      <c r="E5" s="180" t="s">
        <v>470</v>
      </c>
      <c r="F5" s="201" t="s">
        <v>241</v>
      </c>
      <c r="G5" s="181"/>
      <c r="H5" s="328" t="s">
        <v>263</v>
      </c>
      <c r="I5">
        <v>1302</v>
      </c>
      <c r="J5" s="185"/>
      <c r="K5" s="184"/>
      <c r="L5" s="184"/>
      <c r="O5" s="187" t="s">
        <v>242</v>
      </c>
      <c r="U5" s="186" t="s">
        <v>195</v>
      </c>
      <c r="V5" s="188" t="s">
        <v>243</v>
      </c>
    </row>
    <row r="6" spans="1:22" ht="15" customHeight="1">
      <c r="A6" s="200" t="s">
        <v>244</v>
      </c>
      <c r="B6" s="183" t="s">
        <v>446</v>
      </c>
      <c r="C6" s="183" t="s">
        <v>456</v>
      </c>
      <c r="D6" s="183" t="s">
        <v>251</v>
      </c>
      <c r="E6" s="180" t="s">
        <v>471</v>
      </c>
      <c r="F6" s="201" t="s">
        <v>481</v>
      </c>
      <c r="G6" s="181"/>
      <c r="H6" s="328" t="s">
        <v>517</v>
      </c>
      <c r="I6">
        <v>1303</v>
      </c>
      <c r="J6" s="185"/>
      <c r="K6" s="184"/>
      <c r="L6" s="184"/>
      <c r="O6" s="187" t="s">
        <v>246</v>
      </c>
      <c r="U6" s="186" t="s">
        <v>179</v>
      </c>
      <c r="V6" s="188" t="s">
        <v>247</v>
      </c>
    </row>
    <row r="7" spans="1:22" ht="15" customHeight="1">
      <c r="A7" s="200" t="s">
        <v>435</v>
      </c>
      <c r="B7" s="180" t="s">
        <v>447</v>
      </c>
      <c r="C7" s="183" t="s">
        <v>250</v>
      </c>
      <c r="D7" s="183" t="s">
        <v>276</v>
      </c>
      <c r="E7" s="180" t="s">
        <v>472</v>
      </c>
      <c r="F7" s="201" t="s">
        <v>186</v>
      </c>
      <c r="G7" s="181"/>
      <c r="H7" s="328" t="s">
        <v>204</v>
      </c>
      <c r="I7">
        <v>1304</v>
      </c>
      <c r="J7" s="184"/>
      <c r="K7" s="184"/>
      <c r="L7" s="184"/>
      <c r="U7" s="186" t="s">
        <v>193</v>
      </c>
      <c r="V7" s="188" t="s">
        <v>249</v>
      </c>
    </row>
    <row r="8" spans="1:22" ht="15" customHeight="1">
      <c r="A8" s="200" t="s">
        <v>436</v>
      </c>
      <c r="B8" s="180" t="s">
        <v>448</v>
      </c>
      <c r="C8" s="183" t="s">
        <v>202</v>
      </c>
      <c r="D8" s="183" t="s">
        <v>255</v>
      </c>
      <c r="E8" s="180" t="s">
        <v>252</v>
      </c>
      <c r="F8" s="201" t="s">
        <v>482</v>
      </c>
      <c r="G8" s="181"/>
      <c r="H8" s="328" t="s">
        <v>209</v>
      </c>
      <c r="I8" s="330">
        <v>1305</v>
      </c>
      <c r="J8" s="184"/>
      <c r="K8" s="184"/>
      <c r="L8" s="184"/>
      <c r="U8" s="186" t="s">
        <v>253</v>
      </c>
      <c r="V8" s="188" t="s">
        <v>254</v>
      </c>
    </row>
    <row r="9" spans="1:22" ht="15" customHeight="1">
      <c r="A9" s="200" t="s">
        <v>437</v>
      </c>
      <c r="B9" s="180" t="s">
        <v>449</v>
      </c>
      <c r="C9" s="183" t="s">
        <v>457</v>
      </c>
      <c r="D9" s="183" t="s">
        <v>259</v>
      </c>
      <c r="E9" s="180" t="s">
        <v>473</v>
      </c>
      <c r="F9" s="201" t="s">
        <v>293</v>
      </c>
      <c r="G9" s="181"/>
      <c r="H9" s="331" t="s">
        <v>212</v>
      </c>
      <c r="I9" s="330">
        <v>1306</v>
      </c>
      <c r="J9" s="184"/>
      <c r="K9" s="184"/>
      <c r="L9" s="184"/>
      <c r="U9" s="186" t="s">
        <v>199</v>
      </c>
      <c r="V9" s="188" t="s">
        <v>256</v>
      </c>
    </row>
    <row r="10" spans="1:22" ht="15" customHeight="1">
      <c r="A10" s="200" t="s">
        <v>438</v>
      </c>
      <c r="B10" s="180" t="s">
        <v>450</v>
      </c>
      <c r="C10" s="183" t="s">
        <v>258</v>
      </c>
      <c r="D10" s="183" t="s">
        <v>461</v>
      </c>
      <c r="E10" s="180" t="s">
        <v>474</v>
      </c>
      <c r="F10" s="201" t="s">
        <v>483</v>
      </c>
      <c r="G10" s="181"/>
      <c r="H10" s="332" t="s">
        <v>518</v>
      </c>
      <c r="I10" s="330">
        <v>1307</v>
      </c>
      <c r="U10" s="186" t="s">
        <v>208</v>
      </c>
      <c r="V10" s="188" t="s">
        <v>257</v>
      </c>
    </row>
    <row r="11" spans="1:22" ht="15" customHeight="1">
      <c r="A11" s="200" t="s">
        <v>439</v>
      </c>
      <c r="B11" s="180" t="s">
        <v>451</v>
      </c>
      <c r="C11" s="183" t="s">
        <v>262</v>
      </c>
      <c r="D11" s="183" t="s">
        <v>462</v>
      </c>
      <c r="E11" s="180" t="s">
        <v>475</v>
      </c>
      <c r="F11" s="201" t="s">
        <v>214</v>
      </c>
      <c r="G11" s="181"/>
      <c r="H11" s="328" t="s">
        <v>211</v>
      </c>
      <c r="I11" s="330">
        <v>1308</v>
      </c>
      <c r="N11" s="205"/>
      <c r="O11" s="205"/>
      <c r="U11" s="186" t="s">
        <v>260</v>
      </c>
      <c r="V11" s="188" t="s">
        <v>261</v>
      </c>
    </row>
    <row r="12" spans="1:22" ht="15" customHeight="1">
      <c r="A12" s="200" t="s">
        <v>440</v>
      </c>
      <c r="B12" s="180" t="s">
        <v>452</v>
      </c>
      <c r="C12" s="183" t="s">
        <v>458</v>
      </c>
      <c r="D12" s="183" t="s">
        <v>463</v>
      </c>
      <c r="E12" s="180" t="s">
        <v>476</v>
      </c>
      <c r="F12" s="206" t="s">
        <v>484</v>
      </c>
      <c r="G12" s="181"/>
      <c r="H12" s="328" t="s">
        <v>519</v>
      </c>
      <c r="I12" s="330">
        <v>1309</v>
      </c>
      <c r="N12" s="207"/>
      <c r="O12" s="207"/>
      <c r="U12" s="186" t="s">
        <v>263</v>
      </c>
      <c r="V12" s="188" t="s">
        <v>264</v>
      </c>
    </row>
    <row r="13" spans="1:22" ht="15" customHeight="1">
      <c r="A13" s="200" t="s">
        <v>265</v>
      </c>
      <c r="B13" s="180" t="s">
        <v>453</v>
      </c>
      <c r="C13" s="183" t="s">
        <v>289</v>
      </c>
      <c r="D13" s="183" t="s">
        <v>464</v>
      </c>
      <c r="E13" s="180" t="s">
        <v>477</v>
      </c>
      <c r="F13" s="208" t="s">
        <v>188</v>
      </c>
      <c r="G13" s="181"/>
      <c r="H13" s="328" t="s">
        <v>576</v>
      </c>
      <c r="I13" s="330">
        <v>14</v>
      </c>
      <c r="N13" s="209"/>
      <c r="O13" s="210"/>
      <c r="U13" s="185" t="s">
        <v>266</v>
      </c>
      <c r="V13" s="211" t="s">
        <v>264</v>
      </c>
    </row>
    <row r="14" spans="1:22" ht="15" customHeight="1">
      <c r="A14" s="200" t="s">
        <v>441</v>
      </c>
      <c r="B14" s="212" t="s">
        <v>454</v>
      </c>
      <c r="C14" s="183" t="s">
        <v>267</v>
      </c>
      <c r="D14" s="183" t="s">
        <v>271</v>
      </c>
      <c r="E14" s="180" t="s">
        <v>478</v>
      </c>
      <c r="F14" s="201" t="s">
        <v>281</v>
      </c>
      <c r="G14" s="181"/>
      <c r="H14" s="184"/>
      <c r="N14" s="209"/>
      <c r="O14" s="210"/>
      <c r="U14" s="185" t="s">
        <v>268</v>
      </c>
      <c r="V14" s="188" t="s">
        <v>269</v>
      </c>
    </row>
    <row r="15" spans="1:22" ht="15" customHeight="1">
      <c r="A15" s="213" t="s">
        <v>181</v>
      </c>
      <c r="B15" s="180" t="s">
        <v>274</v>
      </c>
      <c r="C15" s="183" t="s">
        <v>270</v>
      </c>
      <c r="D15" s="183" t="s">
        <v>465</v>
      </c>
      <c r="E15" s="180" t="s">
        <v>479</v>
      </c>
      <c r="F15" s="214" t="s">
        <v>290</v>
      </c>
      <c r="H15" s="181"/>
      <c r="N15" s="184"/>
      <c r="O15" s="210"/>
      <c r="U15" s="215" t="s">
        <v>272</v>
      </c>
      <c r="V15" s="216" t="s">
        <v>273</v>
      </c>
    </row>
    <row r="16" spans="1:22" ht="15" customHeight="1">
      <c r="A16" s="200" t="s">
        <v>182</v>
      </c>
      <c r="B16" s="183" t="s">
        <v>279</v>
      </c>
      <c r="C16" s="217" t="s">
        <v>280</v>
      </c>
      <c r="D16" s="183" t="s">
        <v>466</v>
      </c>
      <c r="E16" s="180"/>
      <c r="F16" s="201" t="s">
        <v>485</v>
      </c>
      <c r="H16" s="181"/>
      <c r="N16" s="184"/>
      <c r="O16" s="209"/>
      <c r="U16" s="185" t="s">
        <v>277</v>
      </c>
      <c r="V16" s="216" t="s">
        <v>278</v>
      </c>
    </row>
    <row r="17" spans="1:22" ht="15" customHeight="1">
      <c r="A17" s="200" t="s">
        <v>442</v>
      </c>
      <c r="B17" s="180" t="s">
        <v>284</v>
      </c>
      <c r="C17" s="183" t="s">
        <v>459</v>
      </c>
      <c r="D17" s="183" t="s">
        <v>285</v>
      </c>
      <c r="E17" s="180"/>
      <c r="F17" s="201" t="s">
        <v>486</v>
      </c>
      <c r="H17" s="181"/>
      <c r="N17" s="184"/>
      <c r="O17" s="209"/>
      <c r="U17" s="185" t="s">
        <v>282</v>
      </c>
      <c r="V17" s="216" t="s">
        <v>283</v>
      </c>
    </row>
    <row r="18" spans="1:22" ht="15" customHeight="1">
      <c r="A18" s="200" t="s">
        <v>443</v>
      </c>
      <c r="B18" s="180" t="s">
        <v>288</v>
      </c>
      <c r="C18" s="183" t="s">
        <v>275</v>
      </c>
      <c r="D18" s="183" t="s">
        <v>467</v>
      </c>
      <c r="E18" s="180"/>
      <c r="F18" s="201" t="s">
        <v>187</v>
      </c>
      <c r="H18" s="181"/>
      <c r="N18" s="184"/>
      <c r="O18" s="184"/>
      <c r="U18" s="185" t="s">
        <v>286</v>
      </c>
      <c r="V18" s="216" t="s">
        <v>287</v>
      </c>
    </row>
    <row r="19" spans="1:22" ht="15" customHeight="1">
      <c r="A19" s="200"/>
      <c r="B19" s="180" t="s">
        <v>292</v>
      </c>
      <c r="C19" s="183" t="s">
        <v>460</v>
      </c>
      <c r="D19" s="183" t="s">
        <v>297</v>
      </c>
      <c r="E19" s="180"/>
      <c r="F19" s="201" t="s">
        <v>189</v>
      </c>
      <c r="H19" s="181"/>
      <c r="U19" s="185" t="s">
        <v>212</v>
      </c>
      <c r="V19" s="216" t="s">
        <v>291</v>
      </c>
    </row>
    <row r="20" spans="1:22" ht="15" customHeight="1">
      <c r="A20" s="200"/>
      <c r="B20" s="180" t="s">
        <v>296</v>
      </c>
      <c r="C20" s="183"/>
      <c r="D20" s="183" t="s">
        <v>301</v>
      </c>
      <c r="E20" s="218"/>
      <c r="F20" s="201" t="s">
        <v>190</v>
      </c>
      <c r="H20" s="181"/>
      <c r="U20" s="185" t="s">
        <v>294</v>
      </c>
      <c r="V20" s="216" t="s">
        <v>295</v>
      </c>
    </row>
    <row r="21" spans="1:22" ht="15" customHeight="1">
      <c r="A21" s="200"/>
      <c r="B21" s="183" t="s">
        <v>300</v>
      </c>
      <c r="C21" s="183"/>
      <c r="D21" s="183" t="s">
        <v>304</v>
      </c>
      <c r="E21" s="180"/>
      <c r="F21" s="206" t="s">
        <v>487</v>
      </c>
      <c r="H21" s="181"/>
      <c r="U21" s="185" t="s">
        <v>298</v>
      </c>
      <c r="V21" s="216" t="s">
        <v>299</v>
      </c>
    </row>
    <row r="22" spans="1:22" ht="15" customHeight="1">
      <c r="A22" s="200"/>
      <c r="B22" s="180"/>
      <c r="C22" s="183"/>
      <c r="D22" s="183"/>
      <c r="E22" s="180"/>
      <c r="F22" s="201" t="s">
        <v>488</v>
      </c>
      <c r="U22" s="185" t="s">
        <v>302</v>
      </c>
      <c r="V22" s="216" t="s">
        <v>303</v>
      </c>
    </row>
    <row r="23" spans="1:22" ht="15" customHeight="1">
      <c r="A23" s="213"/>
      <c r="B23" s="183"/>
      <c r="C23" s="183"/>
      <c r="D23" s="183"/>
      <c r="E23" s="180"/>
      <c r="F23" s="208" t="s">
        <v>192</v>
      </c>
      <c r="U23" s="185" t="s">
        <v>136</v>
      </c>
      <c r="V23" s="216" t="s">
        <v>305</v>
      </c>
    </row>
    <row r="24" spans="1:22" ht="15" customHeight="1">
      <c r="A24" s="219"/>
      <c r="B24" s="180"/>
      <c r="C24" s="180"/>
      <c r="D24" s="180"/>
      <c r="E24" s="180"/>
      <c r="F24" s="201" t="s">
        <v>489</v>
      </c>
      <c r="U24" s="186" t="s">
        <v>306</v>
      </c>
      <c r="V24" s="188" t="s">
        <v>307</v>
      </c>
    </row>
    <row r="25" spans="1:22" ht="15" customHeight="1">
      <c r="A25" s="200"/>
      <c r="B25" s="218"/>
      <c r="C25" s="180"/>
      <c r="D25" s="180"/>
      <c r="E25" s="180"/>
      <c r="F25" s="201" t="s">
        <v>191</v>
      </c>
      <c r="G25" s="181"/>
      <c r="U25" s="186" t="s">
        <v>205</v>
      </c>
      <c r="V25" s="188" t="s">
        <v>308</v>
      </c>
    </row>
    <row r="26" spans="1:22" ht="15" customHeight="1">
      <c r="A26" s="200"/>
      <c r="B26" s="180"/>
      <c r="C26" s="180"/>
      <c r="D26" s="180"/>
      <c r="E26" s="180"/>
      <c r="F26" s="201" t="s">
        <v>490</v>
      </c>
      <c r="G26" s="181"/>
      <c r="U26" s="186" t="s">
        <v>198</v>
      </c>
      <c r="V26" s="188" t="s">
        <v>309</v>
      </c>
    </row>
    <row r="27" spans="1:22" ht="15" customHeight="1">
      <c r="A27" s="200"/>
      <c r="B27" s="180"/>
      <c r="C27" s="180"/>
      <c r="D27" s="180"/>
      <c r="E27" s="180"/>
      <c r="F27" s="201" t="s">
        <v>491</v>
      </c>
      <c r="G27" s="181"/>
      <c r="U27" s="186" t="s">
        <v>310</v>
      </c>
      <c r="V27" s="188" t="s">
        <v>311</v>
      </c>
    </row>
    <row r="28" spans="1:22" ht="15" customHeight="1">
      <c r="A28" s="200"/>
      <c r="B28" s="180"/>
      <c r="C28" s="180"/>
      <c r="D28" s="180"/>
      <c r="E28" s="183"/>
      <c r="F28" s="201" t="s">
        <v>492</v>
      </c>
      <c r="U28" s="186" t="s">
        <v>312</v>
      </c>
      <c r="V28" s="188" t="s">
        <v>311</v>
      </c>
    </row>
    <row r="29" spans="1:22" ht="15" customHeight="1">
      <c r="A29" s="200"/>
      <c r="B29" s="180"/>
      <c r="C29" s="180"/>
      <c r="D29" s="180"/>
      <c r="E29" s="180"/>
      <c r="F29" s="201"/>
      <c r="G29" s="181"/>
      <c r="U29" s="185" t="s">
        <v>197</v>
      </c>
      <c r="V29" s="211" t="s">
        <v>313</v>
      </c>
    </row>
    <row r="30" spans="1:22" ht="15" customHeight="1">
      <c r="A30" s="200"/>
      <c r="B30" s="180"/>
      <c r="C30" s="183"/>
      <c r="D30" s="180"/>
      <c r="E30" s="180"/>
      <c r="F30" s="201"/>
      <c r="G30" s="181"/>
      <c r="U30" s="185" t="s">
        <v>196</v>
      </c>
      <c r="V30" s="211" t="s">
        <v>314</v>
      </c>
    </row>
    <row r="31" spans="1:22" ht="15" customHeight="1">
      <c r="A31" s="200"/>
      <c r="B31" s="180"/>
      <c r="C31" s="183"/>
      <c r="D31" s="180"/>
      <c r="E31" s="180"/>
      <c r="F31" s="201"/>
      <c r="G31" s="181"/>
      <c r="U31" s="185" t="s">
        <v>201</v>
      </c>
      <c r="V31" s="216" t="s">
        <v>315</v>
      </c>
    </row>
    <row r="32" spans="1:22" ht="15" customHeight="1">
      <c r="A32" s="200"/>
      <c r="B32" s="180"/>
      <c r="C32" s="183"/>
      <c r="D32" s="180"/>
      <c r="E32" s="180"/>
      <c r="F32" s="201"/>
      <c r="G32" s="181"/>
      <c r="U32" s="185"/>
      <c r="V32" s="216"/>
    </row>
    <row r="33" spans="1:22" ht="15" customHeight="1">
      <c r="A33" s="220"/>
      <c r="B33" s="221"/>
      <c r="C33" s="221"/>
      <c r="D33" s="221"/>
      <c r="E33" s="180"/>
      <c r="F33" s="222"/>
      <c r="G33" s="181"/>
      <c r="H33" s="181"/>
      <c r="U33" s="249" t="s">
        <v>213</v>
      </c>
      <c r="V33" s="211" t="s">
        <v>316</v>
      </c>
    </row>
    <row r="34" spans="1:22" ht="15" customHeight="1">
      <c r="A34" s="181"/>
      <c r="E34" s="180"/>
      <c r="F34" s="181"/>
      <c r="G34" s="181"/>
      <c r="H34" s="181"/>
      <c r="U34" s="185" t="s">
        <v>317</v>
      </c>
      <c r="V34" s="211" t="s">
        <v>318</v>
      </c>
    </row>
    <row r="35" spans="1:22" ht="15" customHeight="1">
      <c r="A35" s="181"/>
      <c r="E35" s="180"/>
      <c r="F35" s="181"/>
      <c r="G35" s="181"/>
      <c r="H35" s="181"/>
      <c r="U35" s="185" t="s">
        <v>319</v>
      </c>
      <c r="V35" s="211" t="s">
        <v>320</v>
      </c>
    </row>
    <row r="36" spans="1:22" ht="15" customHeight="1">
      <c r="A36" s="181"/>
      <c r="E36" s="180"/>
      <c r="F36" s="181"/>
      <c r="G36" s="181"/>
      <c r="H36" s="181"/>
      <c r="U36" s="185" t="s">
        <v>321</v>
      </c>
      <c r="V36" s="211" t="s">
        <v>322</v>
      </c>
    </row>
    <row r="37" spans="1:22" ht="15" customHeight="1">
      <c r="A37" s="181"/>
      <c r="E37" s="180"/>
      <c r="G37" s="181"/>
      <c r="H37" s="181"/>
      <c r="U37" s="185" t="s">
        <v>200</v>
      </c>
      <c r="V37" s="211" t="s">
        <v>323</v>
      </c>
    </row>
    <row r="38" spans="1:22" ht="15" customHeight="1">
      <c r="E38" s="221"/>
      <c r="U38" s="185" t="s">
        <v>324</v>
      </c>
      <c r="V38" s="211" t="s">
        <v>287</v>
      </c>
    </row>
    <row r="39" spans="1:22" ht="15" customHeight="1">
      <c r="E39" s="181"/>
      <c r="U39" s="185" t="s">
        <v>210</v>
      </c>
      <c r="V39" s="211" t="s">
        <v>287</v>
      </c>
    </row>
    <row r="40" spans="1:22" ht="15" customHeight="1">
      <c r="E40" s="181"/>
      <c r="U40" s="185" t="s">
        <v>325</v>
      </c>
      <c r="V40" s="211" t="s">
        <v>287</v>
      </c>
    </row>
    <row r="41" spans="1:22" customFormat="1" ht="15" customHeight="1">
      <c r="A41" s="361" t="s">
        <v>520</v>
      </c>
      <c r="B41" s="326" t="s">
        <v>171</v>
      </c>
      <c r="C41" s="333" t="s">
        <v>521</v>
      </c>
      <c r="D41" s="333" t="s">
        <v>522</v>
      </c>
      <c r="E41" s="362" t="s">
        <v>227</v>
      </c>
      <c r="F41" s="363" t="s">
        <v>570</v>
      </c>
      <c r="T41" s="330" t="s">
        <v>325</v>
      </c>
      <c r="U41" s="364" t="s">
        <v>287</v>
      </c>
    </row>
    <row r="42" spans="1:22" customFormat="1" ht="15" customHeight="1">
      <c r="A42" s="365"/>
      <c r="B42" s="366"/>
      <c r="C42" s="367"/>
      <c r="D42" s="367"/>
      <c r="E42" s="334" t="s">
        <v>571</v>
      </c>
      <c r="F42" s="334" t="s">
        <v>572</v>
      </c>
      <c r="T42" s="329"/>
      <c r="U42" s="368"/>
    </row>
    <row r="43" spans="1:22" customFormat="1" ht="15" customHeight="1">
      <c r="A43" s="334" t="s">
        <v>176</v>
      </c>
      <c r="B43" s="328" t="s">
        <v>516</v>
      </c>
      <c r="C43" t="s">
        <v>523</v>
      </c>
      <c r="D43" t="s">
        <v>247</v>
      </c>
      <c r="E43" s="337" t="s">
        <v>224</v>
      </c>
      <c r="F43" s="337" t="s">
        <v>573</v>
      </c>
      <c r="T43" s="330" t="s">
        <v>177</v>
      </c>
      <c r="U43" s="364" t="s">
        <v>326</v>
      </c>
    </row>
    <row r="44" spans="1:22" customFormat="1" ht="13.5">
      <c r="A44" s="335" t="s">
        <v>428</v>
      </c>
      <c r="B44" s="328" t="s">
        <v>327</v>
      </c>
      <c r="C44" t="s">
        <v>524</v>
      </c>
      <c r="D44" t="s">
        <v>247</v>
      </c>
      <c r="E44" s="337"/>
      <c r="F44" s="337"/>
      <c r="T44" s="330" t="s">
        <v>327</v>
      </c>
      <c r="U44" s="364" t="s">
        <v>328</v>
      </c>
    </row>
    <row r="45" spans="1:22" customFormat="1" ht="15" customHeight="1">
      <c r="A45" s="335" t="s">
        <v>429</v>
      </c>
      <c r="B45" s="328" t="s">
        <v>139</v>
      </c>
      <c r="C45" t="s">
        <v>525</v>
      </c>
      <c r="D45" t="s">
        <v>249</v>
      </c>
      <c r="T45" s="369" t="s">
        <v>206</v>
      </c>
      <c r="U45" s="368" t="s">
        <v>329</v>
      </c>
    </row>
    <row r="46" spans="1:22" customFormat="1" ht="15" customHeight="1">
      <c r="A46" s="335" t="s">
        <v>431</v>
      </c>
      <c r="B46" s="328" t="s">
        <v>263</v>
      </c>
      <c r="C46" t="s">
        <v>526</v>
      </c>
      <c r="D46" t="s">
        <v>249</v>
      </c>
      <c r="T46" s="370" t="s">
        <v>207</v>
      </c>
      <c r="U46" s="368" t="s">
        <v>330</v>
      </c>
    </row>
    <row r="47" spans="1:22" customFormat="1" ht="15" customHeight="1">
      <c r="A47" s="335" t="s">
        <v>427</v>
      </c>
      <c r="B47" s="328" t="s">
        <v>517</v>
      </c>
      <c r="C47" t="s">
        <v>527</v>
      </c>
      <c r="D47" t="s">
        <v>230</v>
      </c>
      <c r="T47" s="371" t="s">
        <v>211</v>
      </c>
      <c r="U47" s="368" t="s">
        <v>331</v>
      </c>
    </row>
    <row r="48" spans="1:22" customFormat="1" ht="27">
      <c r="A48" s="335" t="s">
        <v>430</v>
      </c>
      <c r="B48" s="328" t="s">
        <v>204</v>
      </c>
      <c r="C48" s="336" t="s">
        <v>528</v>
      </c>
      <c r="D48" t="s">
        <v>230</v>
      </c>
      <c r="T48" s="372" t="s">
        <v>332</v>
      </c>
      <c r="U48" s="368" t="s">
        <v>333</v>
      </c>
    </row>
    <row r="49" spans="1:21" customFormat="1" ht="15" customHeight="1">
      <c r="A49" s="335" t="s">
        <v>174</v>
      </c>
      <c r="B49" s="328" t="s">
        <v>209</v>
      </c>
      <c r="C49" t="s">
        <v>529</v>
      </c>
      <c r="D49" t="s">
        <v>230</v>
      </c>
      <c r="T49" s="373" t="s">
        <v>574</v>
      </c>
      <c r="U49" s="368" t="s">
        <v>575</v>
      </c>
    </row>
    <row r="50" spans="1:21" customFormat="1" ht="15" customHeight="1">
      <c r="A50" s="337"/>
      <c r="B50" s="331" t="s">
        <v>212</v>
      </c>
      <c r="C50" t="s">
        <v>194</v>
      </c>
      <c r="D50" t="s">
        <v>530</v>
      </c>
      <c r="T50" s="329"/>
      <c r="U50" s="368"/>
    </row>
    <row r="51" spans="1:21" customFormat="1" ht="27">
      <c r="B51" s="332" t="s">
        <v>518</v>
      </c>
      <c r="C51" t="s">
        <v>196</v>
      </c>
      <c r="D51" t="s">
        <v>314</v>
      </c>
      <c r="T51" s="329"/>
      <c r="U51" s="368"/>
    </row>
    <row r="52" spans="1:21" customFormat="1" ht="15" customHeight="1">
      <c r="B52" s="328" t="s">
        <v>211</v>
      </c>
      <c r="C52" t="s">
        <v>195</v>
      </c>
      <c r="D52" t="s">
        <v>531</v>
      </c>
      <c r="T52" s="329"/>
      <c r="U52" s="368"/>
    </row>
    <row r="53" spans="1:21" customFormat="1" ht="15" customHeight="1">
      <c r="B53" s="328" t="s">
        <v>576</v>
      </c>
      <c r="C53" t="s">
        <v>327</v>
      </c>
      <c r="D53" t="s">
        <v>328</v>
      </c>
      <c r="T53" s="329"/>
      <c r="U53" s="368"/>
    </row>
    <row r="54" spans="1:21" customFormat="1" ht="15" customHeight="1">
      <c r="B54" s="331"/>
      <c r="C54" s="338" t="s">
        <v>532</v>
      </c>
      <c r="D54" s="338" t="s">
        <v>533</v>
      </c>
      <c r="T54" s="329"/>
      <c r="U54" s="368"/>
    </row>
    <row r="55" spans="1:21" customFormat="1" ht="15" customHeight="1">
      <c r="B55" s="331"/>
      <c r="C55" s="338" t="s">
        <v>534</v>
      </c>
      <c r="D55" s="338" t="s">
        <v>261</v>
      </c>
      <c r="T55" s="329"/>
      <c r="U55" s="368"/>
    </row>
    <row r="56" spans="1:21" customFormat="1" ht="15" customHeight="1">
      <c r="B56" s="328"/>
      <c r="C56" s="338" t="s">
        <v>535</v>
      </c>
      <c r="D56" s="338" t="s">
        <v>264</v>
      </c>
      <c r="T56" s="329"/>
      <c r="U56" s="368"/>
    </row>
    <row r="57" spans="1:21" customFormat="1" ht="15" customHeight="1">
      <c r="C57" s="338" t="s">
        <v>536</v>
      </c>
      <c r="D57" s="338" t="s">
        <v>537</v>
      </c>
      <c r="T57" s="329"/>
      <c r="U57" s="368"/>
    </row>
    <row r="58" spans="1:21" customFormat="1" ht="15" customHeight="1">
      <c r="C58" s="338" t="s">
        <v>538</v>
      </c>
      <c r="D58" s="338" t="s">
        <v>539</v>
      </c>
      <c r="T58" s="329"/>
      <c r="U58" s="368"/>
    </row>
    <row r="59" spans="1:21" customFormat="1" ht="13.5">
      <c r="C59" s="338" t="s">
        <v>540</v>
      </c>
      <c r="D59" s="339" t="s">
        <v>287</v>
      </c>
      <c r="T59" s="329"/>
      <c r="U59" s="368"/>
    </row>
    <row r="60" spans="1:21" customFormat="1" ht="13.5">
      <c r="C60" s="339" t="s">
        <v>577</v>
      </c>
      <c r="D60" s="339" t="s">
        <v>578</v>
      </c>
      <c r="T60" s="329"/>
      <c r="U60" s="368"/>
    </row>
    <row r="61" spans="1:21" customFormat="1" ht="27">
      <c r="C61" s="339" t="s">
        <v>541</v>
      </c>
      <c r="D61" s="339" t="s">
        <v>542</v>
      </c>
      <c r="T61" s="329"/>
      <c r="U61" s="368"/>
    </row>
    <row r="62" spans="1:21" customFormat="1" ht="27">
      <c r="C62" s="339" t="s">
        <v>543</v>
      </c>
      <c r="D62" s="339" t="s">
        <v>544</v>
      </c>
      <c r="T62" s="329"/>
      <c r="U62" s="368"/>
    </row>
    <row r="63" spans="1:21" customFormat="1" ht="27">
      <c r="C63" s="339" t="s">
        <v>545</v>
      </c>
      <c r="D63" s="340" t="s">
        <v>546</v>
      </c>
      <c r="T63" s="329"/>
      <c r="U63" s="368"/>
    </row>
    <row r="64" spans="1:21" customFormat="1" ht="15" customHeight="1">
      <c r="C64" s="340" t="s">
        <v>579</v>
      </c>
      <c r="D64" s="340" t="s">
        <v>322</v>
      </c>
      <c r="T64" s="329"/>
      <c r="U64" s="368"/>
    </row>
    <row r="65" spans="3:22" customFormat="1" ht="27">
      <c r="C65" s="340" t="s">
        <v>547</v>
      </c>
      <c r="D65" s="340" t="s">
        <v>548</v>
      </c>
      <c r="T65" s="329"/>
      <c r="U65" s="368"/>
    </row>
    <row r="66" spans="3:22" customFormat="1" ht="15" customHeight="1">
      <c r="C66" s="340" t="s">
        <v>549</v>
      </c>
      <c r="D66" s="340" t="s">
        <v>548</v>
      </c>
      <c r="T66" s="329"/>
      <c r="U66" s="368"/>
    </row>
    <row r="67" spans="3:22" customFormat="1" ht="15" customHeight="1">
      <c r="C67" s="340" t="s">
        <v>178</v>
      </c>
      <c r="D67" s="340" t="s">
        <v>550</v>
      </c>
      <c r="T67" s="329"/>
      <c r="U67" s="368"/>
    </row>
    <row r="68" spans="3:22" customFormat="1" ht="15" customHeight="1">
      <c r="C68" s="340" t="s">
        <v>551</v>
      </c>
      <c r="D68" s="340" t="s">
        <v>552</v>
      </c>
      <c r="T68" s="329"/>
      <c r="U68" s="368"/>
    </row>
    <row r="69" spans="3:22" customFormat="1" ht="15" customHeight="1">
      <c r="C69" s="340" t="s">
        <v>177</v>
      </c>
      <c r="D69" s="340" t="s">
        <v>326</v>
      </c>
      <c r="T69" s="329"/>
      <c r="U69" s="368"/>
    </row>
    <row r="70" spans="3:22" ht="15" customHeight="1">
      <c r="U70" s="185"/>
      <c r="V70" s="216"/>
    </row>
    <row r="71" spans="3:22" ht="15" customHeight="1">
      <c r="U71" s="185"/>
      <c r="V71" s="216"/>
    </row>
    <row r="72" spans="3:22" ht="15" customHeight="1">
      <c r="U72" s="185"/>
      <c r="V72" s="216"/>
    </row>
    <row r="73" spans="3:22" ht="15" customHeight="1">
      <c r="U73" s="185"/>
      <c r="V73" s="216"/>
    </row>
    <row r="74" spans="3:22" ht="15" customHeight="1">
      <c r="U74" s="185"/>
      <c r="V74" s="216"/>
    </row>
  </sheetData>
  <phoneticPr fontId="20"/>
  <pageMargins left="0.78700000000000003" right="0.78700000000000003" top="0.98399999999999999" bottom="0.98399999999999999" header="0.51200000000000001" footer="0.51200000000000001"/>
  <pageSetup paperSize="9" orientation="portrait" r:id="rId1"/>
  <headerFooter alignWithMargins="0"/>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otalTime>32</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53</vt:i4>
      </vt:variant>
    </vt:vector>
  </HeadingPairs>
  <TitlesOfParts>
    <vt:vector size="59" baseType="lpstr">
      <vt:lpstr>記入例_旅費支払通知</vt:lpstr>
      <vt:lpstr>旅費支払通知</vt:lpstr>
      <vt:lpstr>旅行命令簿（内国旅行）1号甲</vt:lpstr>
      <vt:lpstr>出張報告書＆旅費精算書（両面印刷推奨）</vt:lpstr>
      <vt:lpstr>日帰出張　6号</vt:lpstr>
      <vt:lpstr>リスト</vt:lpstr>
      <vt:lpstr>B</vt:lpstr>
      <vt:lpstr>C_</vt:lpstr>
      <vt:lpstr>D</vt:lpstr>
      <vt:lpstr>E</vt:lpstr>
      <vt:lpstr>'日帰出張　6号'!END</vt:lpstr>
      <vt:lpstr>'旅行命令簿（内国旅行）1号甲'!HIT_ROW63</vt:lpstr>
      <vt:lpstr>'日帰出張　6号'!HIT_ROW76</vt:lpstr>
      <vt:lpstr>'日帰出張　6号'!HIT_ROW77</vt:lpstr>
      <vt:lpstr>ＯＵ・ヘルプロ</vt:lpstr>
      <vt:lpstr>記入例_旅費支払通知!Print_Area</vt:lpstr>
      <vt:lpstr>'出張報告書＆旅費精算書（両面印刷推奨）'!Print_Area</vt:lpstr>
      <vt:lpstr>'日帰出張　6号'!Print_Area</vt:lpstr>
      <vt:lpstr>'旅行命令簿（内国旅行）1号甲'!Print_Area</vt:lpstr>
      <vt:lpstr>旅費支払通知!Print_Area</vt:lpstr>
      <vt:lpstr>リスト!コース</vt:lpstr>
      <vt:lpstr>リスト!コース名</vt:lpstr>
      <vt:lpstr>ヘルプロ</vt:lpstr>
      <vt:lpstr>化学コース</vt:lpstr>
      <vt:lpstr>学術情報基盤センター</vt:lpstr>
      <vt:lpstr>リスト!環境応用化学科</vt:lpstr>
      <vt:lpstr>環境応用化学科</vt:lpstr>
      <vt:lpstr>観光科学科</vt:lpstr>
      <vt:lpstr>機械工学コース</vt:lpstr>
      <vt:lpstr>教育費</vt:lpstr>
      <vt:lpstr>リスト!教員名</vt:lpstr>
      <vt:lpstr>建築学科</vt:lpstr>
      <vt:lpstr>建築都市コース</vt:lpstr>
      <vt:lpstr>固定資産</vt:lpstr>
      <vt:lpstr>リスト!資産登録名</vt:lpstr>
      <vt:lpstr>自然・文化ツーリズムコース</vt:lpstr>
      <vt:lpstr>リスト!所属</vt:lpstr>
      <vt:lpstr>少額資産</vt:lpstr>
      <vt:lpstr>図書登録</vt:lpstr>
      <vt:lpstr>図書登録のみ</vt:lpstr>
      <vt:lpstr>図書登録のみ明細</vt:lpstr>
      <vt:lpstr>数理科学コース</vt:lpstr>
      <vt:lpstr>生命科学コース</vt:lpstr>
      <vt:lpstr>戦略研究センター</vt:lpstr>
      <vt:lpstr>大学教育センター・ヘルプロ</vt:lpstr>
      <vt:lpstr>大学教育センター・情報</vt:lpstr>
      <vt:lpstr>地理環境コース</vt:lpstr>
      <vt:lpstr>地理環境学科</vt:lpstr>
      <vt:lpstr>電気電子工学コース</vt:lpstr>
      <vt:lpstr>都市システム科学域</vt:lpstr>
      <vt:lpstr>都市基盤環境コース</vt:lpstr>
      <vt:lpstr>都市基盤環境学科</vt:lpstr>
      <vt:lpstr>リスト!都市政策科学科</vt:lpstr>
      <vt:lpstr>都市政策科学科</vt:lpstr>
      <vt:lpstr>物理学コース</vt:lpstr>
      <vt:lpstr>分子応用化学コース</vt:lpstr>
      <vt:lpstr>無</vt:lpstr>
      <vt:lpstr>無1</vt:lpstr>
      <vt:lpstr>理系事務室</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出　　張　　復　　命　　書</dc:title>
  <dc:creator>jimu</dc:creator>
  <cp:lastModifiedBy>堀内牧子</cp:lastModifiedBy>
  <cp:revision>2</cp:revision>
  <cp:lastPrinted>2020-07-30T23:49:38Z</cp:lastPrinted>
  <dcterms:created xsi:type="dcterms:W3CDTF">2010-08-25T13:14:00Z</dcterms:created>
  <dcterms:modified xsi:type="dcterms:W3CDTF">2020-07-31T02:13:51Z</dcterms:modified>
</cp:coreProperties>
</file>