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ataBase\Datebase_Eng001\"/>
    </mc:Choice>
  </mc:AlternateContent>
  <xr:revisionPtr revIDLastSave="0" documentId="13_ncr:1_{74657188-C94D-4F1B-88C6-AB7BB0BDF5F1}" xr6:coauthVersionLast="44" xr6:coauthVersionMax="44" xr10:uidLastSave="{00000000-0000-0000-0000-000000000000}"/>
  <bookViews>
    <workbookView xWindow="-27885" yWindow="-1875" windowWidth="18825" windowHeight="11850" firstSheet="15" activeTab="21" xr2:uid="{D239B180-0C9F-48D9-BEBD-0DFFE53F4669}"/>
  </bookViews>
  <sheets>
    <sheet name="画面設計" sheetId="2" r:id="rId1"/>
    <sheet name="ＤＦＤ" sheetId="1" r:id="rId2"/>
    <sheet name="外部設計" sheetId="3" r:id="rId3"/>
    <sheet name="正規化前" sheetId="4" r:id="rId4"/>
    <sheet name="正規化手順" sheetId="5" r:id="rId5"/>
    <sheet name="概要説明キー" sheetId="6" r:id="rId6"/>
    <sheet name="リレーション" sheetId="7" r:id="rId7"/>
    <sheet name="論理設計" sheetId="8" r:id="rId8"/>
    <sheet name="概念設計E-Ｒ図" sheetId="9" r:id="rId9"/>
    <sheet name="詳細E-Ｒ図" sheetId="10" r:id="rId10"/>
    <sheet name="物理設計" sheetId="11" r:id="rId11"/>
    <sheet name="SQL言語" sheetId="12" r:id="rId12"/>
    <sheet name="解説DataType" sheetId="13" r:id="rId13"/>
    <sheet name="関係演算" sheetId="14" r:id="rId14"/>
    <sheet name="選択" sheetId="15" r:id="rId15"/>
    <sheet name="射影" sheetId="16" r:id="rId16"/>
    <sheet name="結合" sheetId="17" r:id="rId17"/>
    <sheet name="集合演算" sheetId="18" r:id="rId18"/>
    <sheet name="積集合演算" sheetId="19" r:id="rId19"/>
    <sheet name="差集合演算" sheetId="20" r:id="rId20"/>
    <sheet name="和集合演算" sheetId="21" r:id="rId21"/>
    <sheet name="直積結合演算" sheetId="22" r:id="rId22"/>
  </sheets>
  <definedNames>
    <definedName name="_xlnm.Print_Area" localSheetId="6">リレーション!$A$1:$S$33</definedName>
    <definedName name="_xlnm.Print_Area" localSheetId="8">'概念設計E-Ｒ図'!$A$1:$N$22</definedName>
    <definedName name="_xlnm.Print_Area" localSheetId="17">集合演算!$A$1:$L$19</definedName>
    <definedName name="_xlnm.Print_Area" localSheetId="4">正規化手順!$A$1:$N$79</definedName>
    <definedName name="_xlnm.Print_Area" localSheetId="3">正規化前!$A$1:$K$7</definedName>
    <definedName name="_xlnm.Print_Area" localSheetId="10">物理設計!$A$1:$H$91</definedName>
    <definedName name="_xlnm.Print_Area" localSheetId="7">論理設計!$A$1:$J$24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3" l="1"/>
  <c r="C4" i="13"/>
  <c r="E4" i="13"/>
  <c r="B5" i="13"/>
  <c r="C5" i="13"/>
  <c r="E5" i="13"/>
  <c r="B6" i="13"/>
  <c r="C6" i="13"/>
  <c r="E6" i="13"/>
  <c r="B7" i="13"/>
  <c r="C7" i="13"/>
  <c r="E7" i="13"/>
  <c r="B8" i="13"/>
  <c r="C8" i="13"/>
  <c r="E8" i="13"/>
  <c r="B9" i="13"/>
  <c r="C9" i="13"/>
  <c r="E9" i="13"/>
  <c r="B10" i="13"/>
  <c r="C10" i="13"/>
  <c r="E10" i="13"/>
  <c r="B11" i="13"/>
  <c r="C11" i="13"/>
  <c r="E11" i="13"/>
  <c r="B12" i="13"/>
  <c r="C12" i="13"/>
  <c r="E12" i="13"/>
  <c r="B13" i="13"/>
  <c r="C13" i="13"/>
  <c r="E13" i="13"/>
  <c r="B14" i="13"/>
  <c r="C14" i="13"/>
  <c r="E14" i="13"/>
  <c r="B15" i="13"/>
  <c r="C15" i="13"/>
  <c r="E15" i="13"/>
  <c r="B16" i="13"/>
  <c r="C16" i="13"/>
  <c r="E16" i="13"/>
  <c r="B17" i="13"/>
  <c r="C17" i="13"/>
  <c r="E17" i="13"/>
  <c r="B18" i="13"/>
  <c r="C18" i="13"/>
  <c r="E18" i="13"/>
  <c r="B19" i="13"/>
  <c r="C19" i="13"/>
  <c r="E19" i="13"/>
  <c r="B20" i="13"/>
  <c r="C20" i="13"/>
  <c r="E20" i="13"/>
  <c r="B21" i="13"/>
  <c r="C21" i="13"/>
  <c r="E21" i="13"/>
  <c r="B22" i="13"/>
  <c r="C22" i="13"/>
  <c r="E22" i="13"/>
  <c r="B23" i="13"/>
  <c r="C23" i="13"/>
  <c r="E23" i="13"/>
  <c r="B24" i="13"/>
  <c r="C24" i="13"/>
  <c r="E24" i="13"/>
  <c r="B25" i="13"/>
  <c r="C25" i="13"/>
  <c r="E25" i="13"/>
  <c r="B26" i="13"/>
  <c r="C26" i="13"/>
  <c r="E26" i="13"/>
  <c r="B27" i="13"/>
  <c r="C27" i="13"/>
  <c r="E27" i="13"/>
  <c r="B28" i="13"/>
  <c r="C28" i="13"/>
  <c r="E28" i="13"/>
  <c r="B29" i="13"/>
  <c r="C29" i="13"/>
  <c r="E29" i="13"/>
  <c r="B30" i="13"/>
  <c r="C30" i="13"/>
  <c r="E30" i="13"/>
  <c r="B31" i="13"/>
  <c r="C31" i="13"/>
  <c r="E31" i="13"/>
  <c r="B32" i="13"/>
  <c r="C32" i="13"/>
  <c r="E32" i="13"/>
  <c r="N2" i="5"/>
  <c r="N4" i="5"/>
  <c r="N6" i="5"/>
  <c r="N7" i="5"/>
  <c r="K2" i="4"/>
  <c r="K4" i="4"/>
  <c r="K6" i="4"/>
  <c r="K7" i="4"/>
  <c r="L5" i="3"/>
  <c r="L6" i="3"/>
  <c r="L7" i="3"/>
  <c r="L8" i="3"/>
  <c r="L9" i="3"/>
  <c r="L10" i="3"/>
  <c r="L11" i="3"/>
  <c r="L12" i="3"/>
  <c r="L13" i="3"/>
  <c r="L14" i="3"/>
  <c r="J6" i="2"/>
  <c r="J7" i="2"/>
  <c r="J8" i="2"/>
  <c r="J9" i="2"/>
  <c r="J10" i="2"/>
  <c r="J11" i="2"/>
  <c r="J12" i="2"/>
</calcChain>
</file>

<file path=xl/sharedStrings.xml><?xml version="1.0" encoding="utf-8"?>
<sst xmlns="http://schemas.openxmlformats.org/spreadsheetml/2006/main" count="1517" uniqueCount="547">
  <si>
    <t/>
  </si>
  <si>
    <t>数量</t>
    <rPh sb="0" eb="2">
      <t>スウリョウ</t>
    </rPh>
    <phoneticPr fontId="3"/>
  </si>
  <si>
    <t>商品コード</t>
    <rPh sb="0" eb="2">
      <t>ショウヒン</t>
    </rPh>
    <phoneticPr fontId="3"/>
  </si>
  <si>
    <t>顧客コード</t>
    <rPh sb="0" eb="2">
      <t>コキャク</t>
    </rPh>
    <phoneticPr fontId="3"/>
  </si>
  <si>
    <t>SONY テレビ（液晶３２型）赤</t>
  </si>
  <si>
    <t>LCDS032</t>
  </si>
  <si>
    <t>日付</t>
    <rPh sb="0" eb="2">
      <t>ヒヅケ</t>
    </rPh>
    <phoneticPr fontId="3"/>
  </si>
  <si>
    <t>松下 テレビ（液晶２０型）黒</t>
  </si>
  <si>
    <t>LCDP020</t>
  </si>
  <si>
    <t>注文番号</t>
    <rPh sb="0" eb="2">
      <t>チュウモン</t>
    </rPh>
    <rPh sb="2" eb="4">
      <t>バンゴウ</t>
    </rPh>
    <phoneticPr fontId="3"/>
  </si>
  <si>
    <t>入力項目</t>
    <rPh sb="0" eb="2">
      <t>ニュウリョク</t>
    </rPh>
    <rPh sb="2" eb="4">
      <t>コウモク</t>
    </rPh>
    <phoneticPr fontId="3"/>
  </si>
  <si>
    <t>合計</t>
    <rPh sb="0" eb="2">
      <t>ゴウケイ</t>
    </rPh>
    <phoneticPr fontId="3"/>
  </si>
  <si>
    <t>単価</t>
    <rPh sb="0" eb="2">
      <t>タンカ</t>
    </rPh>
    <phoneticPr fontId="3"/>
  </si>
  <si>
    <t>購入数</t>
    <rPh sb="0" eb="2">
      <t>コウニュウ</t>
    </rPh>
    <rPh sb="2" eb="3">
      <t>スウ</t>
    </rPh>
    <phoneticPr fontId="3"/>
  </si>
  <si>
    <t>名称</t>
    <rPh sb="0" eb="2">
      <t>メイショウ</t>
    </rPh>
    <phoneticPr fontId="3"/>
  </si>
  <si>
    <t>03-38XX-XXXX</t>
  </si>
  <si>
    <t>神奈川県横浜市港北区下田町X-X-X</t>
  </si>
  <si>
    <t>177-0034</t>
  </si>
  <si>
    <t>竹原　夕実</t>
  </si>
  <si>
    <t>電話番号</t>
    <rPh sb="0" eb="2">
      <t>デンワ</t>
    </rPh>
    <rPh sb="2" eb="4">
      <t>バンゴウ</t>
    </rPh>
    <phoneticPr fontId="3"/>
  </si>
  <si>
    <t>住所</t>
    <rPh sb="0" eb="2">
      <t>ジュウショ</t>
    </rPh>
    <phoneticPr fontId="3"/>
  </si>
  <si>
    <t>郵便番号</t>
    <rPh sb="0" eb="2">
      <t>ユウビン</t>
    </rPh>
    <rPh sb="2" eb="4">
      <t>バンゴウ</t>
    </rPh>
    <phoneticPr fontId="3"/>
  </si>
  <si>
    <t>顧客名</t>
    <rPh sb="0" eb="2">
      <t>コキャク</t>
    </rPh>
    <rPh sb="2" eb="3">
      <t>メイ</t>
    </rPh>
    <phoneticPr fontId="3"/>
  </si>
  <si>
    <t>受注番号</t>
    <rPh sb="0" eb="2">
      <t>ジュチュウ</t>
    </rPh>
    <rPh sb="2" eb="4">
      <t>バンゴウ</t>
    </rPh>
    <phoneticPr fontId="3"/>
  </si>
  <si>
    <t>LCDS032</t>
    <phoneticPr fontId="3"/>
  </si>
  <si>
    <t>042-32X-XXXX</t>
  </si>
  <si>
    <t>神奈川県横浜市戸塚区吉田町X-X-X</t>
  </si>
  <si>
    <t>252-0331</t>
  </si>
  <si>
    <t>牧野　勝</t>
  </si>
  <si>
    <t>アイワ ラジオ</t>
  </si>
  <si>
    <t>TRRI300</t>
    <phoneticPr fontId="3"/>
  </si>
  <si>
    <t>03-66XX-XXXX</t>
  </si>
  <si>
    <t>神奈川県相模原市南区大野台X-X-X</t>
  </si>
  <si>
    <t>179-0084</t>
  </si>
  <si>
    <t>三井　雅人</t>
  </si>
  <si>
    <t>アイワ　DVD　500GB</t>
  </si>
  <si>
    <t>DVIH500</t>
    <phoneticPr fontId="3"/>
  </si>
  <si>
    <t>045-56X-XXXX</t>
  </si>
  <si>
    <t>東京都世田谷区代田X-X-X</t>
  </si>
  <si>
    <t>223-0064</t>
  </si>
  <si>
    <t>林　香奈子</t>
  </si>
  <si>
    <t>東芝 テレビ（液晶２０型）黒</t>
  </si>
  <si>
    <t>LCDT020</t>
    <phoneticPr fontId="3"/>
  </si>
  <si>
    <t>LCDP020</t>
    <phoneticPr fontId="3"/>
  </si>
  <si>
    <t>03-54XX-XXXX</t>
  </si>
  <si>
    <t>東京都練馬区氷川台X-X-X</t>
  </si>
  <si>
    <t>155-0033</t>
  </si>
  <si>
    <t>町井　秀人</t>
  </si>
  <si>
    <t>東芝 ブルーレイ　500GB</t>
  </si>
  <si>
    <t>BLDT500</t>
    <phoneticPr fontId="3"/>
  </si>
  <si>
    <t>日立 DVD　500GB</t>
  </si>
  <si>
    <t>DVSH500</t>
  </si>
  <si>
    <t>小計</t>
    <rPh sb="0" eb="2">
      <t>ショウケイ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</si>
  <si>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</si>
  <si>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</si>
  <si>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注文一覧</t>
    <rPh sb="0" eb="2">
      <t>チュウモン</t>
    </rPh>
    <rPh sb="2" eb="4">
      <t>イチラン</t>
    </rPh>
    <phoneticPr fontId="3"/>
  </si>
  <si>
    <t>東京支店</t>
    <rPh sb="0" eb="2">
      <t>トウキョウ</t>
    </rPh>
    <rPh sb="2" eb="4">
      <t>シテン</t>
    </rPh>
    <phoneticPr fontId="3"/>
  </si>
  <si>
    <t>ラジオ</t>
    <phoneticPr fontId="3"/>
  </si>
  <si>
    <t>S05</t>
    <phoneticPr fontId="3"/>
  </si>
  <si>
    <t>03-XXXX-0005</t>
  </si>
  <si>
    <t>東京都ー５</t>
    <rPh sb="0" eb="3">
      <t>トウキョウト</t>
    </rPh>
    <phoneticPr fontId="3"/>
  </si>
  <si>
    <t>顧客名-5</t>
    <rPh sb="0" eb="2">
      <t>コキャク</t>
    </rPh>
    <rPh sb="2" eb="3">
      <t>メイ</t>
    </rPh>
    <phoneticPr fontId="3"/>
  </si>
  <si>
    <t>テレビ（液晶大型）</t>
    <rPh sb="4" eb="6">
      <t>エキショウ</t>
    </rPh>
    <rPh sb="6" eb="8">
      <t>オオガタ</t>
    </rPh>
    <phoneticPr fontId="3"/>
  </si>
  <si>
    <t>A01</t>
    <phoneticPr fontId="3"/>
  </si>
  <si>
    <t>03-XXXX-0004</t>
  </si>
  <si>
    <t>東京都ー４</t>
    <rPh sb="0" eb="3">
      <t>トウキョウト</t>
    </rPh>
    <phoneticPr fontId="3"/>
  </si>
  <si>
    <t>顧客名-4</t>
    <rPh sb="0" eb="2">
      <t>コキャク</t>
    </rPh>
    <rPh sb="2" eb="3">
      <t>メイ</t>
    </rPh>
    <phoneticPr fontId="3"/>
  </si>
  <si>
    <t>テレビ（液晶小型）</t>
    <rPh sb="4" eb="6">
      <t>エキショウ</t>
    </rPh>
    <rPh sb="6" eb="8">
      <t>コガタ</t>
    </rPh>
    <phoneticPr fontId="3"/>
  </si>
  <si>
    <t>A11</t>
    <phoneticPr fontId="3"/>
  </si>
  <si>
    <t>03-XXXX-0001</t>
    <phoneticPr fontId="3"/>
  </si>
  <si>
    <t>東京都ー１</t>
    <rPh sb="0" eb="3">
      <t>トウキョウト</t>
    </rPh>
    <phoneticPr fontId="3"/>
  </si>
  <si>
    <t>顧客名-1</t>
    <rPh sb="0" eb="2">
      <t>コキャク</t>
    </rPh>
    <rPh sb="2" eb="3">
      <t>メイ</t>
    </rPh>
    <phoneticPr fontId="3"/>
  </si>
  <si>
    <t>VIDEOレコーダー</t>
    <phoneticPr fontId="3"/>
  </si>
  <si>
    <t>G01</t>
    <phoneticPr fontId="3"/>
  </si>
  <si>
    <t>03-XXXX-0003</t>
  </si>
  <si>
    <t>東京都ー３</t>
    <rPh sb="0" eb="3">
      <t>トウキョウト</t>
    </rPh>
    <phoneticPr fontId="3"/>
  </si>
  <si>
    <t>顧客名-3</t>
    <rPh sb="0" eb="2">
      <t>コキャク</t>
    </rPh>
    <rPh sb="2" eb="3">
      <t>メイ</t>
    </rPh>
    <phoneticPr fontId="3"/>
  </si>
  <si>
    <t>注文数</t>
    <rPh sb="0" eb="3">
      <t>チュウモンスウ</t>
    </rPh>
    <phoneticPr fontId="3"/>
  </si>
  <si>
    <t>顧客番号</t>
    <rPh sb="0" eb="2">
      <t>コキャク</t>
    </rPh>
    <rPh sb="2" eb="4">
      <t>バンゴウ</t>
    </rPh>
    <phoneticPr fontId="3"/>
  </si>
  <si>
    <t>受注年月日</t>
    <rPh sb="0" eb="2">
      <t>ジュチュウ</t>
    </rPh>
    <rPh sb="2" eb="5">
      <t>ネンガッピ</t>
    </rPh>
    <phoneticPr fontId="3"/>
  </si>
  <si>
    <t>03-XXXX-0002</t>
  </si>
  <si>
    <t>東京都ー２</t>
    <rPh sb="0" eb="3">
      <t>トウキョウト</t>
    </rPh>
    <phoneticPr fontId="3"/>
  </si>
  <si>
    <t>顧客名-2</t>
    <rPh sb="0" eb="2">
      <t>コキャク</t>
    </rPh>
    <rPh sb="2" eb="3">
      <t>メイ</t>
    </rPh>
    <phoneticPr fontId="3"/>
  </si>
  <si>
    <t>顧客番号</t>
  </si>
  <si>
    <t>主キー</t>
    <rPh sb="0" eb="1">
      <t>シュ</t>
    </rPh>
    <phoneticPr fontId="3"/>
  </si>
  <si>
    <t>商品</t>
    <rPh sb="0" eb="2">
      <t>ショウヒン</t>
    </rPh>
    <phoneticPr fontId="3"/>
  </si>
  <si>
    <t>顧客</t>
    <rPh sb="0" eb="2">
      <t>コキャク</t>
    </rPh>
    <phoneticPr fontId="3"/>
  </si>
  <si>
    <t>外部キー</t>
    <rPh sb="0" eb="2">
      <t>ガイブ</t>
    </rPh>
    <phoneticPr fontId="3"/>
  </si>
  <si>
    <t>受注明細</t>
    <rPh sb="0" eb="2">
      <t>ジュチュウ</t>
    </rPh>
    <rPh sb="2" eb="4">
      <t>メイサイ</t>
    </rPh>
    <phoneticPr fontId="3"/>
  </si>
  <si>
    <t>受注</t>
    <rPh sb="0" eb="2">
      <t>ジュチュウ</t>
    </rPh>
    <phoneticPr fontId="3"/>
  </si>
  <si>
    <t>主キー以外の項目の分離</t>
    <rPh sb="0" eb="1">
      <t>シュ</t>
    </rPh>
    <rPh sb="3" eb="5">
      <t>イガイ</t>
    </rPh>
    <rPh sb="6" eb="8">
      <t>コウモク</t>
    </rPh>
    <rPh sb="9" eb="11">
      <t>ブンリ</t>
    </rPh>
    <phoneticPr fontId="3"/>
  </si>
  <si>
    <t>E-R図</t>
    <rPh sb="3" eb="4">
      <t>ズ</t>
    </rPh>
    <phoneticPr fontId="3"/>
  </si>
  <si>
    <t>第三正規化</t>
    <rPh sb="0" eb="2">
      <t>ダイサン</t>
    </rPh>
    <rPh sb="2" eb="5">
      <t>セイキカ</t>
    </rPh>
    <phoneticPr fontId="3"/>
  </si>
  <si>
    <t>主キーの設定</t>
    <rPh sb="0" eb="1">
      <t>シュ</t>
    </rPh>
    <rPh sb="4" eb="6">
      <t>セッテイ</t>
    </rPh>
    <phoneticPr fontId="3"/>
  </si>
  <si>
    <t>第二正規化</t>
    <rPh sb="0" eb="2">
      <t>ダイニ</t>
    </rPh>
    <rPh sb="2" eb="5">
      <t>セイキカ</t>
    </rPh>
    <phoneticPr fontId="3"/>
  </si>
  <si>
    <t>計算項目の削除</t>
    <rPh sb="0" eb="2">
      <t>ケイサン</t>
    </rPh>
    <rPh sb="2" eb="4">
      <t>コウモク</t>
    </rPh>
    <rPh sb="5" eb="7">
      <t>サクジョ</t>
    </rPh>
    <phoneticPr fontId="3"/>
  </si>
  <si>
    <t>項目の整理</t>
    <rPh sb="0" eb="2">
      <t>コウモク</t>
    </rPh>
    <rPh sb="3" eb="5">
      <t>セイリ</t>
    </rPh>
    <phoneticPr fontId="3"/>
  </si>
  <si>
    <t>重複行の削除</t>
    <rPh sb="0" eb="2">
      <t>ジュウフク</t>
    </rPh>
    <rPh sb="2" eb="3">
      <t>ギョウ</t>
    </rPh>
    <rPh sb="4" eb="6">
      <t>サクジョ</t>
    </rPh>
    <phoneticPr fontId="3"/>
  </si>
  <si>
    <t>第一正規化</t>
    <rPh sb="0" eb="2">
      <t>ダイイチ</t>
    </rPh>
    <rPh sb="2" eb="5">
      <t>セイキカ</t>
    </rPh>
    <phoneticPr fontId="3"/>
  </si>
  <si>
    <t>03-98XX-XXXX</t>
  </si>
  <si>
    <t>神奈川県横浜市神奈川区新子安X-X-X</t>
  </si>
  <si>
    <t>145-0061</t>
  </si>
  <si>
    <t>駒井　よし子</t>
  </si>
  <si>
    <t>045-82X-XXXX</t>
  </si>
  <si>
    <t>東京都大田区石川町X-X-X</t>
  </si>
  <si>
    <t>244-0817</t>
  </si>
  <si>
    <t>須田　翼</t>
  </si>
  <si>
    <t>03-36XX-XXXX</t>
  </si>
  <si>
    <t>東京都練馬区富士見台X-X-X</t>
  </si>
  <si>
    <t>125-0031</t>
  </si>
  <si>
    <t>三田　さやか</t>
  </si>
  <si>
    <t>受注合計</t>
    <rPh sb="0" eb="2">
      <t>ジュチュウ</t>
    </rPh>
    <rPh sb="2" eb="4">
      <t>ゴウケイ</t>
    </rPh>
    <phoneticPr fontId="3"/>
  </si>
  <si>
    <t>受注年月日</t>
  </si>
  <si>
    <t>郵便番号</t>
  </si>
  <si>
    <t>受注合計テーブル</t>
    <rPh sb="0" eb="2">
      <t>ジュチュウ</t>
    </rPh>
    <rPh sb="2" eb="4">
      <t>ゴウケイ</t>
    </rPh>
    <phoneticPr fontId="3"/>
  </si>
  <si>
    <t>顧客マスタ</t>
    <rPh sb="0" eb="2">
      <t>コキャク</t>
    </rPh>
    <phoneticPr fontId="3"/>
  </si>
  <si>
    <t>LCD032R</t>
    <phoneticPr fontId="3"/>
  </si>
  <si>
    <t>LCD020B</t>
    <phoneticPr fontId="3"/>
  </si>
  <si>
    <t>TRR300</t>
    <phoneticPr fontId="3"/>
  </si>
  <si>
    <t>ブルーレイ　500GB</t>
    <phoneticPr fontId="3"/>
  </si>
  <si>
    <t>BLD500</t>
    <phoneticPr fontId="3"/>
  </si>
  <si>
    <t>DVD　500GB</t>
    <phoneticPr fontId="3"/>
  </si>
  <si>
    <t>DVS500</t>
    <phoneticPr fontId="3"/>
  </si>
  <si>
    <t>テレビ（液晶２０型）黒</t>
    <rPh sb="4" eb="6">
      <t>エキショウ</t>
    </rPh>
    <rPh sb="8" eb="9">
      <t>カタ</t>
    </rPh>
    <rPh sb="10" eb="11">
      <t>クロ</t>
    </rPh>
    <phoneticPr fontId="3"/>
  </si>
  <si>
    <t>テレビ（液晶３２型）赤</t>
    <rPh sb="4" eb="6">
      <t>エキショウ</t>
    </rPh>
    <rPh sb="8" eb="9">
      <t>カタ</t>
    </rPh>
    <rPh sb="10" eb="11">
      <t>アカ</t>
    </rPh>
    <phoneticPr fontId="3"/>
  </si>
  <si>
    <t>受注小計</t>
    <rPh sb="0" eb="2">
      <t>ジュチュウ</t>
    </rPh>
    <rPh sb="2" eb="4">
      <t>ショウケイ</t>
    </rPh>
    <phoneticPr fontId="3"/>
  </si>
  <si>
    <t>商品名</t>
    <rPh sb="0" eb="3">
      <t>ショウヒンメイ</t>
    </rPh>
    <phoneticPr fontId="3"/>
  </si>
  <si>
    <t>受注小計テーブル</t>
    <rPh sb="0" eb="2">
      <t>ジュチュウ</t>
    </rPh>
    <rPh sb="2" eb="4">
      <t>ショウケイ</t>
    </rPh>
    <phoneticPr fontId="3"/>
  </si>
  <si>
    <t>商品マスタ</t>
    <rPh sb="0" eb="2">
      <t>ショウヒン</t>
    </rPh>
    <phoneticPr fontId="3"/>
  </si>
  <si>
    <t>受注マスタ</t>
    <rPh sb="0" eb="2">
      <t>ジュチュウ</t>
    </rPh>
    <phoneticPr fontId="3"/>
  </si>
  <si>
    <t>仕入れ値</t>
    <rPh sb="0" eb="2">
      <t>シイ</t>
    </rPh>
    <rPh sb="3" eb="4">
      <t>ネ</t>
    </rPh>
    <phoneticPr fontId="3"/>
  </si>
  <si>
    <t>売値</t>
    <rPh sb="0" eb="2">
      <t>ウリネ</t>
    </rPh>
    <phoneticPr fontId="3"/>
  </si>
  <si>
    <t>メーカ名</t>
    <rPh sb="3" eb="4">
      <t>メイ</t>
    </rPh>
    <phoneticPr fontId="3"/>
  </si>
  <si>
    <t>在庫数</t>
    <rPh sb="0" eb="2">
      <t>ザイコ</t>
    </rPh>
    <rPh sb="2" eb="3">
      <t>スウ</t>
    </rPh>
    <phoneticPr fontId="3"/>
  </si>
  <si>
    <t>メーカ名番号</t>
    <rPh sb="3" eb="4">
      <t>メイ</t>
    </rPh>
    <rPh sb="4" eb="6">
      <t>バンゴウ</t>
    </rPh>
    <phoneticPr fontId="3"/>
  </si>
  <si>
    <t>メーカマスタ</t>
    <phoneticPr fontId="3"/>
  </si>
  <si>
    <t>在庫マスタ</t>
    <rPh sb="0" eb="2">
      <t>ザイコ</t>
    </rPh>
    <phoneticPr fontId="3"/>
  </si>
  <si>
    <t>発注量</t>
    <rPh sb="0" eb="2">
      <t>ハッチュウ</t>
    </rPh>
    <rPh sb="2" eb="3">
      <t>リョウ</t>
    </rPh>
    <phoneticPr fontId="3"/>
  </si>
  <si>
    <t>在庫数</t>
    <phoneticPr fontId="3"/>
  </si>
  <si>
    <t>受注数</t>
    <rPh sb="0" eb="2">
      <t>ジュチュウ</t>
    </rPh>
    <rPh sb="2" eb="3">
      <t>スウ</t>
    </rPh>
    <phoneticPr fontId="3"/>
  </si>
  <si>
    <t>メーカ番号</t>
    <rPh sb="3" eb="5">
      <t>バンゴウ</t>
    </rPh>
    <phoneticPr fontId="3"/>
  </si>
  <si>
    <t>発注番号</t>
    <rPh sb="0" eb="2">
      <t>ハッチュウ</t>
    </rPh>
    <rPh sb="2" eb="4">
      <t>バンゴウ</t>
    </rPh>
    <phoneticPr fontId="3"/>
  </si>
  <si>
    <t>発注明細</t>
    <rPh sb="0" eb="2">
      <t>ハッチュウ</t>
    </rPh>
    <rPh sb="2" eb="4">
      <t>メイサイ</t>
    </rPh>
    <phoneticPr fontId="3"/>
  </si>
  <si>
    <t>ー</t>
    <phoneticPr fontId="3"/>
  </si>
  <si>
    <t>発注数</t>
    <rPh sb="0" eb="2">
      <t>ハッチュウ</t>
    </rPh>
    <rPh sb="2" eb="3">
      <t>スウ</t>
    </rPh>
    <phoneticPr fontId="3"/>
  </si>
  <si>
    <t>製品名</t>
    <rPh sb="0" eb="3">
      <t>セイヒンメイ</t>
    </rPh>
    <phoneticPr fontId="3"/>
  </si>
  <si>
    <t>発注データ</t>
    <rPh sb="0" eb="2">
      <t>ハッチュウ</t>
    </rPh>
    <phoneticPr fontId="3"/>
  </si>
  <si>
    <t>製品名</t>
    <rPh sb="0" eb="2">
      <t>セイヒン</t>
    </rPh>
    <rPh sb="2" eb="3">
      <t>メイ</t>
    </rPh>
    <phoneticPr fontId="3"/>
  </si>
  <si>
    <t>注文数</t>
    <rPh sb="0" eb="2">
      <t>チュウモン</t>
    </rPh>
    <rPh sb="2" eb="3">
      <t>スウ</t>
    </rPh>
    <phoneticPr fontId="3"/>
  </si>
  <si>
    <t>売り上げ計算</t>
    <rPh sb="0" eb="1">
      <t>ウ</t>
    </rPh>
    <rPh sb="2" eb="3">
      <t>ア</t>
    </rPh>
    <rPh sb="4" eb="6">
      <t>ケイサン</t>
    </rPh>
    <phoneticPr fontId="3"/>
  </si>
  <si>
    <t>発注量計算</t>
    <rPh sb="0" eb="2">
      <t>ハッチュウ</t>
    </rPh>
    <rPh sb="2" eb="3">
      <t>リョウ</t>
    </rPh>
    <rPh sb="3" eb="5">
      <t>ケイサン</t>
    </rPh>
    <phoneticPr fontId="3"/>
  </si>
  <si>
    <t>利益データ</t>
    <rPh sb="0" eb="2">
      <t>リエキ</t>
    </rPh>
    <phoneticPr fontId="3"/>
  </si>
  <si>
    <t>注文日</t>
    <rPh sb="0" eb="2">
      <t>チュウモン</t>
    </rPh>
    <rPh sb="2" eb="3">
      <t>ヒ</t>
    </rPh>
    <phoneticPr fontId="3"/>
  </si>
  <si>
    <t>注文データ</t>
    <rPh sb="0" eb="2">
      <t>チュウモン</t>
    </rPh>
    <phoneticPr fontId="3"/>
  </si>
  <si>
    <t>製品データ</t>
    <rPh sb="0" eb="2">
      <t>セイヒン</t>
    </rPh>
    <phoneticPr fontId="3"/>
  </si>
  <si>
    <t>注文計算</t>
    <rPh sb="0" eb="2">
      <t>チュウモン</t>
    </rPh>
    <rPh sb="2" eb="4">
      <t>ケイサン</t>
    </rPh>
    <phoneticPr fontId="3"/>
  </si>
  <si>
    <t>在庫データ</t>
    <rPh sb="0" eb="2">
      <t>ザイコ</t>
    </rPh>
    <phoneticPr fontId="3"/>
  </si>
  <si>
    <t>売り上げデータ</t>
    <rPh sb="0" eb="1">
      <t>ウ</t>
    </rPh>
    <rPh sb="2" eb="3">
      <t>ア</t>
    </rPh>
    <phoneticPr fontId="3"/>
  </si>
  <si>
    <t>注文マスタ</t>
    <rPh sb="0" eb="2">
      <t>チュウモン</t>
    </rPh>
    <phoneticPr fontId="3"/>
  </si>
  <si>
    <t>int</t>
    <phoneticPr fontId="3"/>
  </si>
  <si>
    <t>整数</t>
    <rPh sb="0" eb="2">
      <t>セイスウ</t>
    </rPh>
    <phoneticPr fontId="3"/>
  </si>
  <si>
    <t>Date</t>
    <phoneticPr fontId="3"/>
  </si>
  <si>
    <t>受注日付</t>
    <rPh sb="0" eb="2">
      <t>ジュチュウ</t>
    </rPh>
    <rPh sb="2" eb="4">
      <t>ヒヅケ</t>
    </rPh>
    <phoneticPr fontId="3"/>
  </si>
  <si>
    <t>primary key</t>
  </si>
  <si>
    <t>not null</t>
    <phoneticPr fontId="3"/>
  </si>
  <si>
    <t>Key</t>
    <phoneticPr fontId="3"/>
  </si>
  <si>
    <t>Null</t>
    <phoneticPr fontId="3"/>
  </si>
  <si>
    <t>桁</t>
    <rPh sb="0" eb="1">
      <t>ケタ</t>
    </rPh>
    <phoneticPr fontId="3"/>
  </si>
  <si>
    <t>型宣言</t>
    <rPh sb="0" eb="1">
      <t>カタ</t>
    </rPh>
    <rPh sb="1" eb="3">
      <t>センゲン</t>
    </rPh>
    <phoneticPr fontId="3"/>
  </si>
  <si>
    <t>型</t>
    <rPh sb="0" eb="1">
      <t>カタ</t>
    </rPh>
    <phoneticPr fontId="3"/>
  </si>
  <si>
    <t>項目</t>
    <rPh sb="0" eb="2">
      <t>コウモク</t>
    </rPh>
    <phoneticPr fontId="3"/>
  </si>
  <si>
    <t>varchar</t>
    <phoneticPr fontId="3"/>
  </si>
  <si>
    <t>文字列</t>
    <rPh sb="0" eb="3">
      <t>モジレツ</t>
    </rPh>
    <phoneticPr fontId="3"/>
  </si>
  <si>
    <t>発注日付</t>
    <rPh sb="0" eb="2">
      <t>ハッチュウ</t>
    </rPh>
    <rPh sb="2" eb="4">
      <t>ヒヅケ</t>
    </rPh>
    <phoneticPr fontId="3"/>
  </si>
  <si>
    <t>文字列</t>
    <rPh sb="0" eb="2">
      <t>モジ</t>
    </rPh>
    <rPh sb="2" eb="3">
      <t>レツ</t>
    </rPh>
    <phoneticPr fontId="3"/>
  </si>
  <si>
    <t>メーカー名</t>
    <rPh sb="4" eb="5">
      <t>メイ</t>
    </rPh>
    <phoneticPr fontId="3"/>
  </si>
  <si>
    <t>※演習用データ</t>
    <rPh sb="1" eb="3">
      <t>エンシュウ</t>
    </rPh>
    <rPh sb="3" eb="4">
      <t>ヨウ</t>
    </rPh>
    <phoneticPr fontId="3"/>
  </si>
  <si>
    <t>顧客マスタ_神奈川</t>
    <rPh sb="0" eb="2">
      <t>コキャク</t>
    </rPh>
    <rPh sb="6" eb="9">
      <t>カナガワ</t>
    </rPh>
    <phoneticPr fontId="3"/>
  </si>
  <si>
    <t>顧客マスタ_東京</t>
    <rPh sb="0" eb="2">
      <t>コキャク</t>
    </rPh>
    <rPh sb="6" eb="8">
      <t>トウキョウ</t>
    </rPh>
    <phoneticPr fontId="3"/>
  </si>
  <si>
    <t>仕入値</t>
  </si>
  <si>
    <t>売値</t>
  </si>
  <si>
    <t>商品マスタ_神奈川</t>
    <rPh sb="0" eb="2">
      <t>ショウヒン</t>
    </rPh>
    <rPh sb="6" eb="9">
      <t>カナガワ</t>
    </rPh>
    <phoneticPr fontId="3"/>
  </si>
  <si>
    <t>商品マスタ_東京</t>
    <rPh sb="0" eb="2">
      <t>ショウヒン</t>
    </rPh>
    <rPh sb="6" eb="8">
      <t>トウキョウ</t>
    </rPh>
    <phoneticPr fontId="3"/>
  </si>
  <si>
    <t>テーブル作成</t>
    <rPh sb="4" eb="6">
      <t>サクセイ</t>
    </rPh>
    <phoneticPr fontId="3"/>
  </si>
  <si>
    <t>在庫管理_家電</t>
    <rPh sb="0" eb="2">
      <t>ザイコ</t>
    </rPh>
    <rPh sb="2" eb="4">
      <t>カンリ</t>
    </rPh>
    <rPh sb="5" eb="7">
      <t>カデン</t>
    </rPh>
    <phoneticPr fontId="3"/>
  </si>
  <si>
    <t>データベース</t>
    <phoneticPr fontId="3"/>
  </si>
  <si>
    <t>行削除</t>
    <rPh sb="0" eb="1">
      <t>ギョウ</t>
    </rPh>
    <rPh sb="1" eb="3">
      <t>サクジョ</t>
    </rPh>
    <phoneticPr fontId="3"/>
  </si>
  <si>
    <t>DELETE</t>
    <phoneticPr fontId="3"/>
  </si>
  <si>
    <t>項目の更新</t>
    <rPh sb="0" eb="2">
      <t>コウモク</t>
    </rPh>
    <rPh sb="3" eb="5">
      <t>コウシン</t>
    </rPh>
    <phoneticPr fontId="3"/>
  </si>
  <si>
    <t>UPDATE</t>
    <phoneticPr fontId="3"/>
  </si>
  <si>
    <t>行の追加</t>
    <rPh sb="0" eb="1">
      <t>ギョウ</t>
    </rPh>
    <rPh sb="2" eb="4">
      <t>ツイカ</t>
    </rPh>
    <phoneticPr fontId="3"/>
  </si>
  <si>
    <t>INSERT</t>
    <phoneticPr fontId="3"/>
  </si>
  <si>
    <t>参照</t>
    <rPh sb="0" eb="2">
      <t>サンショウ</t>
    </rPh>
    <phoneticPr fontId="3"/>
  </si>
  <si>
    <t>SELECT</t>
    <phoneticPr fontId="3"/>
  </si>
  <si>
    <t>データの追加・更新・削除、参照を実行</t>
    <rPh sb="4" eb="6">
      <t>ツイカ</t>
    </rPh>
    <rPh sb="7" eb="9">
      <t>コウシン</t>
    </rPh>
    <rPh sb="10" eb="12">
      <t>サクジョ</t>
    </rPh>
    <rPh sb="13" eb="15">
      <t>サンショウ</t>
    </rPh>
    <rPh sb="16" eb="18">
      <t>ジッコウ</t>
    </rPh>
    <phoneticPr fontId="3"/>
  </si>
  <si>
    <t>Data Manipulation Labguage</t>
    <phoneticPr fontId="3"/>
  </si>
  <si>
    <t>データ制御言語</t>
    <rPh sb="3" eb="5">
      <t>セイギョ</t>
    </rPh>
    <rPh sb="5" eb="7">
      <t>ゲンゴ</t>
    </rPh>
    <phoneticPr fontId="3"/>
  </si>
  <si>
    <t>オブジェクトに対する権限削除</t>
    <rPh sb="7" eb="8">
      <t>タイ</t>
    </rPh>
    <rPh sb="10" eb="12">
      <t>ケンゲン</t>
    </rPh>
    <rPh sb="12" eb="14">
      <t>サクジョ</t>
    </rPh>
    <phoneticPr fontId="3"/>
  </si>
  <si>
    <t>REVOKE</t>
    <phoneticPr fontId="3"/>
  </si>
  <si>
    <t>オブジェクトに対する権限付与</t>
    <rPh sb="7" eb="8">
      <t>タイ</t>
    </rPh>
    <rPh sb="10" eb="12">
      <t>ケンゲン</t>
    </rPh>
    <rPh sb="12" eb="14">
      <t>フヨ</t>
    </rPh>
    <phoneticPr fontId="3"/>
  </si>
  <si>
    <t>GRANT</t>
    <phoneticPr fontId="3"/>
  </si>
  <si>
    <t>Date Control Language</t>
    <phoneticPr fontId="3"/>
  </si>
  <si>
    <t>DCL</t>
    <phoneticPr fontId="3"/>
  </si>
  <si>
    <t>列名の変更</t>
    <rPh sb="0" eb="1">
      <t>レツ</t>
    </rPh>
    <rPh sb="1" eb="2">
      <t>メイ</t>
    </rPh>
    <rPh sb="3" eb="5">
      <t>ヘンコウ</t>
    </rPh>
    <phoneticPr fontId="3"/>
  </si>
  <si>
    <t>RENAME COLUMN</t>
    <phoneticPr fontId="3"/>
  </si>
  <si>
    <t>列の属性変更</t>
    <rPh sb="0" eb="1">
      <t>レツ</t>
    </rPh>
    <rPh sb="2" eb="4">
      <t>ゾクセイ</t>
    </rPh>
    <rPh sb="4" eb="6">
      <t>ヘンコウ</t>
    </rPh>
    <phoneticPr fontId="3"/>
  </si>
  <si>
    <r>
      <t>CHANGE</t>
    </r>
    <r>
      <rPr>
        <sz val="12"/>
        <color rgb="FF000000"/>
        <rFont val="ＭＳ Ｐゴシック"/>
        <family val="3"/>
        <charset val="128"/>
      </rPr>
      <t>　</t>
    </r>
    <r>
      <rPr>
        <sz val="12"/>
        <color rgb="FF000000"/>
        <rFont val="Courier New"/>
        <family val="3"/>
      </rPr>
      <t xml:space="preserve">COLUMN </t>
    </r>
    <phoneticPr fontId="3"/>
  </si>
  <si>
    <t>列の削除</t>
    <rPh sb="0" eb="1">
      <t>レツ</t>
    </rPh>
    <rPh sb="2" eb="4">
      <t>サクジョ</t>
    </rPh>
    <phoneticPr fontId="3"/>
  </si>
  <si>
    <t>DROP COLUMN</t>
    <phoneticPr fontId="3"/>
  </si>
  <si>
    <t>列の追加</t>
    <rPh sb="0" eb="1">
      <t>レツ</t>
    </rPh>
    <rPh sb="2" eb="4">
      <t>ツイカ</t>
    </rPh>
    <phoneticPr fontId="3"/>
  </si>
  <si>
    <t>ADD COLUMN</t>
    <phoneticPr fontId="3"/>
  </si>
  <si>
    <t>インデックス名の変更</t>
    <rPh sb="6" eb="7">
      <t>メイ</t>
    </rPh>
    <rPh sb="8" eb="10">
      <t>ヘンコウ</t>
    </rPh>
    <phoneticPr fontId="3"/>
  </si>
  <si>
    <t>RENAME INDEX</t>
    <phoneticPr fontId="3"/>
  </si>
  <si>
    <t>テーブル名の変更</t>
    <rPh sb="4" eb="5">
      <t>メイ</t>
    </rPh>
    <rPh sb="6" eb="8">
      <t>ヘンコウ</t>
    </rPh>
    <phoneticPr fontId="3"/>
  </si>
  <si>
    <t>RENAME</t>
    <phoneticPr fontId="3"/>
  </si>
  <si>
    <t xml:space="preserve">ALTER TABLE </t>
    <phoneticPr fontId="3"/>
  </si>
  <si>
    <t>ALTER</t>
    <phoneticPr fontId="3"/>
  </si>
  <si>
    <t>変更</t>
    <rPh sb="0" eb="2">
      <t>ヘンコウ</t>
    </rPh>
    <phoneticPr fontId="3"/>
  </si>
  <si>
    <t>ビューの削除</t>
    <rPh sb="4" eb="6">
      <t>サクジョ</t>
    </rPh>
    <phoneticPr fontId="3"/>
  </si>
  <si>
    <t>DROP VIEW</t>
    <phoneticPr fontId="3"/>
  </si>
  <si>
    <t>テーブル削除</t>
    <rPh sb="4" eb="6">
      <t>サクジョ</t>
    </rPh>
    <phoneticPr fontId="3"/>
  </si>
  <si>
    <t>DROP TABLE</t>
    <phoneticPr fontId="3"/>
  </si>
  <si>
    <t>スキーマ削除</t>
    <rPh sb="4" eb="6">
      <t>サクジョ</t>
    </rPh>
    <phoneticPr fontId="3"/>
  </si>
  <si>
    <t>DROP DATEBASE</t>
    <phoneticPr fontId="3"/>
  </si>
  <si>
    <t>DROP</t>
    <phoneticPr fontId="3"/>
  </si>
  <si>
    <t>削除</t>
    <rPh sb="0" eb="2">
      <t>サクジョ</t>
    </rPh>
    <phoneticPr fontId="3"/>
  </si>
  <si>
    <t>ビューの定義</t>
    <rPh sb="4" eb="6">
      <t>テイギ</t>
    </rPh>
    <phoneticPr fontId="3"/>
  </si>
  <si>
    <t>CREATE VIEW</t>
    <phoneticPr fontId="3"/>
  </si>
  <si>
    <t>テーブル定義</t>
    <rPh sb="4" eb="6">
      <t>テイギ</t>
    </rPh>
    <phoneticPr fontId="3"/>
  </si>
  <si>
    <t>CREATE TABLE</t>
    <phoneticPr fontId="3"/>
  </si>
  <si>
    <t>スキーマ定義</t>
    <rPh sb="4" eb="6">
      <t>テイギ</t>
    </rPh>
    <phoneticPr fontId="3"/>
  </si>
  <si>
    <t>CREATE DATABASE</t>
    <phoneticPr fontId="3"/>
  </si>
  <si>
    <t>CREATE</t>
    <phoneticPr fontId="3"/>
  </si>
  <si>
    <t>作成</t>
    <rPh sb="0" eb="2">
      <t>サクセイ</t>
    </rPh>
    <phoneticPr fontId="3"/>
  </si>
  <si>
    <t>表やビュー等データベース自体の定義</t>
    <rPh sb="0" eb="1">
      <t>ヒョウ</t>
    </rPh>
    <rPh sb="5" eb="6">
      <t>ナド</t>
    </rPh>
    <rPh sb="12" eb="14">
      <t>ジタイ</t>
    </rPh>
    <rPh sb="15" eb="17">
      <t>テイギ</t>
    </rPh>
    <phoneticPr fontId="3"/>
  </si>
  <si>
    <t>Date Definition Language</t>
    <phoneticPr fontId="3"/>
  </si>
  <si>
    <t>DDL</t>
    <phoneticPr fontId="3"/>
  </si>
  <si>
    <t>データ定義言語</t>
    <rPh sb="3" eb="5">
      <t>テイギ</t>
    </rPh>
    <rPh sb="5" eb="7">
      <t>ゲンゴ</t>
    </rPh>
    <phoneticPr fontId="3"/>
  </si>
  <si>
    <t>データベース言語</t>
    <rPh sb="6" eb="8">
      <t>ゲンゴ</t>
    </rPh>
    <phoneticPr fontId="3"/>
  </si>
  <si>
    <t>ASCII</t>
    <phoneticPr fontId="3"/>
  </si>
  <si>
    <t>10進数</t>
    <rPh sb="2" eb="4">
      <t>シンスウ</t>
    </rPh>
    <phoneticPr fontId="3"/>
  </si>
  <si>
    <t>16進数</t>
    <rPh sb="2" eb="4">
      <t>シンスウ</t>
    </rPh>
    <phoneticPr fontId="3"/>
  </si>
  <si>
    <t>2進数</t>
    <rPh sb="1" eb="3">
      <t>シンスウ</t>
    </rPh>
    <phoneticPr fontId="3"/>
  </si>
  <si>
    <t>データの型について</t>
    <rPh sb="4" eb="5">
      <t>カタ</t>
    </rPh>
    <phoneticPr fontId="3"/>
  </si>
  <si>
    <t>商</t>
    <rPh sb="0" eb="1">
      <t>ショウ</t>
    </rPh>
    <phoneticPr fontId="3"/>
  </si>
  <si>
    <t>二つの表を比較し、一方の表と同じ項目を含むレコードをもう一方の表から取り出す。その後結果からその項目を削除する。</t>
    <rPh sb="0" eb="1">
      <t>フタ</t>
    </rPh>
    <rPh sb="3" eb="4">
      <t>ヒョウ</t>
    </rPh>
    <rPh sb="5" eb="7">
      <t>ヒカク</t>
    </rPh>
    <rPh sb="9" eb="11">
      <t>イッポウ</t>
    </rPh>
    <rPh sb="12" eb="13">
      <t>ヒョウ</t>
    </rPh>
    <rPh sb="14" eb="15">
      <t>オナ</t>
    </rPh>
    <rPh sb="16" eb="18">
      <t>コウモク</t>
    </rPh>
    <rPh sb="19" eb="20">
      <t>フク</t>
    </rPh>
    <rPh sb="28" eb="30">
      <t>イッポウ</t>
    </rPh>
    <rPh sb="31" eb="32">
      <t>ヒョウ</t>
    </rPh>
    <rPh sb="34" eb="35">
      <t>ト</t>
    </rPh>
    <rPh sb="36" eb="37">
      <t>ダ</t>
    </rPh>
    <rPh sb="41" eb="42">
      <t>ゴ</t>
    </rPh>
    <rPh sb="42" eb="44">
      <t>ケッカ</t>
    </rPh>
    <rPh sb="48" eb="50">
      <t>コウモク</t>
    </rPh>
    <rPh sb="51" eb="53">
      <t>サクジョ</t>
    </rPh>
    <phoneticPr fontId="3"/>
  </si>
  <si>
    <t>→</t>
    <phoneticPr fontId="3"/>
  </si>
  <si>
    <t>結合</t>
    <rPh sb="0" eb="2">
      <t>ケツゴウ</t>
    </rPh>
    <phoneticPr fontId="3"/>
  </si>
  <si>
    <t>↓</t>
    <phoneticPr fontId="3"/>
  </si>
  <si>
    <t>射影</t>
    <rPh sb="0" eb="2">
      <t>シャエイ</t>
    </rPh>
    <phoneticPr fontId="3"/>
  </si>
  <si>
    <t>選択</t>
    <rPh sb="0" eb="2">
      <t>センタク</t>
    </rPh>
    <phoneticPr fontId="3"/>
  </si>
  <si>
    <t>複数の表ある項目の同じ表同士を結合させる</t>
    <rPh sb="0" eb="2">
      <t>フクスウ</t>
    </rPh>
    <rPh sb="3" eb="4">
      <t>ヒョウ</t>
    </rPh>
    <rPh sb="6" eb="8">
      <t>コウモク</t>
    </rPh>
    <rPh sb="9" eb="10">
      <t>オナ</t>
    </rPh>
    <rPh sb="11" eb="12">
      <t>ヒョウ</t>
    </rPh>
    <rPh sb="12" eb="14">
      <t>ドウシ</t>
    </rPh>
    <rPh sb="15" eb="17">
      <t>ケツゴウ</t>
    </rPh>
    <phoneticPr fontId="3"/>
  </si>
  <si>
    <t>特定の列を取り出す</t>
    <rPh sb="0" eb="2">
      <t>トクテイ</t>
    </rPh>
    <rPh sb="3" eb="4">
      <t>レツ</t>
    </rPh>
    <rPh sb="5" eb="6">
      <t>ト</t>
    </rPh>
    <rPh sb="7" eb="8">
      <t>ダ</t>
    </rPh>
    <phoneticPr fontId="3"/>
  </si>
  <si>
    <t>特定の行を取り出す</t>
    <rPh sb="0" eb="2">
      <t>トクテイ</t>
    </rPh>
    <rPh sb="5" eb="6">
      <t>ダ</t>
    </rPh>
    <phoneticPr fontId="3"/>
  </si>
  <si>
    <t>1 row in set (0.001 sec)</t>
  </si>
  <si>
    <t>+----------+--------------+----------+---------------------------+--------------+</t>
  </si>
  <si>
    <t>|     2001 | 三田　さやか | 125-0031 | 東京都練馬区富士見台X-X-X | 03-36XX-XXXX |</t>
  </si>
  <si>
    <t>| 顧客番号 | 顧客名       | 郵便番号 | 住所                      | 電話番号     |</t>
  </si>
  <si>
    <t>MariaDB [eng001]&gt; select * from 顧客マスタ where 顧客番号=2001 ;</t>
    <phoneticPr fontId="3"/>
  </si>
  <si>
    <t>8 rows in set (0.000 sec)</t>
  </si>
  <si>
    <t>+----------+--------------+----------+-----------------------------------+--------------+</t>
  </si>
  <si>
    <t>|     2008 | 駒井　よし子 | 145-0061 | 神奈川県横浜市神奈川区新子安X-X-X | 03-98XX-XXXX |</t>
  </si>
  <si>
    <t>|     2007 | 須田　翼     | 244-0817 | 東京都大田区石川町X-X-X           | 045-82X-XXXX |</t>
  </si>
  <si>
    <t>|     2006 | 牧野　勝     | 252-0331 | 神奈川県横浜市戸塚区吉田町X-X-X   | 042-32X-XXXX |</t>
  </si>
  <si>
    <t>|     2005 | 三井　雅人   | 179-0084 | 神奈川県相模原市南区大野台X-X-X   | 03-66XX-XXXX |</t>
  </si>
  <si>
    <t>|     2004 | 町井　秀人   | 155-0033 | 東京都練馬区氷川台X-X-X           | 03-54XX-XXXX |</t>
  </si>
  <si>
    <t>|     2003 | 林　香奈子   | 223-0064 | 東京都世田谷区代田X-X-X           | 045-56X-XXXX |</t>
  </si>
  <si>
    <t>|     2002 | 竹原　夕実   | 177-0034 | 神奈川県横浜市港北区下田町X-X-X   | 03-38XX-XXXX |</t>
  </si>
  <si>
    <t>|     2001 | 三田　さやか | 125-0031 | 東京都練馬区富士見台X-X-X         | 03-36XX-XXXX |</t>
  </si>
  <si>
    <t>| 顧客番号 | 顧客名       | 郵便番号 | 住所                              | 電話番号     |</t>
  </si>
  <si>
    <t>MariaDB [eng001]&gt; select * from 顧客マスタ where 顧客番号=2001 ;</t>
  </si>
  <si>
    <t>MariaDB [eng001]&gt; select * from 顧客マスタ;</t>
    <phoneticPr fontId="3"/>
  </si>
  <si>
    <t>select * from 顧客マスタ;</t>
  </si>
  <si>
    <t>+--------------+</t>
  </si>
  <si>
    <t>| 駒井　よし子 |</t>
  </si>
  <si>
    <t>| 須田　翼     |</t>
  </si>
  <si>
    <t>| 牧野　勝     |</t>
  </si>
  <si>
    <t>| 三井　雅人   |</t>
  </si>
  <si>
    <t>| 町井　秀人   |</t>
  </si>
  <si>
    <t>| 林　香奈子   |</t>
  </si>
  <si>
    <t>| 竹原　夕実   |</t>
  </si>
  <si>
    <t>| 三田　さやか |</t>
  </si>
  <si>
    <t>| 顧客名       |</t>
  </si>
  <si>
    <r>
      <t xml:space="preserve">MariaDB [eng001]&gt; select </t>
    </r>
    <r>
      <rPr>
        <sz val="11"/>
        <color rgb="FFFF0000"/>
        <rFont val="HGｺﾞｼｯｸE"/>
        <family val="3"/>
        <charset val="128"/>
      </rPr>
      <t>顧客名</t>
    </r>
    <r>
      <rPr>
        <sz val="11"/>
        <color theme="1"/>
        <rFont val="HGｺﾞｼｯｸE"/>
        <family val="3"/>
        <charset val="128"/>
      </rPr>
      <t xml:space="preserve"> from 顧客マスタ;</t>
    </r>
    <phoneticPr fontId="3"/>
  </si>
  <si>
    <t>select 顧客名 from 顧客マスタ;</t>
  </si>
  <si>
    <r>
      <t xml:space="preserve">|     2008 | </t>
    </r>
    <r>
      <rPr>
        <sz val="11"/>
        <color rgb="FFFF0000"/>
        <rFont val="HGｺﾞｼｯｸE"/>
        <family val="3"/>
        <charset val="128"/>
      </rPr>
      <t>駒井　よし子</t>
    </r>
    <r>
      <rPr>
        <sz val="11"/>
        <color theme="1"/>
        <rFont val="HGｺﾞｼｯｸE"/>
        <family val="3"/>
        <charset val="128"/>
      </rPr>
      <t xml:space="preserve"> | 145-0061 | 神奈川県横浜市神奈川区新子安X-X-X | 03-98XX-XXXX |</t>
    </r>
    <phoneticPr fontId="3"/>
  </si>
  <si>
    <r>
      <t xml:space="preserve">|     2007 | </t>
    </r>
    <r>
      <rPr>
        <sz val="11"/>
        <color rgb="FFFF0000"/>
        <rFont val="HGｺﾞｼｯｸE"/>
        <family val="3"/>
        <charset val="128"/>
      </rPr>
      <t>須田　翼</t>
    </r>
    <r>
      <rPr>
        <sz val="11"/>
        <color theme="1"/>
        <rFont val="HGｺﾞｼｯｸE"/>
        <family val="3"/>
        <charset val="128"/>
      </rPr>
      <t xml:space="preserve">     | 244-0817 | 東京都大田区石川町X-X-X           | 045-82X-XXXX |</t>
    </r>
    <phoneticPr fontId="3"/>
  </si>
  <si>
    <r>
      <t xml:space="preserve">|     2006 | </t>
    </r>
    <r>
      <rPr>
        <sz val="11"/>
        <color rgb="FFFF0000"/>
        <rFont val="HGｺﾞｼｯｸE"/>
        <family val="3"/>
        <charset val="128"/>
      </rPr>
      <t>牧野　勝</t>
    </r>
    <r>
      <rPr>
        <sz val="11"/>
        <color theme="1"/>
        <rFont val="HGｺﾞｼｯｸE"/>
        <family val="3"/>
        <charset val="128"/>
      </rPr>
      <t xml:space="preserve">     | 252-0331 | 神奈川県横浜市戸塚区吉田町X-X-X   | 042-32X-XXXX |</t>
    </r>
    <phoneticPr fontId="3"/>
  </si>
  <si>
    <r>
      <t xml:space="preserve">|     2005 | </t>
    </r>
    <r>
      <rPr>
        <sz val="11"/>
        <color rgb="FFFF0000"/>
        <rFont val="HGｺﾞｼｯｸE"/>
        <family val="3"/>
        <charset val="128"/>
      </rPr>
      <t>三井　雅人</t>
    </r>
    <r>
      <rPr>
        <sz val="11"/>
        <color theme="1"/>
        <rFont val="HGｺﾞｼｯｸE"/>
        <family val="3"/>
        <charset val="128"/>
      </rPr>
      <t xml:space="preserve">   | 179-0084 | 神奈川県相模原市南区大野台X-X-X   | 03-66XX-XXXX |</t>
    </r>
    <phoneticPr fontId="3"/>
  </si>
  <si>
    <r>
      <t xml:space="preserve">|     2004 | </t>
    </r>
    <r>
      <rPr>
        <sz val="11"/>
        <color rgb="FFFF0000"/>
        <rFont val="HGｺﾞｼｯｸE"/>
        <family val="3"/>
        <charset val="128"/>
      </rPr>
      <t>町井　秀人</t>
    </r>
    <r>
      <rPr>
        <sz val="11"/>
        <color theme="1"/>
        <rFont val="HGｺﾞｼｯｸE"/>
        <family val="3"/>
        <charset val="128"/>
      </rPr>
      <t xml:space="preserve">   | 155-0033 | 東京都練馬区氷川台X-X-X           | 03-54XX-XXXX |</t>
    </r>
    <phoneticPr fontId="3"/>
  </si>
  <si>
    <r>
      <t xml:space="preserve">|     2003 | </t>
    </r>
    <r>
      <rPr>
        <sz val="11"/>
        <color rgb="FFFF0000"/>
        <rFont val="HGｺﾞｼｯｸE"/>
        <family val="3"/>
        <charset val="128"/>
      </rPr>
      <t>林　香奈子</t>
    </r>
    <r>
      <rPr>
        <sz val="11"/>
        <color theme="1"/>
        <rFont val="HGｺﾞｼｯｸE"/>
        <family val="3"/>
        <charset val="128"/>
      </rPr>
      <t xml:space="preserve">   | 223-0064 | 東京都世田谷区代田X-X-X           | 045-56X-XXXX |</t>
    </r>
    <phoneticPr fontId="3"/>
  </si>
  <si>
    <r>
      <t xml:space="preserve">|     2002 | </t>
    </r>
    <r>
      <rPr>
        <sz val="11"/>
        <color rgb="FFFF0000"/>
        <rFont val="HGｺﾞｼｯｸE"/>
        <family val="3"/>
        <charset val="128"/>
      </rPr>
      <t>竹原　夕実</t>
    </r>
    <r>
      <rPr>
        <sz val="11"/>
        <color theme="1"/>
        <rFont val="HGｺﾞｼｯｸE"/>
        <family val="3"/>
        <charset val="128"/>
      </rPr>
      <t xml:space="preserve">   | 177-0034 | 神奈川県横浜市港北区下田町X-X-X   | 03-38XX-XXXX |</t>
    </r>
    <phoneticPr fontId="3"/>
  </si>
  <si>
    <r>
      <t xml:space="preserve">|     2001 | </t>
    </r>
    <r>
      <rPr>
        <sz val="11"/>
        <color rgb="FFFF0000"/>
        <rFont val="HGｺﾞｼｯｸE"/>
        <family val="3"/>
        <charset val="128"/>
      </rPr>
      <t>三田　さやか</t>
    </r>
    <r>
      <rPr>
        <sz val="11"/>
        <color theme="1"/>
        <rFont val="HGｺﾞｼｯｸE"/>
        <family val="3"/>
        <charset val="128"/>
      </rPr>
      <t xml:space="preserve"> | 125-0031 | 東京都練馬区富士見台X-X-X         | 03-36XX-XXXX |</t>
    </r>
    <phoneticPr fontId="3"/>
  </si>
  <si>
    <r>
      <t xml:space="preserve">| 顧客番号 | </t>
    </r>
    <r>
      <rPr>
        <sz val="11"/>
        <color rgb="FFFF0000"/>
        <rFont val="HGｺﾞｼｯｸE"/>
        <family val="3"/>
        <charset val="128"/>
      </rPr>
      <t>顧客名</t>
    </r>
    <r>
      <rPr>
        <sz val="11"/>
        <color theme="1"/>
        <rFont val="HGｺﾞｼｯｸE"/>
        <family val="3"/>
        <charset val="128"/>
      </rPr>
      <t xml:space="preserve">       | 郵便番号 | 住所                              | 電話番号     |</t>
    </r>
    <phoneticPr fontId="3"/>
  </si>
  <si>
    <t xml:space="preserve">  ON table_name1.col_name1 = table_name2.col_name2;</t>
  </si>
  <si>
    <t xml:space="preserve">  INNER JOIN tbl_name2</t>
  </si>
  <si>
    <t xml:space="preserve">  FROM table_name1</t>
  </si>
  <si>
    <t>SELECT table_name.col_name1 [, table_name.col_name2 ...]</t>
  </si>
  <si>
    <t>8 rows in set (0.001 sec)</t>
  </si>
  <si>
    <t>+----------+----------+------+----------+------------+-----------------------------+--------+--------+</t>
  </si>
  <si>
    <t>|     1008 | LCDS032  |    5 | LCDS032  | 3001       | SONY テレビ（液晶３２型）赤 | 200000 | 100000 |</t>
  </si>
  <si>
    <t>|     1007 | TRRI300  |    4 | TRRI300  | 3005       | アイワ ラジオ               |   3000 |   1500 |</t>
  </si>
  <si>
    <t>|     1004 | LCDS032  |    1 | LCDS032  | 3001       | SONY テレビ（液晶３２型）赤 | 200000 | 100000 |</t>
  </si>
  <si>
    <t>|     1003 | LCDP020  |    3 | LCDP020  | 3002       | 松下 テレビ（液晶２０型）黒 |  60000 |  30000 |</t>
  </si>
  <si>
    <t>|     1002 | TRRI300  |   10 | TRRI300  | 3005       | アイワ ラジオ               |   3000 |   1500 |</t>
  </si>
  <si>
    <t>|     1002 | BLDT500  |    6 | BLDT500  | 3003       | 東芝 ブルーレイ　500GB      |  90000 |  45000 |</t>
  </si>
  <si>
    <t>|     1001 | DVST500  |    3 | DVST500  | 3003       | 東芝 DVD　500GB             |  70000 |  35000 |</t>
  </si>
  <si>
    <t>|     1001 | LCDS032  |    2 | LCDS032  | 3001       | SONY テレビ（液晶３２型）赤 | 200000 | 100000 |</t>
  </si>
  <si>
    <t>| 受注番号 | 商品番号 | 数量 | 商品番号 | メーカ番号 | 商品名                      | 売値   | 仕入値 |</t>
  </si>
  <si>
    <t xml:space="preserve">    -&gt; where 受注明細.商品番号=商品マスタ.商品番号;</t>
  </si>
  <si>
    <t xml:space="preserve">    -&gt; from 受注明細,商品マスタ</t>
  </si>
  <si>
    <t>MariaDB [eng001]&gt; select 受注明細.*, 商品マスタ.*</t>
  </si>
  <si>
    <t>where 受注明細.商品番号=商品マスタ.商品番号;</t>
    <rPh sb="6" eb="8">
      <t>ジュチュウ</t>
    </rPh>
    <rPh sb="8" eb="10">
      <t>メイサイ</t>
    </rPh>
    <rPh sb="11" eb="13">
      <t>ショウヒン</t>
    </rPh>
    <rPh sb="13" eb="15">
      <t>バンゴウ</t>
    </rPh>
    <rPh sb="16" eb="18">
      <t>ショウヒン</t>
    </rPh>
    <rPh sb="22" eb="24">
      <t>ショウヒン</t>
    </rPh>
    <rPh sb="24" eb="26">
      <t>バンゴウ</t>
    </rPh>
    <phoneticPr fontId="3"/>
  </si>
  <si>
    <t xml:space="preserve">from 受注明細,商品マスタ </t>
    <rPh sb="5" eb="7">
      <t>ジュチュウ</t>
    </rPh>
    <rPh sb="7" eb="9">
      <t>メイサイ</t>
    </rPh>
    <rPh sb="10" eb="12">
      <t>ショウヒン</t>
    </rPh>
    <phoneticPr fontId="3"/>
  </si>
  <si>
    <t xml:space="preserve">select 受注明細.*, 商品マスタ.* </t>
    <rPh sb="7" eb="9">
      <t>ジュチュウ</t>
    </rPh>
    <rPh sb="9" eb="11">
      <t>メイサイ</t>
    </rPh>
    <rPh sb="15" eb="17">
      <t>ショウヒン</t>
    </rPh>
    <phoneticPr fontId="3"/>
  </si>
  <si>
    <t>10 rows in set (0.000 sec)</t>
  </si>
  <si>
    <t>9 rows in set (0.000 sec)</t>
  </si>
  <si>
    <t>+----------+----------+------+</t>
  </si>
  <si>
    <t>+----------+------------+-----------------------------+--------+--------+</t>
  </si>
  <si>
    <t>|     1008 | LCDS032  |    5 |</t>
  </si>
  <si>
    <t>| TRRI300  | 3005       | アイワ ラジオ               |   3000 |   1500 |</t>
  </si>
  <si>
    <t>|     1007 | TRRI300  |    4 |</t>
  </si>
  <si>
    <t>| LCDS032  | 3001       | SONY テレビ（液晶３２型）赤 | 200000 | 100000 |</t>
  </si>
  <si>
    <t>|     1006 | DVIH500  |    3 |</t>
  </si>
  <si>
    <t>| LCDS020  | 3001       | SONY テレビ（液晶２０型）黒 |  50000 |  25000 |</t>
  </si>
  <si>
    <t>|     1005 | LCDT020  |    2 |</t>
  </si>
  <si>
    <t>| LCDP032  | 3002       | 松下 テレビ（液晶３２型）赤 | 220000 | 110000 |</t>
  </si>
  <si>
    <t>|     1004 | LCDS032  |    1 |</t>
  </si>
  <si>
    <t>| LCDP020  | 3002       | 松下 テレビ（液晶２０型）黒 |  60000 |  30000 |</t>
  </si>
  <si>
    <t>|     1003 | LCDP020  |    3 |</t>
  </si>
  <si>
    <t>| DVST500  | 3003       | 東芝 DVD　500GB             |  70000 |  35000 |</t>
  </si>
  <si>
    <t>|     1002 | TRRI300  |   10 |</t>
  </si>
  <si>
    <t>| DVSH500  | 3004       | 日立 DVD　500GB             |  60000 |  30000 |</t>
  </si>
  <si>
    <t>|     1002 | BLDT500  |    6 |</t>
  </si>
  <si>
    <t>| BLDT500  | 3003       | 東芝 ブルーレイ　500GB      |  90000 |  45000 |</t>
  </si>
  <si>
    <t>|     1001 | DVST500  |    3 |</t>
  </si>
  <si>
    <t>| BLDH500  | 3004       | 松下 ブルーレイ　500GB      |  80000 |  40000 |</t>
    <phoneticPr fontId="3"/>
  </si>
  <si>
    <t>|     1001 | LCDS032  |    2 |</t>
  </si>
  <si>
    <t>| 商品番号 | メーカ番号 | 商品名                      | 売値   | 仕入値 |</t>
  </si>
  <si>
    <t>| 受注番号 | 商品番号 | 数量 |</t>
  </si>
  <si>
    <t>MariaDB [eng001]&gt; select * from 商品マスタ;</t>
  </si>
  <si>
    <t>MariaDB [eng001]&gt; select * from 受注明細 ;</t>
  </si>
  <si>
    <t>+----------+------------+----------+----------+----------+------------+----------+---------------------------------+--------------+</t>
  </si>
  <si>
    <t>|     1008 | 2020-04-07 |     2006 |     NULL |     2006 | 牧野　勝   | 252-0331 | 神奈川県横浜市戸塚区吉田町X-X-X | 042-32X-XXXX |</t>
  </si>
  <si>
    <t>|     1007 | 2020-04-06 |     2005 |     NULL |     2005 | 三井　雅人 | 179-0084 | 神奈川県相模原市南区大野台X-X-X | 03-66XX-XXXX |</t>
  </si>
  <si>
    <t>|     1006 | 2020-04-05 |     2003 |     NULL |     2003 | 林　香奈子 | 223-0064 | 東京都世田谷区代田X-X-X         | 045-56X-XXXX |</t>
  </si>
  <si>
    <t>|     1005 | 2020-04-03 |     2005 |    10800 |     2005 | 三井　雅人 | 179-0084 | 神奈川県相模原市南区大野台X-X-X | 03-66XX-XXXX |</t>
  </si>
  <si>
    <t>|     1004 | 2020-04-03 |     2003 |     3240 |     2003 | 林　香奈子 | 223-0064 | 東京都世田谷区代田X-X-X         | 045-56X-XXXX |</t>
  </si>
  <si>
    <t>|     1003 | 2020-04-02 |     2004 |   648000 |     2004 | 町井　秀人 | 155-0033 | 東京都練馬区氷川台X-X-X         | 03-54XX-XXXX |</t>
  </si>
  <si>
    <t>|     1002 | 2020-04-02 |     2002 |   559440 |     2002 | 竹原　夕実 | 177-0034 | 神奈川県横浜市港北区下田町X-X-X | 03-38XX-XXXX |</t>
  </si>
  <si>
    <t>|     1001 | 2020-04-01 |     2003 |   691200 |     2003 | 林　香奈子 | 223-0064 | 東京都世田谷区代田X-X-X         | 045-56X-XXXX |</t>
  </si>
  <si>
    <t>| 受注番号 | 受注年月日 | 顧客番号 | 受注合計 | 顧客番号 | 顧客名     | 郵便番号 | 住所                            | 電話番号     |</t>
  </si>
  <si>
    <t xml:space="preserve">    -&gt; WHERE 受注マスタ.顧客番号=顧客マスタ.顧客番号;</t>
  </si>
  <si>
    <t xml:space="preserve">    -&gt; From 受注マスタ, 顧客マスタ</t>
  </si>
  <si>
    <t>MariaDB [eng001]&gt; select 受注マスタ.* , 顧客マスタ.*</t>
  </si>
  <si>
    <t>WHERE 受注マスタ.顧客番号=顧客マスタ.顧客番号;</t>
    <rPh sb="6" eb="8">
      <t>ジュチュウ</t>
    </rPh>
    <rPh sb="12" eb="14">
      <t>コキャク</t>
    </rPh>
    <rPh sb="14" eb="16">
      <t>バンゴウ</t>
    </rPh>
    <rPh sb="17" eb="19">
      <t>コキャク</t>
    </rPh>
    <phoneticPr fontId="3"/>
  </si>
  <si>
    <t xml:space="preserve">From 受注マスタ, 顧客マスタ </t>
    <rPh sb="5" eb="7">
      <t>ジュチュウ</t>
    </rPh>
    <rPh sb="12" eb="14">
      <t>コキャク</t>
    </rPh>
    <phoneticPr fontId="3"/>
  </si>
  <si>
    <t xml:space="preserve">select 受注マスタ.* , 顧客マスタ.* </t>
    <phoneticPr fontId="3"/>
  </si>
  <si>
    <t>+----------+------------+----------+----------+</t>
  </si>
  <si>
    <t>|     2008 | 駒井　よし子 | 145-0061 | 神奈川県横浜市神奈川区新子安X-X-X | 03-98XX-XXXX |</t>
    <phoneticPr fontId="3"/>
  </si>
  <si>
    <t>|     1008 | 2020-04-07 |     2006 |     NULL |</t>
  </si>
  <si>
    <t>|     2007 | 須田　翼     | 244-0817 | 東京都大田区石川町X-X-X           | 045-82X-XXXX |</t>
    <phoneticPr fontId="3"/>
  </si>
  <si>
    <t>|     1007 | 2020-04-06 |     2005 |     NULL |</t>
  </si>
  <si>
    <t>|     2006 | 牧野　勝     | 252-0331 | 神奈川県横浜市戸塚区吉田町X-X-X   | 042-32X-XXXX |</t>
    <phoneticPr fontId="3"/>
  </si>
  <si>
    <t>|     1006 | 2020-04-05 |     2003 |     NULL |</t>
  </si>
  <si>
    <t>|     2005 | 三井　雅人   | 179-0084 | 神奈川県相模原市南区大野台X-X-X   | 03-66XX-XXXX |</t>
    <phoneticPr fontId="3"/>
  </si>
  <si>
    <t>|     1005 | 2020-04-03 |     2005 |    10800 |</t>
  </si>
  <si>
    <t>|     2004 | 町井　秀人   | 155-0033 | 東京都練馬区氷川台X-X-X           | 03-54XX-XXXX |</t>
    <phoneticPr fontId="3"/>
  </si>
  <si>
    <t>|     1004 | 2020-04-03 |     2003 |     3240 |</t>
  </si>
  <si>
    <t>|     2003 | 林　香奈子   | 223-0064 | 東京都世田谷区代田X-X-X           | 045-56X-XXXX |</t>
    <phoneticPr fontId="3"/>
  </si>
  <si>
    <t>|     1003 | 2020-04-02 |     2004 |   648000 |</t>
  </si>
  <si>
    <t>|     2002 | 竹原　夕実   | 177-0034 | 神奈川県横浜市港北区下田町X-X-X   | 03-38XX-XXXX |</t>
    <phoneticPr fontId="3"/>
  </si>
  <si>
    <t>|     1002 | 2020-04-02 |     2002 |   559440 |</t>
  </si>
  <si>
    <t>|     2001 | 三田　さやか | 125-0031 | 東京都練馬区富士見台X-X-X         | 03-36XX-XXXX |</t>
    <phoneticPr fontId="3"/>
  </si>
  <si>
    <t>|     1001 | 2020-04-01 |     2003 |   691200 |</t>
    <phoneticPr fontId="3"/>
  </si>
  <si>
    <t>| 顧客番号 | 顧客名       | 郵便番号 | 住所                              | 電話番号     |</t>
    <phoneticPr fontId="3"/>
  </si>
  <si>
    <t>| 受注番号 | 受注年月日 | 顧客番号 | 受注合計 |</t>
  </si>
  <si>
    <t>MariaDB [eng001]&gt; select * from 受注マスタ ;</t>
  </si>
  <si>
    <t>LCDP032</t>
    <phoneticPr fontId="3"/>
  </si>
  <si>
    <t>LCDS020</t>
    <phoneticPr fontId="3"/>
  </si>
  <si>
    <t>DVSH500</t>
    <phoneticPr fontId="3"/>
  </si>
  <si>
    <t>DVST500</t>
    <phoneticPr fontId="3"/>
  </si>
  <si>
    <t>BLDP500</t>
    <phoneticPr fontId="3"/>
  </si>
  <si>
    <t>BLDH500</t>
    <phoneticPr fontId="3"/>
  </si>
  <si>
    <t>仕入値</t>
    <rPh sb="0" eb="2">
      <t>シイ</t>
    </rPh>
    <rPh sb="2" eb="3">
      <t>ネ</t>
    </rPh>
    <phoneticPr fontId="3"/>
  </si>
  <si>
    <t>商品マスタ_神奈川</t>
    <phoneticPr fontId="3"/>
  </si>
  <si>
    <t>商品マスタ_東京</t>
    <phoneticPr fontId="3"/>
  </si>
  <si>
    <t>集合演算</t>
    <rPh sb="0" eb="2">
      <t>シュウゴウ</t>
    </rPh>
    <rPh sb="2" eb="4">
      <t>エンザン</t>
    </rPh>
    <phoneticPr fontId="3"/>
  </si>
  <si>
    <t>+----------+------------+-----------------------------+--------+--------+----------+------------+------------------------------+--------+--------+</t>
  </si>
  <si>
    <t>| TRRI300  | 3005       | アイワ ラジオ               |   3000 |   1500 | TRRI300  | 3005       | アイワ　ラジオ               |   3000 |   1500 |</t>
  </si>
  <si>
    <t>| LCDS032  | 3001       | SONY テレビ（液晶３２型）赤 | 200000 | 100000 | LCDS032  | 3001       | SONY テレビ（液晶３２型）赤  | 200000 | 100000 |</t>
  </si>
  <si>
    <t>| LCDP020  | 3002       | 松下 テレビ（液晶２０型）黒 |  60000 |  30000 | LCDP020  | 3002       | 松下　テレビ（液晶２０型）黒 |  60000 |  30000 |</t>
  </si>
  <si>
    <t>| DVSH500  | 3004       | 日立 DVD　500GB             |  60000 |  30000 | DVSH500  | 3004       | 日立　DVD　500GB             |  60000 |  30000 |</t>
  </si>
  <si>
    <t>| BLDT500  | 3003       | 東芝 ブルーレイ　500GB      |  90000 |  45000 | BLDT500  | 3003       | 東芝　ブルーレイ　500GB      |  90000 |  45000 |</t>
  </si>
  <si>
    <t>| 商品番号 | メーカ番号 | 商品名                      | 売値   | 仕入値 | 商品番号 | メーカ番号 | 商品名                       | 売値   | 仕入値 |</t>
  </si>
  <si>
    <r>
      <t xml:space="preserve">ON </t>
    </r>
    <r>
      <rPr>
        <sz val="10.199999999999999"/>
        <rFont val="游ゴシック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游ゴシック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游ゴシック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游ゴシック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游ゴシック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游ゴシック"/>
        <family val="3"/>
        <charset val="128"/>
      </rPr>
      <t>商品番号</t>
    </r>
    <phoneticPr fontId="3"/>
  </si>
  <si>
    <t>INNER JOIN 商品マスタ_神奈川</t>
    <phoneticPr fontId="3"/>
  </si>
  <si>
    <r>
      <t xml:space="preserve">FROM </t>
    </r>
    <r>
      <rPr>
        <sz val="10.199999999999999"/>
        <rFont val="游ゴシック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游ゴシック"/>
        <family val="3"/>
        <charset val="128"/>
      </rPr>
      <t>東京</t>
    </r>
    <phoneticPr fontId="3"/>
  </si>
  <si>
    <t>SELECT *</t>
    <phoneticPr fontId="3"/>
  </si>
  <si>
    <r>
      <t xml:space="preserve">    ON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>
      <rPr>
        <sz val="10.199999999999999"/>
        <rFont val="Consolas"/>
        <family val="3"/>
      </rPr>
      <t xml:space="preserve"> = </t>
    </r>
    <r>
      <rPr>
        <sz val="10.199999999999999"/>
        <rFont val="ＭＳ Ｐゴシック"/>
        <family val="3"/>
        <charset val="128"/>
      </rPr>
      <t>商品</t>
    </r>
    <r>
      <rPr>
        <sz val="10.199999999999999"/>
        <rFont val="Meiryo UI"/>
        <family val="3"/>
        <charset val="128"/>
      </rPr>
      <t>マスタ</t>
    </r>
    <r>
      <rPr>
        <sz val="10.199999999999999"/>
        <rFont val="Consolas"/>
        <family val="3"/>
      </rPr>
      <t>_</t>
    </r>
    <r>
      <rPr>
        <sz val="10.199999999999999"/>
        <rFont val="HGｺﾞｼｯｸM"/>
        <family val="3"/>
        <charset val="128"/>
      </rPr>
      <t>神奈川</t>
    </r>
    <r>
      <rPr>
        <sz val="10.199999999999999"/>
        <rFont val="Consolas"/>
        <family val="3"/>
      </rPr>
      <t>.</t>
    </r>
    <r>
      <rPr>
        <sz val="10.199999999999999"/>
        <rFont val="Meiryo UI"/>
        <family val="3"/>
        <charset val="128"/>
      </rPr>
      <t>商品番号</t>
    </r>
    <rPh sb="7" eb="9">
      <t>ショウヒン</t>
    </rPh>
    <rPh sb="23" eb="25">
      <t>ショウヒン</t>
    </rPh>
    <rPh sb="29" eb="32">
      <t>カナガワ</t>
    </rPh>
    <phoneticPr fontId="3"/>
  </si>
  <si>
    <r>
      <t xml:space="preserve">  FROM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東京</t>
    </r>
    <r>
      <rPr>
        <sz val="10.199999999999999"/>
        <rFont val="Consolas"/>
        <family val="3"/>
      </rPr>
      <t xml:space="preserve"> INNER JOIN </t>
    </r>
    <r>
      <rPr>
        <sz val="10.199999999999999"/>
        <rFont val="Meiryo UI"/>
        <family val="3"/>
        <charset val="128"/>
      </rPr>
      <t>商品マスタ</t>
    </r>
    <r>
      <rPr>
        <sz val="10.199999999999999"/>
        <rFont val="Consolas"/>
        <family val="3"/>
      </rPr>
      <t>_</t>
    </r>
    <r>
      <rPr>
        <sz val="10.199999999999999"/>
        <rFont val="Meiryo UI"/>
        <family val="3"/>
        <charset val="128"/>
      </rPr>
      <t>神奈川</t>
    </r>
    <phoneticPr fontId="3"/>
  </si>
  <si>
    <t xml:space="preserve">SELECT * </t>
    <phoneticPr fontId="3"/>
  </si>
  <si>
    <t>+----------+------------+------------------------------+--------+--------+</t>
  </si>
  <si>
    <t>| TRRI300  | 3005       | アイワ　ラジオ               |   3000 |   1500 |</t>
  </si>
  <si>
    <t>| LCDT020  | 3001       | 東芝　テレビ（液晶２０型）黒 |  40000 |  35000 |</t>
  </si>
  <si>
    <t>| LCDS032  | 3001       | SONY テレビ（液晶３２型）赤  | 200000 | 100000 |</t>
  </si>
  <si>
    <t>| LCDP020  | 3002       | 松下　テレビ（液晶２０型）黒 |  60000 |  30000 |</t>
  </si>
  <si>
    <t>| DVSH500  | 3004       | 日立　DVD　500GB             |  60000 |  30000 |</t>
  </si>
  <si>
    <t>| DVIH500  | 3004       | アイワ　DVD　500GB           |  60000 |  30000 |</t>
  </si>
  <si>
    <t>| BLDT500  | 3003       | 東芝　ブルーレイ　500GB      |  90000 |  45000 |</t>
  </si>
  <si>
    <t>| BLDP500  | 3004       | 松下　ブルーレイ　500GB      |  80000 |  40000 |</t>
  </si>
  <si>
    <t>| 商品番号 | メーカ番号 | 商品名                       | 売値   | 仕入値 |</t>
  </si>
  <si>
    <t>MariaDB [eng001]&gt; select * from 商品マスタ_神奈川;</t>
  </si>
  <si>
    <t>| BLDH500  | 3004       | 松下 ブルーレイ　500GB      |  80000 |  40000 |</t>
  </si>
  <si>
    <t>MariaDB [eng001]&gt; select * from 商品マスタ_東京;</t>
    <phoneticPr fontId="3"/>
  </si>
  <si>
    <t>MySQLではサポートされていない</t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</si>
  <si>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</si>
  <si>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INTERSECT</t>
    <phoneticPr fontId="3"/>
  </si>
  <si>
    <r>
      <t xml:space="preserve">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</si>
  <si>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A∩B</t>
    <phoneticPr fontId="3"/>
  </si>
  <si>
    <t>積集合</t>
    <rPh sb="0" eb="1">
      <t>セキ</t>
    </rPh>
    <phoneticPr fontId="3"/>
  </si>
  <si>
    <t>差集合(EXCEPT): 4 - 3 = 1, 3 - 4 = -1</t>
  </si>
  <si>
    <t>積集合(INTERSECT): 4 * 3 = 12, 3 * 4 = 12</t>
  </si>
  <si>
    <t>和集合(UNION): 4 + 3 = 7, 3 + 4 = 7</t>
  </si>
  <si>
    <t>順序を変えた四則演算</t>
  </si>
  <si>
    <t>UNIONとINTERSECTはテーブルの順序は関係なく同一の出力結果となりますが、 四則演算と同じで、EXCEPTはテーブルの順序で出力結果が異なるという注意点があります。</t>
  </si>
  <si>
    <t>4 rows in set (0.000 sec)</t>
  </si>
  <si>
    <t>+----------+------------+-----------------------------+--------+--------+----------+------------+--------+------+--------+</t>
  </si>
  <si>
    <t>| LCDS020  | 3001       | SONY テレビ（液晶２０型）黒 |  50000 |  25000 | NULL     | NULL       | NULL   | NULL |   NULL |</t>
  </si>
  <si>
    <t>| LCDP032  | 3002       | 松下 テレビ（液晶３２型）赤 | 220000 | 110000 | NULL     | NULL       | NULL   | NULL |   NULL |</t>
  </si>
  <si>
    <t>| DVST500  | 3003       | 東芝 DVD　500GB             |  70000 |  35000 | NULL     | NULL       | NULL   | NULL |   NULL |</t>
  </si>
  <si>
    <t>| BLDH500  | 3004       | 松下 ブルーレイ　500GB      |  80000 |  40000 | NULL     | NULL       | NULL   | NULL |   NULL |</t>
  </si>
  <si>
    <t>| 商品番号 | メーカ番号 | 商品名                      | 売値   | 仕入値 | 商品番号 | メーカ番号 | 商品名 | 売値 | 仕入値 |</t>
  </si>
  <si>
    <t xml:space="preserve">    -&gt; ;</t>
  </si>
  <si>
    <t xml:space="preserve">    -&gt;   WHERE 商品マスタ_神奈川.商品番号 IS NULL</t>
  </si>
  <si>
    <t xml:space="preserve">    -&gt;          ON 商品マスタ_東京.商品番号 = 商品マスタ_神奈川.商品番号</t>
  </si>
  <si>
    <t xml:space="preserve">    -&gt;   LEFT JOIN 商品マスタ_神奈川</t>
  </si>
  <si>
    <t xml:space="preserve">    -&gt;   FROM 商品マスタ_東京</t>
  </si>
  <si>
    <t>MariaDB [eng001]&gt; SELECT *</t>
  </si>
  <si>
    <t xml:space="preserve">  WHERE 商品マスタ_東京.商品番号 IS NULL</t>
    <rPh sb="17" eb="19">
      <t>ショウヒン</t>
    </rPh>
    <rPh sb="19" eb="21">
      <t>バンゴウ</t>
    </rPh>
    <phoneticPr fontId="3"/>
  </si>
  <si>
    <r>
      <t xml:space="preserve">         ON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  <r>
      <rPr>
        <sz val="10.199999999999999"/>
        <color rgb="FF646464"/>
        <rFont val="Consolas"/>
        <family val="3"/>
      </rPr>
      <t xml:space="preserve"> =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神奈川</t>
    </r>
    <r>
      <rPr>
        <sz val="10.199999999999999"/>
        <color rgb="FF646464"/>
        <rFont val="Consolas"/>
        <family val="3"/>
      </rPr>
      <t>.</t>
    </r>
    <r>
      <rPr>
        <sz val="10.199999999999999"/>
        <color rgb="FF646464"/>
        <rFont val="ＭＳ Ｐゴシック"/>
        <family val="3"/>
        <charset val="128"/>
      </rPr>
      <t>商品番号</t>
    </r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</si>
  <si>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東京</t>
    </r>
    <r>
      <rPr>
        <sz val="10.199999999999999"/>
        <color rgb="FFFF0000"/>
        <rFont val="Consolas"/>
        <family val="3"/>
      </rPr>
      <t xml:space="preserve"> </t>
    </r>
    <phoneticPr fontId="3"/>
  </si>
  <si>
    <r>
      <t xml:space="preserve">  FROM 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 xml:space="preserve">神奈川 </t>
    </r>
    <phoneticPr fontId="3"/>
  </si>
  <si>
    <t xml:space="preserve">SELECT * </t>
  </si>
  <si>
    <t>4 rows in set (0.001 sec)</t>
  </si>
  <si>
    <t xml:space="preserve">  WHERE 商品マスタ_神奈川.商品番号 IS NULL</t>
    <rPh sb="14" eb="17">
      <t>カナガワ</t>
    </rPh>
    <rPh sb="18" eb="20">
      <t>ショウヒン</t>
    </rPh>
    <rPh sb="20" eb="22">
      <t>バンゴウ</t>
    </rPh>
    <phoneticPr fontId="3"/>
  </si>
  <si>
    <r>
      <t xml:space="preserve">  LEFT JOIN </t>
    </r>
    <r>
      <rPr>
        <sz val="10.199999999999999"/>
        <color rgb="FFFF0000"/>
        <rFont val="ＭＳ Ｐゴシック"/>
        <family val="3"/>
        <charset val="128"/>
      </rPr>
      <t>商品マスタ</t>
    </r>
    <r>
      <rPr>
        <sz val="10.199999999999999"/>
        <color rgb="FFFF0000"/>
        <rFont val="Consolas"/>
        <family val="3"/>
      </rPr>
      <t>_</t>
    </r>
    <r>
      <rPr>
        <sz val="10.199999999999999"/>
        <color rgb="FFFF0000"/>
        <rFont val="ＭＳ Ｐゴシック"/>
        <family val="3"/>
        <charset val="128"/>
      </rPr>
      <t>神奈川</t>
    </r>
  </si>
  <si>
    <r>
      <t xml:space="preserve">  FROM </t>
    </r>
    <r>
      <rPr>
        <sz val="10.199999999999999"/>
        <color rgb="FF646464"/>
        <rFont val="ＭＳ Ｐゴシック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ＭＳ Ｐゴシック"/>
        <family val="3"/>
        <charset val="128"/>
      </rPr>
      <t>東京</t>
    </r>
    <r>
      <rPr>
        <sz val="10.199999999999999"/>
        <color rgb="FF646464"/>
        <rFont val="Consolas"/>
        <family val="3"/>
      </rPr>
      <t xml:space="preserve"> </t>
    </r>
    <phoneticPr fontId="3"/>
  </si>
  <si>
    <t>order by 1;</t>
  </si>
  <si>
    <t>SELECT 商品番号 FROM 商品マスタ_神奈川</t>
    <phoneticPr fontId="3"/>
  </si>
  <si>
    <t>EXCEPT</t>
    <phoneticPr fontId="3"/>
  </si>
  <si>
    <t>SELECT 商品番号 FROM 商品マスタ_東京</t>
    <phoneticPr fontId="3"/>
  </si>
  <si>
    <t>A-B</t>
    <phoneticPr fontId="3"/>
  </si>
  <si>
    <t>差集合</t>
    <rPh sb="0" eb="1">
      <t>サ</t>
    </rPh>
    <rPh sb="1" eb="3">
      <t>シュウゴウ</t>
    </rPh>
    <phoneticPr fontId="3"/>
  </si>
  <si>
    <t>16 rows in set (0.001 sec)</t>
  </si>
  <si>
    <t>| TRRI300  | 3005       | アイワ ラジオ                |   3000 |   1500 |</t>
  </si>
  <si>
    <t>| LCDS020  | 3001       | SONY テレビ（液晶２０型）黒  |  50000 |  25000 |</t>
  </si>
  <si>
    <t>| LCDP032  | 3002       | 松下 テレビ（液晶３２型）赤  | 220000 | 110000 |</t>
  </si>
  <si>
    <t>| LCDP020  | 3002       | 松下 テレビ（液晶２０型）黒  |  60000 |  30000 |</t>
  </si>
  <si>
    <t>| DVST500  | 3003       | 東芝 DVD　500GB              |  70000 |  35000 |</t>
  </si>
  <si>
    <t>| DVSH500  | 3004       | 日立 DVD　500GB              |  60000 |  30000 |</t>
  </si>
  <si>
    <t>| BLDT500  | 3003       | 東芝 ブルーレイ　500GB       |  90000 |  45000 |</t>
  </si>
  <si>
    <t>| BLDH500  | 3004       | 松下 ブルーレイ　500GB       |  80000 |  40000 |</t>
  </si>
  <si>
    <t xml:space="preserve">    -&gt; FROM 商品マスタ_神奈川;</t>
  </si>
  <si>
    <t xml:space="preserve">    -&gt; SELECT *</t>
  </si>
  <si>
    <t xml:space="preserve">    -&gt; UNION</t>
  </si>
  <si>
    <t xml:space="preserve">    -&gt; FROM 商品マスタ_東京</t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</si>
  <si>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r>
      <rPr>
        <sz val="10.199999999999999"/>
        <color rgb="FF646464"/>
        <rFont val="Consolas"/>
        <family val="3"/>
      </rPr>
      <t>;</t>
    </r>
    <phoneticPr fontId="3"/>
  </si>
  <si>
    <t>SELECT *</t>
  </si>
  <si>
    <t>UNION</t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</si>
  <si>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</si>
  <si>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A∪B</t>
    <phoneticPr fontId="3"/>
  </si>
  <si>
    <t>和集合</t>
  </si>
  <si>
    <t>MariaDB [eng001]&gt;</t>
  </si>
  <si>
    <t>72 rows in set (0.001 sec)</t>
  </si>
  <si>
    <t>| TRRI300  | 3005       | アイワ ラジオ               |   3000 |   1500 | LCDT020  | 3001       | 東芝　テレビ（液晶２０型）黒 |  40000 |  35000 |</t>
  </si>
  <si>
    <t>| TRRI300  | 3005       | アイワ ラジオ               |   3000 |   1500 | LCDS032  | 3001       | SONY テレビ（液晶３２型）赤  | 200000 | 100000 |</t>
  </si>
  <si>
    <t>| TRRI300  | 3005       | アイワ ラジオ               |   3000 |   1500 | LCDP020  | 3002       | 松下　テレビ（液晶２０型）黒 |  60000 |  30000 |</t>
  </si>
  <si>
    <t>| TRRI300  | 3005       | アイワ ラジオ               |   3000 |   1500 | DVSH500  | 3004       | 日立　DVD　500GB             |  60000 |  30000 |</t>
  </si>
  <si>
    <t>| TRRI300  | 3005       | アイワ ラジオ               |   3000 |   1500 | DVIH500  | 3004       | アイワ　DVD　500GB           |  60000 |  30000 |</t>
  </si>
  <si>
    <t>| TRRI300  | 3005       | アイワ ラジオ               |   3000 |   1500 | BLDT500  | 3003       | 東芝　ブルーレイ　500GB      |  90000 |  45000 |</t>
  </si>
  <si>
    <t>| TRRI300  | 3005       | アイワ ラジオ               |   3000 |   1500 | BLDP500  | 3004       | 松下　ブルーレイ　500GB      |  80000 |  40000 |</t>
  </si>
  <si>
    <t>| LCDS032  | 3001       | SONY テレビ（液晶３２型）赤 | 200000 | 100000 | TRRI300  | 3005       | アイワ　ラジオ               |   3000 |   1500 |</t>
  </si>
  <si>
    <t>| LCDS032  | 3001       | SONY テレビ（液晶３２型）赤 | 200000 | 100000 | LCDT020  | 3001       | 東芝　テレビ（液晶２０型）黒 |  40000 |  35000 |</t>
  </si>
  <si>
    <t>| LCDS032  | 3001       | SONY テレビ（液晶３２型）赤 | 200000 | 100000 | LCDP020  | 3002       | 松下　テレビ（液晶２０型）黒 |  60000 |  30000 |</t>
  </si>
  <si>
    <t>| LCDS032  | 3001       | SONY テレビ（液晶３２型）赤 | 200000 | 100000 | DVSH500  | 3004       | 日立　DVD　500GB             |  60000 |  30000 |</t>
  </si>
  <si>
    <t>| LCDS032  | 3001       | SONY テレビ（液晶３２型）赤 | 200000 | 100000 | DVIH500  | 3004       | アイワ　DVD　500GB           |  60000 |  30000 |</t>
  </si>
  <si>
    <t>| LCDS032  | 3001       | SONY テレビ（液晶３２型）赤 | 200000 | 100000 | BLDT500  | 3003       | 東芝　ブルーレイ　500GB      |  90000 |  45000 |</t>
  </si>
  <si>
    <t>| LCDS032  | 3001       | SONY テレビ（液晶３２型）赤 | 200000 | 100000 | BLDP500  | 3004       | 松下　ブルーレイ　500GB      |  80000 |  40000 |</t>
  </si>
  <si>
    <t>| LCDS020  | 3001       | SONY テレビ（液晶２０型）黒 |  50000 |  25000 | TRRI300  | 3005       | アイワ　ラジオ               |   3000 |   1500 |</t>
  </si>
  <si>
    <t>| LCDS020  | 3001       | SONY テレビ（液晶２０型）黒 |  50000 |  25000 | LCDT020  | 3001       | 東芝　テレビ（液晶２０型）黒 |  40000 |  35000 |</t>
  </si>
  <si>
    <t>| LCDS020  | 3001       | SONY テレビ（液晶２０型）黒 |  50000 |  25000 | LCDS032  | 3001       | SONY テレビ（液晶３２型）赤  | 200000 | 100000 |</t>
  </si>
  <si>
    <t>| LCDS020  | 3001       | SONY テレビ（液晶２０型）黒 |  50000 |  25000 | LCDP020  | 3002       | 松下　テレビ（液晶２０型）黒 |  60000 |  30000 |</t>
  </si>
  <si>
    <t>| LCDS020  | 3001       | SONY テレビ（液晶２０型）黒 |  50000 |  25000 | DVSH500  | 3004       | 日立　DVD　500GB             |  60000 |  30000 |</t>
  </si>
  <si>
    <t>| LCDS020  | 3001       | SONY テレビ（液晶２０型）黒 |  50000 |  25000 | DVIH500  | 3004       | アイワ　DVD　500GB           |  60000 |  30000 |</t>
  </si>
  <si>
    <t>| LCDS020  | 3001       | SONY テレビ（液晶２０型）黒 |  50000 |  25000 | BLDT500  | 3003       | 東芝　ブルーレイ　500GB      |  90000 |  45000 |</t>
  </si>
  <si>
    <t>| LCDS020  | 3001       | SONY テレビ（液晶２０型）黒 |  50000 |  25000 | BLDP500  | 3004       | 松下　ブルーレイ　500GB      |  80000 |  40000 |</t>
  </si>
  <si>
    <t>| LCDP032  | 3002       | 松下 テレビ（液晶３２型）赤 | 220000 | 110000 | TRRI300  | 3005       | アイワ　ラジオ               |   3000 |   1500 |</t>
  </si>
  <si>
    <t>| LCDP032  | 3002       | 松下 テレビ（液晶３２型）赤 | 220000 | 110000 | LCDT020  | 3001       | 東芝　テレビ（液晶２０型）黒 |  40000 |  35000 |</t>
  </si>
  <si>
    <t>| LCDP032  | 3002       | 松下 テレビ（液晶３２型）赤 | 220000 | 110000 | LCDS032  | 3001       | SONY テレビ（液晶３２型）赤  | 200000 | 100000 |</t>
  </si>
  <si>
    <t>| LCDP032  | 3002       | 松下 テレビ（液晶３２型）赤 | 220000 | 110000 | LCDP020  | 3002       | 松下　テレビ（液晶２０型）黒 |  60000 |  30000 |</t>
  </si>
  <si>
    <t>| LCDP032  | 3002       | 松下 テレビ（液晶３２型）赤 | 220000 | 110000 | DVSH500  | 3004       | 日立　DVD　500GB             |  60000 |  30000 |</t>
  </si>
  <si>
    <t>| LCDP032  | 3002       | 松下 テレビ（液晶３２型）赤 | 220000 | 110000 | DVIH500  | 3004       | アイワ　DVD　500GB           |  60000 |  30000 |</t>
  </si>
  <si>
    <t>| LCDP032  | 3002       | 松下 テレビ（液晶３２型）赤 | 220000 | 110000 | BLDT500  | 3003       | 東芝　ブルーレイ　500GB      |  90000 |  45000 |</t>
  </si>
  <si>
    <t>| LCDP032  | 3002       | 松下 テレビ（液晶３２型）赤 | 220000 | 110000 | BLDP500  | 3004       | 松下　ブルーレイ　500GB      |  80000 |  40000 |</t>
  </si>
  <si>
    <t>| LCDP020  | 3002       | 松下 テレビ（液晶２０型）黒 |  60000 |  30000 | TRRI300  | 3005       | アイワ　ラジオ               |   3000 |   1500 |</t>
  </si>
  <si>
    <t>| LCDP020  | 3002       | 松下 テレビ（液晶２０型）黒 |  60000 |  30000 | LCDT020  | 3001       | 東芝　テレビ（液晶２０型）黒 |  40000 |  35000 |</t>
  </si>
  <si>
    <t>| LCDP020  | 3002       | 松下 テレビ（液晶２０型）黒 |  60000 |  30000 | LCDS032  | 3001       | SONY テレビ（液晶３２型）赤  | 200000 | 100000 |</t>
  </si>
  <si>
    <t>| LCDP020  | 3002       | 松下 テレビ（液晶２０型）黒 |  60000 |  30000 | DVSH500  | 3004       | 日立　DVD　500GB             |  60000 |  30000 |</t>
  </si>
  <si>
    <t>| LCDP020  | 3002       | 松下 テレビ（液晶２０型）黒 |  60000 |  30000 | DVIH500  | 3004       | アイワ　DVD　500GB           |  60000 |  30000 |</t>
  </si>
  <si>
    <t>| LCDP020  | 3002       | 松下 テレビ（液晶２０型）黒 |  60000 |  30000 | BLDT500  | 3003       | 東芝　ブルーレイ　500GB      |  90000 |  45000 |</t>
  </si>
  <si>
    <t>| LCDP020  | 3002       | 松下 テレビ（液晶２０型）黒 |  60000 |  30000 | BLDP500  | 3004       | 松下　ブルーレイ　500GB      |  80000 |  40000 |</t>
  </si>
  <si>
    <t>| DVST500  | 3003       | 東芝 DVD　500GB             |  70000 |  35000 | TRRI300  | 3005       | アイワ　ラジオ               |   3000 |   1500 |</t>
  </si>
  <si>
    <t>| DVST500  | 3003       | 東芝 DVD　500GB             |  70000 |  35000 | LCDT020  | 3001       | 東芝　テレビ（液晶２０型）黒 |  40000 |  35000 |</t>
  </si>
  <si>
    <t>| DVST500  | 3003       | 東芝 DVD　500GB             |  70000 |  35000 | LCDS032  | 3001       | SONY テレビ（液晶３２型）赤  | 200000 | 100000 |</t>
  </si>
  <si>
    <t>| DVST500  | 3003       | 東芝 DVD　500GB             |  70000 |  35000 | LCDP020  | 3002       | 松下　テレビ（液晶２０型）黒 |  60000 |  30000 |</t>
  </si>
  <si>
    <t>| DVST500  | 3003       | 東芝 DVD　500GB             |  70000 |  35000 | DVSH500  | 3004       | 日立　DVD　500GB             |  60000 |  30000 |</t>
  </si>
  <si>
    <t>| DVST500  | 3003       | 東芝 DVD　500GB             |  70000 |  35000 | DVIH500  | 3004       | アイワ　DVD　500GB           |  60000 |  30000 |</t>
  </si>
  <si>
    <t>| DVST500  | 3003       | 東芝 DVD　500GB             |  70000 |  35000 | BLDT500  | 3003       | 東芝　ブルーレイ　500GB      |  90000 |  45000 |</t>
  </si>
  <si>
    <t>| DVST500  | 3003       | 東芝 DVD　500GB             |  70000 |  35000 | BLDP500  | 3004       | 松下　ブルーレイ　500GB      |  80000 |  40000 |</t>
  </si>
  <si>
    <t>| DVSH500  | 3004       | 日立 DVD　500GB             |  60000 |  30000 | TRRI300  | 3005       | アイワ　ラジオ               |   3000 |   1500 |</t>
  </si>
  <si>
    <t>| DVSH500  | 3004       | 日立 DVD　500GB             |  60000 |  30000 | LCDT020  | 3001       | 東芝　テレビ（液晶２０型）黒 |  40000 |  35000 |</t>
  </si>
  <si>
    <t>| DVSH500  | 3004       | 日立 DVD　500GB             |  60000 |  30000 | LCDS032  | 3001       | SONY テレビ（液晶３２型）赤  | 200000 | 100000 |</t>
  </si>
  <si>
    <t>| DVSH500  | 3004       | 日立 DVD　500GB             |  60000 |  30000 | LCDP020  | 3002       | 松下　テレビ（液晶２０型）黒 |  60000 |  30000 |</t>
  </si>
  <si>
    <t>| DVSH500  | 3004       | 日立 DVD　500GB             |  60000 |  30000 | DVIH500  | 3004       | アイワ　DVD　500GB           |  60000 |  30000 |</t>
  </si>
  <si>
    <t>| DVSH500  | 3004       | 日立 DVD　500GB             |  60000 |  30000 | BLDT500  | 3003       | 東芝　ブルーレイ　500GB      |  90000 |  45000 |</t>
  </si>
  <si>
    <t>| DVSH500  | 3004       | 日立 DVD　500GB             |  60000 |  30000 | BLDP500  | 3004       | 松下　ブルーレイ　500GB      |  80000 |  40000 |</t>
  </si>
  <si>
    <t>| BLDT500  | 3003       | 東芝 ブルーレイ　500GB      |  90000 |  45000 | TRRI300  | 3005       | アイワ　ラジオ               |   3000 |   1500 |</t>
  </si>
  <si>
    <t>| BLDT500  | 3003       | 東芝 ブルーレイ　500GB      |  90000 |  45000 | LCDT020  | 3001       | 東芝　テレビ（液晶２０型）黒 |  40000 |  35000 |</t>
  </si>
  <si>
    <t>| BLDT500  | 3003       | 東芝 ブルーレイ　500GB      |  90000 |  45000 | LCDS032  | 3001       | SONY テレビ（液晶３２型）赤  | 200000 | 100000 |</t>
  </si>
  <si>
    <t>| BLDT500  | 3003       | 東芝 ブルーレイ　500GB      |  90000 |  45000 | LCDP020  | 3002       | 松下　テレビ（液晶２０型）黒 |  60000 |  30000 |</t>
  </si>
  <si>
    <t>| BLDT500  | 3003       | 東芝 ブルーレイ　500GB      |  90000 |  45000 | DVSH500  | 3004       | 日立　DVD　500GB             |  60000 |  30000 |</t>
  </si>
  <si>
    <t>| BLDT500  | 3003       | 東芝 ブルーレイ　500GB      |  90000 |  45000 | DVIH500  | 3004       | アイワ　DVD　500GB           |  60000 |  30000 |</t>
  </si>
  <si>
    <t>| BLDT500  | 3003       | 東芝 ブルーレイ　500GB      |  90000 |  45000 | BLDP500  | 3004       | 松下　ブルーレイ　500GB      |  80000 |  40000 |</t>
  </si>
  <si>
    <t>| BLDH500  | 3004       | 松下 ブルーレイ　500GB      |  80000 |  40000 | TRRI300  | 3005       | アイワ　ラジオ               |   3000 |   1500 |</t>
  </si>
  <si>
    <t>| BLDH500  | 3004       | 松下 ブルーレイ　500GB      |  80000 |  40000 | LCDT020  | 3001       | 東芝　テレビ（液晶２０型）黒 |  40000 |  35000 |</t>
  </si>
  <si>
    <t>| BLDH500  | 3004       | 松下 ブルーレイ　500GB      |  80000 |  40000 | LCDS032  | 3001       | SONY テレビ（液晶３２型）赤  | 200000 | 100000 |</t>
  </si>
  <si>
    <t>| BLDH500  | 3004       | 松下 ブルーレイ　500GB      |  80000 |  40000 | LCDP020  | 3002       | 松下　テレビ（液晶２０型）黒 |  60000 |  30000 |</t>
  </si>
  <si>
    <t>| BLDH500  | 3004       | 松下 ブルーレイ　500GB      |  80000 |  40000 | DVSH500  | 3004       | 日立　DVD　500GB             |  60000 |  30000 |</t>
  </si>
  <si>
    <t>| BLDH500  | 3004       | 松下 ブルーレイ　500GB      |  80000 |  40000 | DVIH500  | 3004       | アイワ　DVD　500GB           |  60000 |  30000 |</t>
  </si>
  <si>
    <t>| BLDH500  | 3004       | 松下 ブルーレイ　500GB      |  80000 |  40000 | BLDT500  | 3003       | 東芝　ブルーレイ　500GB      |  90000 |  45000 |</t>
  </si>
  <si>
    <t>| BLDH500  | 3004       | 松下 ブルーレイ　500GB      |  80000 |  40000 | BLDP500  | 3004       | 松下　ブルーレイ　500GB      |  80000 |  40000 |</t>
  </si>
  <si>
    <t xml:space="preserve">    -&gt; from 商品マスタ_東京,商品マスタ_神奈川;</t>
  </si>
  <si>
    <t>MariaDB [eng001]&gt; select *</t>
  </si>
  <si>
    <t>from 商品マスタ_東京,商品マスタ_神奈川;</t>
    <phoneticPr fontId="3"/>
  </si>
  <si>
    <t xml:space="preserve">select * </t>
    <phoneticPr fontId="3"/>
  </si>
  <si>
    <t>直積結合演算</t>
    <rPh sb="0" eb="2">
      <t>チョクセキ</t>
    </rPh>
    <rPh sb="2" eb="4">
      <t>ケツゴウ</t>
    </rPh>
    <rPh sb="4" eb="6">
      <t>エンザン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</si>
</sst>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yyyy/mm/dd"/>
  </numFmts>
  <fonts count="4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HGｺﾞｼｯｸM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rgb="FFFF0000"/>
      <name val="游ゴシック"/>
      <family val="2"/>
      <charset val="128"/>
      <scheme val="minor"/>
    </font>
    <font>
      <sz val="26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HGｺﾞｼｯｸM"/>
      <family val="3"/>
      <charset val="128"/>
    </font>
    <font>
      <sz val="12"/>
      <color rgb="FF000000"/>
      <name val="Courier New"/>
      <family val="3"/>
    </font>
    <font>
      <sz val="12"/>
      <color rgb="FF000000"/>
      <name val="ＭＳ Ｐゴシック"/>
      <family val="3"/>
      <charset val="128"/>
    </font>
    <font>
      <sz val="14"/>
      <color theme="1"/>
      <name val="HGｺﾞｼｯｸE"/>
      <family val="3"/>
      <charset val="128"/>
    </font>
    <font>
      <b/>
      <sz val="12"/>
      <color theme="1"/>
      <name val="HGｺﾞｼｯｸM"/>
      <family val="3"/>
      <charset val="128"/>
    </font>
    <font>
      <sz val="12"/>
      <color rgb="FFFF0000"/>
      <name val="HGｺﾞｼｯｸM"/>
      <family val="3"/>
      <charset val="128"/>
    </font>
    <font>
      <b/>
      <sz val="12"/>
      <color rgb="FFFF0000"/>
      <name val="HGｺﾞｼｯｸM"/>
      <family val="3"/>
      <charset val="128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HGｺﾞｼｯｸE"/>
      <family val="3"/>
      <charset val="128"/>
    </font>
    <font>
      <sz val="11"/>
      <color rgb="FFFF0000"/>
      <name val="HGｺﾞｼｯｸE"/>
      <family val="3"/>
      <charset val="128"/>
    </font>
    <font>
      <sz val="14"/>
      <color rgb="FF222222"/>
      <name val="Consolas"/>
      <family val="3"/>
    </font>
    <font>
      <sz val="11"/>
      <name val="HGｺﾞｼｯｸE"/>
      <family val="3"/>
      <charset val="128"/>
    </font>
    <font>
      <sz val="14"/>
      <color rgb="FFFF0000"/>
      <name val="HGｺﾞｼｯｸE"/>
      <family val="3"/>
      <charset val="128"/>
    </font>
    <font>
      <sz val="11"/>
      <color theme="4" tint="-0.249977111117893"/>
      <name val="HGｺﾞｼｯｸM"/>
      <family val="3"/>
      <charset val="128"/>
    </font>
    <font>
      <sz val="14"/>
      <color theme="4" tint="-0.249977111117893"/>
      <name val="HGｺﾞｼｯｸE"/>
      <family val="3"/>
      <charset val="128"/>
    </font>
    <font>
      <sz val="11"/>
      <color rgb="FFFF0000"/>
      <name val="HGｺﾞｼｯｸM"/>
      <family val="3"/>
      <charset val="128"/>
    </font>
    <font>
      <sz val="11"/>
      <name val="HGｺﾞｼｯｸM"/>
      <family val="3"/>
      <charset val="128"/>
    </font>
    <font>
      <sz val="10.199999999999999"/>
      <name val="Consolas"/>
      <family val="3"/>
    </font>
    <font>
      <sz val="10.199999999999999"/>
      <name val="游ゴシック"/>
      <family val="3"/>
      <charset val="128"/>
    </font>
    <font>
      <sz val="10.199999999999999"/>
      <name val="ＭＳ Ｐゴシック"/>
      <family val="3"/>
      <charset val="128"/>
    </font>
    <font>
      <sz val="10.199999999999999"/>
      <name val="Meiryo UI"/>
      <family val="3"/>
      <charset val="128"/>
    </font>
    <font>
      <sz val="10.199999999999999"/>
      <name val="HGｺﾞｼｯｸM"/>
      <family val="3"/>
      <charset val="128"/>
    </font>
    <font>
      <sz val="12"/>
      <color rgb="FF333333"/>
      <name val="Segoe UI"/>
      <family val="2"/>
    </font>
    <font>
      <sz val="10.199999999999999"/>
      <color rgb="FF646464"/>
      <name val="Consolas"/>
      <family val="3"/>
    </font>
    <font>
      <sz val="10.199999999999999"/>
      <color rgb="FF646464"/>
      <name val="ＭＳ Ｐゴシック"/>
      <family val="3"/>
      <charset val="128"/>
    </font>
    <font>
      <sz val="20"/>
      <color theme="1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FF0000"/>
      <name val="ＭＳ Ｐゴシック"/>
      <family val="3"/>
      <charset val="128"/>
    </font>
    <font>
      <sz val="14"/>
      <name val="HGｺﾞｼｯｸM"/>
      <family val="3"/>
      <charset val="128"/>
    </font>
    <font>
      <sz val="14"/>
      <color rgb="FFFF0000"/>
      <name val="HGｺﾞｼｯｸM"/>
      <family val="3"/>
      <charset val="128"/>
    </font>
    <font>
      <sz val="10.199999999999999"/>
      <color rgb="FF646464"/>
      <name val="HGｺﾞｼｯｸM"/>
      <family val="3"/>
      <charset val="128"/>
    </font>
    <font>
      <sz val="16"/>
      <color theme="1"/>
      <name val="HGｺﾞｼｯｸM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mediumDashed">
        <color rgb="FF00B050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mediumDashed">
        <color rgb="FF00B050"/>
      </bottom>
      <diagonal/>
    </border>
    <border>
      <left style="thin">
        <color indexed="64"/>
      </left>
      <right style="mediumDashed">
        <color rgb="FF00B050"/>
      </right>
      <top style="thin">
        <color indexed="64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rgb="FF00B050"/>
      </right>
      <top style="mediumDashed">
        <color rgb="FF00B050"/>
      </top>
      <bottom style="thin">
        <color indexed="64"/>
      </bottom>
      <diagonal/>
    </border>
    <border>
      <left style="mediumDashed">
        <color rgb="FF00B050"/>
      </left>
      <right style="thin">
        <color indexed="64"/>
      </right>
      <top style="mediumDashed">
        <color rgb="FF00B050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176" fontId="0" fillId="0" borderId="0" xfId="0" applyNumberFormat="1">
      <alignment vertical="center"/>
    </xf>
    <xf numFmtId="38" fontId="0" fillId="0" borderId="1" xfId="0" applyNumberFormat="1" applyBorder="1">
      <alignment vertical="center"/>
    </xf>
    <xf numFmtId="38" fontId="0" fillId="2" borderId="2" xfId="1" applyFont="1" applyFill="1" applyBorder="1">
      <alignment vertical="center"/>
    </xf>
    <xf numFmtId="0" fontId="0" fillId="0" borderId="3" xfId="0" applyBorder="1">
      <alignment vertical="center"/>
    </xf>
    <xf numFmtId="38" fontId="0" fillId="2" borderId="4" xfId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0" fillId="0" borderId="5" xfId="0" applyBorder="1">
      <alignment vertical="center"/>
    </xf>
    <xf numFmtId="0" fontId="4" fillId="3" borderId="5" xfId="0" applyFont="1" applyFill="1" applyBorder="1">
      <alignment vertical="center"/>
    </xf>
    <xf numFmtId="0" fontId="0" fillId="0" borderId="1" xfId="0" applyBorder="1">
      <alignment vertical="center"/>
    </xf>
    <xf numFmtId="38" fontId="0" fillId="0" borderId="2" xfId="1" applyFont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0" fillId="3" borderId="3" xfId="0" applyFill="1" applyBorder="1">
      <alignment vertical="center"/>
    </xf>
    <xf numFmtId="177" fontId="0" fillId="0" borderId="7" xfId="0" applyNumberFormat="1" applyBorder="1">
      <alignment vertical="center"/>
    </xf>
    <xf numFmtId="0" fontId="4" fillId="0" borderId="8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3" borderId="6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38" fontId="0" fillId="4" borderId="1" xfId="0" applyNumberFormat="1" applyFill="1" applyBorder="1">
      <alignment vertical="center"/>
    </xf>
    <xf numFmtId="38" fontId="0" fillId="4" borderId="1" xfId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/>
    <xf numFmtId="177" fontId="4" fillId="4" borderId="1" xfId="0" applyNumberFormat="1" applyFont="1" applyFill="1" applyBorder="1">
      <alignment vertical="center"/>
    </xf>
    <xf numFmtId="38" fontId="0" fillId="3" borderId="1" xfId="0" applyNumberFormat="1" applyFill="1" applyBorder="1">
      <alignment vertical="center"/>
    </xf>
    <xf numFmtId="38" fontId="0" fillId="3" borderId="1" xfId="1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/>
    <xf numFmtId="177" fontId="4" fillId="3" borderId="1" xfId="0" applyNumberFormat="1" applyFont="1" applyFill="1" applyBorder="1">
      <alignment vertical="center"/>
    </xf>
    <xf numFmtId="38" fontId="0" fillId="5" borderId="1" xfId="0" applyNumberFormat="1" applyFill="1" applyBorder="1">
      <alignment vertical="center"/>
    </xf>
    <xf numFmtId="38" fontId="0" fillId="5" borderId="1" xfId="1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/>
    <xf numFmtId="177" fontId="4" fillId="5" borderId="1" xfId="0" applyNumberFormat="1" applyFont="1" applyFill="1" applyBorder="1">
      <alignment vertical="center"/>
    </xf>
    <xf numFmtId="0" fontId="0" fillId="6" borderId="1" xfId="0" applyFill="1" applyBorder="1">
      <alignment vertical="center"/>
    </xf>
    <xf numFmtId="38" fontId="0" fillId="6" borderId="1" xfId="1" applyFont="1" applyFill="1" applyBorder="1">
      <alignment vertical="center"/>
    </xf>
    <xf numFmtId="38" fontId="0" fillId="0" borderId="0" xfId="0" applyNumberFormat="1">
      <alignment vertical="center"/>
    </xf>
    <xf numFmtId="38" fontId="0" fillId="0" borderId="0" xfId="2" applyFont="1">
      <alignment vertical="center"/>
    </xf>
    <xf numFmtId="38" fontId="0" fillId="0" borderId="1" xfId="2" applyFont="1" applyBorder="1">
      <alignment vertical="center"/>
    </xf>
    <xf numFmtId="0" fontId="5" fillId="0" borderId="11" xfId="0" applyFont="1" applyBorder="1">
      <alignment vertical="center"/>
    </xf>
    <xf numFmtId="0" fontId="0" fillId="0" borderId="11" xfId="0" applyBorder="1">
      <alignment vertical="center"/>
    </xf>
    <xf numFmtId="0" fontId="5" fillId="0" borderId="12" xfId="0" applyFont="1" applyBorder="1">
      <alignment vertical="center"/>
    </xf>
    <xf numFmtId="0" fontId="0" fillId="0" borderId="12" xfId="0" applyBorder="1">
      <alignment vertical="center"/>
    </xf>
    <xf numFmtId="0" fontId="2" fillId="0" borderId="12" xfId="0" applyFont="1" applyBorder="1">
      <alignment vertical="center"/>
    </xf>
    <xf numFmtId="0" fontId="0" fillId="0" borderId="13" xfId="0" applyBorder="1">
      <alignment vertical="center"/>
    </xf>
    <xf numFmtId="0" fontId="6" fillId="0" borderId="0" xfId="0" applyFont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7" fontId="0" fillId="0" borderId="2" xfId="0" applyNumberFormat="1" applyBorder="1">
      <alignment vertical="center"/>
    </xf>
    <xf numFmtId="0" fontId="2" fillId="0" borderId="11" xfId="0" applyFont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5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38" fontId="5" fillId="0" borderId="21" xfId="0" applyNumberFormat="1" applyFont="1" applyBorder="1">
      <alignment vertical="center"/>
    </xf>
    <xf numFmtId="0" fontId="0" fillId="0" borderId="24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25" xfId="0" applyBorder="1">
      <alignment vertical="center"/>
    </xf>
    <xf numFmtId="0" fontId="0" fillId="7" borderId="0" xfId="0" applyFill="1">
      <alignment vertical="center"/>
    </xf>
    <xf numFmtId="38" fontId="0" fillId="7" borderId="1" xfId="2" applyFont="1" applyFill="1" applyBorder="1">
      <alignment vertical="center"/>
    </xf>
    <xf numFmtId="0" fontId="0" fillId="7" borderId="2" xfId="0" applyFill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23" xfId="0" applyFill="1" applyBorder="1">
      <alignment vertical="center"/>
    </xf>
    <xf numFmtId="177" fontId="0" fillId="7" borderId="2" xfId="0" applyNumberFormat="1" applyFill="1" applyBorder="1">
      <alignment vertical="center"/>
    </xf>
    <xf numFmtId="0" fontId="2" fillId="7" borderId="11" xfId="0" applyFont="1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7" fillId="7" borderId="0" xfId="0" applyFont="1" applyFill="1">
      <alignment vertical="center"/>
    </xf>
    <xf numFmtId="0" fontId="8" fillId="7" borderId="0" xfId="0" applyFont="1" applyFill="1">
      <alignment vertical="center"/>
    </xf>
    <xf numFmtId="0" fontId="6" fillId="7" borderId="0" xfId="0" applyFont="1" applyFill="1">
      <alignment vertical="center"/>
    </xf>
    <xf numFmtId="177" fontId="0" fillId="7" borderId="1" xfId="0" applyNumberFormat="1" applyFill="1" applyBorder="1">
      <alignment vertical="center"/>
    </xf>
    <xf numFmtId="0" fontId="0" fillId="7" borderId="1" xfId="0" applyFill="1" applyBorder="1" applyAlignment="1"/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25" xfId="0" applyFill="1" applyBorder="1" applyAlignment="1">
      <alignment horizontal="left"/>
    </xf>
    <xf numFmtId="0" fontId="0" fillId="7" borderId="2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25" xfId="0" applyFill="1" applyBorder="1" applyAlignment="1">
      <alignment horizontal="left" vertical="center"/>
    </xf>
    <xf numFmtId="177" fontId="0" fillId="7" borderId="0" xfId="0" applyNumberFormat="1" applyFill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38" fontId="9" fillId="0" borderId="3" xfId="2" applyFont="1" applyBorder="1">
      <alignment vertical="center"/>
    </xf>
    <xf numFmtId="0" fontId="9" fillId="0" borderId="5" xfId="0" applyFont="1" applyBorder="1">
      <alignment vertical="center"/>
    </xf>
    <xf numFmtId="0" fontId="9" fillId="0" borderId="5" xfId="0" applyFont="1" applyBorder="1" applyAlignment="1"/>
    <xf numFmtId="0" fontId="9" fillId="0" borderId="6" xfId="0" applyFont="1" applyBorder="1">
      <alignment vertical="center"/>
    </xf>
    <xf numFmtId="0" fontId="10" fillId="0" borderId="26" xfId="0" applyFont="1" applyBorder="1">
      <alignment vertical="center"/>
    </xf>
    <xf numFmtId="0" fontId="10" fillId="0" borderId="0" xfId="0" applyFont="1">
      <alignment vertical="center"/>
    </xf>
    <xf numFmtId="177" fontId="9" fillId="0" borderId="5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177" fontId="11" fillId="0" borderId="1" xfId="0" applyNumberFormat="1" applyFont="1" applyBorder="1">
      <alignment vertical="center"/>
    </xf>
    <xf numFmtId="0" fontId="11" fillId="4" borderId="1" xfId="0" applyFont="1" applyFill="1" applyBorder="1">
      <alignment vertical="center"/>
    </xf>
    <xf numFmtId="38" fontId="11" fillId="0" borderId="0" xfId="2" applyFont="1">
      <alignment vertical="center"/>
    </xf>
    <xf numFmtId="38" fontId="11" fillId="0" borderId="1" xfId="2" applyFont="1" applyBorder="1">
      <alignment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4" fillId="3" borderId="0" xfId="0" applyFont="1" applyFill="1" applyAlignment="1">
      <alignment horizontal="center" vertical="center"/>
    </xf>
    <xf numFmtId="0" fontId="14" fillId="3" borderId="0" xfId="0" applyFont="1" applyFill="1">
      <alignment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34" xfId="0" applyFont="1" applyFill="1" applyBorder="1">
      <alignment vertical="center"/>
    </xf>
    <xf numFmtId="0" fontId="14" fillId="0" borderId="0" xfId="0" applyFont="1" applyAlignment="1">
      <alignment horizontal="center" vertical="center"/>
    </xf>
    <xf numFmtId="177" fontId="4" fillId="0" borderId="1" xfId="0" applyNumberFormat="1" applyFont="1" applyBorder="1">
      <alignment vertical="center"/>
    </xf>
    <xf numFmtId="0" fontId="15" fillId="8" borderId="1" xfId="0" applyFont="1" applyFill="1" applyBorder="1">
      <alignment vertical="center"/>
    </xf>
    <xf numFmtId="0" fontId="15" fillId="0" borderId="1" xfId="0" applyFont="1" applyBorder="1">
      <alignment vertical="center"/>
    </xf>
    <xf numFmtId="0" fontId="4" fillId="8" borderId="1" xfId="0" applyFont="1" applyFill="1" applyBorder="1">
      <alignment vertical="center"/>
    </xf>
    <xf numFmtId="0" fontId="15" fillId="0" borderId="0" xfId="0" applyFont="1">
      <alignment vertical="center"/>
    </xf>
    <xf numFmtId="177" fontId="4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1" xfId="0" applyFont="1" applyBorder="1">
      <alignment vertical="center"/>
    </xf>
    <xf numFmtId="0" fontId="5" fillId="0" borderId="29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0" fontId="18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7" fontId="4" fillId="7" borderId="1" xfId="0" applyNumberFormat="1" applyFont="1" applyFill="1" applyBorder="1">
      <alignment vertical="center"/>
    </xf>
    <xf numFmtId="0" fontId="5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9" fillId="0" borderId="0" xfId="0" applyFont="1">
      <alignment vertical="center"/>
    </xf>
    <xf numFmtId="0" fontId="19" fillId="7" borderId="35" xfId="0" applyFont="1" applyFill="1" applyBorder="1">
      <alignment vertical="center"/>
    </xf>
    <xf numFmtId="0" fontId="19" fillId="7" borderId="36" xfId="0" applyFont="1" applyFill="1" applyBorder="1">
      <alignment vertical="center"/>
    </xf>
    <xf numFmtId="0" fontId="19" fillId="7" borderId="37" xfId="0" applyFont="1" applyFill="1" applyBorder="1">
      <alignment vertical="center"/>
    </xf>
    <xf numFmtId="0" fontId="19" fillId="7" borderId="38" xfId="0" applyFont="1" applyFill="1" applyBorder="1">
      <alignment vertical="center"/>
    </xf>
    <xf numFmtId="0" fontId="19" fillId="7" borderId="0" xfId="0" applyFont="1" applyFill="1">
      <alignment vertical="center"/>
    </xf>
    <xf numFmtId="0" fontId="19" fillId="7" borderId="23" xfId="0" applyFont="1" applyFill="1" applyBorder="1">
      <alignment vertical="center"/>
    </xf>
    <xf numFmtId="0" fontId="20" fillId="7" borderId="0" xfId="0" applyFont="1" applyFill="1">
      <alignment vertical="center"/>
    </xf>
    <xf numFmtId="0" fontId="19" fillId="7" borderId="39" xfId="0" applyFont="1" applyFill="1" applyBorder="1">
      <alignment vertical="center"/>
    </xf>
    <xf numFmtId="0" fontId="19" fillId="7" borderId="40" xfId="0" applyFont="1" applyFill="1" applyBorder="1">
      <alignment vertical="center"/>
    </xf>
    <xf numFmtId="0" fontId="19" fillId="7" borderId="41" xfId="0" applyFont="1" applyFill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38" fontId="23" fillId="0" borderId="1" xfId="2" applyFont="1" applyBorder="1">
      <alignment vertical="center"/>
    </xf>
    <xf numFmtId="0" fontId="23" fillId="0" borderId="1" xfId="0" applyFont="1" applyBorder="1">
      <alignment vertical="center"/>
    </xf>
    <xf numFmtId="0" fontId="23" fillId="0" borderId="0" xfId="0" applyFont="1">
      <alignment vertical="center"/>
    </xf>
    <xf numFmtId="0" fontId="14" fillId="0" borderId="1" xfId="0" applyFont="1" applyBorder="1">
      <alignment vertical="center"/>
    </xf>
    <xf numFmtId="38" fontId="14" fillId="0" borderId="1" xfId="2" applyFont="1" applyBorder="1">
      <alignment vertical="center"/>
    </xf>
    <xf numFmtId="0" fontId="24" fillId="0" borderId="0" xfId="0" applyFont="1">
      <alignment vertical="center"/>
    </xf>
    <xf numFmtId="38" fontId="25" fillId="0" borderId="1" xfId="2" applyFont="1" applyBorder="1">
      <alignment vertical="center"/>
    </xf>
    <xf numFmtId="0" fontId="25" fillId="0" borderId="1" xfId="0" applyFont="1" applyBorder="1">
      <alignment vertical="center"/>
    </xf>
    <xf numFmtId="0" fontId="25" fillId="0" borderId="0" xfId="0" applyFont="1">
      <alignment vertical="center"/>
    </xf>
    <xf numFmtId="0" fontId="14" fillId="0" borderId="1" xfId="0" applyFont="1" applyBorder="1" applyAlignment="1">
      <alignment horizontal="center"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>
      <alignment vertical="center"/>
    </xf>
    <xf numFmtId="38" fontId="4" fillId="0" borderId="0" xfId="2" applyFont="1">
      <alignment vertical="center"/>
    </xf>
  </cellXfs>
  <cellStyles count="3">
    <cellStyle name="桁区切り" xfId="1" builtinId="6"/>
    <cellStyle name="桁区切り 2" xfId="2" xr:uid="{B98F615E-FE61-4306-9039-F65B7B5EF517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10</xdr:row>
      <xdr:rowOff>19059</xdr:rowOff>
    </xdr:from>
    <xdr:to>
      <xdr:col>2</xdr:col>
      <xdr:colOff>657224</xdr:colOff>
      <xdr:row>11</xdr:row>
      <xdr:rowOff>200029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DFE213B2-27A1-44CA-B3FE-B03F4CDD607D}"/>
            </a:ext>
          </a:extLst>
        </xdr:cNvPr>
        <xdr:cNvSpPr/>
      </xdr:nvSpPr>
      <xdr:spPr>
        <a:xfrm rot="5400000">
          <a:off x="1159670" y="1950251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注文データ</a:t>
          </a:r>
        </a:p>
      </xdr:txBody>
    </xdr:sp>
    <xdr:clientData/>
  </xdr:twoCellAnchor>
  <xdr:twoCellAnchor>
    <xdr:from>
      <xdr:col>4</xdr:col>
      <xdr:colOff>47625</xdr:colOff>
      <xdr:row>6</xdr:row>
      <xdr:rowOff>28575</xdr:rowOff>
    </xdr:from>
    <xdr:to>
      <xdr:col>5</xdr:col>
      <xdr:colOff>666750</xdr:colOff>
      <xdr:row>7</xdr:row>
      <xdr:rowOff>200025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4BC9290-5088-4A53-A5C5-A66C2DECD671}"/>
            </a:ext>
          </a:extLst>
        </xdr:cNvPr>
        <xdr:cNvSpPr/>
      </xdr:nvSpPr>
      <xdr:spPr>
        <a:xfrm>
          <a:off x="2790825" y="14573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683418</xdr:colOff>
      <xdr:row>7</xdr:row>
      <xdr:rowOff>200025</xdr:rowOff>
    </xdr:from>
    <xdr:to>
      <xdr:col>2</xdr:col>
      <xdr:colOff>4763</xdr:colOff>
      <xdr:row>10</xdr:row>
      <xdr:rowOff>19060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B8401EC-4798-4FAF-85AB-41FE960F531C}"/>
            </a:ext>
          </a:extLst>
        </xdr:cNvPr>
        <xdr:cNvCxnSpPr>
          <a:stCxn id="11" idx="4"/>
          <a:endCxn id="2" idx="1"/>
        </xdr:cNvCxnSpPr>
      </xdr:nvCxnSpPr>
      <xdr:spPr>
        <a:xfrm flipH="1">
          <a:off x="1369218" y="1866900"/>
          <a:ext cx="7145" cy="53341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33339</xdr:colOff>
      <xdr:row>10</xdr:row>
      <xdr:rowOff>38112</xdr:rowOff>
    </xdr:from>
    <xdr:to>
      <xdr:col>5</xdr:col>
      <xdr:colOff>666751</xdr:colOff>
      <xdr:row>11</xdr:row>
      <xdr:rowOff>219082</xdr:rowOff>
    </xdr:to>
    <xdr:sp macro="" textlink="">
      <xdr:nvSpPr>
        <xdr:cNvPr id="5" name="大かっこ 4">
          <a:extLst>
            <a:ext uri="{FF2B5EF4-FFF2-40B4-BE49-F238E27FC236}">
              <a16:creationId xmlns:a16="http://schemas.microsoft.com/office/drawing/2014/main" id="{321691F0-9E80-431E-B816-A4A9F5836F68}"/>
            </a:ext>
          </a:extLst>
        </xdr:cNvPr>
        <xdr:cNvSpPr/>
      </xdr:nvSpPr>
      <xdr:spPr>
        <a:xfrm rot="5400000">
          <a:off x="3226597" y="1969304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在庫データ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7145</xdr:colOff>
      <xdr:row>7</xdr:row>
      <xdr:rowOff>200025</xdr:rowOff>
    </xdr:from>
    <xdr:to>
      <xdr:col>5</xdr:col>
      <xdr:colOff>14288</xdr:colOff>
      <xdr:row>10</xdr:row>
      <xdr:rowOff>38113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892BD09-137D-40E0-B97A-F2EC237A1B19}"/>
            </a:ext>
          </a:extLst>
        </xdr:cNvPr>
        <xdr:cNvCxnSpPr>
          <a:stCxn id="5" idx="1"/>
          <a:endCxn id="3" idx="4"/>
        </xdr:cNvCxnSpPr>
      </xdr:nvCxnSpPr>
      <xdr:spPr>
        <a:xfrm flipV="1">
          <a:off x="3436145" y="1866900"/>
          <a:ext cx="7143" cy="55246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7</xdr:row>
      <xdr:rowOff>161925</xdr:rowOff>
    </xdr:from>
    <xdr:to>
      <xdr:col>7</xdr:col>
      <xdr:colOff>14291</xdr:colOff>
      <xdr:row>11</xdr:row>
      <xdr:rowOff>9534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864742A-9B06-46A1-B468-BAE1646A83EE}"/>
            </a:ext>
          </a:extLst>
        </xdr:cNvPr>
        <xdr:cNvCxnSpPr>
          <a:endCxn id="8" idx="2"/>
        </xdr:cNvCxnSpPr>
      </xdr:nvCxnSpPr>
      <xdr:spPr>
        <a:xfrm>
          <a:off x="3771900" y="1828800"/>
          <a:ext cx="1042991" cy="80010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14291</xdr:colOff>
      <xdr:row>10</xdr:row>
      <xdr:rowOff>38110</xdr:rowOff>
    </xdr:from>
    <xdr:to>
      <xdr:col>8</xdr:col>
      <xdr:colOff>647703</xdr:colOff>
      <xdr:row>11</xdr:row>
      <xdr:rowOff>219080</xdr:rowOff>
    </xdr:to>
    <xdr:sp macro="" textlink="">
      <xdr:nvSpPr>
        <xdr:cNvPr id="8" name="大かっこ 7">
          <a:extLst>
            <a:ext uri="{FF2B5EF4-FFF2-40B4-BE49-F238E27FC236}">
              <a16:creationId xmlns:a16="http://schemas.microsoft.com/office/drawing/2014/main" id="{7198C0C4-7B61-4ED7-A37C-40C4976865E8}"/>
            </a:ext>
          </a:extLst>
        </xdr:cNvPr>
        <xdr:cNvSpPr/>
      </xdr:nvSpPr>
      <xdr:spPr>
        <a:xfrm rot="5400000">
          <a:off x="5264949" y="1969302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発注データ</a:t>
          </a:r>
          <a:endParaRPr kumimoji="1" lang="en-US" altLang="ja-JP" sz="1100"/>
        </a:p>
      </xdr:txBody>
    </xdr:sp>
    <xdr:clientData/>
  </xdr:twoCellAnchor>
  <xdr:twoCellAnchor>
    <xdr:from>
      <xdr:col>7</xdr:col>
      <xdr:colOff>673897</xdr:colOff>
      <xdr:row>7</xdr:row>
      <xdr:rowOff>209550</xdr:rowOff>
    </xdr:from>
    <xdr:to>
      <xdr:col>7</xdr:col>
      <xdr:colOff>681038</xdr:colOff>
      <xdr:row>10</xdr:row>
      <xdr:rowOff>38111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D5EE087-4956-4DF9-B231-ABDF692067B2}"/>
            </a:ext>
          </a:extLst>
        </xdr:cNvPr>
        <xdr:cNvCxnSpPr>
          <a:stCxn id="8" idx="1"/>
          <a:endCxn id="13" idx="4"/>
        </xdr:cNvCxnSpPr>
      </xdr:nvCxnSpPr>
      <xdr:spPr>
        <a:xfrm flipV="1">
          <a:off x="5474497" y="1876425"/>
          <a:ext cx="7141" cy="54293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13</xdr:row>
      <xdr:rowOff>38100</xdr:rowOff>
    </xdr:from>
    <xdr:to>
      <xdr:col>5</xdr:col>
      <xdr:colOff>676275</xdr:colOff>
      <xdr:row>14</xdr:row>
      <xdr:rowOff>209550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109BF121-A2C4-458E-8A03-79F80503EE2D}"/>
            </a:ext>
          </a:extLst>
        </xdr:cNvPr>
        <xdr:cNvSpPr/>
      </xdr:nvSpPr>
      <xdr:spPr>
        <a:xfrm>
          <a:off x="2800350" y="31337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利益計算</a:t>
          </a:r>
          <a:endParaRPr kumimoji="1" lang="en-US" altLang="ja-JP" sz="1100"/>
        </a:p>
      </xdr:txBody>
    </xdr:sp>
    <xdr:clientData/>
  </xdr:twoCellAnchor>
  <xdr:twoCellAnchor>
    <xdr:from>
      <xdr:col>1</xdr:col>
      <xdr:colOff>38100</xdr:colOff>
      <xdr:row>6</xdr:row>
      <xdr:rowOff>28575</xdr:rowOff>
    </xdr:from>
    <xdr:to>
      <xdr:col>2</xdr:col>
      <xdr:colOff>657225</xdr:colOff>
      <xdr:row>7</xdr:row>
      <xdr:rowOff>200025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08406F43-166E-4A08-BF2B-8449A4C89E1F}"/>
            </a:ext>
          </a:extLst>
        </xdr:cNvPr>
        <xdr:cNvSpPr/>
      </xdr:nvSpPr>
      <xdr:spPr>
        <a:xfrm>
          <a:off x="723900" y="1457325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受注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7</xdr:row>
      <xdr:rowOff>140044</xdr:rowOff>
    </xdr:from>
    <xdr:to>
      <xdr:col>4</xdr:col>
      <xdr:colOff>238727</xdr:colOff>
      <xdr:row>10</xdr:row>
      <xdr:rowOff>228608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C8FB157B-F77F-418C-9281-747B3F51EA4D}"/>
            </a:ext>
          </a:extLst>
        </xdr:cNvPr>
        <xdr:cNvCxnSpPr>
          <a:stCxn id="2" idx="0"/>
          <a:endCxn id="3" idx="3"/>
        </xdr:cNvCxnSpPr>
      </xdr:nvCxnSpPr>
      <xdr:spPr>
        <a:xfrm flipV="1">
          <a:off x="2028824" y="1806919"/>
          <a:ext cx="953103" cy="8029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6</xdr:row>
      <xdr:rowOff>38100</xdr:rowOff>
    </xdr:from>
    <xdr:to>
      <xdr:col>8</xdr:col>
      <xdr:colOff>647700</xdr:colOff>
      <xdr:row>7</xdr:row>
      <xdr:rowOff>209550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33FD460D-4331-4E18-A23D-F51D1EFB14CD}"/>
            </a:ext>
          </a:extLst>
        </xdr:cNvPr>
        <xdr:cNvSpPr/>
      </xdr:nvSpPr>
      <xdr:spPr>
        <a:xfrm>
          <a:off x="4829175" y="1466850"/>
          <a:ext cx="1304925" cy="409575"/>
        </a:xfrm>
        <a:prstGeom prst="ellipse">
          <a:avLst/>
        </a:prstGeom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発注</a:t>
          </a:r>
          <a:endParaRPr kumimoji="1" lang="en-US" altLang="ja-JP" sz="1100"/>
        </a:p>
      </xdr:txBody>
    </xdr:sp>
    <xdr:clientData/>
  </xdr:twoCellAnchor>
  <xdr:twoCellAnchor>
    <xdr:from>
      <xdr:col>2</xdr:col>
      <xdr:colOff>657224</xdr:colOff>
      <xdr:row>10</xdr:row>
      <xdr:rowOff>228608</xdr:rowOff>
    </xdr:from>
    <xdr:to>
      <xdr:col>4</xdr:col>
      <xdr:colOff>57150</xdr:colOff>
      <xdr:row>14</xdr:row>
      <xdr:rowOff>4763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49919A3D-2C7B-4557-9455-190D7468CBC4}"/>
            </a:ext>
          </a:extLst>
        </xdr:cNvPr>
        <xdr:cNvCxnSpPr>
          <a:stCxn id="2" idx="0"/>
          <a:endCxn id="10" idx="2"/>
        </xdr:cNvCxnSpPr>
      </xdr:nvCxnSpPr>
      <xdr:spPr>
        <a:xfrm>
          <a:off x="2028824" y="2609858"/>
          <a:ext cx="771526" cy="72865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11</xdr:row>
      <xdr:rowOff>9534</xdr:rowOff>
    </xdr:from>
    <xdr:to>
      <xdr:col>7</xdr:col>
      <xdr:colOff>14291</xdr:colOff>
      <xdr:row>14</xdr:row>
      <xdr:rowOff>4763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E3440C7-F2BD-4E20-B72F-78FF93F0E58A}"/>
            </a:ext>
          </a:extLst>
        </xdr:cNvPr>
        <xdr:cNvCxnSpPr>
          <a:stCxn id="8" idx="2"/>
          <a:endCxn id="10" idx="6"/>
        </xdr:cNvCxnSpPr>
      </xdr:nvCxnSpPr>
      <xdr:spPr>
        <a:xfrm flipH="1">
          <a:off x="4105275" y="2628909"/>
          <a:ext cx="709616" cy="7096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42864</xdr:colOff>
      <xdr:row>2</xdr:row>
      <xdr:rowOff>19064</xdr:rowOff>
    </xdr:from>
    <xdr:to>
      <xdr:col>5</xdr:col>
      <xdr:colOff>676276</xdr:colOff>
      <xdr:row>3</xdr:row>
      <xdr:rowOff>200034</xdr:rowOff>
    </xdr:to>
    <xdr:sp macro="" textlink="">
      <xdr:nvSpPr>
        <xdr:cNvPr id="16" name="大かっこ 15">
          <a:extLst>
            <a:ext uri="{FF2B5EF4-FFF2-40B4-BE49-F238E27FC236}">
              <a16:creationId xmlns:a16="http://schemas.microsoft.com/office/drawing/2014/main" id="{CADB08E0-315B-4A08-A1E8-ABC39F5A4733}"/>
            </a:ext>
          </a:extLst>
        </xdr:cNvPr>
        <xdr:cNvSpPr/>
      </xdr:nvSpPr>
      <xdr:spPr>
        <a:xfrm rot="5400000">
          <a:off x="3236122" y="45256"/>
          <a:ext cx="419095" cy="1319212"/>
        </a:xfrm>
        <a:prstGeom prst="bracketPair">
          <a:avLst/>
        </a:prstGeom>
        <a:solidFill>
          <a:schemeClr val="accent4">
            <a:lumMod val="20000"/>
            <a:lumOff val="80000"/>
          </a:schemeClr>
        </a:solidFill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vert="vert270" rtlCol="0" anchor="ctr" anchorCtr="1"/>
        <a:lstStyle/>
        <a:p>
          <a:pPr algn="l"/>
          <a:r>
            <a:rPr kumimoji="1" lang="ja-JP" altLang="en-US" sz="1100"/>
            <a:t>売り上げデータ</a:t>
          </a:r>
          <a:endParaRPr kumimoji="1" lang="en-US" altLang="ja-JP" sz="1100"/>
        </a:p>
      </xdr:txBody>
    </xdr:sp>
    <xdr:clientData/>
  </xdr:twoCellAnchor>
  <xdr:twoCellAnchor>
    <xdr:from>
      <xdr:col>5</xdr:col>
      <xdr:colOff>14288</xdr:colOff>
      <xdr:row>3</xdr:row>
      <xdr:rowOff>200035</xdr:rowOff>
    </xdr:from>
    <xdr:to>
      <xdr:col>5</xdr:col>
      <xdr:colOff>16670</xdr:colOff>
      <xdr:row>6</xdr:row>
      <xdr:rowOff>28575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7E40F5-4D55-42A5-B209-80F8E4375187}"/>
            </a:ext>
          </a:extLst>
        </xdr:cNvPr>
        <xdr:cNvCxnSpPr>
          <a:stCxn id="3" idx="0"/>
          <a:endCxn id="16" idx="3"/>
        </xdr:cNvCxnSpPr>
      </xdr:nvCxnSpPr>
      <xdr:spPr>
        <a:xfrm flipV="1">
          <a:off x="3443288" y="914410"/>
          <a:ext cx="2382" cy="54291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63</xdr:row>
      <xdr:rowOff>71438</xdr:rowOff>
    </xdr:from>
    <xdr:to>
      <xdr:col>2</xdr:col>
      <xdr:colOff>771525</xdr:colOff>
      <xdr:row>73</xdr:row>
      <xdr:rowOff>119063</xdr:rowOff>
    </xdr:to>
    <xdr:cxnSp macro="">
      <xdr:nvCxnSpPr>
        <xdr:cNvPr id="2" name="コネクタ: カギ線 1">
          <a:extLst>
            <a:ext uri="{FF2B5EF4-FFF2-40B4-BE49-F238E27FC236}">
              <a16:creationId xmlns:a16="http://schemas.microsoft.com/office/drawing/2014/main" id="{0E6A3BF3-16AF-4448-BB5B-ABAD4FCCA302}"/>
            </a:ext>
          </a:extLst>
        </xdr:cNvPr>
        <xdr:cNvCxnSpPr>
          <a:stCxn id="5" idx="2"/>
          <a:endCxn id="4" idx="2"/>
        </xdr:cNvCxnSpPr>
      </xdr:nvCxnSpPr>
      <xdr:spPr>
        <a:xfrm rot="10800000" flipH="1" flipV="1">
          <a:off x="2057400" y="15073313"/>
          <a:ext cx="0" cy="2428875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561975</xdr:colOff>
      <xdr:row>62</xdr:row>
      <xdr:rowOff>95250</xdr:rowOff>
    </xdr:from>
    <xdr:to>
      <xdr:col>2</xdr:col>
      <xdr:colOff>38100</xdr:colOff>
      <xdr:row>64</xdr:row>
      <xdr:rowOff>76200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44E48CF2-BA1E-43ED-A259-F25F2D2C5879}"/>
            </a:ext>
          </a:extLst>
        </xdr:cNvPr>
        <xdr:cNvSpPr/>
      </xdr:nvSpPr>
      <xdr:spPr>
        <a:xfrm>
          <a:off x="561975" y="14859000"/>
          <a:ext cx="847725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771525</xdr:colOff>
      <xdr:row>72</xdr:row>
      <xdr:rowOff>133350</xdr:rowOff>
    </xdr:from>
    <xdr:to>
      <xdr:col>4</xdr:col>
      <xdr:colOff>66675</xdr:colOff>
      <xdr:row>74</xdr:row>
      <xdr:rowOff>114300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F0E5C5B7-0964-4902-A983-3CC7BF329D7B}"/>
            </a:ext>
          </a:extLst>
        </xdr:cNvPr>
        <xdr:cNvSpPr/>
      </xdr:nvSpPr>
      <xdr:spPr>
        <a:xfrm>
          <a:off x="2057400" y="17278350"/>
          <a:ext cx="752475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752475</xdr:colOff>
      <xdr:row>62</xdr:row>
      <xdr:rowOff>85725</xdr:rowOff>
    </xdr:from>
    <xdr:to>
      <xdr:col>4</xdr:col>
      <xdr:colOff>47625</xdr:colOff>
      <xdr:row>64</xdr:row>
      <xdr:rowOff>66675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60A86F6B-73DB-478B-9683-FC9868908EAB}"/>
            </a:ext>
          </a:extLst>
        </xdr:cNvPr>
        <xdr:cNvSpPr/>
      </xdr:nvSpPr>
      <xdr:spPr>
        <a:xfrm>
          <a:off x="2057400" y="14849475"/>
          <a:ext cx="733425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376238</xdr:colOff>
      <xdr:row>62</xdr:row>
      <xdr:rowOff>95250</xdr:rowOff>
    </xdr:from>
    <xdr:to>
      <xdr:col>8</xdr:col>
      <xdr:colOff>338138</xdr:colOff>
      <xdr:row>62</xdr:row>
      <xdr:rowOff>133350</xdr:rowOff>
    </xdr:to>
    <xdr:cxnSp macro="">
      <xdr:nvCxnSpPr>
        <xdr:cNvPr id="6" name="コネクタ: カギ線 5">
          <a:extLst>
            <a:ext uri="{FF2B5EF4-FFF2-40B4-BE49-F238E27FC236}">
              <a16:creationId xmlns:a16="http://schemas.microsoft.com/office/drawing/2014/main" id="{9081330F-20C5-4890-9A91-BB8267AC3D90}"/>
            </a:ext>
          </a:extLst>
        </xdr:cNvPr>
        <xdr:cNvCxnSpPr>
          <a:stCxn id="3" idx="0"/>
          <a:endCxn id="7" idx="0"/>
        </xdr:cNvCxnSpPr>
      </xdr:nvCxnSpPr>
      <xdr:spPr>
        <a:xfrm rot="16200000" flipH="1">
          <a:off x="3424238" y="12496800"/>
          <a:ext cx="38100" cy="4762500"/>
        </a:xfrm>
        <a:prstGeom prst="bentConnector3">
          <a:avLst>
            <a:gd name="adj1" fmla="val -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62</xdr:row>
      <xdr:rowOff>133350</xdr:rowOff>
    </xdr:from>
    <xdr:to>
      <xdr:col>9</xdr:col>
      <xdr:colOff>152400</xdr:colOff>
      <xdr:row>64</xdr:row>
      <xdr:rowOff>114300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11CF1545-7C12-4AAC-A5CD-FC23367A46FB}"/>
            </a:ext>
          </a:extLst>
        </xdr:cNvPr>
        <xdr:cNvSpPr/>
      </xdr:nvSpPr>
      <xdr:spPr>
        <a:xfrm>
          <a:off x="4800600" y="14897100"/>
          <a:ext cx="1524000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523875</xdr:colOff>
      <xdr:row>72</xdr:row>
      <xdr:rowOff>114300</xdr:rowOff>
    </xdr:from>
    <xdr:to>
      <xdr:col>10</xdr:col>
      <xdr:colOff>152400</xdr:colOff>
      <xdr:row>74</xdr:row>
      <xdr:rowOff>95250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18DFB7B4-9295-4978-B68B-796155F4F248}"/>
            </a:ext>
          </a:extLst>
        </xdr:cNvPr>
        <xdr:cNvSpPr/>
      </xdr:nvSpPr>
      <xdr:spPr>
        <a:xfrm>
          <a:off x="6010275" y="17259300"/>
          <a:ext cx="1000125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514350</xdr:colOff>
      <xdr:row>62</xdr:row>
      <xdr:rowOff>114300</xdr:rowOff>
    </xdr:from>
    <xdr:to>
      <xdr:col>10</xdr:col>
      <xdr:colOff>142875</xdr:colOff>
      <xdr:row>64</xdr:row>
      <xdr:rowOff>95250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11B482C0-B91B-44EB-99D0-206E3173122A}"/>
            </a:ext>
          </a:extLst>
        </xdr:cNvPr>
        <xdr:cNvSpPr/>
      </xdr:nvSpPr>
      <xdr:spPr>
        <a:xfrm>
          <a:off x="6000750" y="14878050"/>
          <a:ext cx="1000125" cy="457200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142875</xdr:colOff>
      <xdr:row>63</xdr:row>
      <xdr:rowOff>100013</xdr:rowOff>
    </xdr:from>
    <xdr:to>
      <xdr:col>10</xdr:col>
      <xdr:colOff>152400</xdr:colOff>
      <xdr:row>73</xdr:row>
      <xdr:rowOff>100013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9C89016-67F4-4428-8D4C-BF375DE40991}"/>
            </a:ext>
          </a:extLst>
        </xdr:cNvPr>
        <xdr:cNvCxnSpPr>
          <a:stCxn id="9" idx="6"/>
          <a:endCxn id="8" idx="6"/>
        </xdr:cNvCxnSpPr>
      </xdr:nvCxnSpPr>
      <xdr:spPr>
        <a:xfrm>
          <a:off x="7000875" y="15101888"/>
          <a:ext cx="9525" cy="23812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</xdr:row>
      <xdr:rowOff>190500</xdr:rowOff>
    </xdr:from>
    <xdr:to>
      <xdr:col>2</xdr:col>
      <xdr:colOff>76199</xdr:colOff>
      <xdr:row>9</xdr:row>
      <xdr:rowOff>104775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E1CAC0E-86A6-4159-86EF-7D29867271D0}"/>
            </a:ext>
          </a:extLst>
        </xdr:cNvPr>
        <xdr:cNvSpPr/>
      </xdr:nvSpPr>
      <xdr:spPr>
        <a:xfrm>
          <a:off x="600074" y="666750"/>
          <a:ext cx="847725" cy="1581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609600</xdr:colOff>
      <xdr:row>3</xdr:row>
      <xdr:rowOff>200024</xdr:rowOff>
    </xdr:from>
    <xdr:to>
      <xdr:col>9</xdr:col>
      <xdr:colOff>28575</xdr:colOff>
      <xdr:row>11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0FB418C-8E4D-4C8B-BDF2-AFE4B297FCED}"/>
            </a:ext>
          </a:extLst>
        </xdr:cNvPr>
        <xdr:cNvSpPr/>
      </xdr:nvSpPr>
      <xdr:spPr>
        <a:xfrm>
          <a:off x="5410200" y="914399"/>
          <a:ext cx="790575" cy="1762126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338136</xdr:colOff>
      <xdr:row>9</xdr:row>
      <xdr:rowOff>104775</xdr:rowOff>
    </xdr:from>
    <xdr:to>
      <xdr:col>8</xdr:col>
      <xdr:colOff>319087</xdr:colOff>
      <xdr:row>11</xdr:row>
      <xdr:rowOff>57150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CDA1AF07-F77F-4D20-9C45-71383610B44B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200399" y="71437"/>
          <a:ext cx="428625" cy="4781551"/>
        </a:xfrm>
        <a:prstGeom prst="bentConnector3">
          <a:avLst>
            <a:gd name="adj1" fmla="val 152174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600074</xdr:colOff>
      <xdr:row>2</xdr:row>
      <xdr:rowOff>114300</xdr:rowOff>
    </xdr:from>
    <xdr:to>
      <xdr:col>10</xdr:col>
      <xdr:colOff>41774</xdr:colOff>
      <xdr:row>11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02FD53C-9D38-46A1-AC38-75F57F92A4B4}"/>
            </a:ext>
          </a:extLst>
        </xdr:cNvPr>
        <xdr:cNvSpPr/>
      </xdr:nvSpPr>
      <xdr:spPr>
        <a:xfrm>
          <a:off x="6086474" y="590550"/>
          <a:ext cx="813300" cy="21621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600073</xdr:colOff>
      <xdr:row>14</xdr:row>
      <xdr:rowOff>161925</xdr:rowOff>
    </xdr:from>
    <xdr:to>
      <xdr:col>10</xdr:col>
      <xdr:colOff>47624</xdr:colOff>
      <xdr:row>20</xdr:row>
      <xdr:rowOff>104775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7EF0F4-4782-4516-B80F-24966D48E822}"/>
            </a:ext>
          </a:extLst>
        </xdr:cNvPr>
        <xdr:cNvSpPr/>
      </xdr:nvSpPr>
      <xdr:spPr>
        <a:xfrm>
          <a:off x="6086473" y="3495675"/>
          <a:ext cx="819151" cy="13716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454274</xdr:colOff>
      <xdr:row>11</xdr:row>
      <xdr:rowOff>133349</xdr:rowOff>
    </xdr:from>
    <xdr:to>
      <xdr:col>9</xdr:col>
      <xdr:colOff>457199</xdr:colOff>
      <xdr:row>14</xdr:row>
      <xdr:rowOff>161924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88647EFE-7AB4-414D-B2C0-65F91E5789B1}"/>
            </a:ext>
          </a:extLst>
        </xdr:cNvPr>
        <xdr:cNvCxnSpPr>
          <a:stCxn id="5" idx="2"/>
          <a:endCxn id="6" idx="0"/>
        </xdr:cNvCxnSpPr>
      </xdr:nvCxnSpPr>
      <xdr:spPr>
        <a:xfrm rot="16200000" flipH="1">
          <a:off x="6256462" y="3122736"/>
          <a:ext cx="742950" cy="2925"/>
        </a:xfrm>
        <a:prstGeom prst="bentConnector3">
          <a:avLst>
            <a:gd name="adj1" fmla="val 50000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412376</xdr:colOff>
      <xdr:row>5</xdr:row>
      <xdr:rowOff>179293</xdr:rowOff>
    </xdr:from>
    <xdr:to>
      <xdr:col>5</xdr:col>
      <xdr:colOff>663387</xdr:colOff>
      <xdr:row>7</xdr:row>
      <xdr:rowOff>62753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25B5600-C270-48EB-9D22-D7E3E9E8E84E}"/>
            </a:ext>
          </a:extLst>
        </xdr:cNvPr>
        <xdr:cNvSpPr/>
      </xdr:nvSpPr>
      <xdr:spPr>
        <a:xfrm>
          <a:off x="3155576" y="1369918"/>
          <a:ext cx="936811" cy="3597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600635</xdr:colOff>
      <xdr:row>5</xdr:row>
      <xdr:rowOff>188258</xdr:rowOff>
    </xdr:from>
    <xdr:to>
      <xdr:col>2</xdr:col>
      <xdr:colOff>98612</xdr:colOff>
      <xdr:row>7</xdr:row>
      <xdr:rowOff>71718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1C321F6-F9A5-4357-BBF3-142DD36F5A65}"/>
            </a:ext>
          </a:extLst>
        </xdr:cNvPr>
        <xdr:cNvSpPr/>
      </xdr:nvSpPr>
      <xdr:spPr>
        <a:xfrm>
          <a:off x="600635" y="1378883"/>
          <a:ext cx="869577" cy="3597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434788</xdr:colOff>
      <xdr:row>5</xdr:row>
      <xdr:rowOff>179294</xdr:rowOff>
    </xdr:from>
    <xdr:to>
      <xdr:col>5</xdr:col>
      <xdr:colOff>286870</xdr:colOff>
      <xdr:row>5</xdr:row>
      <xdr:rowOff>188259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FB1BB30F-FDD5-4CCE-A889-CA1402DFF2DE}"/>
            </a:ext>
          </a:extLst>
        </xdr:cNvPr>
        <xdr:cNvCxnSpPr>
          <a:stCxn id="3" idx="0"/>
          <a:endCxn id="2" idx="0"/>
        </xdr:cNvCxnSpPr>
      </xdr:nvCxnSpPr>
      <xdr:spPr>
        <a:xfrm rot="5400000" flipH="1" flipV="1">
          <a:off x="2413746" y="76761"/>
          <a:ext cx="8965" cy="2595282"/>
        </a:xfrm>
        <a:prstGeom prst="bentConnector3">
          <a:avLst>
            <a:gd name="adj1" fmla="val 2649916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555811</xdr:colOff>
      <xdr:row>5</xdr:row>
      <xdr:rowOff>161364</xdr:rowOff>
    </xdr:from>
    <xdr:to>
      <xdr:col>10</xdr:col>
      <xdr:colOff>53788</xdr:colOff>
      <xdr:row>7</xdr:row>
      <xdr:rowOff>44824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1F1C835-A802-4E72-8901-F88F237D2B7D}"/>
            </a:ext>
          </a:extLst>
        </xdr:cNvPr>
        <xdr:cNvSpPr/>
      </xdr:nvSpPr>
      <xdr:spPr>
        <a:xfrm>
          <a:off x="6042211" y="1351989"/>
          <a:ext cx="869577" cy="359710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35859</xdr:colOff>
      <xdr:row>5</xdr:row>
      <xdr:rowOff>179292</xdr:rowOff>
    </xdr:from>
    <xdr:to>
      <xdr:col>7</xdr:col>
      <xdr:colOff>44823</xdr:colOff>
      <xdr:row>7</xdr:row>
      <xdr:rowOff>62752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DD9149C-0522-4F73-94AD-73830B9E8AFF}"/>
            </a:ext>
          </a:extLst>
        </xdr:cNvPr>
        <xdr:cNvSpPr/>
      </xdr:nvSpPr>
      <xdr:spPr>
        <a:xfrm>
          <a:off x="4150659" y="1369917"/>
          <a:ext cx="694764" cy="359710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385482</xdr:colOff>
      <xdr:row>5</xdr:row>
      <xdr:rowOff>161364</xdr:rowOff>
    </xdr:from>
    <xdr:to>
      <xdr:col>9</xdr:col>
      <xdr:colOff>403411</xdr:colOff>
      <xdr:row>5</xdr:row>
      <xdr:rowOff>179292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CA145826-23A2-46A0-8751-DE4DE688B798}"/>
            </a:ext>
          </a:extLst>
        </xdr:cNvPr>
        <xdr:cNvCxnSpPr>
          <a:stCxn id="6" idx="0"/>
          <a:endCxn id="5" idx="0"/>
        </xdr:cNvCxnSpPr>
      </xdr:nvCxnSpPr>
      <xdr:spPr>
        <a:xfrm rot="5400000" flipH="1" flipV="1">
          <a:off x="5528983" y="323288"/>
          <a:ext cx="17928" cy="2075329"/>
        </a:xfrm>
        <a:prstGeom prst="bentConnector3">
          <a:avLst>
            <a:gd name="adj1" fmla="val 13751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878541</xdr:colOff>
      <xdr:row>5</xdr:row>
      <xdr:rowOff>170328</xdr:rowOff>
    </xdr:from>
    <xdr:to>
      <xdr:col>4</xdr:col>
      <xdr:colOff>53789</xdr:colOff>
      <xdr:row>7</xdr:row>
      <xdr:rowOff>53788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F6DA157-EEDB-4084-8C94-5C9E7F21E8FE}"/>
            </a:ext>
          </a:extLst>
        </xdr:cNvPr>
        <xdr:cNvSpPr/>
      </xdr:nvSpPr>
      <xdr:spPr>
        <a:xfrm>
          <a:off x="2059641" y="1360953"/>
          <a:ext cx="737348" cy="35971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867815</xdr:colOff>
      <xdr:row>18</xdr:row>
      <xdr:rowOff>174972</xdr:rowOff>
    </xdr:from>
    <xdr:to>
      <xdr:col>4</xdr:col>
      <xdr:colOff>54428</xdr:colOff>
      <xdr:row>20</xdr:row>
      <xdr:rowOff>85325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E9821207-0345-4DFD-B088-42A0D5B70B8F}"/>
            </a:ext>
          </a:extLst>
        </xdr:cNvPr>
        <xdr:cNvSpPr/>
      </xdr:nvSpPr>
      <xdr:spPr>
        <a:xfrm>
          <a:off x="2058440" y="4461222"/>
          <a:ext cx="739188" cy="386603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53789</xdr:colOff>
      <xdr:row>6</xdr:row>
      <xdr:rowOff>112059</xdr:rowOff>
    </xdr:from>
    <xdr:to>
      <xdr:col>4</xdr:col>
      <xdr:colOff>54428</xdr:colOff>
      <xdr:row>19</xdr:row>
      <xdr:rowOff>130148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A474B0F7-5799-4A88-93F5-DDC63B5DC8D1}"/>
            </a:ext>
          </a:extLst>
        </xdr:cNvPr>
        <xdr:cNvCxnSpPr>
          <a:stCxn id="8" idx="3"/>
          <a:endCxn id="9" idx="3"/>
        </xdr:cNvCxnSpPr>
      </xdr:nvCxnSpPr>
      <xdr:spPr>
        <a:xfrm>
          <a:off x="2796989" y="1540809"/>
          <a:ext cx="639" cy="3113714"/>
        </a:xfrm>
        <a:prstGeom prst="bentConnector3">
          <a:avLst>
            <a:gd name="adj1" fmla="val 35874648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412376</xdr:colOff>
      <xdr:row>5</xdr:row>
      <xdr:rowOff>179293</xdr:rowOff>
    </xdr:from>
    <xdr:to>
      <xdr:col>13</xdr:col>
      <xdr:colOff>663387</xdr:colOff>
      <xdr:row>7</xdr:row>
      <xdr:rowOff>62753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9AEB6D3-19D6-4AC8-884C-F31BF7EF86E0}"/>
            </a:ext>
          </a:extLst>
        </xdr:cNvPr>
        <xdr:cNvSpPr/>
      </xdr:nvSpPr>
      <xdr:spPr>
        <a:xfrm>
          <a:off x="8641976" y="1369918"/>
          <a:ext cx="936811" cy="35971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385483</xdr:colOff>
      <xdr:row>10</xdr:row>
      <xdr:rowOff>161365</xdr:rowOff>
    </xdr:from>
    <xdr:to>
      <xdr:col>12</xdr:col>
      <xdr:colOff>98612</xdr:colOff>
      <xdr:row>12</xdr:row>
      <xdr:rowOff>44825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C44EF8A5-DEC0-47CB-A5F7-25275E4354CF}"/>
            </a:ext>
          </a:extLst>
        </xdr:cNvPr>
        <xdr:cNvSpPr/>
      </xdr:nvSpPr>
      <xdr:spPr>
        <a:xfrm>
          <a:off x="5871883" y="2542615"/>
          <a:ext cx="2456329" cy="35971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448236</xdr:colOff>
      <xdr:row>10</xdr:row>
      <xdr:rowOff>170330</xdr:rowOff>
    </xdr:from>
    <xdr:to>
      <xdr:col>8</xdr:col>
      <xdr:colOff>62752</xdr:colOff>
      <xdr:row>12</xdr:row>
      <xdr:rowOff>53790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392D7BCA-E4D6-4282-B439-821310C3C056}"/>
            </a:ext>
          </a:extLst>
        </xdr:cNvPr>
        <xdr:cNvSpPr/>
      </xdr:nvSpPr>
      <xdr:spPr>
        <a:xfrm>
          <a:off x="3191436" y="2551580"/>
          <a:ext cx="2357716" cy="35971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582705</xdr:colOff>
      <xdr:row>10</xdr:row>
      <xdr:rowOff>170329</xdr:rowOff>
    </xdr:from>
    <xdr:to>
      <xdr:col>17</xdr:col>
      <xdr:colOff>116541</xdr:colOff>
      <xdr:row>12</xdr:row>
      <xdr:rowOff>53789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CED92BB3-78CD-4A25-8A61-E6E1A8F1D0AD}"/>
            </a:ext>
          </a:extLst>
        </xdr:cNvPr>
        <xdr:cNvSpPr/>
      </xdr:nvSpPr>
      <xdr:spPr>
        <a:xfrm>
          <a:off x="10869705" y="2551579"/>
          <a:ext cx="905436" cy="359710"/>
        </a:xfrm>
        <a:prstGeom prst="rect">
          <a:avLst/>
        </a:prstGeom>
        <a:noFill/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367552</xdr:colOff>
      <xdr:row>12</xdr:row>
      <xdr:rowOff>53789</xdr:rowOff>
    </xdr:from>
    <xdr:to>
      <xdr:col>16</xdr:col>
      <xdr:colOff>322728</xdr:colOff>
      <xdr:row>12</xdr:row>
      <xdr:rowOff>53790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200A1F68-DC84-4383-B9DE-CAAD319448D8}"/>
            </a:ext>
          </a:extLst>
        </xdr:cNvPr>
        <xdr:cNvCxnSpPr>
          <a:stCxn id="13" idx="2"/>
          <a:endCxn id="14" idx="2"/>
        </xdr:cNvCxnSpPr>
      </xdr:nvCxnSpPr>
      <xdr:spPr>
        <a:xfrm rot="5400000" flipH="1" flipV="1">
          <a:off x="7888939" y="-495298"/>
          <a:ext cx="1" cy="6813176"/>
        </a:xfrm>
        <a:prstGeom prst="bentConnector3">
          <a:avLst>
            <a:gd name="adj1" fmla="val -228600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909918</xdr:colOff>
      <xdr:row>12</xdr:row>
      <xdr:rowOff>44825</xdr:rowOff>
    </xdr:from>
    <xdr:to>
      <xdr:col>16</xdr:col>
      <xdr:colOff>322729</xdr:colOff>
      <xdr:row>12</xdr:row>
      <xdr:rowOff>53789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1D2C3BB8-ACEA-4F4C-9375-25A9BC1BBD3E}"/>
            </a:ext>
          </a:extLst>
        </xdr:cNvPr>
        <xdr:cNvCxnSpPr>
          <a:stCxn id="12" idx="2"/>
          <a:endCxn id="14" idx="2"/>
        </xdr:cNvCxnSpPr>
      </xdr:nvCxnSpPr>
      <xdr:spPr>
        <a:xfrm rot="16200000" flipH="1">
          <a:off x="9412942" y="1028701"/>
          <a:ext cx="8964" cy="3756211"/>
        </a:xfrm>
        <a:prstGeom prst="bentConnector3">
          <a:avLst>
            <a:gd name="adj1" fmla="val 2650201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340659</xdr:colOff>
      <xdr:row>6</xdr:row>
      <xdr:rowOff>215154</xdr:rowOff>
    </xdr:from>
    <xdr:to>
      <xdr:col>17</xdr:col>
      <xdr:colOff>89647</xdr:colOff>
      <xdr:row>9</xdr:row>
      <xdr:rowOff>26895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E64D372-47AC-41F9-AFC2-3BBE6ECC2F52}"/>
            </a:ext>
          </a:extLst>
        </xdr:cNvPr>
        <xdr:cNvSpPr/>
      </xdr:nvSpPr>
      <xdr:spPr>
        <a:xfrm>
          <a:off x="8570259" y="1643904"/>
          <a:ext cx="3177988" cy="526116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636495</xdr:colOff>
      <xdr:row>19</xdr:row>
      <xdr:rowOff>179294</xdr:rowOff>
    </xdr:from>
    <xdr:to>
      <xdr:col>17</xdr:col>
      <xdr:colOff>107578</xdr:colOff>
      <xdr:row>21</xdr:row>
      <xdr:rowOff>71718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0E8E765-A54F-4855-9990-6C2FA9B60BB1}"/>
            </a:ext>
          </a:extLst>
        </xdr:cNvPr>
        <xdr:cNvSpPr/>
      </xdr:nvSpPr>
      <xdr:spPr>
        <a:xfrm>
          <a:off x="10923495" y="4703669"/>
          <a:ext cx="842683" cy="368674"/>
        </a:xfrm>
        <a:prstGeom prst="rect">
          <a:avLst/>
        </a:prstGeom>
        <a:noFill/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89647</xdr:colOff>
      <xdr:row>8</xdr:row>
      <xdr:rowOff>4483</xdr:rowOff>
    </xdr:from>
    <xdr:to>
      <xdr:col>17</xdr:col>
      <xdr:colOff>107578</xdr:colOff>
      <xdr:row>20</xdr:row>
      <xdr:rowOff>125506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37F58198-BE5F-482E-AFC0-71767C62A032}"/>
            </a:ext>
          </a:extLst>
        </xdr:cNvPr>
        <xdr:cNvCxnSpPr>
          <a:stCxn id="17" idx="3"/>
          <a:endCxn id="18" idx="3"/>
        </xdr:cNvCxnSpPr>
      </xdr:nvCxnSpPr>
      <xdr:spPr>
        <a:xfrm>
          <a:off x="11748247" y="1909483"/>
          <a:ext cx="17931" cy="2978523"/>
        </a:xfrm>
        <a:prstGeom prst="bentConnector3">
          <a:avLst>
            <a:gd name="adj1" fmla="val 1374887"/>
          </a:avLst>
        </a:prstGeom>
        <a:ln w="38100">
          <a:solidFill>
            <a:schemeClr val="accent4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215152</xdr:colOff>
      <xdr:row>15</xdr:row>
      <xdr:rowOff>134472</xdr:rowOff>
    </xdr:from>
    <xdr:to>
      <xdr:col>18</xdr:col>
      <xdr:colOff>430306</xdr:colOff>
      <xdr:row>16</xdr:row>
      <xdr:rowOff>197223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7F3E92C-79FD-4641-9B56-0344C4D3D183}"/>
            </a:ext>
          </a:extLst>
        </xdr:cNvPr>
        <xdr:cNvSpPr/>
      </xdr:nvSpPr>
      <xdr:spPr>
        <a:xfrm>
          <a:off x="11187952" y="3706347"/>
          <a:ext cx="1586754" cy="300876"/>
        </a:xfrm>
        <a:prstGeom prst="rect">
          <a:avLst/>
        </a:prstGeom>
        <a:solidFill>
          <a:schemeClr val="bg1"/>
        </a:solidFill>
        <a:ln w="38100">
          <a:solidFill>
            <a:schemeClr val="accent4">
              <a:lumMod val="75000"/>
            </a:schemeClr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受注番号単位の合計</a:t>
          </a:r>
        </a:p>
      </xdr:txBody>
    </xdr:sp>
    <xdr:clientData/>
  </xdr:twoCellAnchor>
  <xdr:twoCellAnchor>
    <xdr:from>
      <xdr:col>10</xdr:col>
      <xdr:colOff>1371599</xdr:colOff>
      <xdr:row>12</xdr:row>
      <xdr:rowOff>179295</xdr:rowOff>
    </xdr:from>
    <xdr:to>
      <xdr:col>12</xdr:col>
      <xdr:colOff>349623</xdr:colOff>
      <xdr:row>14</xdr:row>
      <xdr:rowOff>8964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F7B408AB-DDA6-4DD8-8976-7F3E45868FAC}"/>
            </a:ext>
          </a:extLst>
        </xdr:cNvPr>
        <xdr:cNvSpPr/>
      </xdr:nvSpPr>
      <xdr:spPr>
        <a:xfrm>
          <a:off x="7543799" y="3036795"/>
          <a:ext cx="1035424" cy="305919"/>
        </a:xfrm>
        <a:prstGeom prst="rect">
          <a:avLst/>
        </a:prstGeom>
        <a:solidFill>
          <a:schemeClr val="bg1"/>
        </a:solidFill>
        <a:ln w="38100">
          <a:solidFill>
            <a:srgbClr val="FF0000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商品単位の小計</a:t>
          </a:r>
          <a:endParaRPr kumimoji="1" lang="en-US" altLang="ja-JP" sz="1100"/>
        </a:p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4</xdr:col>
      <xdr:colOff>0</xdr:colOff>
      <xdr:row>4</xdr:row>
      <xdr:rowOff>238125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6F57BF3-D38D-4E33-A089-37751B483F16}"/>
            </a:ext>
          </a:extLst>
        </xdr:cNvPr>
        <xdr:cNvSpPr/>
      </xdr:nvSpPr>
      <xdr:spPr>
        <a:xfrm>
          <a:off x="2057400" y="960120"/>
          <a:ext cx="685800" cy="230505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790576</xdr:colOff>
      <xdr:row>9</xdr:row>
      <xdr:rowOff>250371</xdr:rowOff>
    </xdr:from>
    <xdr:to>
      <xdr:col>4</xdr:col>
      <xdr:colOff>5716</xdr:colOff>
      <xdr:row>11</xdr:row>
      <xdr:rowOff>10342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C90CC90-FCF5-4947-B4FE-8CB632D9C135}"/>
            </a:ext>
          </a:extLst>
        </xdr:cNvPr>
        <xdr:cNvSpPr/>
      </xdr:nvSpPr>
      <xdr:spPr>
        <a:xfrm>
          <a:off x="2057401" y="2383971"/>
          <a:ext cx="691515" cy="245746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4</xdr:row>
      <xdr:rowOff>122873</xdr:rowOff>
    </xdr:from>
    <xdr:to>
      <xdr:col>4</xdr:col>
      <xdr:colOff>5716</xdr:colOff>
      <xdr:row>10</xdr:row>
      <xdr:rowOff>125594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6E6AB722-15DC-4920-8DC1-A80C6B659A36}"/>
            </a:ext>
          </a:extLst>
        </xdr:cNvPr>
        <xdr:cNvCxnSpPr>
          <a:stCxn id="2" idx="3"/>
          <a:endCxn id="3" idx="3"/>
        </xdr:cNvCxnSpPr>
      </xdr:nvCxnSpPr>
      <xdr:spPr>
        <a:xfrm>
          <a:off x="2743200" y="1075373"/>
          <a:ext cx="5716" cy="1431471"/>
        </a:xfrm>
        <a:prstGeom prst="bentConnector3">
          <a:avLst>
            <a:gd name="adj1" fmla="val 40993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</xdr:colOff>
      <xdr:row>3</xdr:row>
      <xdr:rowOff>201930</xdr:rowOff>
    </xdr:from>
    <xdr:to>
      <xdr:col>3</xdr:col>
      <xdr:colOff>0</xdr:colOff>
      <xdr:row>3</xdr:row>
      <xdr:rowOff>213360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D3F62651-3B89-4DFE-AED5-F3540EE2838D}"/>
            </a:ext>
          </a:extLst>
        </xdr:cNvPr>
        <xdr:cNvCxnSpPr>
          <a:cxnSpLocks/>
          <a:stCxn id="8" idx="3"/>
          <a:endCxn id="7" idx="1"/>
        </xdr:cNvCxnSpPr>
      </xdr:nvCxnSpPr>
      <xdr:spPr>
        <a:xfrm flipV="1">
          <a:off x="1379220" y="916305"/>
          <a:ext cx="678180" cy="11430"/>
        </a:xfrm>
        <a:prstGeom prst="bentConnector3">
          <a:avLst/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659354</xdr:colOff>
      <xdr:row>9</xdr:row>
      <xdr:rowOff>253365</xdr:rowOff>
    </xdr:from>
    <xdr:to>
      <xdr:col>2</xdr:col>
      <xdr:colOff>22861</xdr:colOff>
      <xdr:row>11</xdr:row>
      <xdr:rowOff>11430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648931D-ECD7-4F4A-BAEA-7AFBC33D2213}"/>
            </a:ext>
          </a:extLst>
        </xdr:cNvPr>
        <xdr:cNvSpPr/>
      </xdr:nvSpPr>
      <xdr:spPr>
        <a:xfrm>
          <a:off x="659354" y="2377440"/>
          <a:ext cx="735107" cy="253365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3</xdr:row>
      <xdr:rowOff>0</xdr:rowOff>
    </xdr:from>
    <xdr:to>
      <xdr:col>3</xdr:col>
      <xdr:colOff>1440180</xdr:colOff>
      <xdr:row>4</xdr:row>
      <xdr:rowOff>22860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767B78A-8605-4CAB-AA22-9052025F97C7}"/>
            </a:ext>
          </a:extLst>
        </xdr:cNvPr>
        <xdr:cNvSpPr/>
      </xdr:nvSpPr>
      <xdr:spPr>
        <a:xfrm>
          <a:off x="2057400" y="714375"/>
          <a:ext cx="687705" cy="2609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E88147F-00DA-477B-8F26-FC69292B73C3}"/>
            </a:ext>
          </a:extLst>
        </xdr:cNvPr>
        <xdr:cNvSpPr/>
      </xdr:nvSpPr>
      <xdr:spPr>
        <a:xfrm>
          <a:off x="640080" y="714375"/>
          <a:ext cx="739140" cy="2686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48F5747-F75F-4965-84C8-AF3B5347D88F}"/>
            </a:ext>
          </a:extLst>
        </xdr:cNvPr>
        <xdr:cNvSpPr/>
      </xdr:nvSpPr>
      <xdr:spPr>
        <a:xfrm>
          <a:off x="636494" y="1192530"/>
          <a:ext cx="735107" cy="26670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5</xdr:row>
      <xdr:rowOff>144780</xdr:rowOff>
    </xdr:from>
    <xdr:to>
      <xdr:col>2</xdr:col>
      <xdr:colOff>22861</xdr:colOff>
      <xdr:row>10</xdr:row>
      <xdr:rowOff>127635</xdr:rowOff>
    </xdr:to>
    <xdr:cxnSp macro="">
      <xdr:nvCxnSpPr>
        <xdr:cNvPr id="10" name="コネクタ: カギ線 9">
          <a:extLst>
            <a:ext uri="{FF2B5EF4-FFF2-40B4-BE49-F238E27FC236}">
              <a16:creationId xmlns:a16="http://schemas.microsoft.com/office/drawing/2014/main" id="{F3C81264-2B2F-426C-90A0-2F9CADCAA327}"/>
            </a:ext>
          </a:extLst>
        </xdr:cNvPr>
        <xdr:cNvCxnSpPr>
          <a:stCxn id="12" idx="3"/>
          <a:endCxn id="6" idx="3"/>
        </xdr:cNvCxnSpPr>
      </xdr:nvCxnSpPr>
      <xdr:spPr>
        <a:xfrm>
          <a:off x="1371601" y="1335405"/>
          <a:ext cx="22860" cy="1173480"/>
        </a:xfrm>
        <a:prstGeom prst="bentConnector3">
          <a:avLst>
            <a:gd name="adj1" fmla="val 1100000"/>
          </a:avLst>
        </a:prstGeom>
        <a:ln w="3810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640080</xdr:colOff>
      <xdr:row>3</xdr:row>
      <xdr:rowOff>0</xdr:rowOff>
    </xdr:from>
    <xdr:to>
      <xdr:col>2</xdr:col>
      <xdr:colOff>7620</xdr:colOff>
      <xdr:row>4</xdr:row>
      <xdr:rowOff>30480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B6137BA-9C49-450B-B119-3C0E18BE9AA4}"/>
            </a:ext>
          </a:extLst>
        </xdr:cNvPr>
        <xdr:cNvSpPr/>
      </xdr:nvSpPr>
      <xdr:spPr>
        <a:xfrm>
          <a:off x="640080" y="714375"/>
          <a:ext cx="739140" cy="26860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636494</xdr:colOff>
      <xdr:row>4</xdr:row>
      <xdr:rowOff>373380</xdr:rowOff>
    </xdr:from>
    <xdr:to>
      <xdr:col>2</xdr:col>
      <xdr:colOff>1</xdr:colOff>
      <xdr:row>6</xdr:row>
      <xdr:rowOff>30480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1B753DE-BB3B-4BD7-A015-518491B6B9F1}"/>
            </a:ext>
          </a:extLst>
        </xdr:cNvPr>
        <xdr:cNvSpPr/>
      </xdr:nvSpPr>
      <xdr:spPr>
        <a:xfrm>
          <a:off x="636494" y="1192530"/>
          <a:ext cx="735107" cy="266700"/>
        </a:xfrm>
        <a:prstGeom prst="rect">
          <a:avLst/>
        </a:prstGeom>
        <a:noFill/>
        <a:ln w="38100">
          <a:solidFill>
            <a:schemeClr val="accent6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876299</xdr:colOff>
      <xdr:row>4</xdr:row>
      <xdr:rowOff>19050</xdr:rowOff>
    </xdr:from>
    <xdr:to>
      <xdr:col>8</xdr:col>
      <xdr:colOff>9525</xdr:colOff>
      <xdr:row>5</xdr:row>
      <xdr:rowOff>10886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EDAD68A-4E88-4C8D-882E-17DA754E1873}"/>
            </a:ext>
          </a:extLst>
        </xdr:cNvPr>
        <xdr:cNvSpPr/>
      </xdr:nvSpPr>
      <xdr:spPr>
        <a:xfrm>
          <a:off x="4800599" y="971550"/>
          <a:ext cx="695326" cy="229961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5443</xdr:colOff>
      <xdr:row>11</xdr:row>
      <xdr:rowOff>4082</xdr:rowOff>
    </xdr:from>
    <xdr:to>
      <xdr:col>6</xdr:col>
      <xdr:colOff>9525</xdr:colOff>
      <xdr:row>12</xdr:row>
      <xdr:rowOff>2178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D179D039-9AC5-4B04-A7F8-575462D18E19}"/>
            </a:ext>
          </a:extLst>
        </xdr:cNvPr>
        <xdr:cNvSpPr/>
      </xdr:nvSpPr>
      <xdr:spPr>
        <a:xfrm>
          <a:off x="3434443" y="2623457"/>
          <a:ext cx="689882" cy="23622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14968</xdr:colOff>
      <xdr:row>5</xdr:row>
      <xdr:rowOff>13607</xdr:rowOff>
    </xdr:from>
    <xdr:to>
      <xdr:col>4</xdr:col>
      <xdr:colOff>0</xdr:colOff>
      <xdr:row>6</xdr:row>
      <xdr:rowOff>11703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F31BDEE6-00B8-48E4-86F1-6F1A85EE4EE3}"/>
            </a:ext>
          </a:extLst>
        </xdr:cNvPr>
        <xdr:cNvSpPr/>
      </xdr:nvSpPr>
      <xdr:spPr>
        <a:xfrm>
          <a:off x="2072368" y="1204232"/>
          <a:ext cx="670832" cy="236221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881744</xdr:colOff>
      <xdr:row>5</xdr:row>
      <xdr:rowOff>23132</xdr:rowOff>
    </xdr:from>
    <xdr:to>
      <xdr:col>8</xdr:col>
      <xdr:colOff>1</xdr:colOff>
      <xdr:row>6</xdr:row>
      <xdr:rowOff>11703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C9E6FD1-559F-4F02-BF71-F1A7A664368F}"/>
            </a:ext>
          </a:extLst>
        </xdr:cNvPr>
        <xdr:cNvSpPr/>
      </xdr:nvSpPr>
      <xdr:spPr>
        <a:xfrm>
          <a:off x="4796519" y="1213757"/>
          <a:ext cx="689882" cy="22669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0</xdr:colOff>
      <xdr:row>5</xdr:row>
      <xdr:rowOff>141243</xdr:rowOff>
    </xdr:from>
    <xdr:to>
      <xdr:col>6</xdr:col>
      <xdr:colOff>881744</xdr:colOff>
      <xdr:row>5</xdr:row>
      <xdr:rowOff>146005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250141C8-4A1E-4CBF-BB0A-15C22641188F}"/>
            </a:ext>
          </a:extLst>
        </xdr:cNvPr>
        <xdr:cNvCxnSpPr>
          <a:stCxn id="15" idx="3"/>
          <a:endCxn id="16" idx="1"/>
        </xdr:cNvCxnSpPr>
      </xdr:nvCxnSpPr>
      <xdr:spPr>
        <a:xfrm>
          <a:off x="2743200" y="1331868"/>
          <a:ext cx="2053319" cy="4762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881743</xdr:colOff>
      <xdr:row>6</xdr:row>
      <xdr:rowOff>13607</xdr:rowOff>
    </xdr:from>
    <xdr:to>
      <xdr:col>7</xdr:col>
      <xdr:colOff>1066800</xdr:colOff>
      <xdr:row>7</xdr:row>
      <xdr:rowOff>21228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3799CBE-4684-4E0C-AF0F-F2635F41FA92}"/>
            </a:ext>
          </a:extLst>
        </xdr:cNvPr>
        <xdr:cNvSpPr/>
      </xdr:nvSpPr>
      <xdr:spPr>
        <a:xfrm>
          <a:off x="4796518" y="1442357"/>
          <a:ext cx="689882" cy="245746"/>
        </a:xfrm>
        <a:prstGeom prst="rect">
          <a:avLst/>
        </a:prstGeom>
        <a:noFill/>
        <a:ln w="38100">
          <a:solidFill>
            <a:schemeClr val="accent2">
              <a:lumMod val="75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</xdr:colOff>
      <xdr:row>6</xdr:row>
      <xdr:rowOff>141243</xdr:rowOff>
    </xdr:from>
    <xdr:to>
      <xdr:col>6</xdr:col>
      <xdr:colOff>881743</xdr:colOff>
      <xdr:row>10</xdr:row>
      <xdr:rowOff>131718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8483C08B-1282-42C9-A954-5C938D0553DE}"/>
            </a:ext>
          </a:extLst>
        </xdr:cNvPr>
        <xdr:cNvCxnSpPr>
          <a:stCxn id="14" idx="3"/>
          <a:endCxn id="18" idx="1"/>
        </xdr:cNvCxnSpPr>
      </xdr:nvCxnSpPr>
      <xdr:spPr>
        <a:xfrm flipV="1">
          <a:off x="4124325" y="1569993"/>
          <a:ext cx="672193" cy="942975"/>
        </a:xfrm>
        <a:prstGeom prst="bentConnector3">
          <a:avLst>
            <a:gd name="adj1" fmla="val 5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</xdr:row>
      <xdr:rowOff>138793</xdr:rowOff>
    </xdr:from>
    <xdr:to>
      <xdr:col>8</xdr:col>
      <xdr:colOff>28575</xdr:colOff>
      <xdr:row>10</xdr:row>
      <xdr:rowOff>129268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A4549916-EC55-47D1-AC57-AFE4D544B264}"/>
            </a:ext>
          </a:extLst>
        </xdr:cNvPr>
        <xdr:cNvCxnSpPr>
          <a:stCxn id="21" idx="3"/>
          <a:endCxn id="13" idx="3"/>
        </xdr:cNvCxnSpPr>
      </xdr:nvCxnSpPr>
      <xdr:spPr>
        <a:xfrm flipH="1" flipV="1">
          <a:off x="5495925" y="1091293"/>
          <a:ext cx="19050" cy="1419225"/>
        </a:xfrm>
        <a:prstGeom prst="bentConnector3">
          <a:avLst>
            <a:gd name="adj1" fmla="val -1200000"/>
          </a:avLst>
        </a:prstGeom>
        <a:ln w="381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895349</xdr:colOff>
      <xdr:row>10</xdr:row>
      <xdr:rowOff>9525</xdr:rowOff>
    </xdr:from>
    <xdr:to>
      <xdr:col>8</xdr:col>
      <xdr:colOff>28575</xdr:colOff>
      <xdr:row>11</xdr:row>
      <xdr:rowOff>1361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D46EF9D4-7114-4B33-8572-804B3B53EDD4}"/>
            </a:ext>
          </a:extLst>
        </xdr:cNvPr>
        <xdr:cNvSpPr/>
      </xdr:nvSpPr>
      <xdr:spPr>
        <a:xfrm>
          <a:off x="4800599" y="2390775"/>
          <a:ext cx="714376" cy="229961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3</xdr:row>
      <xdr:rowOff>228599</xdr:rowOff>
    </xdr:from>
    <xdr:to>
      <xdr:col>5</xdr:col>
      <xdr:colOff>828674</xdr:colOff>
      <xdr:row>10</xdr:row>
      <xdr:rowOff>9524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86C5BA1-D16E-4F51-A518-111BF77BC1F9}"/>
            </a:ext>
          </a:extLst>
        </xdr:cNvPr>
        <xdr:cNvSpPr/>
      </xdr:nvSpPr>
      <xdr:spPr>
        <a:xfrm>
          <a:off x="3448049" y="942974"/>
          <a:ext cx="666750" cy="144780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16</xdr:row>
      <xdr:rowOff>0</xdr:rowOff>
    </xdr:from>
    <xdr:to>
      <xdr:col>5</xdr:col>
      <xdr:colOff>819149</xdr:colOff>
      <xdr:row>21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A136117-CBE7-4BEA-B58D-2B74D7276943}"/>
            </a:ext>
          </a:extLst>
        </xdr:cNvPr>
        <xdr:cNvSpPr/>
      </xdr:nvSpPr>
      <xdr:spPr>
        <a:xfrm>
          <a:off x="3438524" y="3810000"/>
          <a:ext cx="676275" cy="11906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9524</xdr:colOff>
      <xdr:row>12</xdr:row>
      <xdr:rowOff>19050</xdr:rowOff>
    </xdr:from>
    <xdr:to>
      <xdr:col>5</xdr:col>
      <xdr:colOff>819149</xdr:colOff>
      <xdr:row>13</xdr:row>
      <xdr:rowOff>219075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651C5A0-7B07-4FC5-AFBB-1F0FB954B52D}"/>
            </a:ext>
          </a:extLst>
        </xdr:cNvPr>
        <xdr:cNvSpPr/>
      </xdr:nvSpPr>
      <xdr:spPr>
        <a:xfrm>
          <a:off x="3438524" y="2876550"/>
          <a:ext cx="676275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19049</xdr:colOff>
      <xdr:row>16</xdr:row>
      <xdr:rowOff>19050</xdr:rowOff>
    </xdr:from>
    <xdr:to>
      <xdr:col>1</xdr:col>
      <xdr:colOff>1133475</xdr:colOff>
      <xdr:row>17</xdr:row>
      <xdr:rowOff>219075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EA742CB-8FEF-492B-8671-4E51C1A24A25}"/>
            </a:ext>
          </a:extLst>
        </xdr:cNvPr>
        <xdr:cNvSpPr/>
      </xdr:nvSpPr>
      <xdr:spPr>
        <a:xfrm>
          <a:off x="704849" y="3829050"/>
          <a:ext cx="66675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414337</xdr:colOff>
      <xdr:row>10</xdr:row>
      <xdr:rowOff>9524</xdr:rowOff>
    </xdr:from>
    <xdr:to>
      <xdr:col>5</xdr:col>
      <xdr:colOff>423862</xdr:colOff>
      <xdr:row>12</xdr:row>
      <xdr:rowOff>19050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61D02799-5EE1-4132-916F-90562A10E415}"/>
            </a:ext>
          </a:extLst>
        </xdr:cNvPr>
        <xdr:cNvCxnSpPr>
          <a:stCxn id="2" idx="2"/>
          <a:endCxn id="4" idx="0"/>
        </xdr:cNvCxnSpPr>
      </xdr:nvCxnSpPr>
      <xdr:spPr>
        <a:xfrm flipH="1">
          <a:off x="3843337" y="2390774"/>
          <a:ext cx="952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219075</xdr:rowOff>
    </xdr:from>
    <xdr:to>
      <xdr:col>5</xdr:col>
      <xdr:colOff>414337</xdr:colOff>
      <xdr:row>16</xdr:row>
      <xdr:rowOff>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210B9DB3-FA9C-4134-88DA-7D02296AB5FD}"/>
            </a:ext>
          </a:extLst>
        </xdr:cNvPr>
        <xdr:cNvCxnSpPr>
          <a:stCxn id="4" idx="2"/>
          <a:endCxn id="3" idx="0"/>
        </xdr:cNvCxnSpPr>
      </xdr:nvCxnSpPr>
      <xdr:spPr>
        <a:xfrm>
          <a:off x="3843337" y="3314700"/>
          <a:ext cx="0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576262</xdr:colOff>
      <xdr:row>13</xdr:row>
      <xdr:rowOff>1</xdr:rowOff>
    </xdr:from>
    <xdr:to>
      <xdr:col>5</xdr:col>
      <xdr:colOff>9524</xdr:colOff>
      <xdr:row>16</xdr:row>
      <xdr:rowOff>19051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EB55E751-65AD-48D7-913D-649FE9B1AEFD}"/>
            </a:ext>
          </a:extLst>
        </xdr:cNvPr>
        <xdr:cNvCxnSpPr>
          <a:stCxn id="5" idx="0"/>
          <a:endCxn id="4" idx="1"/>
        </xdr:cNvCxnSpPr>
      </xdr:nvCxnSpPr>
      <xdr:spPr>
        <a:xfrm rot="5400000" flipH="1" flipV="1">
          <a:off x="1983580" y="2374108"/>
          <a:ext cx="733425" cy="21764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19049</xdr:colOff>
      <xdr:row>12</xdr:row>
      <xdr:rowOff>19050</xdr:rowOff>
    </xdr:from>
    <xdr:to>
      <xdr:col>9</xdr:col>
      <xdr:colOff>971550</xdr:colOff>
      <xdr:row>13</xdr:row>
      <xdr:rowOff>219075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57BA5AC-EF05-4D25-A787-286C1DD30BA2}"/>
            </a:ext>
          </a:extLst>
        </xdr:cNvPr>
        <xdr:cNvSpPr/>
      </xdr:nvSpPr>
      <xdr:spPr>
        <a:xfrm>
          <a:off x="6191249" y="2876550"/>
          <a:ext cx="666751" cy="4381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423862</xdr:colOff>
      <xdr:row>10</xdr:row>
      <xdr:rowOff>9524</xdr:rowOff>
    </xdr:from>
    <xdr:to>
      <xdr:col>9</xdr:col>
      <xdr:colOff>19049</xdr:colOff>
      <xdr:row>13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63F349F2-D045-4AB3-88AA-42293C7E9469}"/>
            </a:ext>
          </a:extLst>
        </xdr:cNvPr>
        <xdr:cNvCxnSpPr>
          <a:stCxn id="2" idx="2"/>
          <a:endCxn id="9" idx="1"/>
        </xdr:cNvCxnSpPr>
      </xdr:nvCxnSpPr>
      <xdr:spPr>
        <a:xfrm>
          <a:off x="3852862" y="2390774"/>
          <a:ext cx="2338387" cy="704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414337</xdr:colOff>
      <xdr:row>13</xdr:row>
      <xdr:rowOff>0</xdr:rowOff>
    </xdr:from>
    <xdr:to>
      <xdr:col>9</xdr:col>
      <xdr:colOff>19049</xdr:colOff>
      <xdr:row>16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938F4DED-73C0-4138-ACEB-2E7BCE76015D}"/>
            </a:ext>
          </a:extLst>
        </xdr:cNvPr>
        <xdr:cNvCxnSpPr>
          <a:stCxn id="3" idx="0"/>
          <a:endCxn id="9" idx="1"/>
        </xdr:cNvCxnSpPr>
      </xdr:nvCxnSpPr>
      <xdr:spPr>
        <a:xfrm flipV="1">
          <a:off x="3843337" y="3095625"/>
          <a:ext cx="2347912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552450</xdr:colOff>
      <xdr:row>10</xdr:row>
      <xdr:rowOff>19050</xdr:rowOff>
    </xdr:from>
    <xdr:to>
      <xdr:col>12</xdr:col>
      <xdr:colOff>0</xdr:colOff>
      <xdr:row>16</xdr:row>
      <xdr:rowOff>9525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1F1628E-4F95-4035-9758-43D43477C69E}"/>
            </a:ext>
          </a:extLst>
        </xdr:cNvPr>
        <xdr:cNvSpPr/>
      </xdr:nvSpPr>
      <xdr:spPr>
        <a:xfrm>
          <a:off x="7410450" y="2400300"/>
          <a:ext cx="819150" cy="14192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971550</xdr:colOff>
      <xdr:row>13</xdr:row>
      <xdr:rowOff>0</xdr:rowOff>
    </xdr:from>
    <xdr:to>
      <xdr:col>10</xdr:col>
      <xdr:colOff>552450</xdr:colOff>
      <xdr:row>13</xdr:row>
      <xdr:rowOff>19050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9E85A0B5-243E-46A8-870F-AB2A555C376F}"/>
            </a:ext>
          </a:extLst>
        </xdr:cNvPr>
        <xdr:cNvCxnSpPr>
          <a:stCxn id="9" idx="3"/>
          <a:endCxn id="12" idx="1"/>
        </xdr:cNvCxnSpPr>
      </xdr:nvCxnSpPr>
      <xdr:spPr>
        <a:xfrm>
          <a:off x="6858000" y="3095625"/>
          <a:ext cx="5524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3</xdr:row>
      <xdr:rowOff>209550</xdr:rowOff>
    </xdr:from>
    <xdr:to>
      <xdr:col>2</xdr:col>
      <xdr:colOff>47625</xdr:colOff>
      <xdr:row>5</xdr:row>
      <xdr:rowOff>19050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18E75ED-AD19-4AF8-A301-8E2556C47C59}"/>
            </a:ext>
          </a:extLst>
        </xdr:cNvPr>
        <xdr:cNvSpPr/>
      </xdr:nvSpPr>
      <xdr:spPr>
        <a:xfrm>
          <a:off x="647700" y="923925"/>
          <a:ext cx="7715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638175</xdr:colOff>
      <xdr:row>8</xdr:row>
      <xdr:rowOff>219075</xdr:rowOff>
    </xdr:from>
    <xdr:to>
      <xdr:col>2</xdr:col>
      <xdr:colOff>38100</xdr:colOff>
      <xdr:row>10</xdr:row>
      <xdr:rowOff>28575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9B07FCE-4E82-4F1C-9D61-33C97031C8C0}"/>
            </a:ext>
          </a:extLst>
        </xdr:cNvPr>
        <xdr:cNvSpPr/>
      </xdr:nvSpPr>
      <xdr:spPr>
        <a:xfrm>
          <a:off x="638175" y="2124075"/>
          <a:ext cx="7715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638176</xdr:colOff>
      <xdr:row>4</xdr:row>
      <xdr:rowOff>114300</xdr:rowOff>
    </xdr:from>
    <xdr:to>
      <xdr:col>0</xdr:col>
      <xdr:colOff>647701</xdr:colOff>
      <xdr:row>9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A7AD2FE4-9246-4ACB-B8E2-B59243A34DCB}"/>
            </a:ext>
          </a:extLst>
        </xdr:cNvPr>
        <xdr:cNvCxnSpPr>
          <a:stCxn id="2" idx="1"/>
          <a:endCxn id="3" idx="1"/>
        </xdr:cNvCxnSpPr>
      </xdr:nvCxnSpPr>
      <xdr:spPr>
        <a:xfrm rot="10800000" flipV="1">
          <a:off x="638176" y="1066800"/>
          <a:ext cx="9525" cy="1200150"/>
        </a:xfrm>
        <a:prstGeom prst="bentConnector3">
          <a:avLst>
            <a:gd name="adj1" fmla="val 25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10</xdr:row>
      <xdr:rowOff>219075</xdr:rowOff>
    </xdr:from>
    <xdr:to>
      <xdr:col>4</xdr:col>
      <xdr:colOff>28575</xdr:colOff>
      <xdr:row>12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3DD77F3-7FC8-461B-90C3-78C26A8A81FA}"/>
            </a:ext>
          </a:extLst>
        </xdr:cNvPr>
        <xdr:cNvSpPr/>
      </xdr:nvSpPr>
      <xdr:spPr>
        <a:xfrm>
          <a:off x="2057400" y="2600325"/>
          <a:ext cx="7143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6</xdr:row>
      <xdr:rowOff>0</xdr:rowOff>
    </xdr:from>
    <xdr:to>
      <xdr:col>2</xdr:col>
      <xdr:colOff>47625</xdr:colOff>
      <xdr:row>7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8296B57-D76C-4AFF-AE56-95A2EBC4B0A1}"/>
            </a:ext>
          </a:extLst>
        </xdr:cNvPr>
        <xdr:cNvSpPr/>
      </xdr:nvSpPr>
      <xdr:spPr>
        <a:xfrm>
          <a:off x="647700" y="1428750"/>
          <a:ext cx="7715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6</xdr:row>
      <xdr:rowOff>119063</xdr:rowOff>
    </xdr:from>
    <xdr:to>
      <xdr:col>2</xdr:col>
      <xdr:colOff>828675</xdr:colOff>
      <xdr:row>10</xdr:row>
      <xdr:rowOff>123825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762540C7-31E3-4A14-8EC8-1A17665F7C12}"/>
            </a:ext>
          </a:extLst>
        </xdr:cNvPr>
        <xdr:cNvCxnSpPr>
          <a:stCxn id="6" idx="3"/>
          <a:endCxn id="5" idx="1"/>
        </xdr:cNvCxnSpPr>
      </xdr:nvCxnSpPr>
      <xdr:spPr>
        <a:xfrm>
          <a:off x="1419225" y="1547813"/>
          <a:ext cx="638175" cy="9572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828675</xdr:colOff>
      <xdr:row>11</xdr:row>
      <xdr:rowOff>219075</xdr:rowOff>
    </xdr:from>
    <xdr:to>
      <xdr:col>4</xdr:col>
      <xdr:colOff>47625</xdr:colOff>
      <xdr:row>13</xdr:row>
      <xdr:rowOff>28575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8EC073A-1265-43C8-AB76-0517D4114A67}"/>
            </a:ext>
          </a:extLst>
        </xdr:cNvPr>
        <xdr:cNvSpPr/>
      </xdr:nvSpPr>
      <xdr:spPr>
        <a:xfrm>
          <a:off x="2057400" y="2838450"/>
          <a:ext cx="7334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</xdr:colOff>
      <xdr:row>12</xdr:row>
      <xdr:rowOff>123825</xdr:rowOff>
    </xdr:from>
    <xdr:to>
      <xdr:col>4</xdr:col>
      <xdr:colOff>657225</xdr:colOff>
      <xdr:row>12</xdr:row>
      <xdr:rowOff>136525</xdr:rowOff>
    </xdr:to>
    <xdr:cxnSp macro="">
      <xdr:nvCxnSpPr>
        <xdr:cNvPr id="9" name="コネクタ: カギ線 8">
          <a:extLst>
            <a:ext uri="{FF2B5EF4-FFF2-40B4-BE49-F238E27FC236}">
              <a16:creationId xmlns:a16="http://schemas.microsoft.com/office/drawing/2014/main" id="{45A2ED38-C5D7-4555-B93E-9281886CADC2}"/>
            </a:ext>
          </a:extLst>
        </xdr:cNvPr>
        <xdr:cNvCxnSpPr>
          <a:stCxn id="8" idx="3"/>
          <a:endCxn id="10" idx="1"/>
        </xdr:cNvCxnSpPr>
      </xdr:nvCxnSpPr>
      <xdr:spPr>
        <a:xfrm>
          <a:off x="2790825" y="2981325"/>
          <a:ext cx="609600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657225</xdr:colOff>
      <xdr:row>11</xdr:row>
      <xdr:rowOff>219075</xdr:rowOff>
    </xdr:from>
    <xdr:to>
      <xdr:col>6</xdr:col>
      <xdr:colOff>76200</xdr:colOff>
      <xdr:row>13</xdr:row>
      <xdr:rowOff>28575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C77047-6960-49B7-B345-816D6AF9866E}"/>
            </a:ext>
          </a:extLst>
        </xdr:cNvPr>
        <xdr:cNvSpPr/>
      </xdr:nvSpPr>
      <xdr:spPr>
        <a:xfrm>
          <a:off x="3400425" y="2838450"/>
          <a:ext cx="7905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790575</xdr:colOff>
      <xdr:row>1</xdr:row>
      <xdr:rowOff>209550</xdr:rowOff>
    </xdr:from>
    <xdr:to>
      <xdr:col>4</xdr:col>
      <xdr:colOff>57151</xdr:colOff>
      <xdr:row>3</xdr:row>
      <xdr:rowOff>19050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042B69E-D36E-4237-9742-EC9A10266137}"/>
            </a:ext>
          </a:extLst>
        </xdr:cNvPr>
        <xdr:cNvSpPr/>
      </xdr:nvSpPr>
      <xdr:spPr>
        <a:xfrm>
          <a:off x="2057400" y="447675"/>
          <a:ext cx="74295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</xdr:row>
      <xdr:rowOff>114300</xdr:rowOff>
    </xdr:from>
    <xdr:to>
      <xdr:col>2</xdr:col>
      <xdr:colOff>790575</xdr:colOff>
      <xdr:row>2</xdr:row>
      <xdr:rowOff>123825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18BD6F95-9CEE-4C81-95BA-63E9E36D5621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1409700" y="590550"/>
          <a:ext cx="647700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638175</xdr:colOff>
      <xdr:row>1</xdr:row>
      <xdr:rowOff>219075</xdr:rowOff>
    </xdr:from>
    <xdr:to>
      <xdr:col>2</xdr:col>
      <xdr:colOff>38100</xdr:colOff>
      <xdr:row>3</xdr:row>
      <xdr:rowOff>28575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E8489641-5DFC-4E7C-9E1B-D5407499884D}"/>
            </a:ext>
          </a:extLst>
        </xdr:cNvPr>
        <xdr:cNvSpPr/>
      </xdr:nvSpPr>
      <xdr:spPr>
        <a:xfrm>
          <a:off x="638175" y="457200"/>
          <a:ext cx="77152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647700</xdr:colOff>
      <xdr:row>5</xdr:row>
      <xdr:rowOff>0</xdr:rowOff>
    </xdr:from>
    <xdr:to>
      <xdr:col>2</xdr:col>
      <xdr:colOff>47625</xdr:colOff>
      <xdr:row>6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8850A184-12A4-4ADB-BEF8-5831A60E4C50}"/>
            </a:ext>
          </a:extLst>
        </xdr:cNvPr>
        <xdr:cNvSpPr/>
      </xdr:nvSpPr>
      <xdr:spPr>
        <a:xfrm>
          <a:off x="647700" y="1190625"/>
          <a:ext cx="771525" cy="238125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5</xdr:row>
      <xdr:rowOff>114301</xdr:rowOff>
    </xdr:from>
    <xdr:to>
      <xdr:col>2</xdr:col>
      <xdr:colOff>790575</xdr:colOff>
      <xdr:row>5</xdr:row>
      <xdr:rowOff>119063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DD9905E5-D02D-4E6D-B0B2-34E50041EC57}"/>
            </a:ext>
          </a:extLst>
        </xdr:cNvPr>
        <xdr:cNvCxnSpPr>
          <a:stCxn id="14" idx="3"/>
          <a:endCxn id="16" idx="1"/>
        </xdr:cNvCxnSpPr>
      </xdr:nvCxnSpPr>
      <xdr:spPr>
        <a:xfrm flipV="1">
          <a:off x="1419225" y="1304926"/>
          <a:ext cx="638175" cy="47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790575</xdr:colOff>
      <xdr:row>4</xdr:row>
      <xdr:rowOff>228601</xdr:rowOff>
    </xdr:from>
    <xdr:to>
      <xdr:col>4</xdr:col>
      <xdr:colOff>38100</xdr:colOff>
      <xdr:row>6</xdr:row>
      <xdr:rowOff>1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4767342E-BBC4-4CEB-84C4-33CD194B6FA9}"/>
            </a:ext>
          </a:extLst>
        </xdr:cNvPr>
        <xdr:cNvSpPr/>
      </xdr:nvSpPr>
      <xdr:spPr>
        <a:xfrm>
          <a:off x="2057400" y="1181101"/>
          <a:ext cx="723900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800100</xdr:colOff>
      <xdr:row>5</xdr:row>
      <xdr:rowOff>219076</xdr:rowOff>
    </xdr:from>
    <xdr:to>
      <xdr:col>4</xdr:col>
      <xdr:colOff>47625</xdr:colOff>
      <xdr:row>6</xdr:row>
      <xdr:rowOff>228601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6A41309-2EF6-479F-9E81-90A21994EE0C}"/>
            </a:ext>
          </a:extLst>
        </xdr:cNvPr>
        <xdr:cNvSpPr/>
      </xdr:nvSpPr>
      <xdr:spPr>
        <a:xfrm>
          <a:off x="2057400" y="1409701"/>
          <a:ext cx="733425" cy="2476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38100</xdr:colOff>
      <xdr:row>5</xdr:row>
      <xdr:rowOff>114300</xdr:rowOff>
    </xdr:from>
    <xdr:to>
      <xdr:col>5</xdr:col>
      <xdr:colOff>1114424</xdr:colOff>
      <xdr:row>5</xdr:row>
      <xdr:rowOff>114301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C01CA478-3AC8-4E27-8D9F-E2E8ED0BB280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2781300" y="1304925"/>
          <a:ext cx="1333499" cy="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647700</xdr:colOff>
      <xdr:row>10</xdr:row>
      <xdr:rowOff>209550</xdr:rowOff>
    </xdr:from>
    <xdr:to>
      <xdr:col>6</xdr:col>
      <xdr:colOff>57151</xdr:colOff>
      <xdr:row>12</xdr:row>
      <xdr:rowOff>19050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C36EAB2D-B447-4308-BDCB-F09918E88BF7}"/>
            </a:ext>
          </a:extLst>
        </xdr:cNvPr>
        <xdr:cNvSpPr/>
      </xdr:nvSpPr>
      <xdr:spPr>
        <a:xfrm>
          <a:off x="3390900" y="2590800"/>
          <a:ext cx="781051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1114424</xdr:colOff>
      <xdr:row>4</xdr:row>
      <xdr:rowOff>209550</xdr:rowOff>
    </xdr:from>
    <xdr:to>
      <xdr:col>7</xdr:col>
      <xdr:colOff>66674</xdr:colOff>
      <xdr:row>6</xdr:row>
      <xdr:rowOff>19050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50CB83C2-84D6-41AD-9AEB-281E751FA7BE}"/>
            </a:ext>
          </a:extLst>
        </xdr:cNvPr>
        <xdr:cNvSpPr/>
      </xdr:nvSpPr>
      <xdr:spPr>
        <a:xfrm>
          <a:off x="4114799" y="1162050"/>
          <a:ext cx="752475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76200</xdr:colOff>
      <xdr:row>3</xdr:row>
      <xdr:rowOff>123825</xdr:rowOff>
    </xdr:from>
    <xdr:to>
      <xdr:col>6</xdr:col>
      <xdr:colOff>433387</xdr:colOff>
      <xdr:row>4</xdr:row>
      <xdr:rowOff>209550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65E43293-37B9-4956-87D3-DA50169A9322}"/>
            </a:ext>
          </a:extLst>
        </xdr:cNvPr>
        <xdr:cNvCxnSpPr>
          <a:stCxn id="22" idx="3"/>
          <a:endCxn id="20" idx="0"/>
        </xdr:cNvCxnSpPr>
      </xdr:nvCxnSpPr>
      <xdr:spPr>
        <a:xfrm>
          <a:off x="4191000" y="838200"/>
          <a:ext cx="357187" cy="3238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762000</xdr:colOff>
      <xdr:row>2</xdr:row>
      <xdr:rowOff>219075</xdr:rowOff>
    </xdr:from>
    <xdr:to>
      <xdr:col>6</xdr:col>
      <xdr:colOff>76200</xdr:colOff>
      <xdr:row>4</xdr:row>
      <xdr:rowOff>28575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3FAD50AA-9F01-41FE-A17F-72D1490C998A}"/>
            </a:ext>
          </a:extLst>
        </xdr:cNvPr>
        <xdr:cNvSpPr/>
      </xdr:nvSpPr>
      <xdr:spPr>
        <a:xfrm>
          <a:off x="3429000" y="695325"/>
          <a:ext cx="762000" cy="285750"/>
        </a:xfrm>
        <a:prstGeom prst="rect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57152</xdr:colOff>
      <xdr:row>6</xdr:row>
      <xdr:rowOff>19049</xdr:rowOff>
    </xdr:from>
    <xdr:to>
      <xdr:col>6</xdr:col>
      <xdr:colOff>433388</xdr:colOff>
      <xdr:row>11</xdr:row>
      <xdr:rowOff>114299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00F9DA5C-358E-4840-9EC7-FA5C60F4DFD8}"/>
            </a:ext>
          </a:extLst>
        </xdr:cNvPr>
        <xdr:cNvCxnSpPr>
          <a:stCxn id="20" idx="2"/>
          <a:endCxn id="19" idx="3"/>
        </xdr:cNvCxnSpPr>
      </xdr:nvCxnSpPr>
      <xdr:spPr>
        <a:xfrm rot="5400000">
          <a:off x="3717132" y="1902619"/>
          <a:ext cx="1285875" cy="3762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47626</xdr:colOff>
      <xdr:row>6</xdr:row>
      <xdr:rowOff>104777</xdr:rowOff>
    </xdr:from>
    <xdr:to>
      <xdr:col>4</xdr:col>
      <xdr:colOff>647701</xdr:colOff>
      <xdr:row>11</xdr:row>
      <xdr:rowOff>114301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0F647328-07C7-432B-A236-488EBC8787FE}"/>
            </a:ext>
          </a:extLst>
        </xdr:cNvPr>
        <xdr:cNvCxnSpPr>
          <a:stCxn id="19" idx="1"/>
          <a:endCxn id="17" idx="3"/>
        </xdr:cNvCxnSpPr>
      </xdr:nvCxnSpPr>
      <xdr:spPr>
        <a:xfrm rot="10800000">
          <a:off x="2790826" y="1533527"/>
          <a:ext cx="600075" cy="12001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19050</xdr:rowOff>
    </xdr:from>
    <xdr:to>
      <xdr:col>11</xdr:col>
      <xdr:colOff>76200</xdr:colOff>
      <xdr:row>11</xdr:row>
      <xdr:rowOff>206812</xdr:rowOff>
    </xdr:to>
    <xdr:sp macro="" textlink="">
      <xdr:nvSpPr>
        <xdr:cNvPr id="2" name="テキスト ボックス 5">
          <a:extLst>
            <a:ext uri="{FF2B5EF4-FFF2-40B4-BE49-F238E27FC236}">
              <a16:creationId xmlns:a16="http://schemas.microsoft.com/office/drawing/2014/main" id="{E53F7F50-A58C-4DC7-A710-18FE324E8025}"/>
            </a:ext>
          </a:extLst>
        </xdr:cNvPr>
        <xdr:cNvSpPr txBox="1"/>
      </xdr:nvSpPr>
      <xdr:spPr>
        <a:xfrm>
          <a:off x="3248025" y="1447800"/>
          <a:ext cx="3429000" cy="1378387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fontAlgn="ctr"/>
          <a:r>
            <a:rPr lang="ja-JP" altLang="en-US" sz="2400">
              <a:latin typeface="HGｺﾞｼｯｸE" panose="020B0909000000000000" pitchFamily="49" charset="-128"/>
              <a:ea typeface="HGｺﾞｼｯｸE" panose="020B0909000000000000" pitchFamily="49" charset="-128"/>
            </a:rPr>
            <a:t>メモリ　</a:t>
          </a:r>
          <a:r>
            <a:rPr lang="en-US" altLang="ja-JP" sz="2400">
              <a:latin typeface="HGｺﾞｼｯｸE" panose="020B0909000000000000" pitchFamily="49" charset="-128"/>
              <a:ea typeface="HGｺﾞｼｯｸE" panose="020B0909000000000000" pitchFamily="49" charset="-128"/>
            </a:rPr>
            <a:t>0100</a:t>
          </a:r>
          <a:r>
            <a:rPr lang="ja-JP" altLang="en-US" sz="2400">
              <a:latin typeface="HGｺﾞｼｯｸE" panose="020B0909000000000000" pitchFamily="49" charset="-128"/>
              <a:ea typeface="HGｺﾞｼｯｸE" panose="020B0909000000000000" pitchFamily="49" charset="-128"/>
            </a:rPr>
            <a:t> </a:t>
          </a:r>
          <a:r>
            <a:rPr lang="en-US" altLang="ja-JP" sz="2400">
              <a:latin typeface="HGｺﾞｼｯｸE" panose="020B0909000000000000" pitchFamily="49" charset="-128"/>
              <a:ea typeface="HGｺﾞｼｯｸE" panose="020B0909000000000000" pitchFamily="49" charset="-128"/>
            </a:rPr>
            <a:t>0100</a:t>
          </a:r>
        </a:p>
        <a:p>
          <a:pPr fontAlgn="ctr"/>
          <a:r>
            <a:rPr lang="ja-JP" altLang="en-US" sz="2400">
              <a:solidFill>
                <a:srgbClr val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数値　　</a:t>
          </a:r>
          <a:r>
            <a:rPr lang="en-US" altLang="ja-JP" sz="2400">
              <a:solidFill>
                <a:srgbClr val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68</a:t>
          </a:r>
        </a:p>
        <a:p>
          <a:pPr fontAlgn="ctr"/>
          <a:r>
            <a:rPr lang="ja-JP" altLang="en-US" sz="2400">
              <a:solidFill>
                <a:srgbClr val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文字　　</a:t>
          </a:r>
          <a:r>
            <a:rPr lang="en-US" altLang="ja-JP" sz="2400">
              <a:solidFill>
                <a:srgbClr val="000000"/>
              </a:solidFill>
              <a:latin typeface="HGｺﾞｼｯｸE" panose="020B0909000000000000" pitchFamily="49" charset="-128"/>
              <a:ea typeface="HGｺﾞｼｯｸE" panose="020B0909000000000000" pitchFamily="49" charset="-128"/>
            </a:rPr>
            <a:t>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2593-A5FA-48EF-BF45-11EFEF8B20E5}">
  <dimension ref="B1:J12"/>
  <sheetViews>
    <sheetView workbookViewId="0">
      <selection activeCell="F15" sqref="F15"/>
    </sheetView>
  </sheetViews>
  <sheetFormatPr defaultRowHeight="18.75" x14ac:dyDescent="0.4"/>
  <cols>
    <col min="2" max="2" width="11" bestFit="1" customWidth="1"/>
    <col min="3" max="3" width="11.375" bestFit="1" customWidth="1"/>
    <col min="4" max="4" width="11" bestFit="1" customWidth="1"/>
    <col min="5" max="5" width="11.625" bestFit="1" customWidth="1"/>
    <col min="6" max="6" width="11" bestFit="1" customWidth="1"/>
    <col min="7" max="7" width="35" style="1" bestFit="1" customWidth="1"/>
    <col min="8" max="8" width="13.875" bestFit="1" customWidth="1"/>
    <col min="10" max="10" width="9.375" bestFit="1" customWidth="1"/>
  </cols>
  <sheetData>
    <row r="1" spans="2:10" ht="19.5" thickBot="1" x14ac:dyDescent="0.45"/>
    <row r="2" spans="2:10" x14ac:dyDescent="0.4">
      <c r="B2" s="24" t="s">
        <v>23</v>
      </c>
      <c r="C2" s="23" t="s">
        <v>6</v>
      </c>
      <c r="D2" s="22" t="s">
        <v>3</v>
      </c>
      <c r="E2" s="21" t="s">
        <v>22</v>
      </c>
      <c r="F2" s="9" t="s">
        <v>21</v>
      </c>
      <c r="G2" s="20" t="s">
        <v>20</v>
      </c>
      <c r="H2" s="9" t="s">
        <v>19</v>
      </c>
    </row>
    <row r="3" spans="2:10" ht="19.5" thickBot="1" x14ac:dyDescent="0.45">
      <c r="B3" s="19">
        <v>1013</v>
      </c>
      <c r="C3" s="18"/>
      <c r="D3" s="17">
        <v>2002</v>
      </c>
      <c r="E3" s="16" t="s">
        <v>18</v>
      </c>
      <c r="F3" s="15" t="s">
        <v>17</v>
      </c>
      <c r="G3" s="15" t="s">
        <v>16</v>
      </c>
      <c r="H3" s="15" t="s">
        <v>15</v>
      </c>
    </row>
    <row r="4" spans="2:10" ht="19.5" thickBot="1" x14ac:dyDescent="0.45">
      <c r="B4" s="14"/>
      <c r="C4" s="13"/>
      <c r="D4" s="13"/>
      <c r="E4" s="13"/>
    </row>
    <row r="5" spans="2:10" x14ac:dyDescent="0.4">
      <c r="F5" s="11" t="s">
        <v>2</v>
      </c>
      <c r="G5" s="12" t="s">
        <v>14</v>
      </c>
      <c r="H5" s="11" t="s">
        <v>13</v>
      </c>
      <c r="I5" s="10" t="s">
        <v>12</v>
      </c>
      <c r="J5" s="9" t="s">
        <v>11</v>
      </c>
    </row>
    <row r="6" spans="2:10" x14ac:dyDescent="0.4">
      <c r="B6" t="s">
        <v>10</v>
      </c>
      <c r="C6" t="s">
        <v>9</v>
      </c>
      <c r="F6" s="8" t="s">
        <v>8</v>
      </c>
      <c r="G6" s="5" t="s">
        <v>7</v>
      </c>
      <c r="H6" s="7">
        <v>1</v>
      </c>
      <c r="I6" s="3">
        <v>60000</v>
      </c>
      <c r="J6" s="2">
        <f>IF(F6&lt;&gt;"",H6*I6,0)</f>
        <v>60000</v>
      </c>
    </row>
    <row r="7" spans="2:10" x14ac:dyDescent="0.4">
      <c r="C7" t="s">
        <v>6</v>
      </c>
      <c r="F7" s="8" t="s">
        <v>5</v>
      </c>
      <c r="G7" s="5" t="s">
        <v>4</v>
      </c>
      <c r="H7" s="7">
        <v>5</v>
      </c>
      <c r="I7" s="3">
        <v>200000</v>
      </c>
      <c r="J7" s="2">
        <f>IF(F7&lt;&gt;"",H7*I7,0)</f>
        <v>1000000</v>
      </c>
    </row>
    <row r="8" spans="2:10" x14ac:dyDescent="0.4">
      <c r="C8" t="s">
        <v>3</v>
      </c>
      <c r="F8" s="8"/>
      <c r="G8" s="5" t="s">
        <v>0</v>
      </c>
      <c r="H8" s="7"/>
      <c r="I8" s="3" t="s">
        <v>0</v>
      </c>
      <c r="J8" s="2">
        <f>IF(F8&lt;&gt;"",H8*I8,0)</f>
        <v>0</v>
      </c>
    </row>
    <row r="9" spans="2:10" x14ac:dyDescent="0.4">
      <c r="C9" t="s">
        <v>2</v>
      </c>
      <c r="F9" s="8"/>
      <c r="G9" s="5" t="s">
        <v>0</v>
      </c>
      <c r="H9" s="7"/>
      <c r="I9" s="3" t="s">
        <v>0</v>
      </c>
      <c r="J9" s="2">
        <f>IF(F9&lt;&gt;"",H9*I9,0)</f>
        <v>0</v>
      </c>
    </row>
    <row r="10" spans="2:10" x14ac:dyDescent="0.4">
      <c r="C10" t="s">
        <v>1</v>
      </c>
      <c r="F10" s="8"/>
      <c r="G10" s="5" t="s">
        <v>0</v>
      </c>
      <c r="H10" s="7"/>
      <c r="I10" s="3" t="s">
        <v>0</v>
      </c>
      <c r="J10" s="2">
        <f>IF(F10&lt;&gt;"",H10*I10,0)</f>
        <v>0</v>
      </c>
    </row>
    <row r="11" spans="2:10" x14ac:dyDescent="0.4">
      <c r="F11" s="8"/>
      <c r="G11" s="5" t="s">
        <v>0</v>
      </c>
      <c r="H11" s="7"/>
      <c r="I11" s="3" t="s">
        <v>0</v>
      </c>
      <c r="J11" s="2">
        <f>IF(F11&lt;&gt;"",H11*I11,0)</f>
        <v>0</v>
      </c>
    </row>
    <row r="12" spans="2:10" ht="19.5" thickBot="1" x14ac:dyDescent="0.45">
      <c r="F12" s="6"/>
      <c r="G12" s="5" t="s">
        <v>0</v>
      </c>
      <c r="H12" s="4"/>
      <c r="I12" s="3" t="s">
        <v>0</v>
      </c>
      <c r="J12" s="2">
        <f>IF(F12&lt;&gt;"",H12*I12,0)</f>
        <v>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8B2F-88F1-49B7-B65C-2D6F923AB396}">
  <dimension ref="B2:G15"/>
  <sheetViews>
    <sheetView topLeftCell="B1" zoomScaleNormal="100" workbookViewId="0">
      <selection activeCell="F20" sqref="F20"/>
    </sheetView>
  </sheetViews>
  <sheetFormatPr defaultRowHeight="18.75" x14ac:dyDescent="0.4"/>
  <cols>
    <col min="2" max="3" width="11" bestFit="1" customWidth="1"/>
    <col min="4" max="4" width="15.125" bestFit="1" customWidth="1"/>
    <col min="5" max="5" width="9" customWidth="1"/>
    <col min="6" max="6" width="15.125" bestFit="1" customWidth="1"/>
    <col min="7" max="8" width="11" bestFit="1" customWidth="1"/>
  </cols>
  <sheetData>
    <row r="2" spans="2:7" x14ac:dyDescent="0.4">
      <c r="B2" s="119" t="s">
        <v>158</v>
      </c>
      <c r="D2" s="119" t="s">
        <v>157</v>
      </c>
      <c r="F2" s="119" t="s">
        <v>156</v>
      </c>
    </row>
    <row r="3" spans="2:7" x14ac:dyDescent="0.4">
      <c r="B3" s="109" t="s">
        <v>9</v>
      </c>
      <c r="D3" s="109" t="s">
        <v>9</v>
      </c>
      <c r="F3" s="109" t="s">
        <v>147</v>
      </c>
    </row>
    <row r="4" spans="2:7" x14ac:dyDescent="0.4">
      <c r="B4" s="109" t="s">
        <v>152</v>
      </c>
      <c r="D4" s="109" t="s">
        <v>152</v>
      </c>
      <c r="F4" s="109" t="s">
        <v>133</v>
      </c>
    </row>
    <row r="5" spans="2:7" x14ac:dyDescent="0.4">
      <c r="B5" s="109" t="s">
        <v>22</v>
      </c>
      <c r="D5" s="109" t="s">
        <v>147</v>
      </c>
    </row>
    <row r="6" spans="2:7" x14ac:dyDescent="0.4">
      <c r="B6" s="109" t="s">
        <v>77</v>
      </c>
      <c r="D6" s="109" t="s">
        <v>148</v>
      </c>
      <c r="G6" s="109" t="s">
        <v>155</v>
      </c>
    </row>
    <row r="7" spans="2:7" x14ac:dyDescent="0.4">
      <c r="B7" s="109" t="s">
        <v>147</v>
      </c>
      <c r="D7" s="109" t="s">
        <v>144</v>
      </c>
    </row>
    <row r="8" spans="2:7" x14ac:dyDescent="0.4">
      <c r="D8" s="109" t="s">
        <v>130</v>
      </c>
    </row>
    <row r="9" spans="2:7" x14ac:dyDescent="0.4">
      <c r="B9" s="119" t="s">
        <v>115</v>
      </c>
      <c r="D9" s="109" t="s">
        <v>131</v>
      </c>
    </row>
    <row r="10" spans="2:7" x14ac:dyDescent="0.4">
      <c r="B10" s="109" t="s">
        <v>22</v>
      </c>
      <c r="F10" s="119" t="s">
        <v>146</v>
      </c>
    </row>
    <row r="11" spans="2:7" x14ac:dyDescent="0.4">
      <c r="B11" s="109" t="s">
        <v>21</v>
      </c>
      <c r="D11" s="119" t="s">
        <v>154</v>
      </c>
      <c r="F11" s="109" t="s">
        <v>145</v>
      </c>
    </row>
    <row r="12" spans="2:7" x14ac:dyDescent="0.4">
      <c r="B12" s="109" t="s">
        <v>20</v>
      </c>
      <c r="D12" s="109" t="s">
        <v>147</v>
      </c>
      <c r="F12" s="109" t="s">
        <v>144</v>
      </c>
    </row>
    <row r="13" spans="2:7" x14ac:dyDescent="0.4">
      <c r="B13" s="109" t="s">
        <v>19</v>
      </c>
      <c r="D13" s="109" t="s">
        <v>132</v>
      </c>
      <c r="F13" s="109" t="s">
        <v>132</v>
      </c>
    </row>
    <row r="14" spans="2:7" x14ac:dyDescent="0.4">
      <c r="D14" s="109" t="s">
        <v>131</v>
      </c>
      <c r="F14" s="109" t="s">
        <v>130</v>
      </c>
    </row>
    <row r="15" spans="2:7" x14ac:dyDescent="0.4">
      <c r="D15" s="109" t="s">
        <v>130</v>
      </c>
    </row>
  </sheetData>
  <phoneticPr fontId="3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4876-E7EA-43F8-9B08-EF84531B283E}">
  <dimension ref="A2:H91"/>
  <sheetViews>
    <sheetView view="pageBreakPreview" topLeftCell="A16" zoomScaleNormal="100" zoomScaleSheetLayoutView="100" workbookViewId="0">
      <selection activeCell="K37" sqref="K37"/>
    </sheetView>
  </sheetViews>
  <sheetFormatPr defaultRowHeight="18.75" x14ac:dyDescent="0.4"/>
  <cols>
    <col min="1" max="1" width="3.875" customWidth="1"/>
    <col min="2" max="2" width="14.125" bestFit="1" customWidth="1"/>
    <col min="3" max="3" width="7.5" bestFit="1" customWidth="1"/>
    <col min="4" max="4" width="4.5" bestFit="1" customWidth="1"/>
    <col min="5" max="5" width="8.5" bestFit="1" customWidth="1"/>
    <col min="6" max="6" width="4.5" bestFit="1" customWidth="1"/>
    <col min="7" max="7" width="9.5" bestFit="1" customWidth="1"/>
    <col min="8" max="8" width="12.75" bestFit="1" customWidth="1"/>
  </cols>
  <sheetData>
    <row r="2" spans="1:8" x14ac:dyDescent="0.4">
      <c r="A2" t="s">
        <v>185</v>
      </c>
      <c r="B2" t="s">
        <v>184</v>
      </c>
    </row>
    <row r="3" spans="1:8" x14ac:dyDescent="0.4">
      <c r="A3" t="s">
        <v>183</v>
      </c>
    </row>
    <row r="5" spans="1:8" x14ac:dyDescent="0.4">
      <c r="B5" s="120" t="s">
        <v>129</v>
      </c>
      <c r="C5" s="120"/>
      <c r="D5" s="120"/>
      <c r="E5" s="120"/>
      <c r="F5" s="120"/>
      <c r="G5" s="120"/>
      <c r="H5" s="120"/>
    </row>
    <row r="6" spans="1:8" x14ac:dyDescent="0.4">
      <c r="B6" s="123" t="s">
        <v>170</v>
      </c>
      <c r="C6" s="123" t="s">
        <v>169</v>
      </c>
      <c r="D6" s="123" t="s">
        <v>167</v>
      </c>
      <c r="E6" s="123" t="s">
        <v>168</v>
      </c>
      <c r="F6" s="123" t="s">
        <v>167</v>
      </c>
      <c r="G6" s="123" t="s">
        <v>166</v>
      </c>
      <c r="H6" s="123" t="s">
        <v>165</v>
      </c>
    </row>
    <row r="7" spans="1:8" x14ac:dyDescent="0.4">
      <c r="B7" s="121" t="s">
        <v>23</v>
      </c>
      <c r="C7" s="121" t="s">
        <v>160</v>
      </c>
      <c r="D7" s="121">
        <v>4</v>
      </c>
      <c r="E7" s="121" t="s">
        <v>159</v>
      </c>
      <c r="F7" s="121">
        <v>4</v>
      </c>
      <c r="G7" s="121" t="s">
        <v>164</v>
      </c>
      <c r="H7" s="121" t="s">
        <v>163</v>
      </c>
    </row>
    <row r="8" spans="1:8" x14ac:dyDescent="0.4">
      <c r="B8" s="122" t="s">
        <v>162</v>
      </c>
      <c r="C8" s="121" t="s">
        <v>6</v>
      </c>
      <c r="D8" s="121">
        <v>10</v>
      </c>
      <c r="E8" s="121" t="s">
        <v>161</v>
      </c>
      <c r="F8" s="121"/>
      <c r="G8" s="121"/>
      <c r="H8" s="121"/>
    </row>
    <row r="9" spans="1:8" x14ac:dyDescent="0.4">
      <c r="B9" s="121" t="s">
        <v>78</v>
      </c>
      <c r="C9" s="121" t="s">
        <v>160</v>
      </c>
      <c r="D9" s="121">
        <v>4</v>
      </c>
      <c r="E9" s="121" t="s">
        <v>159</v>
      </c>
      <c r="F9" s="121">
        <v>4</v>
      </c>
      <c r="G9" s="121"/>
      <c r="H9" s="121"/>
    </row>
    <row r="10" spans="1:8" x14ac:dyDescent="0.4">
      <c r="B10" s="120"/>
      <c r="C10" s="120"/>
      <c r="D10" s="120"/>
      <c r="E10" s="120"/>
      <c r="F10" s="120"/>
      <c r="G10" s="120"/>
      <c r="H10" s="120"/>
    </row>
    <row r="11" spans="1:8" x14ac:dyDescent="0.4">
      <c r="B11" s="124"/>
      <c r="C11" s="120"/>
      <c r="D11" s="120"/>
      <c r="E11" s="120"/>
      <c r="F11" s="120"/>
      <c r="G11" s="120"/>
      <c r="H11" s="120"/>
    </row>
    <row r="12" spans="1:8" x14ac:dyDescent="0.4">
      <c r="B12" s="124"/>
      <c r="C12" s="120"/>
      <c r="D12" s="120"/>
      <c r="E12" s="120"/>
      <c r="F12" s="120"/>
      <c r="G12" s="120"/>
      <c r="H12" s="120"/>
    </row>
    <row r="13" spans="1:8" x14ac:dyDescent="0.4">
      <c r="B13" s="120" t="s">
        <v>88</v>
      </c>
      <c r="C13" s="120"/>
      <c r="D13" s="120"/>
      <c r="E13" s="120"/>
      <c r="F13" s="120"/>
      <c r="G13" s="120"/>
      <c r="H13" s="120"/>
    </row>
    <row r="14" spans="1:8" x14ac:dyDescent="0.4">
      <c r="B14" s="123" t="s">
        <v>170</v>
      </c>
      <c r="C14" s="123" t="s">
        <v>169</v>
      </c>
      <c r="D14" s="123" t="s">
        <v>167</v>
      </c>
      <c r="E14" s="123" t="s">
        <v>168</v>
      </c>
      <c r="F14" s="123" t="s">
        <v>167</v>
      </c>
      <c r="G14" s="123" t="s">
        <v>166</v>
      </c>
      <c r="H14" s="123" t="s">
        <v>165</v>
      </c>
    </row>
    <row r="15" spans="1:8" x14ac:dyDescent="0.4">
      <c r="B15" s="121" t="s">
        <v>23</v>
      </c>
      <c r="C15" s="121" t="s">
        <v>160</v>
      </c>
      <c r="D15" s="121">
        <v>4</v>
      </c>
      <c r="E15" s="121" t="s">
        <v>159</v>
      </c>
      <c r="F15" s="121">
        <v>4</v>
      </c>
      <c r="G15" s="121"/>
      <c r="H15" s="121"/>
    </row>
    <row r="16" spans="1:8" x14ac:dyDescent="0.4">
      <c r="B16" s="121" t="s">
        <v>54</v>
      </c>
      <c r="C16" s="121" t="s">
        <v>172</v>
      </c>
      <c r="D16" s="121">
        <v>10</v>
      </c>
      <c r="E16" s="121" t="s">
        <v>171</v>
      </c>
      <c r="F16" s="121">
        <v>10</v>
      </c>
      <c r="G16" s="121"/>
      <c r="H16" s="121"/>
    </row>
    <row r="17" spans="2:8" x14ac:dyDescent="0.4">
      <c r="B17" s="125" t="s">
        <v>12</v>
      </c>
      <c r="C17" s="121" t="s">
        <v>160</v>
      </c>
      <c r="D17" s="121">
        <v>10</v>
      </c>
      <c r="E17" s="121" t="s">
        <v>159</v>
      </c>
      <c r="F17" s="121">
        <v>10</v>
      </c>
      <c r="G17" s="121"/>
      <c r="H17" s="121"/>
    </row>
    <row r="18" spans="2:8" x14ac:dyDescent="0.4">
      <c r="B18" s="120"/>
      <c r="C18" s="120"/>
      <c r="D18" s="120"/>
      <c r="E18" s="120"/>
      <c r="F18" s="120"/>
      <c r="G18" s="120"/>
      <c r="H18" s="120"/>
    </row>
    <row r="19" spans="2:8" x14ac:dyDescent="0.4">
      <c r="B19" s="120"/>
      <c r="C19" s="120"/>
      <c r="D19" s="120"/>
      <c r="E19" s="120"/>
      <c r="F19" s="120"/>
      <c r="G19" s="120"/>
      <c r="H19" s="120"/>
    </row>
    <row r="20" spans="2:8" x14ac:dyDescent="0.4">
      <c r="B20" s="120"/>
      <c r="C20" s="120"/>
      <c r="D20" s="120"/>
      <c r="E20" s="120"/>
      <c r="F20" s="120"/>
      <c r="G20" s="120"/>
      <c r="H20" s="120"/>
    </row>
    <row r="21" spans="2:8" x14ac:dyDescent="0.4">
      <c r="B21" s="120" t="s">
        <v>182</v>
      </c>
      <c r="C21" s="120"/>
      <c r="D21" s="120"/>
      <c r="E21" s="120"/>
      <c r="F21" s="120"/>
      <c r="G21" s="120"/>
      <c r="H21" s="120"/>
    </row>
    <row r="22" spans="2:8" x14ac:dyDescent="0.4">
      <c r="B22" s="123" t="s">
        <v>170</v>
      </c>
      <c r="C22" s="123" t="s">
        <v>169</v>
      </c>
      <c r="D22" s="123" t="s">
        <v>167</v>
      </c>
      <c r="E22" s="123" t="s">
        <v>168</v>
      </c>
      <c r="F22" s="123" t="s">
        <v>167</v>
      </c>
      <c r="G22" s="123" t="s">
        <v>166</v>
      </c>
      <c r="H22" s="123" t="s">
        <v>165</v>
      </c>
    </row>
    <row r="23" spans="2:8" x14ac:dyDescent="0.4">
      <c r="B23" s="121" t="s">
        <v>54</v>
      </c>
      <c r="C23" s="121" t="s">
        <v>172</v>
      </c>
      <c r="D23" s="121">
        <v>10</v>
      </c>
      <c r="E23" s="121" t="s">
        <v>171</v>
      </c>
      <c r="F23" s="121">
        <v>10</v>
      </c>
      <c r="G23" s="121" t="s">
        <v>164</v>
      </c>
      <c r="H23" s="121" t="s">
        <v>163</v>
      </c>
    </row>
    <row r="24" spans="2:8" x14ac:dyDescent="0.4">
      <c r="B24" s="121" t="s">
        <v>140</v>
      </c>
      <c r="C24" s="121" t="s">
        <v>172</v>
      </c>
      <c r="D24" s="121">
        <v>10</v>
      </c>
      <c r="E24" s="121" t="s">
        <v>171</v>
      </c>
      <c r="F24" s="121">
        <v>10</v>
      </c>
      <c r="G24" s="121"/>
      <c r="H24" s="121"/>
    </row>
    <row r="25" spans="2:8" x14ac:dyDescent="0.4">
      <c r="B25" s="121" t="s">
        <v>126</v>
      </c>
      <c r="C25" s="121" t="s">
        <v>172</v>
      </c>
      <c r="D25" s="121">
        <v>80</v>
      </c>
      <c r="E25" s="121" t="s">
        <v>171</v>
      </c>
      <c r="F25" s="121">
        <v>80</v>
      </c>
      <c r="G25" s="121"/>
      <c r="H25" s="121"/>
    </row>
    <row r="26" spans="2:8" x14ac:dyDescent="0.4">
      <c r="B26" s="121" t="s">
        <v>180</v>
      </c>
      <c r="C26" s="121" t="s">
        <v>160</v>
      </c>
      <c r="D26" s="121">
        <v>10</v>
      </c>
      <c r="E26" s="121" t="s">
        <v>159</v>
      </c>
      <c r="F26" s="121">
        <v>10</v>
      </c>
      <c r="G26" s="121"/>
      <c r="H26" s="121"/>
    </row>
    <row r="27" spans="2:8" x14ac:dyDescent="0.4">
      <c r="B27" s="121" t="s">
        <v>179</v>
      </c>
      <c r="C27" s="121" t="s">
        <v>160</v>
      </c>
      <c r="D27" s="121">
        <v>10</v>
      </c>
      <c r="E27" s="121" t="s">
        <v>159</v>
      </c>
      <c r="F27" s="121">
        <v>10</v>
      </c>
      <c r="G27" s="121"/>
      <c r="H27" s="121"/>
    </row>
    <row r="28" spans="2:8" x14ac:dyDescent="0.4">
      <c r="B28" s="124"/>
      <c r="C28" s="120"/>
      <c r="D28" s="120"/>
      <c r="E28" s="120"/>
      <c r="F28" s="120"/>
      <c r="G28" s="120"/>
      <c r="H28" s="120"/>
    </row>
    <row r="29" spans="2:8" x14ac:dyDescent="0.4">
      <c r="B29" s="124"/>
      <c r="C29" s="120"/>
      <c r="D29" s="120"/>
      <c r="E29" s="120"/>
      <c r="F29" s="120"/>
      <c r="G29" s="120"/>
      <c r="H29" s="120"/>
    </row>
    <row r="30" spans="2:8" x14ac:dyDescent="0.4">
      <c r="B30" s="120"/>
      <c r="C30" s="120"/>
      <c r="D30" s="120"/>
      <c r="E30" s="120"/>
      <c r="F30" s="120"/>
      <c r="G30" s="120"/>
      <c r="H30" s="120"/>
    </row>
    <row r="31" spans="2:8" x14ac:dyDescent="0.4">
      <c r="B31" s="120" t="s">
        <v>181</v>
      </c>
      <c r="C31" s="120"/>
      <c r="D31" s="124" t="s">
        <v>176</v>
      </c>
      <c r="E31" s="120"/>
      <c r="F31" s="120"/>
      <c r="G31" s="120"/>
      <c r="H31" s="120"/>
    </row>
    <row r="32" spans="2:8" x14ac:dyDescent="0.4">
      <c r="B32" s="123" t="s">
        <v>170</v>
      </c>
      <c r="C32" s="123" t="s">
        <v>169</v>
      </c>
      <c r="D32" s="123" t="s">
        <v>167</v>
      </c>
      <c r="E32" s="123" t="s">
        <v>168</v>
      </c>
      <c r="F32" s="123" t="s">
        <v>167</v>
      </c>
      <c r="G32" s="123" t="s">
        <v>166</v>
      </c>
      <c r="H32" s="123" t="s">
        <v>165</v>
      </c>
    </row>
    <row r="33" spans="2:8" x14ac:dyDescent="0.4">
      <c r="B33" s="121" t="s">
        <v>54</v>
      </c>
      <c r="C33" s="121" t="s">
        <v>172</v>
      </c>
      <c r="D33" s="121">
        <v>10</v>
      </c>
      <c r="E33" s="121" t="s">
        <v>171</v>
      </c>
      <c r="F33" s="121">
        <v>10</v>
      </c>
      <c r="G33" s="121" t="s">
        <v>164</v>
      </c>
      <c r="H33" s="121" t="s">
        <v>163</v>
      </c>
    </row>
    <row r="34" spans="2:8" x14ac:dyDescent="0.4">
      <c r="B34" s="121" t="s">
        <v>140</v>
      </c>
      <c r="C34" s="121" t="s">
        <v>172</v>
      </c>
      <c r="D34" s="121">
        <v>10</v>
      </c>
      <c r="E34" s="121" t="s">
        <v>171</v>
      </c>
      <c r="F34" s="121">
        <v>10</v>
      </c>
      <c r="G34" s="121"/>
      <c r="H34" s="121"/>
    </row>
    <row r="35" spans="2:8" x14ac:dyDescent="0.4">
      <c r="B35" s="121" t="s">
        <v>126</v>
      </c>
      <c r="C35" s="121" t="s">
        <v>172</v>
      </c>
      <c r="D35" s="121">
        <v>80</v>
      </c>
      <c r="E35" s="121" t="s">
        <v>171</v>
      </c>
      <c r="F35" s="121">
        <v>80</v>
      </c>
      <c r="G35" s="121"/>
      <c r="H35" s="121"/>
    </row>
    <row r="36" spans="2:8" x14ac:dyDescent="0.4">
      <c r="B36" s="121" t="s">
        <v>180</v>
      </c>
      <c r="C36" s="121" t="s">
        <v>160</v>
      </c>
      <c r="D36" s="121">
        <v>10</v>
      </c>
      <c r="E36" s="121" t="s">
        <v>159</v>
      </c>
      <c r="F36" s="121">
        <v>10</v>
      </c>
      <c r="G36" s="121"/>
      <c r="H36" s="121"/>
    </row>
    <row r="37" spans="2:8" x14ac:dyDescent="0.4">
      <c r="B37" s="121" t="s">
        <v>179</v>
      </c>
      <c r="C37" s="121" t="s">
        <v>160</v>
      </c>
      <c r="D37" s="121">
        <v>10</v>
      </c>
      <c r="E37" s="121" t="s">
        <v>159</v>
      </c>
      <c r="F37" s="121">
        <v>10</v>
      </c>
      <c r="G37" s="121"/>
      <c r="H37" s="121"/>
    </row>
    <row r="38" spans="2:8" x14ac:dyDescent="0.4">
      <c r="C38" s="120"/>
      <c r="D38" s="120"/>
      <c r="E38" s="120"/>
      <c r="F38" s="120"/>
      <c r="G38" s="120"/>
      <c r="H38" s="120"/>
    </row>
    <row r="39" spans="2:8" x14ac:dyDescent="0.4">
      <c r="B39" s="124"/>
      <c r="C39" s="120"/>
      <c r="D39" s="120"/>
      <c r="E39" s="120"/>
      <c r="F39" s="120"/>
      <c r="G39" s="120"/>
      <c r="H39" s="120"/>
    </row>
    <row r="40" spans="2:8" x14ac:dyDescent="0.4">
      <c r="B40" s="120"/>
      <c r="C40" s="120"/>
      <c r="D40" s="120"/>
      <c r="E40" s="120"/>
      <c r="F40" s="120"/>
      <c r="G40" s="120"/>
      <c r="H40" s="120"/>
    </row>
    <row r="41" spans="2:8" x14ac:dyDescent="0.4">
      <c r="B41" s="120" t="s">
        <v>178</v>
      </c>
      <c r="C41" s="120"/>
      <c r="D41" s="120"/>
      <c r="E41" s="120"/>
      <c r="F41" s="120"/>
      <c r="G41" s="120"/>
      <c r="H41" s="120"/>
    </row>
    <row r="42" spans="2:8" x14ac:dyDescent="0.4">
      <c r="B42" s="123" t="s">
        <v>170</v>
      </c>
      <c r="C42" s="123" t="s">
        <v>169</v>
      </c>
      <c r="D42" s="123" t="s">
        <v>167</v>
      </c>
      <c r="E42" s="123" t="s">
        <v>168</v>
      </c>
      <c r="F42" s="123" t="s">
        <v>167</v>
      </c>
      <c r="G42" s="123" t="s">
        <v>166</v>
      </c>
      <c r="H42" s="123" t="s">
        <v>165</v>
      </c>
    </row>
    <row r="43" spans="2:8" x14ac:dyDescent="0.4">
      <c r="B43" s="121" t="s">
        <v>78</v>
      </c>
      <c r="C43" s="121" t="s">
        <v>160</v>
      </c>
      <c r="D43" s="121">
        <v>4</v>
      </c>
      <c r="E43" s="121" t="s">
        <v>159</v>
      </c>
      <c r="F43" s="121">
        <v>4</v>
      </c>
      <c r="G43" s="121" t="s">
        <v>164</v>
      </c>
      <c r="H43" s="121" t="s">
        <v>163</v>
      </c>
    </row>
    <row r="44" spans="2:8" x14ac:dyDescent="0.4">
      <c r="B44" s="121" t="s">
        <v>22</v>
      </c>
      <c r="C44" s="121" t="s">
        <v>174</v>
      </c>
      <c r="D44" s="121">
        <v>80</v>
      </c>
      <c r="E44" s="121" t="s">
        <v>171</v>
      </c>
      <c r="F44" s="121">
        <v>80</v>
      </c>
      <c r="G44" s="121"/>
      <c r="H44" s="121"/>
    </row>
    <row r="45" spans="2:8" x14ac:dyDescent="0.4">
      <c r="B45" s="121" t="s">
        <v>21</v>
      </c>
      <c r="C45" s="121" t="s">
        <v>172</v>
      </c>
      <c r="D45" s="121">
        <v>8</v>
      </c>
      <c r="E45" s="121" t="s">
        <v>171</v>
      </c>
      <c r="F45" s="121">
        <v>8</v>
      </c>
      <c r="G45" s="121"/>
      <c r="H45" s="121"/>
    </row>
    <row r="46" spans="2:8" x14ac:dyDescent="0.4">
      <c r="B46" s="121" t="s">
        <v>20</v>
      </c>
      <c r="C46" s="121" t="s">
        <v>172</v>
      </c>
      <c r="D46" s="121">
        <v>128</v>
      </c>
      <c r="E46" s="121" t="s">
        <v>171</v>
      </c>
      <c r="F46" s="121">
        <v>128</v>
      </c>
      <c r="G46" s="121"/>
      <c r="H46" s="121"/>
    </row>
    <row r="47" spans="2:8" x14ac:dyDescent="0.4">
      <c r="B47" s="121" t="s">
        <v>19</v>
      </c>
      <c r="C47" s="121" t="s">
        <v>172</v>
      </c>
      <c r="D47" s="121">
        <v>16</v>
      </c>
      <c r="E47" s="121" t="s">
        <v>171</v>
      </c>
      <c r="F47" s="121">
        <v>16</v>
      </c>
      <c r="G47" s="121"/>
      <c r="H47" s="121"/>
    </row>
    <row r="48" spans="2:8" x14ac:dyDescent="0.4">
      <c r="B48" s="120"/>
      <c r="C48" s="120"/>
      <c r="D48" s="120"/>
      <c r="E48" s="120"/>
      <c r="F48" s="120"/>
      <c r="G48" s="120"/>
      <c r="H48" s="120"/>
    </row>
    <row r="49" spans="2:8" x14ac:dyDescent="0.4">
      <c r="B49" s="124"/>
      <c r="C49" s="120"/>
      <c r="D49" s="120"/>
      <c r="E49" s="120"/>
      <c r="F49" s="120"/>
      <c r="G49" s="120"/>
      <c r="H49" s="120"/>
    </row>
    <row r="50" spans="2:8" x14ac:dyDescent="0.4">
      <c r="B50" s="120"/>
      <c r="C50" s="120"/>
      <c r="D50" s="120"/>
      <c r="E50" s="120"/>
      <c r="F50" s="120"/>
      <c r="G50" s="120"/>
      <c r="H50" s="120"/>
    </row>
    <row r="51" spans="2:8" x14ac:dyDescent="0.4">
      <c r="B51" s="120" t="s">
        <v>177</v>
      </c>
      <c r="C51" s="120"/>
      <c r="D51" s="124" t="s">
        <v>176</v>
      </c>
      <c r="E51" s="120"/>
      <c r="F51" s="120"/>
      <c r="G51" s="120"/>
      <c r="H51" s="120"/>
    </row>
    <row r="52" spans="2:8" x14ac:dyDescent="0.4">
      <c r="B52" s="123" t="s">
        <v>170</v>
      </c>
      <c r="C52" s="123" t="s">
        <v>169</v>
      </c>
      <c r="D52" s="123" t="s">
        <v>167</v>
      </c>
      <c r="E52" s="123" t="s">
        <v>168</v>
      </c>
      <c r="F52" s="123" t="s">
        <v>167</v>
      </c>
      <c r="G52" s="123" t="s">
        <v>166</v>
      </c>
      <c r="H52" s="123" t="s">
        <v>165</v>
      </c>
    </row>
    <row r="53" spans="2:8" x14ac:dyDescent="0.4">
      <c r="B53" s="121" t="s">
        <v>78</v>
      </c>
      <c r="C53" s="121" t="s">
        <v>160</v>
      </c>
      <c r="D53" s="121">
        <v>4</v>
      </c>
      <c r="E53" s="121" t="s">
        <v>159</v>
      </c>
      <c r="F53" s="121">
        <v>4</v>
      </c>
      <c r="G53" s="121" t="s">
        <v>164</v>
      </c>
      <c r="H53" s="121" t="s">
        <v>163</v>
      </c>
    </row>
    <row r="54" spans="2:8" x14ac:dyDescent="0.4">
      <c r="B54" s="121" t="s">
        <v>22</v>
      </c>
      <c r="C54" s="121" t="s">
        <v>174</v>
      </c>
      <c r="D54" s="121">
        <v>80</v>
      </c>
      <c r="E54" s="121" t="s">
        <v>171</v>
      </c>
      <c r="F54" s="121">
        <v>80</v>
      </c>
      <c r="G54" s="121"/>
      <c r="H54" s="121"/>
    </row>
    <row r="55" spans="2:8" x14ac:dyDescent="0.4">
      <c r="B55" s="121" t="s">
        <v>21</v>
      </c>
      <c r="C55" s="121" t="s">
        <v>172</v>
      </c>
      <c r="D55" s="121">
        <v>8</v>
      </c>
      <c r="E55" s="121" t="s">
        <v>171</v>
      </c>
      <c r="F55" s="121">
        <v>8</v>
      </c>
      <c r="G55" s="121"/>
      <c r="H55" s="121"/>
    </row>
    <row r="56" spans="2:8" x14ac:dyDescent="0.4">
      <c r="B56" s="121" t="s">
        <v>20</v>
      </c>
      <c r="C56" s="121" t="s">
        <v>172</v>
      </c>
      <c r="D56" s="121">
        <v>128</v>
      </c>
      <c r="E56" s="121" t="s">
        <v>171</v>
      </c>
      <c r="F56" s="121">
        <v>128</v>
      </c>
      <c r="G56" s="121"/>
      <c r="H56" s="121"/>
    </row>
    <row r="57" spans="2:8" x14ac:dyDescent="0.4">
      <c r="B57" s="121" t="s">
        <v>19</v>
      </c>
      <c r="C57" s="121" t="s">
        <v>172</v>
      </c>
      <c r="D57" s="121">
        <v>16</v>
      </c>
      <c r="E57" s="121" t="s">
        <v>171</v>
      </c>
      <c r="F57" s="121">
        <v>16</v>
      </c>
      <c r="G57" s="121"/>
      <c r="H57" s="121"/>
    </row>
    <row r="58" spans="2:8" x14ac:dyDescent="0.4">
      <c r="C58" s="120"/>
      <c r="D58" s="120"/>
      <c r="E58" s="120"/>
      <c r="F58" s="120"/>
      <c r="G58" s="120"/>
      <c r="H58" s="120"/>
    </row>
    <row r="59" spans="2:8" x14ac:dyDescent="0.4">
      <c r="B59" s="120"/>
      <c r="C59" s="120"/>
      <c r="D59" s="120"/>
      <c r="E59" s="120"/>
      <c r="F59" s="120"/>
      <c r="G59" s="120"/>
      <c r="H59" s="120"/>
    </row>
    <row r="60" spans="2:8" x14ac:dyDescent="0.4">
      <c r="B60" s="120"/>
      <c r="C60" s="120"/>
      <c r="D60" s="120"/>
      <c r="E60" s="120"/>
      <c r="F60" s="120"/>
      <c r="G60" s="120"/>
      <c r="H60" s="120"/>
    </row>
    <row r="61" spans="2:8" x14ac:dyDescent="0.4">
      <c r="B61" s="120" t="s">
        <v>136</v>
      </c>
      <c r="C61" s="120"/>
      <c r="D61" s="120"/>
      <c r="E61" s="120"/>
      <c r="F61" s="120"/>
      <c r="G61" s="120"/>
      <c r="H61" s="120"/>
    </row>
    <row r="62" spans="2:8" x14ac:dyDescent="0.4">
      <c r="B62" s="123" t="s">
        <v>170</v>
      </c>
      <c r="C62" s="123" t="s">
        <v>169</v>
      </c>
      <c r="D62" s="123" t="s">
        <v>167</v>
      </c>
      <c r="E62" s="123" t="s">
        <v>168</v>
      </c>
      <c r="F62" s="123" t="s">
        <v>167</v>
      </c>
      <c r="G62" s="123" t="s">
        <v>166</v>
      </c>
      <c r="H62" s="123" t="s">
        <v>165</v>
      </c>
    </row>
    <row r="63" spans="2:8" x14ac:dyDescent="0.4">
      <c r="B63" s="121" t="s">
        <v>54</v>
      </c>
      <c r="C63" s="121" t="s">
        <v>172</v>
      </c>
      <c r="D63" s="121">
        <v>10</v>
      </c>
      <c r="E63" s="121" t="s">
        <v>171</v>
      </c>
      <c r="F63" s="121">
        <v>10</v>
      </c>
      <c r="G63" s="121" t="s">
        <v>164</v>
      </c>
      <c r="H63" s="121" t="s">
        <v>163</v>
      </c>
    </row>
    <row r="64" spans="2:8" x14ac:dyDescent="0.4">
      <c r="B64" s="121" t="s">
        <v>133</v>
      </c>
      <c r="C64" s="121" t="s">
        <v>160</v>
      </c>
      <c r="D64" s="121">
        <v>10</v>
      </c>
      <c r="E64" s="121" t="s">
        <v>159</v>
      </c>
      <c r="F64" s="121">
        <v>10</v>
      </c>
      <c r="G64" s="121"/>
      <c r="H64" s="121"/>
    </row>
    <row r="65" spans="2:8" x14ac:dyDescent="0.4">
      <c r="B65" s="120"/>
      <c r="C65" s="120"/>
      <c r="D65" s="120"/>
      <c r="E65" s="120"/>
      <c r="F65" s="120"/>
      <c r="G65" s="120"/>
      <c r="H65" s="120"/>
    </row>
    <row r="66" spans="2:8" x14ac:dyDescent="0.4">
      <c r="B66" s="120"/>
      <c r="C66" s="120"/>
      <c r="D66" s="120"/>
      <c r="E66" s="120"/>
      <c r="F66" s="120"/>
      <c r="G66" s="120"/>
      <c r="H66" s="120"/>
    </row>
    <row r="67" spans="2:8" x14ac:dyDescent="0.4">
      <c r="B67" s="120" t="s">
        <v>135</v>
      </c>
      <c r="C67" s="120"/>
      <c r="D67" s="120"/>
      <c r="E67" s="120"/>
      <c r="F67" s="120"/>
      <c r="G67" s="120"/>
      <c r="H67" s="120"/>
    </row>
    <row r="68" spans="2:8" x14ac:dyDescent="0.4">
      <c r="B68" s="123" t="s">
        <v>170</v>
      </c>
      <c r="C68" s="123" t="s">
        <v>169</v>
      </c>
      <c r="D68" s="123" t="s">
        <v>167</v>
      </c>
      <c r="E68" s="123" t="s">
        <v>168</v>
      </c>
      <c r="F68" s="123" t="s">
        <v>167</v>
      </c>
      <c r="G68" s="123" t="s">
        <v>166</v>
      </c>
      <c r="H68" s="123" t="s">
        <v>165</v>
      </c>
    </row>
    <row r="69" spans="2:8" x14ac:dyDescent="0.4">
      <c r="B69" s="121" t="s">
        <v>140</v>
      </c>
      <c r="C69" s="121" t="s">
        <v>160</v>
      </c>
      <c r="D69" s="121">
        <v>4</v>
      </c>
      <c r="E69" s="121" t="s">
        <v>159</v>
      </c>
      <c r="F69" s="121">
        <v>4</v>
      </c>
      <c r="G69" s="121" t="s">
        <v>164</v>
      </c>
      <c r="H69" s="121" t="s">
        <v>163</v>
      </c>
    </row>
    <row r="70" spans="2:8" x14ac:dyDescent="0.4">
      <c r="B70" s="121" t="s">
        <v>175</v>
      </c>
      <c r="C70" s="121" t="s">
        <v>174</v>
      </c>
      <c r="D70" s="121">
        <v>80</v>
      </c>
      <c r="E70" s="121" t="s">
        <v>171</v>
      </c>
      <c r="F70" s="121">
        <v>80</v>
      </c>
      <c r="G70" s="121"/>
      <c r="H70" s="121"/>
    </row>
    <row r="71" spans="2:8" x14ac:dyDescent="0.4">
      <c r="B71" s="121" t="s">
        <v>21</v>
      </c>
      <c r="C71" s="121" t="s">
        <v>172</v>
      </c>
      <c r="D71" s="121">
        <v>8</v>
      </c>
      <c r="E71" s="121" t="s">
        <v>171</v>
      </c>
      <c r="F71" s="121">
        <v>8</v>
      </c>
      <c r="G71" s="121"/>
      <c r="H71" s="121"/>
    </row>
    <row r="72" spans="2:8" x14ac:dyDescent="0.4">
      <c r="B72" s="121" t="s">
        <v>20</v>
      </c>
      <c r="C72" s="121" t="s">
        <v>172</v>
      </c>
      <c r="D72" s="121">
        <v>128</v>
      </c>
      <c r="E72" s="121" t="s">
        <v>171</v>
      </c>
      <c r="F72" s="121">
        <v>128</v>
      </c>
      <c r="G72" s="121"/>
      <c r="H72" s="121"/>
    </row>
    <row r="73" spans="2:8" x14ac:dyDescent="0.4">
      <c r="B73" s="121" t="s">
        <v>19</v>
      </c>
      <c r="C73" s="121" t="s">
        <v>172</v>
      </c>
      <c r="D73" s="121">
        <v>16</v>
      </c>
      <c r="E73" s="121" t="s">
        <v>171</v>
      </c>
      <c r="F73" s="121">
        <v>16</v>
      </c>
      <c r="G73" s="121"/>
      <c r="H73" s="121"/>
    </row>
    <row r="74" spans="2:8" x14ac:dyDescent="0.4">
      <c r="B74" s="120"/>
      <c r="C74" s="120"/>
      <c r="D74" s="120"/>
      <c r="E74" s="120"/>
      <c r="F74" s="120"/>
      <c r="G74" s="120"/>
      <c r="H74" s="120"/>
    </row>
    <row r="75" spans="2:8" x14ac:dyDescent="0.4">
      <c r="B75" s="120"/>
      <c r="C75" s="120"/>
      <c r="D75" s="120"/>
      <c r="E75" s="120"/>
      <c r="F75" s="120"/>
      <c r="G75" s="120"/>
      <c r="H75" s="120"/>
    </row>
    <row r="76" spans="2:8" x14ac:dyDescent="0.4">
      <c r="B76" s="120"/>
      <c r="C76" s="120"/>
      <c r="D76" s="120"/>
      <c r="E76" s="120"/>
      <c r="F76" s="120"/>
      <c r="G76" s="120"/>
      <c r="H76" s="120"/>
    </row>
    <row r="77" spans="2:8" x14ac:dyDescent="0.4">
      <c r="B77" s="120" t="s">
        <v>142</v>
      </c>
      <c r="C77" s="120"/>
      <c r="D77" s="120"/>
      <c r="E77" s="120"/>
      <c r="F77" s="120"/>
      <c r="G77" s="120"/>
      <c r="H77" s="120"/>
    </row>
    <row r="78" spans="2:8" x14ac:dyDescent="0.4">
      <c r="B78" s="123" t="s">
        <v>170</v>
      </c>
      <c r="C78" s="123" t="s">
        <v>169</v>
      </c>
      <c r="D78" s="123" t="s">
        <v>167</v>
      </c>
      <c r="E78" s="123" t="s">
        <v>168</v>
      </c>
      <c r="F78" s="123" t="s">
        <v>167</v>
      </c>
      <c r="G78" s="123" t="s">
        <v>166</v>
      </c>
      <c r="H78" s="123" t="s">
        <v>165</v>
      </c>
    </row>
    <row r="79" spans="2:8" x14ac:dyDescent="0.4">
      <c r="B79" s="121" t="s">
        <v>141</v>
      </c>
      <c r="C79" s="121" t="s">
        <v>160</v>
      </c>
      <c r="D79" s="121">
        <v>4</v>
      </c>
      <c r="E79" s="121" t="s">
        <v>159</v>
      </c>
      <c r="F79" s="121">
        <v>4</v>
      </c>
      <c r="G79" s="121"/>
      <c r="H79" s="121"/>
    </row>
    <row r="80" spans="2:8" x14ac:dyDescent="0.4">
      <c r="B80" s="121" t="s">
        <v>173</v>
      </c>
      <c r="C80" s="121" t="s">
        <v>6</v>
      </c>
      <c r="D80" s="121">
        <v>10</v>
      </c>
      <c r="E80" s="121" t="s">
        <v>161</v>
      </c>
      <c r="F80" s="121"/>
      <c r="G80" s="121"/>
      <c r="H80" s="121"/>
    </row>
    <row r="81" spans="2:8" x14ac:dyDescent="0.4">
      <c r="B81" s="121" t="s">
        <v>54</v>
      </c>
      <c r="C81" s="121" t="s">
        <v>172</v>
      </c>
      <c r="D81" s="121">
        <v>10</v>
      </c>
      <c r="E81" s="121" t="s">
        <v>171</v>
      </c>
      <c r="F81" s="121">
        <v>10</v>
      </c>
      <c r="G81" s="121"/>
      <c r="H81" s="121"/>
    </row>
    <row r="82" spans="2:8" x14ac:dyDescent="0.4">
      <c r="B82" s="121" t="s">
        <v>1</v>
      </c>
      <c r="C82" s="121" t="s">
        <v>160</v>
      </c>
      <c r="D82" s="121">
        <v>10</v>
      </c>
      <c r="E82" s="121" t="s">
        <v>159</v>
      </c>
      <c r="F82" s="121">
        <v>10</v>
      </c>
      <c r="G82" s="121"/>
      <c r="H82" s="121"/>
    </row>
    <row r="83" spans="2:8" x14ac:dyDescent="0.4">
      <c r="B83" s="120"/>
      <c r="C83" s="120"/>
      <c r="D83" s="120"/>
      <c r="E83" s="120"/>
      <c r="F83" s="120"/>
      <c r="G83" s="120"/>
      <c r="H83" s="120"/>
    </row>
    <row r="84" spans="2:8" x14ac:dyDescent="0.4">
      <c r="B84" s="120"/>
      <c r="C84" s="120"/>
      <c r="D84" s="120"/>
      <c r="E84" s="120"/>
      <c r="F84" s="120"/>
      <c r="G84" s="120"/>
      <c r="H84" s="120"/>
    </row>
    <row r="85" spans="2:8" x14ac:dyDescent="0.4">
      <c r="B85" s="120"/>
      <c r="C85" s="120"/>
      <c r="D85" s="120"/>
      <c r="E85" s="120"/>
      <c r="F85" s="120"/>
      <c r="G85" s="120"/>
      <c r="H85" s="120"/>
    </row>
    <row r="86" spans="2:8" x14ac:dyDescent="0.4">
      <c r="B86" s="120" t="s">
        <v>129</v>
      </c>
      <c r="C86" s="120"/>
      <c r="D86" s="120"/>
      <c r="E86" s="120"/>
      <c r="F86" s="120"/>
      <c r="G86" s="120"/>
      <c r="H86" s="120"/>
    </row>
    <row r="87" spans="2:8" x14ac:dyDescent="0.4">
      <c r="B87" s="123" t="s">
        <v>170</v>
      </c>
      <c r="C87" s="123" t="s">
        <v>169</v>
      </c>
      <c r="D87" s="123" t="s">
        <v>167</v>
      </c>
      <c r="E87" s="123" t="s">
        <v>168</v>
      </c>
      <c r="F87" s="123" t="s">
        <v>167</v>
      </c>
      <c r="G87" s="123" t="s">
        <v>166</v>
      </c>
      <c r="H87" s="123" t="s">
        <v>165</v>
      </c>
    </row>
    <row r="88" spans="2:8" x14ac:dyDescent="0.4">
      <c r="B88" s="121" t="s">
        <v>23</v>
      </c>
      <c r="C88" s="121" t="s">
        <v>160</v>
      </c>
      <c r="D88" s="121">
        <v>4</v>
      </c>
      <c r="E88" s="121" t="s">
        <v>159</v>
      </c>
      <c r="F88" s="121">
        <v>4</v>
      </c>
      <c r="G88" s="121" t="s">
        <v>164</v>
      </c>
      <c r="H88" s="121" t="s">
        <v>163</v>
      </c>
    </row>
    <row r="89" spans="2:8" x14ac:dyDescent="0.4">
      <c r="B89" s="122" t="s">
        <v>162</v>
      </c>
      <c r="C89" s="121" t="s">
        <v>6</v>
      </c>
      <c r="D89" s="121">
        <v>10</v>
      </c>
      <c r="E89" s="121" t="s">
        <v>161</v>
      </c>
      <c r="F89" s="121"/>
      <c r="G89" s="121"/>
      <c r="H89" s="121"/>
    </row>
    <row r="90" spans="2:8" x14ac:dyDescent="0.4">
      <c r="B90" s="121" t="s">
        <v>78</v>
      </c>
      <c r="C90" s="121" t="s">
        <v>160</v>
      </c>
      <c r="D90" s="121">
        <v>4</v>
      </c>
      <c r="E90" s="121" t="s">
        <v>159</v>
      </c>
      <c r="F90" s="121">
        <v>4</v>
      </c>
      <c r="G90" s="121"/>
      <c r="H90" s="121"/>
    </row>
    <row r="91" spans="2:8" x14ac:dyDescent="0.4">
      <c r="B91" s="120"/>
      <c r="C91" s="120"/>
      <c r="D91" s="120"/>
      <c r="E91" s="120"/>
      <c r="F91" s="120"/>
      <c r="G91" s="120"/>
      <c r="H91" s="120"/>
    </row>
  </sheetData>
  <phoneticPr fontId="3"/>
  <pageMargins left="0.7" right="0.7" top="0.75" bottom="0.75" header="0.3" footer="0.3"/>
  <pageSetup paperSize="9" scale="82" orientation="landscape" r:id="rId1"/>
  <rowBreaks count="2" manualBreakCount="2">
    <brk id="27" max="7" man="1"/>
    <brk id="59" max="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EAB8-D5CC-401A-AF4B-46C385F693D4}">
  <dimension ref="B2:G30"/>
  <sheetViews>
    <sheetView topLeftCell="A7" workbookViewId="0">
      <selection activeCell="G30" sqref="G30"/>
    </sheetView>
  </sheetViews>
  <sheetFormatPr defaultRowHeight="18.75" x14ac:dyDescent="0.4"/>
  <cols>
    <col min="4" max="4" width="29.625" bestFit="1" customWidth="1"/>
    <col min="5" max="5" width="17.375" customWidth="1"/>
    <col min="6" max="6" width="1.75" customWidth="1"/>
    <col min="7" max="7" width="33.875" bestFit="1" customWidth="1"/>
  </cols>
  <sheetData>
    <row r="2" spans="2:7" x14ac:dyDescent="0.4">
      <c r="B2" t="s">
        <v>238</v>
      </c>
    </row>
    <row r="3" spans="2:7" x14ac:dyDescent="0.4">
      <c r="B3" t="s">
        <v>237</v>
      </c>
      <c r="D3" t="s">
        <v>236</v>
      </c>
      <c r="E3" t="s">
        <v>235</v>
      </c>
    </row>
    <row r="4" spans="2:7" x14ac:dyDescent="0.4">
      <c r="C4" t="s">
        <v>234</v>
      </c>
    </row>
    <row r="5" spans="2:7" x14ac:dyDescent="0.4">
      <c r="C5" t="s">
        <v>233</v>
      </c>
      <c r="D5" t="s">
        <v>232</v>
      </c>
    </row>
    <row r="6" spans="2:7" x14ac:dyDescent="0.4">
      <c r="D6" t="s">
        <v>231</v>
      </c>
      <c r="G6" t="s">
        <v>230</v>
      </c>
    </row>
    <row r="7" spans="2:7" x14ac:dyDescent="0.4">
      <c r="D7" t="s">
        <v>229</v>
      </c>
      <c r="G7" t="s">
        <v>228</v>
      </c>
    </row>
    <row r="8" spans="2:7" x14ac:dyDescent="0.4">
      <c r="D8" t="s">
        <v>227</v>
      </c>
      <c r="G8" t="s">
        <v>226</v>
      </c>
    </row>
    <row r="9" spans="2:7" x14ac:dyDescent="0.4">
      <c r="C9" t="s">
        <v>225</v>
      </c>
      <c r="D9" t="s">
        <v>224</v>
      </c>
    </row>
    <row r="10" spans="2:7" x14ac:dyDescent="0.4">
      <c r="D10" t="s">
        <v>223</v>
      </c>
      <c r="G10" t="s">
        <v>222</v>
      </c>
    </row>
    <row r="11" spans="2:7" x14ac:dyDescent="0.4">
      <c r="D11" t="s">
        <v>221</v>
      </c>
      <c r="G11" t="s">
        <v>220</v>
      </c>
    </row>
    <row r="12" spans="2:7" x14ac:dyDescent="0.4">
      <c r="D12" t="s">
        <v>219</v>
      </c>
      <c r="G12" t="s">
        <v>218</v>
      </c>
    </row>
    <row r="13" spans="2:7" x14ac:dyDescent="0.4">
      <c r="C13" t="s">
        <v>217</v>
      </c>
      <c r="D13" t="s">
        <v>216</v>
      </c>
    </row>
    <row r="14" spans="2:7" x14ac:dyDescent="0.4">
      <c r="D14" t="s">
        <v>215</v>
      </c>
      <c r="E14" s="126" t="s">
        <v>214</v>
      </c>
      <c r="G14" t="s">
        <v>213</v>
      </c>
    </row>
    <row r="15" spans="2:7" x14ac:dyDescent="0.4">
      <c r="E15" s="126" t="s">
        <v>212</v>
      </c>
      <c r="G15" t="s">
        <v>211</v>
      </c>
    </row>
    <row r="16" spans="2:7" x14ac:dyDescent="0.4">
      <c r="E16" s="126" t="s">
        <v>210</v>
      </c>
      <c r="G16" t="s">
        <v>209</v>
      </c>
    </row>
    <row r="17" spans="2:7" x14ac:dyDescent="0.4">
      <c r="E17" s="126" t="s">
        <v>208</v>
      </c>
      <c r="G17" t="s">
        <v>207</v>
      </c>
    </row>
    <row r="18" spans="2:7" x14ac:dyDescent="0.4">
      <c r="E18" s="126" t="s">
        <v>206</v>
      </c>
      <c r="G18" t="s">
        <v>205</v>
      </c>
    </row>
    <row r="19" spans="2:7" x14ac:dyDescent="0.4">
      <c r="E19" s="126" t="s">
        <v>204</v>
      </c>
      <c r="G19" t="s">
        <v>203</v>
      </c>
    </row>
    <row r="21" spans="2:7" x14ac:dyDescent="0.4">
      <c r="B21" t="s">
        <v>196</v>
      </c>
      <c r="D21" t="s">
        <v>202</v>
      </c>
      <c r="E21" t="s">
        <v>201</v>
      </c>
    </row>
    <row r="22" spans="2:7" x14ac:dyDescent="0.4">
      <c r="C22" t="s">
        <v>200</v>
      </c>
      <c r="D22" t="s">
        <v>199</v>
      </c>
    </row>
    <row r="23" spans="2:7" x14ac:dyDescent="0.4">
      <c r="C23" t="s">
        <v>198</v>
      </c>
      <c r="D23" t="s">
        <v>197</v>
      </c>
    </row>
    <row r="25" spans="2:7" x14ac:dyDescent="0.4">
      <c r="B25" t="s">
        <v>196</v>
      </c>
      <c r="E25" t="s">
        <v>195</v>
      </c>
    </row>
    <row r="26" spans="2:7" x14ac:dyDescent="0.4">
      <c r="C26" t="s">
        <v>194</v>
      </c>
    </row>
    <row r="27" spans="2:7" x14ac:dyDescent="0.4">
      <c r="C27" t="s">
        <v>193</v>
      </c>
      <c r="D27" t="s">
        <v>192</v>
      </c>
    </row>
    <row r="28" spans="2:7" x14ac:dyDescent="0.4">
      <c r="C28" t="s">
        <v>191</v>
      </c>
      <c r="D28" t="s">
        <v>190</v>
      </c>
    </row>
    <row r="29" spans="2:7" x14ac:dyDescent="0.4">
      <c r="C29" t="s">
        <v>189</v>
      </c>
      <c r="D29" t="s">
        <v>188</v>
      </c>
    </row>
    <row r="30" spans="2:7" x14ac:dyDescent="0.4">
      <c r="C30" t="s">
        <v>187</v>
      </c>
      <c r="D30" t="s">
        <v>186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6900-0BE7-4D6C-8914-FAB4ADC33362}">
  <dimension ref="A2:E32"/>
  <sheetViews>
    <sheetView topLeftCell="A10" workbookViewId="0">
      <selection activeCell="I24" sqref="I24"/>
    </sheetView>
  </sheetViews>
  <sheetFormatPr defaultColWidth="7.875" defaultRowHeight="17.25" x14ac:dyDescent="0.4"/>
  <cols>
    <col min="1" max="1" width="3.75" style="127" customWidth="1"/>
    <col min="2" max="2" width="13.25" style="127" bestFit="1" customWidth="1"/>
    <col min="3" max="4" width="9.25" style="127" bestFit="1" customWidth="1"/>
    <col min="5" max="5" width="8" style="127" bestFit="1" customWidth="1"/>
    <col min="6" max="16384" width="7.875" style="127"/>
  </cols>
  <sheetData>
    <row r="2" spans="1:5" x14ac:dyDescent="0.4">
      <c r="A2" s="127" t="s">
        <v>243</v>
      </c>
    </row>
    <row r="3" spans="1:5" x14ac:dyDescent="0.4">
      <c r="B3" s="133" t="s">
        <v>242</v>
      </c>
      <c r="C3" s="133" t="s">
        <v>241</v>
      </c>
      <c r="D3" s="133" t="s">
        <v>240</v>
      </c>
      <c r="E3" s="133" t="s">
        <v>239</v>
      </c>
    </row>
    <row r="4" spans="1:5" x14ac:dyDescent="0.4">
      <c r="B4" s="129" t="str">
        <f>TEXT(DEC2BIN($D4,8),"0000 0000")</f>
        <v>0100 0001</v>
      </c>
      <c r="C4" s="128" t="str">
        <f>DEC2HEX(D4,4)</f>
        <v>0041</v>
      </c>
      <c r="D4" s="128">
        <v>65</v>
      </c>
      <c r="E4" s="128" t="str">
        <f>CHAR(D4)</f>
        <v>A</v>
      </c>
    </row>
    <row r="5" spans="1:5" x14ac:dyDescent="0.4">
      <c r="B5" s="129" t="str">
        <f>TEXT(DEC2BIN($D5,8),"0000 0000")</f>
        <v>0100 0010</v>
      </c>
      <c r="C5" s="128" t="str">
        <f>DEC2HEX(D5,4)</f>
        <v>0042</v>
      </c>
      <c r="D5" s="128">
        <v>66</v>
      </c>
      <c r="E5" s="128" t="str">
        <f>CHAR(D5)</f>
        <v>B</v>
      </c>
    </row>
    <row r="6" spans="1:5" ht="18" thickBot="1" x14ac:dyDescent="0.45">
      <c r="B6" s="129" t="str">
        <f>TEXT(DEC2BIN($D6,8),"0000 0000")</f>
        <v>0100 0011</v>
      </c>
      <c r="C6" s="128" t="str">
        <f>DEC2HEX(D6,4)</f>
        <v>0043</v>
      </c>
      <c r="D6" s="128">
        <v>67</v>
      </c>
      <c r="E6" s="128" t="str">
        <f>CHAR(D6)</f>
        <v>C</v>
      </c>
    </row>
    <row r="7" spans="1:5" ht="18" thickBot="1" x14ac:dyDescent="0.45">
      <c r="B7" s="132" t="str">
        <f>TEXT(DEC2BIN($D7,8),"0000 0000")</f>
        <v>0100 0100</v>
      </c>
      <c r="C7" s="131" t="str">
        <f>DEC2HEX(D7,4)</f>
        <v>0044</v>
      </c>
      <c r="D7" s="131">
        <v>68</v>
      </c>
      <c r="E7" s="130" t="str">
        <f>CHAR(D7)</f>
        <v>D</v>
      </c>
    </row>
    <row r="8" spans="1:5" x14ac:dyDescent="0.4">
      <c r="B8" s="129" t="str">
        <f>TEXT(DEC2BIN($D8,8),"0000 0000")</f>
        <v>0100 0101</v>
      </c>
      <c r="C8" s="128" t="str">
        <f>DEC2HEX(D8,4)</f>
        <v>0045</v>
      </c>
      <c r="D8" s="128">
        <v>69</v>
      </c>
      <c r="E8" s="128" t="str">
        <f>CHAR(D8)</f>
        <v>E</v>
      </c>
    </row>
    <row r="9" spans="1:5" x14ac:dyDescent="0.4">
      <c r="B9" s="129" t="str">
        <f>TEXT(DEC2BIN($D9,8),"0000 0000")</f>
        <v>0100 0110</v>
      </c>
      <c r="C9" s="128" t="str">
        <f>DEC2HEX(D9,4)</f>
        <v>0046</v>
      </c>
      <c r="D9" s="128">
        <v>70</v>
      </c>
      <c r="E9" s="128" t="str">
        <f>CHAR(D9)</f>
        <v>F</v>
      </c>
    </row>
    <row r="10" spans="1:5" x14ac:dyDescent="0.4">
      <c r="B10" s="129" t="str">
        <f>TEXT(DEC2BIN($D10,8),"0000 0000")</f>
        <v>0100 0111</v>
      </c>
      <c r="C10" s="128" t="str">
        <f>DEC2HEX(D10,4)</f>
        <v>0047</v>
      </c>
      <c r="D10" s="128">
        <v>71</v>
      </c>
      <c r="E10" s="128" t="str">
        <f>CHAR(D10)</f>
        <v>G</v>
      </c>
    </row>
    <row r="11" spans="1:5" x14ac:dyDescent="0.4">
      <c r="B11" s="129" t="str">
        <f>TEXT(DEC2BIN($D11,8),"0000 0000")</f>
        <v>0100 1000</v>
      </c>
      <c r="C11" s="128" t="str">
        <f>DEC2HEX(D11,4)</f>
        <v>0048</v>
      </c>
      <c r="D11" s="128">
        <v>72</v>
      </c>
      <c r="E11" s="128" t="str">
        <f>CHAR(D11)</f>
        <v>H</v>
      </c>
    </row>
    <row r="12" spans="1:5" x14ac:dyDescent="0.4">
      <c r="B12" s="129" t="str">
        <f>TEXT(DEC2BIN($D12,8),"0000 0000")</f>
        <v>0100 1001</v>
      </c>
      <c r="C12" s="128" t="str">
        <f>DEC2HEX(D12,4)</f>
        <v>0049</v>
      </c>
      <c r="D12" s="128">
        <v>73</v>
      </c>
      <c r="E12" s="128" t="str">
        <f>CHAR(D12)</f>
        <v>I</v>
      </c>
    </row>
    <row r="13" spans="1:5" x14ac:dyDescent="0.4">
      <c r="B13" s="129" t="str">
        <f>TEXT(DEC2BIN($D13,8),"0000 0000")</f>
        <v>0100 1010</v>
      </c>
      <c r="C13" s="128" t="str">
        <f>DEC2HEX(D13,4)</f>
        <v>004A</v>
      </c>
      <c r="D13" s="128">
        <v>74</v>
      </c>
      <c r="E13" s="128" t="str">
        <f>CHAR(D13)</f>
        <v>J</v>
      </c>
    </row>
    <row r="14" spans="1:5" x14ac:dyDescent="0.4">
      <c r="B14" s="129" t="str">
        <f>TEXT(DEC2BIN($D14,8),"0000 0000")</f>
        <v>0100 1011</v>
      </c>
      <c r="C14" s="128" t="str">
        <f>DEC2HEX(D14,4)</f>
        <v>004B</v>
      </c>
      <c r="D14" s="128">
        <v>75</v>
      </c>
      <c r="E14" s="128" t="str">
        <f>CHAR(D14)</f>
        <v>K</v>
      </c>
    </row>
    <row r="15" spans="1:5" x14ac:dyDescent="0.4">
      <c r="B15" s="129" t="str">
        <f>TEXT(DEC2BIN($D15,8),"0000 0000")</f>
        <v>0100 1100</v>
      </c>
      <c r="C15" s="128" t="str">
        <f>DEC2HEX(D15,4)</f>
        <v>004C</v>
      </c>
      <c r="D15" s="128">
        <v>76</v>
      </c>
      <c r="E15" s="128" t="str">
        <f>CHAR(D15)</f>
        <v>L</v>
      </c>
    </row>
    <row r="16" spans="1:5" x14ac:dyDescent="0.4">
      <c r="B16" s="129" t="str">
        <f>TEXT(DEC2BIN($D16,8),"0000 0000")</f>
        <v>0100 1101</v>
      </c>
      <c r="C16" s="128" t="str">
        <f>DEC2HEX(D16,4)</f>
        <v>004D</v>
      </c>
      <c r="D16" s="128">
        <v>77</v>
      </c>
      <c r="E16" s="128" t="str">
        <f>CHAR(D16)</f>
        <v>M</v>
      </c>
    </row>
    <row r="17" spans="2:5" x14ac:dyDescent="0.4">
      <c r="B17" s="129" t="str">
        <f>TEXT(DEC2BIN($D17,8),"0000 0000")</f>
        <v>0100 1110</v>
      </c>
      <c r="C17" s="128" t="str">
        <f>DEC2HEX(D17,4)</f>
        <v>004E</v>
      </c>
      <c r="D17" s="128">
        <v>78</v>
      </c>
      <c r="E17" s="128" t="str">
        <f>CHAR(D17)</f>
        <v>N</v>
      </c>
    </row>
    <row r="18" spans="2:5" x14ac:dyDescent="0.4">
      <c r="B18" s="129" t="str">
        <f>TEXT(DEC2BIN($D18,8),"0000 0000")</f>
        <v>0100 1111</v>
      </c>
      <c r="C18" s="128" t="str">
        <f>DEC2HEX(D18,4)</f>
        <v>004F</v>
      </c>
      <c r="D18" s="128">
        <v>79</v>
      </c>
      <c r="E18" s="128" t="str">
        <f>CHAR(D18)</f>
        <v>O</v>
      </c>
    </row>
    <row r="19" spans="2:5" x14ac:dyDescent="0.4">
      <c r="B19" s="129" t="str">
        <f>TEXT(DEC2BIN($D19,8),"0000 0000")</f>
        <v>0101 0000</v>
      </c>
      <c r="C19" s="128" t="str">
        <f>DEC2HEX(D19,4)</f>
        <v>0050</v>
      </c>
      <c r="D19" s="128">
        <v>80</v>
      </c>
      <c r="E19" s="128" t="str">
        <f>CHAR(D19)</f>
        <v>P</v>
      </c>
    </row>
    <row r="20" spans="2:5" x14ac:dyDescent="0.4">
      <c r="B20" s="129" t="str">
        <f>TEXT(DEC2BIN($D20,8),"0000 0000")</f>
        <v>0101 0001</v>
      </c>
      <c r="C20" s="128" t="str">
        <f>DEC2HEX(D20,4)</f>
        <v>0051</v>
      </c>
      <c r="D20" s="128">
        <v>81</v>
      </c>
      <c r="E20" s="128" t="str">
        <f>CHAR(D20)</f>
        <v>Q</v>
      </c>
    </row>
    <row r="21" spans="2:5" x14ac:dyDescent="0.4">
      <c r="B21" s="129" t="str">
        <f>TEXT(DEC2BIN($D21,8),"0000 0000")</f>
        <v>0101 0010</v>
      </c>
      <c r="C21" s="128" t="str">
        <f>DEC2HEX(D21,4)</f>
        <v>0052</v>
      </c>
      <c r="D21" s="128">
        <v>82</v>
      </c>
      <c r="E21" s="128" t="str">
        <f>CHAR(D21)</f>
        <v>R</v>
      </c>
    </row>
    <row r="22" spans="2:5" x14ac:dyDescent="0.4">
      <c r="B22" s="129" t="str">
        <f>TEXT(DEC2BIN($D22,8),"0000 0000")</f>
        <v>0101 0011</v>
      </c>
      <c r="C22" s="128" t="str">
        <f>DEC2HEX(D22,4)</f>
        <v>0053</v>
      </c>
      <c r="D22" s="128">
        <v>83</v>
      </c>
      <c r="E22" s="128" t="str">
        <f>CHAR(D22)</f>
        <v>S</v>
      </c>
    </row>
    <row r="23" spans="2:5" x14ac:dyDescent="0.4">
      <c r="B23" s="129" t="str">
        <f>TEXT(DEC2BIN($D23,8),"0000 0000")</f>
        <v>0101 0100</v>
      </c>
      <c r="C23" s="128" t="str">
        <f>DEC2HEX(D23,4)</f>
        <v>0054</v>
      </c>
      <c r="D23" s="128">
        <v>84</v>
      </c>
      <c r="E23" s="128" t="str">
        <f>CHAR(D23)</f>
        <v>T</v>
      </c>
    </row>
    <row r="24" spans="2:5" x14ac:dyDescent="0.4">
      <c r="B24" s="129" t="str">
        <f>TEXT(DEC2BIN($D24,8),"0000 0000")</f>
        <v>0101 0101</v>
      </c>
      <c r="C24" s="128" t="str">
        <f>DEC2HEX(D24,4)</f>
        <v>0055</v>
      </c>
      <c r="D24" s="128">
        <v>85</v>
      </c>
      <c r="E24" s="128" t="str">
        <f>CHAR(D24)</f>
        <v>U</v>
      </c>
    </row>
    <row r="25" spans="2:5" x14ac:dyDescent="0.4">
      <c r="B25" s="129" t="str">
        <f>TEXT(DEC2BIN($D25,8),"0000 0000")</f>
        <v>0101 0110</v>
      </c>
      <c r="C25" s="128" t="str">
        <f>DEC2HEX(D25,4)</f>
        <v>0056</v>
      </c>
      <c r="D25" s="128">
        <v>86</v>
      </c>
      <c r="E25" s="128" t="str">
        <f>CHAR(D25)</f>
        <v>V</v>
      </c>
    </row>
    <row r="26" spans="2:5" x14ac:dyDescent="0.4">
      <c r="B26" s="129" t="str">
        <f>TEXT(DEC2BIN($D26,8),"0000 0000")</f>
        <v>0101 0111</v>
      </c>
      <c r="C26" s="128" t="str">
        <f>DEC2HEX(D26,4)</f>
        <v>0057</v>
      </c>
      <c r="D26" s="128">
        <v>87</v>
      </c>
      <c r="E26" s="128" t="str">
        <f>CHAR(D26)</f>
        <v>W</v>
      </c>
    </row>
    <row r="27" spans="2:5" x14ac:dyDescent="0.4">
      <c r="B27" s="129" t="str">
        <f>TEXT(DEC2BIN($D27,8),"0000 0000")</f>
        <v>0101 1000</v>
      </c>
      <c r="C27" s="128" t="str">
        <f>DEC2HEX(D27,4)</f>
        <v>0058</v>
      </c>
      <c r="D27" s="128">
        <v>88</v>
      </c>
      <c r="E27" s="128" t="str">
        <f>CHAR(D27)</f>
        <v>X</v>
      </c>
    </row>
    <row r="28" spans="2:5" x14ac:dyDescent="0.4">
      <c r="B28" s="129" t="str">
        <f>TEXT(DEC2BIN($D28,8),"0000 0000")</f>
        <v>0101 1001</v>
      </c>
      <c r="C28" s="128" t="str">
        <f>DEC2HEX(D28,4)</f>
        <v>0059</v>
      </c>
      <c r="D28" s="128">
        <v>89</v>
      </c>
      <c r="E28" s="128" t="str">
        <f>CHAR(D28)</f>
        <v>Y</v>
      </c>
    </row>
    <row r="29" spans="2:5" x14ac:dyDescent="0.4">
      <c r="B29" s="129" t="str">
        <f>TEXT(DEC2BIN($D29,8),"0000 0000")</f>
        <v>0101 1010</v>
      </c>
      <c r="C29" s="128" t="str">
        <f>DEC2HEX(D29,4)</f>
        <v>005A</v>
      </c>
      <c r="D29" s="128">
        <v>90</v>
      </c>
      <c r="E29" s="128" t="str">
        <f>CHAR(D29)</f>
        <v>Z</v>
      </c>
    </row>
    <row r="30" spans="2:5" x14ac:dyDescent="0.4">
      <c r="B30" s="129" t="str">
        <f>TEXT(DEC2BIN($D30,8),"0000 0000")</f>
        <v>0101 1011</v>
      </c>
      <c r="C30" s="128" t="str">
        <f>DEC2HEX(D30,4)</f>
        <v>005B</v>
      </c>
      <c r="D30" s="128">
        <v>91</v>
      </c>
      <c r="E30" s="128" t="str">
        <f>CHAR(D30)</f>
        <v>[</v>
      </c>
    </row>
    <row r="31" spans="2:5" x14ac:dyDescent="0.4">
      <c r="B31" s="129" t="str">
        <f>TEXT(DEC2BIN($D31,8),"0000 0000")</f>
        <v>0101 1100</v>
      </c>
      <c r="C31" s="128" t="str">
        <f>DEC2HEX(D31,4)</f>
        <v>005C</v>
      </c>
      <c r="D31" s="128">
        <v>92</v>
      </c>
      <c r="E31" s="128" t="str">
        <f>CHAR(D31)</f>
        <v>\</v>
      </c>
    </row>
    <row r="32" spans="2:5" x14ac:dyDescent="0.4">
      <c r="B32" s="129" t="str">
        <f>TEXT(DEC2BIN($D32,8),"0000 0000")</f>
        <v>0101 1101</v>
      </c>
      <c r="C32" s="128" t="str">
        <f>DEC2HEX(D32,4)</f>
        <v>005D</v>
      </c>
      <c r="D32" s="128">
        <v>93</v>
      </c>
      <c r="E32" s="128" t="str">
        <f>CHAR(D32)</f>
        <v>]</v>
      </c>
    </row>
  </sheetData>
  <phoneticPr fontId="3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296E-8E9A-40E7-8FA4-95296FAC6856}">
  <dimension ref="B2:N59"/>
  <sheetViews>
    <sheetView topLeftCell="A30" zoomScale="85" zoomScaleNormal="85" workbookViewId="0">
      <selection activeCell="L50" sqref="L50"/>
    </sheetView>
  </sheetViews>
  <sheetFormatPr defaultRowHeight="18.75" x14ac:dyDescent="0.4"/>
  <cols>
    <col min="3" max="3" width="9.5" bestFit="1" customWidth="1"/>
    <col min="4" max="4" width="12" bestFit="1" customWidth="1"/>
    <col min="5" max="5" width="14.625" bestFit="1" customWidth="1"/>
    <col min="6" max="6" width="12" bestFit="1" customWidth="1"/>
    <col min="7" max="7" width="3.375" style="117" bestFit="1" customWidth="1"/>
    <col min="8" max="8" width="5.25" style="117" bestFit="1" customWidth="1"/>
    <col min="9" max="9" width="3.375" style="117" bestFit="1" customWidth="1"/>
    <col min="10" max="10" width="9.5" bestFit="1" customWidth="1"/>
    <col min="11" max="11" width="13.875" bestFit="1" customWidth="1"/>
    <col min="12" max="12" width="12" bestFit="1" customWidth="1"/>
    <col min="13" max="13" width="37.125" bestFit="1" customWidth="1"/>
    <col min="14" max="14" width="17.625" bestFit="1" customWidth="1"/>
  </cols>
  <sheetData>
    <row r="2" spans="2:12" x14ac:dyDescent="0.4">
      <c r="B2" s="51" t="s">
        <v>250</v>
      </c>
      <c r="C2" s="51" t="s">
        <v>253</v>
      </c>
      <c r="D2" s="51"/>
      <c r="E2" s="51"/>
      <c r="F2" s="51"/>
    </row>
    <row r="3" spans="2:12" x14ac:dyDescent="0.4">
      <c r="B3" s="51" t="s">
        <v>249</v>
      </c>
      <c r="C3" s="51" t="s">
        <v>252</v>
      </c>
      <c r="D3" s="51"/>
      <c r="E3" s="51"/>
      <c r="F3" s="51"/>
    </row>
    <row r="4" spans="2:12" x14ac:dyDescent="0.4">
      <c r="B4" s="51" t="s">
        <v>247</v>
      </c>
      <c r="C4" s="51" t="s">
        <v>251</v>
      </c>
      <c r="D4" s="51"/>
      <c r="E4" s="51"/>
      <c r="F4" s="51"/>
    </row>
    <row r="6" spans="2:12" x14ac:dyDescent="0.4">
      <c r="D6" s="148" t="s">
        <v>23</v>
      </c>
      <c r="E6" s="151" t="s">
        <v>112</v>
      </c>
      <c r="F6" s="148" t="s">
        <v>78</v>
      </c>
      <c r="G6" s="150"/>
      <c r="H6" s="150"/>
      <c r="I6" s="150"/>
      <c r="J6" s="148" t="s">
        <v>23</v>
      </c>
      <c r="K6" s="151" t="s">
        <v>112</v>
      </c>
      <c r="L6" s="148" t="s">
        <v>78</v>
      </c>
    </row>
    <row r="7" spans="2:12" x14ac:dyDescent="0.4">
      <c r="D7" s="148">
        <v>1001</v>
      </c>
      <c r="E7" s="151">
        <v>43922</v>
      </c>
      <c r="F7" s="148">
        <v>2003</v>
      </c>
      <c r="G7" s="153" t="s">
        <v>246</v>
      </c>
      <c r="H7" s="149" t="s">
        <v>250</v>
      </c>
      <c r="I7" s="152" t="s">
        <v>246</v>
      </c>
      <c r="J7" s="148">
        <v>1001</v>
      </c>
      <c r="K7" s="151">
        <v>43922</v>
      </c>
      <c r="L7" s="148">
        <v>2003</v>
      </c>
    </row>
    <row r="8" spans="2:12" x14ac:dyDescent="0.4">
      <c r="D8" s="148">
        <v>1002</v>
      </c>
      <c r="E8" s="151">
        <v>43923</v>
      </c>
      <c r="F8" s="148">
        <v>2002</v>
      </c>
      <c r="G8" s="150"/>
      <c r="H8" s="150"/>
      <c r="I8" s="150"/>
      <c r="J8" s="71"/>
      <c r="K8" s="71"/>
      <c r="L8" s="71"/>
    </row>
    <row r="9" spans="2:12" x14ac:dyDescent="0.4">
      <c r="D9" s="148">
        <v>1003</v>
      </c>
      <c r="E9" s="151">
        <v>43923</v>
      </c>
      <c r="F9" s="148">
        <v>2004</v>
      </c>
      <c r="G9" s="150"/>
      <c r="H9" s="150"/>
      <c r="I9" s="150"/>
      <c r="J9" s="71"/>
      <c r="K9" s="71"/>
      <c r="L9" s="71"/>
    </row>
    <row r="10" spans="2:12" x14ac:dyDescent="0.4">
      <c r="D10" s="148">
        <v>1004</v>
      </c>
      <c r="E10" s="151">
        <v>43924</v>
      </c>
      <c r="F10" s="148">
        <v>2003</v>
      </c>
      <c r="G10" s="150"/>
      <c r="H10" s="150"/>
      <c r="I10" s="150"/>
      <c r="J10" s="71"/>
      <c r="K10" s="71"/>
      <c r="L10" s="71"/>
    </row>
    <row r="11" spans="2:12" x14ac:dyDescent="0.4">
      <c r="D11" s="148">
        <v>1005</v>
      </c>
      <c r="E11" s="151">
        <v>43926</v>
      </c>
      <c r="F11" s="148">
        <v>2005</v>
      </c>
      <c r="G11" s="150"/>
      <c r="H11" s="150"/>
      <c r="I11" s="150"/>
      <c r="J11" s="71"/>
      <c r="K11" s="71"/>
      <c r="L11" s="71"/>
    </row>
    <row r="12" spans="2:12" x14ac:dyDescent="0.4">
      <c r="D12" s="148">
        <v>1006</v>
      </c>
      <c r="E12" s="151">
        <v>43927</v>
      </c>
      <c r="F12" s="148">
        <v>2003</v>
      </c>
      <c r="G12" s="150"/>
      <c r="H12" s="150"/>
      <c r="I12" s="150"/>
      <c r="J12" s="71"/>
      <c r="K12" s="71"/>
      <c r="L12" s="71"/>
    </row>
    <row r="13" spans="2:12" x14ac:dyDescent="0.4">
      <c r="D13" s="148">
        <v>1007</v>
      </c>
      <c r="E13" s="151">
        <v>43928</v>
      </c>
      <c r="F13" s="148">
        <v>2005</v>
      </c>
      <c r="G13" s="150"/>
      <c r="H13" s="150"/>
      <c r="I13" s="150"/>
      <c r="J13" s="71"/>
      <c r="K13" s="71"/>
      <c r="L13" s="71"/>
    </row>
    <row r="14" spans="2:12" x14ac:dyDescent="0.4">
      <c r="D14" s="148">
        <v>1008</v>
      </c>
      <c r="E14" s="151">
        <v>43929</v>
      </c>
      <c r="F14" s="148">
        <v>2006</v>
      </c>
      <c r="G14" s="150"/>
      <c r="H14" s="150"/>
      <c r="I14" s="150"/>
      <c r="J14" s="71"/>
      <c r="K14" s="71"/>
      <c r="L14" s="71"/>
    </row>
    <row r="15" spans="2:12" x14ac:dyDescent="0.4">
      <c r="D15" s="149" t="s">
        <v>248</v>
      </c>
      <c r="E15" s="71"/>
      <c r="F15" s="71"/>
    </row>
    <row r="16" spans="2:12" x14ac:dyDescent="0.4">
      <c r="D16" s="149" t="s">
        <v>249</v>
      </c>
      <c r="E16" s="71"/>
      <c r="F16" s="71"/>
    </row>
    <row r="17" spans="4:14" x14ac:dyDescent="0.4">
      <c r="D17" s="149" t="s">
        <v>248</v>
      </c>
      <c r="E17" s="71"/>
      <c r="F17" s="71"/>
    </row>
    <row r="18" spans="4:14" x14ac:dyDescent="0.4">
      <c r="D18" s="148" t="s">
        <v>23</v>
      </c>
      <c r="E18" s="71"/>
      <c r="F18" s="71"/>
    </row>
    <row r="19" spans="4:14" x14ac:dyDescent="0.4">
      <c r="D19" s="148">
        <v>1001</v>
      </c>
      <c r="E19" s="71"/>
      <c r="F19" s="71"/>
    </row>
    <row r="20" spans="4:14" x14ac:dyDescent="0.4">
      <c r="D20" s="148">
        <v>1002</v>
      </c>
      <c r="E20" s="71"/>
      <c r="F20" s="71"/>
    </row>
    <row r="21" spans="4:14" x14ac:dyDescent="0.4">
      <c r="D21" s="148">
        <v>1003</v>
      </c>
      <c r="E21" s="71"/>
      <c r="F21" s="71"/>
    </row>
    <row r="22" spans="4:14" x14ac:dyDescent="0.4">
      <c r="D22" s="148">
        <v>1004</v>
      </c>
      <c r="E22" s="71"/>
      <c r="F22" s="71"/>
    </row>
    <row r="23" spans="4:14" x14ac:dyDescent="0.4">
      <c r="D23" s="148">
        <v>1005</v>
      </c>
      <c r="E23" s="71"/>
      <c r="F23" s="71"/>
    </row>
    <row r="24" spans="4:14" x14ac:dyDescent="0.4">
      <c r="D24" s="148">
        <v>1006</v>
      </c>
      <c r="E24" s="71"/>
      <c r="F24" s="71"/>
    </row>
    <row r="25" spans="4:14" x14ac:dyDescent="0.4">
      <c r="D25" s="148">
        <v>1007</v>
      </c>
      <c r="E25" s="71"/>
      <c r="F25" s="71"/>
    </row>
    <row r="26" spans="4:14" x14ac:dyDescent="0.4">
      <c r="D26" s="148">
        <v>1008</v>
      </c>
      <c r="E26" s="71"/>
      <c r="F26" s="71"/>
    </row>
    <row r="28" spans="4:14" x14ac:dyDescent="0.4">
      <c r="D28" s="15" t="s">
        <v>23</v>
      </c>
      <c r="E28" s="134" t="s">
        <v>112</v>
      </c>
      <c r="F28" s="15" t="s">
        <v>78</v>
      </c>
      <c r="J28" s="15" t="s">
        <v>78</v>
      </c>
      <c r="K28" s="15" t="s">
        <v>22</v>
      </c>
      <c r="L28" s="15" t="s">
        <v>113</v>
      </c>
      <c r="M28" s="15" t="s">
        <v>20</v>
      </c>
      <c r="N28" s="15" t="s">
        <v>19</v>
      </c>
    </row>
    <row r="29" spans="4:14" x14ac:dyDescent="0.4">
      <c r="D29" s="15">
        <v>1001</v>
      </c>
      <c r="E29" s="134">
        <v>43922</v>
      </c>
      <c r="F29" s="15">
        <v>2003</v>
      </c>
      <c r="J29" s="15">
        <v>2001</v>
      </c>
      <c r="K29" s="15" t="s">
        <v>110</v>
      </c>
      <c r="L29" s="15" t="s">
        <v>109</v>
      </c>
      <c r="M29" s="15" t="s">
        <v>108</v>
      </c>
      <c r="N29" s="15" t="s">
        <v>107</v>
      </c>
    </row>
    <row r="30" spans="4:14" x14ac:dyDescent="0.4">
      <c r="D30" s="15">
        <v>1002</v>
      </c>
      <c r="E30" s="134">
        <v>43923</v>
      </c>
      <c r="F30" s="15">
        <v>2002</v>
      </c>
      <c r="J30" s="15">
        <v>2002</v>
      </c>
      <c r="K30" s="15" t="s">
        <v>18</v>
      </c>
      <c r="L30" s="15" t="s">
        <v>17</v>
      </c>
      <c r="M30" s="15" t="s">
        <v>16</v>
      </c>
      <c r="N30" s="15" t="s">
        <v>15</v>
      </c>
    </row>
    <row r="31" spans="4:14" x14ac:dyDescent="0.4">
      <c r="D31" s="15">
        <v>1003</v>
      </c>
      <c r="E31" s="134">
        <v>43923</v>
      </c>
      <c r="F31" s="15">
        <v>2004</v>
      </c>
      <c r="J31" s="15">
        <v>2003</v>
      </c>
      <c r="K31" s="15" t="s">
        <v>40</v>
      </c>
      <c r="L31" s="15" t="s">
        <v>39</v>
      </c>
      <c r="M31" s="15" t="s">
        <v>38</v>
      </c>
      <c r="N31" s="15" t="s">
        <v>37</v>
      </c>
    </row>
    <row r="32" spans="4:14" x14ac:dyDescent="0.4">
      <c r="D32" s="15">
        <v>1004</v>
      </c>
      <c r="E32" s="134">
        <v>43924</v>
      </c>
      <c r="F32" s="15">
        <v>2003</v>
      </c>
      <c r="J32" s="15">
        <v>2004</v>
      </c>
      <c r="K32" s="15" t="s">
        <v>47</v>
      </c>
      <c r="L32" s="15" t="s">
        <v>46</v>
      </c>
      <c r="M32" s="15" t="s">
        <v>45</v>
      </c>
      <c r="N32" s="15" t="s">
        <v>44</v>
      </c>
    </row>
    <row r="33" spans="2:14" x14ac:dyDescent="0.4">
      <c r="D33" s="15">
        <v>1005</v>
      </c>
      <c r="E33" s="134">
        <v>43926</v>
      </c>
      <c r="F33" s="15">
        <v>2005</v>
      </c>
      <c r="J33" s="15">
        <v>2005</v>
      </c>
      <c r="K33" s="15" t="s">
        <v>34</v>
      </c>
      <c r="L33" s="15" t="s">
        <v>33</v>
      </c>
      <c r="M33" s="15" t="s">
        <v>32</v>
      </c>
      <c r="N33" s="15" t="s">
        <v>31</v>
      </c>
    </row>
    <row r="34" spans="2:14" x14ac:dyDescent="0.4">
      <c r="D34" s="15">
        <v>1006</v>
      </c>
      <c r="E34" s="134">
        <v>43927</v>
      </c>
      <c r="F34" s="15">
        <v>2003</v>
      </c>
      <c r="J34" s="15">
        <v>2006</v>
      </c>
      <c r="K34" s="15" t="s">
        <v>28</v>
      </c>
      <c r="L34" s="15" t="s">
        <v>27</v>
      </c>
      <c r="M34" s="15" t="s">
        <v>26</v>
      </c>
      <c r="N34" s="15" t="s">
        <v>25</v>
      </c>
    </row>
    <row r="35" spans="2:14" x14ac:dyDescent="0.4">
      <c r="D35" s="15">
        <v>1007</v>
      </c>
      <c r="E35" s="134">
        <v>43928</v>
      </c>
      <c r="F35" s="15">
        <v>2005</v>
      </c>
      <c r="J35" s="15">
        <v>2007</v>
      </c>
      <c r="K35" s="15" t="s">
        <v>106</v>
      </c>
      <c r="L35" s="15" t="s">
        <v>105</v>
      </c>
      <c r="M35" s="15" t="s">
        <v>104</v>
      </c>
      <c r="N35" s="15" t="s">
        <v>103</v>
      </c>
    </row>
    <row r="36" spans="2:14" x14ac:dyDescent="0.4">
      <c r="D36" s="15">
        <v>1008</v>
      </c>
      <c r="E36" s="134">
        <v>43929</v>
      </c>
      <c r="F36" s="15">
        <v>2006</v>
      </c>
      <c r="J36" s="15">
        <v>2008</v>
      </c>
      <c r="K36" s="15" t="s">
        <v>102</v>
      </c>
      <c r="L36" s="15" t="s">
        <v>101</v>
      </c>
      <c r="M36" s="15" t="s">
        <v>100</v>
      </c>
      <c r="N36" s="15" t="s">
        <v>99</v>
      </c>
    </row>
    <row r="38" spans="2:14" x14ac:dyDescent="0.4">
      <c r="D38" s="15" t="s">
        <v>23</v>
      </c>
      <c r="E38" s="134" t="s">
        <v>112</v>
      </c>
      <c r="F38" s="15" t="s">
        <v>78</v>
      </c>
      <c r="G38" s="147" t="s">
        <v>246</v>
      </c>
      <c r="H38" s="146" t="s">
        <v>247</v>
      </c>
      <c r="I38" s="146" t="s">
        <v>246</v>
      </c>
      <c r="J38" s="15" t="s">
        <v>78</v>
      </c>
      <c r="K38" s="15" t="s">
        <v>22</v>
      </c>
      <c r="L38" s="15" t="s">
        <v>113</v>
      </c>
      <c r="M38" s="15" t="s">
        <v>20</v>
      </c>
      <c r="N38" s="15" t="s">
        <v>19</v>
      </c>
    </row>
    <row r="39" spans="2:14" x14ac:dyDescent="0.4">
      <c r="D39" s="15">
        <v>1001</v>
      </c>
      <c r="E39" s="134">
        <v>43922</v>
      </c>
      <c r="F39" s="141">
        <v>2003</v>
      </c>
      <c r="G39" s="145"/>
      <c r="H39" s="144"/>
      <c r="I39" s="144"/>
      <c r="J39" s="141">
        <v>2003</v>
      </c>
      <c r="K39" s="15" t="s">
        <v>40</v>
      </c>
      <c r="L39" s="15" t="s">
        <v>39</v>
      </c>
      <c r="M39" s="15" t="s">
        <v>38</v>
      </c>
      <c r="N39" s="15" t="s">
        <v>37</v>
      </c>
    </row>
    <row r="40" spans="2:14" x14ac:dyDescent="0.4">
      <c r="D40" s="15">
        <v>1002</v>
      </c>
      <c r="E40" s="134">
        <v>43923</v>
      </c>
      <c r="F40" s="141">
        <v>2002</v>
      </c>
      <c r="G40" s="145"/>
      <c r="H40" s="144"/>
      <c r="I40" s="144"/>
      <c r="J40" s="141">
        <v>2002</v>
      </c>
      <c r="K40" s="15" t="s">
        <v>18</v>
      </c>
      <c r="L40" s="15" t="s">
        <v>17</v>
      </c>
      <c r="M40" s="15" t="s">
        <v>16</v>
      </c>
      <c r="N40" s="15" t="s">
        <v>15</v>
      </c>
    </row>
    <row r="41" spans="2:14" x14ac:dyDescent="0.4">
      <c r="D41" s="15">
        <v>1003</v>
      </c>
      <c r="E41" s="134">
        <v>43923</v>
      </c>
      <c r="F41" s="141">
        <v>2004</v>
      </c>
      <c r="G41" s="145"/>
      <c r="H41" s="144"/>
      <c r="I41" s="144"/>
      <c r="J41" s="141">
        <v>2004</v>
      </c>
      <c r="K41" s="15" t="s">
        <v>47</v>
      </c>
      <c r="L41" s="15" t="s">
        <v>46</v>
      </c>
      <c r="M41" s="15" t="s">
        <v>45</v>
      </c>
      <c r="N41" s="15" t="s">
        <v>44</v>
      </c>
    </row>
    <row r="42" spans="2:14" x14ac:dyDescent="0.4">
      <c r="D42" s="15">
        <v>1004</v>
      </c>
      <c r="E42" s="134">
        <v>43924</v>
      </c>
      <c r="F42" s="141">
        <v>2003</v>
      </c>
      <c r="G42" s="145"/>
      <c r="H42" s="144"/>
      <c r="I42" s="144"/>
      <c r="J42" s="141">
        <v>2003</v>
      </c>
      <c r="K42" s="15" t="s">
        <v>40</v>
      </c>
      <c r="L42" s="15" t="s">
        <v>39</v>
      </c>
      <c r="M42" s="15" t="s">
        <v>38</v>
      </c>
      <c r="N42" s="15" t="s">
        <v>37</v>
      </c>
    </row>
    <row r="43" spans="2:14" x14ac:dyDescent="0.4">
      <c r="D43" s="15">
        <v>1005</v>
      </c>
      <c r="E43" s="134">
        <v>43926</v>
      </c>
      <c r="F43" s="141">
        <v>2005</v>
      </c>
      <c r="G43" s="145"/>
      <c r="H43" s="144"/>
      <c r="I43" s="144"/>
      <c r="J43" s="141">
        <v>2005</v>
      </c>
      <c r="K43" s="15" t="s">
        <v>34</v>
      </c>
      <c r="L43" s="15" t="s">
        <v>33</v>
      </c>
      <c r="M43" s="15" t="s">
        <v>32</v>
      </c>
      <c r="N43" s="15" t="s">
        <v>31</v>
      </c>
    </row>
    <row r="44" spans="2:14" x14ac:dyDescent="0.4">
      <c r="D44" s="15">
        <v>1006</v>
      </c>
      <c r="E44" s="134">
        <v>43927</v>
      </c>
      <c r="F44" s="141">
        <v>2003</v>
      </c>
      <c r="G44" s="145"/>
      <c r="H44" s="144"/>
      <c r="I44" s="144"/>
      <c r="J44" s="141">
        <v>2003</v>
      </c>
      <c r="K44" s="15" t="s">
        <v>40</v>
      </c>
      <c r="L44" s="15" t="s">
        <v>39</v>
      </c>
      <c r="M44" s="15" t="s">
        <v>38</v>
      </c>
      <c r="N44" s="15" t="s">
        <v>37</v>
      </c>
    </row>
    <row r="45" spans="2:14" x14ac:dyDescent="0.4">
      <c r="D45" s="15">
        <v>1007</v>
      </c>
      <c r="E45" s="134">
        <v>43928</v>
      </c>
      <c r="F45" s="141">
        <v>2005</v>
      </c>
      <c r="G45" s="145"/>
      <c r="H45" s="144"/>
      <c r="I45" s="144"/>
      <c r="J45" s="141">
        <v>2005</v>
      </c>
      <c r="K45" s="15" t="s">
        <v>34</v>
      </c>
      <c r="L45" s="15" t="s">
        <v>33</v>
      </c>
      <c r="M45" s="15" t="s">
        <v>32</v>
      </c>
      <c r="N45" s="15" t="s">
        <v>31</v>
      </c>
    </row>
    <row r="46" spans="2:14" x14ac:dyDescent="0.4">
      <c r="D46" s="15">
        <v>1008</v>
      </c>
      <c r="E46" s="134">
        <v>43929</v>
      </c>
      <c r="F46" s="141">
        <v>2006</v>
      </c>
      <c r="G46" s="143"/>
      <c r="H46" s="142"/>
      <c r="I46" s="142"/>
      <c r="J46" s="141">
        <v>2006</v>
      </c>
      <c r="K46" s="15" t="s">
        <v>28</v>
      </c>
      <c r="L46" s="15" t="s">
        <v>27</v>
      </c>
      <c r="M46" s="15" t="s">
        <v>26</v>
      </c>
      <c r="N46" s="15" t="s">
        <v>25</v>
      </c>
    </row>
    <row r="47" spans="2:14" x14ac:dyDescent="0.4">
      <c r="D47" s="14"/>
      <c r="E47" s="139"/>
      <c r="F47" s="138"/>
      <c r="J47" s="138"/>
      <c r="K47" s="14"/>
      <c r="L47" s="14"/>
      <c r="M47" s="14"/>
      <c r="N47" s="14"/>
    </row>
    <row r="48" spans="2:14" x14ac:dyDescent="0.4">
      <c r="B48" t="s">
        <v>244</v>
      </c>
      <c r="C48" t="s">
        <v>245</v>
      </c>
    </row>
    <row r="49" spans="4:14" x14ac:dyDescent="0.4">
      <c r="D49" s="140" t="s">
        <v>244</v>
      </c>
      <c r="E49" s="139"/>
      <c r="F49" s="138"/>
      <c r="J49" s="138"/>
      <c r="K49" s="14"/>
      <c r="L49" s="14"/>
      <c r="M49" s="14"/>
      <c r="N49" s="14"/>
    </row>
    <row r="51" spans="4:14" x14ac:dyDescent="0.4">
      <c r="D51" s="15" t="s">
        <v>23</v>
      </c>
      <c r="E51" s="134" t="s">
        <v>112</v>
      </c>
      <c r="F51" s="137" t="s">
        <v>78</v>
      </c>
      <c r="J51" s="15" t="s">
        <v>78</v>
      </c>
    </row>
    <row r="52" spans="4:14" x14ac:dyDescent="0.4">
      <c r="D52" s="15">
        <v>1001</v>
      </c>
      <c r="E52" s="134">
        <v>43922</v>
      </c>
      <c r="F52" s="135">
        <v>2003</v>
      </c>
      <c r="J52" s="136">
        <v>2003</v>
      </c>
    </row>
    <row r="53" spans="4:14" x14ac:dyDescent="0.4">
      <c r="D53" s="15">
        <v>1004</v>
      </c>
      <c r="E53" s="134">
        <v>43924</v>
      </c>
      <c r="F53" s="135">
        <v>2003</v>
      </c>
    </row>
    <row r="54" spans="4:14" x14ac:dyDescent="0.4">
      <c r="D54" s="15">
        <v>1006</v>
      </c>
      <c r="E54" s="134">
        <v>43927</v>
      </c>
      <c r="F54" s="135">
        <v>2003</v>
      </c>
    </row>
    <row r="56" spans="4:14" x14ac:dyDescent="0.4">
      <c r="D56" s="15" t="s">
        <v>23</v>
      </c>
      <c r="E56" s="134" t="s">
        <v>112</v>
      </c>
    </row>
    <row r="57" spans="4:14" x14ac:dyDescent="0.4">
      <c r="D57" s="15">
        <v>1001</v>
      </c>
      <c r="E57" s="134">
        <v>43922</v>
      </c>
    </row>
    <row r="58" spans="4:14" x14ac:dyDescent="0.4">
      <c r="D58" s="15">
        <v>1004</v>
      </c>
      <c r="E58" s="134">
        <v>43924</v>
      </c>
    </row>
    <row r="59" spans="4:14" x14ac:dyDescent="0.4">
      <c r="D59" s="15">
        <v>1006</v>
      </c>
      <c r="E59" s="134">
        <v>43927</v>
      </c>
    </row>
  </sheetData>
  <mergeCells count="3">
    <mergeCell ref="H38:H46"/>
    <mergeCell ref="I38:I46"/>
    <mergeCell ref="G38:G46"/>
  </mergeCells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8080-831C-4E3D-825C-29526E80D165}">
  <dimension ref="B2:W29"/>
  <sheetViews>
    <sheetView workbookViewId="0">
      <selection activeCell="H19" sqref="H19"/>
    </sheetView>
  </sheetViews>
  <sheetFormatPr defaultRowHeight="13.5" x14ac:dyDescent="0.4"/>
  <cols>
    <col min="1" max="12" width="9" style="154"/>
    <col min="13" max="13" width="2.125" style="154" customWidth="1"/>
    <col min="14" max="16384" width="9" style="154"/>
  </cols>
  <sheetData>
    <row r="2" spans="2:23" ht="18" x14ac:dyDescent="0.4">
      <c r="B2" s="51" t="s">
        <v>250</v>
      </c>
      <c r="C2" s="51" t="s">
        <v>253</v>
      </c>
    </row>
    <row r="3" spans="2:23" ht="18" x14ac:dyDescent="0.4">
      <c r="B3" s="51"/>
      <c r="C3" s="51" t="s">
        <v>272</v>
      </c>
    </row>
    <row r="4" spans="2:23" ht="18" x14ac:dyDescent="0.4">
      <c r="B4" s="51"/>
      <c r="C4" s="51"/>
    </row>
    <row r="5" spans="2:23" x14ac:dyDescent="0.4">
      <c r="B5" s="164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2"/>
    </row>
    <row r="6" spans="2:23" x14ac:dyDescent="0.4">
      <c r="B6" s="160"/>
      <c r="C6" s="159" t="s">
        <v>271</v>
      </c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 t="s">
        <v>270</v>
      </c>
      <c r="O6" s="159"/>
      <c r="P6" s="159"/>
      <c r="Q6" s="159"/>
      <c r="R6" s="159"/>
      <c r="S6" s="159"/>
      <c r="T6" s="159"/>
      <c r="U6" s="159"/>
      <c r="V6" s="159"/>
      <c r="W6" s="158"/>
    </row>
    <row r="7" spans="2:23" x14ac:dyDescent="0.4">
      <c r="B7" s="160"/>
      <c r="C7" s="159"/>
      <c r="D7" s="159"/>
      <c r="E7" s="159"/>
      <c r="F7" s="159"/>
      <c r="G7" s="159"/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8"/>
    </row>
    <row r="8" spans="2:23" x14ac:dyDescent="0.4">
      <c r="B8" s="160"/>
      <c r="C8" s="159" t="s">
        <v>260</v>
      </c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 t="s">
        <v>255</v>
      </c>
      <c r="O8" s="159"/>
      <c r="P8" s="159"/>
      <c r="Q8" s="159"/>
      <c r="R8" s="159"/>
      <c r="S8" s="159"/>
      <c r="T8" s="159"/>
      <c r="U8" s="159"/>
      <c r="V8" s="159"/>
      <c r="W8" s="158"/>
    </row>
    <row r="9" spans="2:23" x14ac:dyDescent="0.4">
      <c r="B9" s="160"/>
      <c r="C9" s="159" t="s">
        <v>269</v>
      </c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 t="s">
        <v>257</v>
      </c>
      <c r="O9" s="159"/>
      <c r="P9" s="159"/>
      <c r="Q9" s="159"/>
      <c r="R9" s="159"/>
      <c r="S9" s="159"/>
      <c r="T9" s="159"/>
      <c r="U9" s="159"/>
      <c r="V9" s="159"/>
      <c r="W9" s="158"/>
    </row>
    <row r="10" spans="2:23" x14ac:dyDescent="0.4">
      <c r="B10" s="160"/>
      <c r="C10" s="159" t="s">
        <v>260</v>
      </c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 t="s">
        <v>255</v>
      </c>
      <c r="O10" s="159"/>
      <c r="P10" s="159"/>
      <c r="Q10" s="159"/>
      <c r="R10" s="159"/>
      <c r="S10" s="159"/>
      <c r="T10" s="159"/>
      <c r="U10" s="159"/>
      <c r="V10" s="159"/>
      <c r="W10" s="158"/>
    </row>
    <row r="11" spans="2:23" x14ac:dyDescent="0.4">
      <c r="B11" s="160"/>
      <c r="C11" s="161" t="s">
        <v>268</v>
      </c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 t="s">
        <v>256</v>
      </c>
      <c r="O11" s="159"/>
      <c r="P11" s="159"/>
      <c r="Q11" s="159"/>
      <c r="R11" s="159"/>
      <c r="S11" s="159"/>
      <c r="T11" s="159"/>
      <c r="U11" s="159"/>
      <c r="V11" s="159"/>
      <c r="W11" s="158"/>
    </row>
    <row r="12" spans="2:23" x14ac:dyDescent="0.4">
      <c r="B12" s="160"/>
      <c r="C12" s="159" t="s">
        <v>267</v>
      </c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 t="s">
        <v>255</v>
      </c>
      <c r="O12" s="159"/>
      <c r="P12" s="159"/>
      <c r="Q12" s="159"/>
      <c r="R12" s="159"/>
      <c r="S12" s="159"/>
      <c r="T12" s="159"/>
      <c r="U12" s="159"/>
      <c r="V12" s="159"/>
      <c r="W12" s="158"/>
    </row>
    <row r="13" spans="2:23" x14ac:dyDescent="0.4">
      <c r="B13" s="160"/>
      <c r="C13" s="159" t="s">
        <v>266</v>
      </c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 t="s">
        <v>254</v>
      </c>
      <c r="O13" s="159"/>
      <c r="P13" s="159"/>
      <c r="Q13" s="159"/>
      <c r="R13" s="159"/>
      <c r="S13" s="159"/>
      <c r="T13" s="159"/>
      <c r="U13" s="159"/>
      <c r="V13" s="159"/>
      <c r="W13" s="158"/>
    </row>
    <row r="14" spans="2:23" x14ac:dyDescent="0.4">
      <c r="B14" s="160"/>
      <c r="C14" s="159" t="s">
        <v>265</v>
      </c>
      <c r="D14" s="159"/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8"/>
    </row>
    <row r="15" spans="2:23" x14ac:dyDescent="0.4">
      <c r="B15" s="160"/>
      <c r="C15" s="159" t="s">
        <v>264</v>
      </c>
      <c r="D15" s="159"/>
      <c r="E15" s="159"/>
      <c r="F15" s="159"/>
      <c r="G15" s="159"/>
      <c r="H15" s="159"/>
      <c r="I15" s="159"/>
      <c r="J15" s="159"/>
      <c r="K15" s="159"/>
      <c r="L15" s="159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8"/>
    </row>
    <row r="16" spans="2:23" x14ac:dyDescent="0.4">
      <c r="B16" s="160"/>
      <c r="C16" s="159" t="s">
        <v>263</v>
      </c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8"/>
    </row>
    <row r="17" spans="2:23" x14ac:dyDescent="0.4">
      <c r="B17" s="160"/>
      <c r="C17" s="159" t="s">
        <v>262</v>
      </c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8"/>
    </row>
    <row r="18" spans="2:23" x14ac:dyDescent="0.4">
      <c r="B18" s="160"/>
      <c r="C18" s="159" t="s">
        <v>261</v>
      </c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8"/>
    </row>
    <row r="19" spans="2:23" x14ac:dyDescent="0.4">
      <c r="B19" s="160"/>
      <c r="C19" s="159" t="s">
        <v>260</v>
      </c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59"/>
      <c r="Q19" s="159"/>
      <c r="R19" s="159"/>
      <c r="S19" s="159"/>
      <c r="T19" s="159"/>
      <c r="U19" s="159"/>
      <c r="V19" s="159"/>
      <c r="W19" s="158"/>
    </row>
    <row r="20" spans="2:23" x14ac:dyDescent="0.4">
      <c r="B20" s="160"/>
      <c r="C20" s="159" t="s">
        <v>259</v>
      </c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159"/>
      <c r="P20" s="159"/>
      <c r="Q20" s="159"/>
      <c r="R20" s="159"/>
      <c r="S20" s="159"/>
      <c r="T20" s="159"/>
      <c r="U20" s="159"/>
      <c r="V20" s="159"/>
      <c r="W20" s="158"/>
    </row>
    <row r="21" spans="2:23" x14ac:dyDescent="0.4">
      <c r="B21" s="160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8"/>
    </row>
    <row r="22" spans="2:23" x14ac:dyDescent="0.4">
      <c r="B22" s="160"/>
      <c r="C22" s="159" t="s">
        <v>258</v>
      </c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8"/>
    </row>
    <row r="23" spans="2:23" x14ac:dyDescent="0.4">
      <c r="B23" s="160"/>
      <c r="C23" s="159" t="s">
        <v>255</v>
      </c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8"/>
    </row>
    <row r="24" spans="2:23" x14ac:dyDescent="0.4">
      <c r="B24" s="160"/>
      <c r="C24" s="159" t="s">
        <v>257</v>
      </c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8"/>
    </row>
    <row r="25" spans="2:23" x14ac:dyDescent="0.4">
      <c r="B25" s="160"/>
      <c r="C25" s="159" t="s">
        <v>255</v>
      </c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59"/>
      <c r="P25" s="159"/>
      <c r="Q25" s="159"/>
      <c r="R25" s="159"/>
      <c r="S25" s="159"/>
      <c r="T25" s="159"/>
      <c r="U25" s="159"/>
      <c r="V25" s="159"/>
      <c r="W25" s="158"/>
    </row>
    <row r="26" spans="2:23" x14ac:dyDescent="0.4">
      <c r="B26" s="160"/>
      <c r="C26" s="159" t="s">
        <v>256</v>
      </c>
      <c r="D26" s="159"/>
      <c r="E26" s="159"/>
      <c r="F26" s="159"/>
      <c r="G26" s="159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8"/>
    </row>
    <row r="27" spans="2:23" x14ac:dyDescent="0.4">
      <c r="B27" s="160"/>
      <c r="C27" s="159" t="s">
        <v>255</v>
      </c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8"/>
    </row>
    <row r="28" spans="2:23" x14ac:dyDescent="0.4">
      <c r="B28" s="160"/>
      <c r="C28" s="159" t="s">
        <v>254</v>
      </c>
      <c r="D28" s="159"/>
      <c r="E28" s="159"/>
      <c r="F28" s="159"/>
      <c r="G28" s="159"/>
      <c r="H28" s="159"/>
      <c r="I28" s="159"/>
      <c r="J28" s="159"/>
      <c r="K28" s="159"/>
      <c r="L28" s="159"/>
      <c r="M28" s="159"/>
      <c r="N28" s="159"/>
      <c r="O28" s="159"/>
      <c r="P28" s="159"/>
      <c r="Q28" s="159"/>
      <c r="R28" s="159"/>
      <c r="S28" s="159"/>
      <c r="T28" s="159"/>
      <c r="U28" s="159"/>
      <c r="V28" s="159"/>
      <c r="W28" s="158"/>
    </row>
    <row r="29" spans="2:23" x14ac:dyDescent="0.4">
      <c r="B29" s="157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5"/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EF84-8A6F-4749-86FD-EEDBF3ACFC39}">
  <dimension ref="B2:D38"/>
  <sheetViews>
    <sheetView topLeftCell="A10" workbookViewId="0">
      <selection activeCell="G34" sqref="G34"/>
    </sheetView>
  </sheetViews>
  <sheetFormatPr defaultRowHeight="13.5" x14ac:dyDescent="0.4"/>
  <cols>
    <col min="1" max="16384" width="9" style="154"/>
  </cols>
  <sheetData>
    <row r="2" spans="2:4" ht="18" x14ac:dyDescent="0.4">
      <c r="B2" s="51" t="s">
        <v>249</v>
      </c>
      <c r="C2" s="51" t="s">
        <v>252</v>
      </c>
      <c r="D2" s="51"/>
    </row>
    <row r="4" spans="2:4" x14ac:dyDescent="0.4">
      <c r="B4" s="154" t="s">
        <v>272</v>
      </c>
    </row>
    <row r="6" spans="2:4" x14ac:dyDescent="0.4">
      <c r="C6" s="154" t="s">
        <v>271</v>
      </c>
    </row>
    <row r="8" spans="2:4" x14ac:dyDescent="0.4">
      <c r="C8" s="154" t="s">
        <v>260</v>
      </c>
    </row>
    <row r="9" spans="2:4" x14ac:dyDescent="0.4">
      <c r="C9" s="154" t="s">
        <v>293</v>
      </c>
    </row>
    <row r="10" spans="2:4" x14ac:dyDescent="0.4">
      <c r="C10" s="154" t="s">
        <v>260</v>
      </c>
    </row>
    <row r="11" spans="2:4" x14ac:dyDescent="0.4">
      <c r="C11" s="154" t="s">
        <v>292</v>
      </c>
    </row>
    <row r="12" spans="2:4" x14ac:dyDescent="0.4">
      <c r="C12" s="154" t="s">
        <v>291</v>
      </c>
    </row>
    <row r="13" spans="2:4" x14ac:dyDescent="0.4">
      <c r="C13" s="154" t="s">
        <v>290</v>
      </c>
    </row>
    <row r="14" spans="2:4" x14ac:dyDescent="0.4">
      <c r="C14" s="154" t="s">
        <v>289</v>
      </c>
    </row>
    <row r="15" spans="2:4" x14ac:dyDescent="0.4">
      <c r="C15" s="154" t="s">
        <v>288</v>
      </c>
    </row>
    <row r="16" spans="2:4" x14ac:dyDescent="0.4">
      <c r="C16" s="154" t="s">
        <v>287</v>
      </c>
    </row>
    <row r="17" spans="2:3" x14ac:dyDescent="0.4">
      <c r="C17" s="154" t="s">
        <v>286</v>
      </c>
    </row>
    <row r="18" spans="2:3" x14ac:dyDescent="0.4">
      <c r="C18" s="154" t="s">
        <v>285</v>
      </c>
    </row>
    <row r="19" spans="2:3" x14ac:dyDescent="0.4">
      <c r="C19" s="154" t="s">
        <v>260</v>
      </c>
    </row>
    <row r="20" spans="2:3" x14ac:dyDescent="0.4">
      <c r="C20" s="154" t="s">
        <v>259</v>
      </c>
    </row>
    <row r="23" spans="2:3" x14ac:dyDescent="0.4">
      <c r="B23" s="154" t="s">
        <v>284</v>
      </c>
    </row>
    <row r="25" spans="2:3" x14ac:dyDescent="0.4">
      <c r="C25" s="154" t="s">
        <v>283</v>
      </c>
    </row>
    <row r="26" spans="2:3" x14ac:dyDescent="0.4">
      <c r="C26" s="154" t="s">
        <v>273</v>
      </c>
    </row>
    <row r="27" spans="2:3" x14ac:dyDescent="0.4">
      <c r="C27" s="154" t="s">
        <v>282</v>
      </c>
    </row>
    <row r="28" spans="2:3" x14ac:dyDescent="0.4">
      <c r="C28" s="154" t="s">
        <v>273</v>
      </c>
    </row>
    <row r="29" spans="2:3" x14ac:dyDescent="0.4">
      <c r="C29" s="154" t="s">
        <v>281</v>
      </c>
    </row>
    <row r="30" spans="2:3" x14ac:dyDescent="0.4">
      <c r="C30" s="154" t="s">
        <v>280</v>
      </c>
    </row>
    <row r="31" spans="2:3" x14ac:dyDescent="0.4">
      <c r="C31" s="154" t="s">
        <v>279</v>
      </c>
    </row>
    <row r="32" spans="2:3" x14ac:dyDescent="0.4">
      <c r="C32" s="154" t="s">
        <v>278</v>
      </c>
    </row>
    <row r="33" spans="3:3" x14ac:dyDescent="0.4">
      <c r="C33" s="154" t="s">
        <v>277</v>
      </c>
    </row>
    <row r="34" spans="3:3" x14ac:dyDescent="0.4">
      <c r="C34" s="154" t="s">
        <v>276</v>
      </c>
    </row>
    <row r="35" spans="3:3" x14ac:dyDescent="0.4">
      <c r="C35" s="154" t="s">
        <v>275</v>
      </c>
    </row>
    <row r="36" spans="3:3" x14ac:dyDescent="0.4">
      <c r="C36" s="154" t="s">
        <v>274</v>
      </c>
    </row>
    <row r="37" spans="3:3" x14ac:dyDescent="0.4">
      <c r="C37" s="154" t="s">
        <v>273</v>
      </c>
    </row>
    <row r="38" spans="3:3" x14ac:dyDescent="0.4">
      <c r="C38" s="154" t="s">
        <v>259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827A-BDEB-4595-AFF9-45FC7C8A4659}">
  <dimension ref="B2:I86"/>
  <sheetViews>
    <sheetView topLeftCell="A16" workbookViewId="0">
      <selection activeCell="C25" sqref="C25:C39"/>
    </sheetView>
  </sheetViews>
  <sheetFormatPr defaultRowHeight="13.5" x14ac:dyDescent="0.4"/>
  <cols>
    <col min="1" max="16384" width="9" style="154"/>
  </cols>
  <sheetData>
    <row r="2" spans="2:9" ht="18" x14ac:dyDescent="0.4">
      <c r="B2" s="51" t="s">
        <v>247</v>
      </c>
      <c r="C2" s="51" t="s">
        <v>251</v>
      </c>
      <c r="D2" s="51"/>
    </row>
    <row r="5" spans="2:9" x14ac:dyDescent="0.4">
      <c r="C5" s="154" t="s">
        <v>377</v>
      </c>
      <c r="I5" s="154" t="s">
        <v>271</v>
      </c>
    </row>
    <row r="6" spans="2:9" x14ac:dyDescent="0.4">
      <c r="C6" s="154" t="s">
        <v>358</v>
      </c>
      <c r="I6" s="154" t="s">
        <v>260</v>
      </c>
    </row>
    <row r="7" spans="2:9" s="166" customFormat="1" x14ac:dyDescent="0.4">
      <c r="C7" s="166" t="s">
        <v>376</v>
      </c>
      <c r="I7" s="166" t="s">
        <v>375</v>
      </c>
    </row>
    <row r="8" spans="2:9" s="166" customFormat="1" x14ac:dyDescent="0.4">
      <c r="C8" s="166" t="s">
        <v>358</v>
      </c>
      <c r="I8" s="166" t="s">
        <v>260</v>
      </c>
    </row>
    <row r="9" spans="2:9" s="166" customFormat="1" x14ac:dyDescent="0.4">
      <c r="C9" s="166" t="s">
        <v>374</v>
      </c>
      <c r="I9" s="166" t="s">
        <v>373</v>
      </c>
    </row>
    <row r="10" spans="2:9" s="166" customFormat="1" x14ac:dyDescent="0.4">
      <c r="C10" s="166" t="s">
        <v>372</v>
      </c>
      <c r="I10" s="166" t="s">
        <v>371</v>
      </c>
    </row>
    <row r="11" spans="2:9" s="166" customFormat="1" x14ac:dyDescent="0.4">
      <c r="C11" s="166" t="s">
        <v>370</v>
      </c>
      <c r="I11" s="166" t="s">
        <v>369</v>
      </c>
    </row>
    <row r="12" spans="2:9" s="166" customFormat="1" x14ac:dyDescent="0.4">
      <c r="C12" s="166" t="s">
        <v>368</v>
      </c>
      <c r="I12" s="166" t="s">
        <v>367</v>
      </c>
    </row>
    <row r="13" spans="2:9" s="166" customFormat="1" x14ac:dyDescent="0.4">
      <c r="C13" s="166" t="s">
        <v>366</v>
      </c>
      <c r="I13" s="166" t="s">
        <v>365</v>
      </c>
    </row>
    <row r="14" spans="2:9" s="166" customFormat="1" x14ac:dyDescent="0.4">
      <c r="C14" s="166" t="s">
        <v>364</v>
      </c>
      <c r="I14" s="166" t="s">
        <v>363</v>
      </c>
    </row>
    <row r="15" spans="2:9" s="166" customFormat="1" x14ac:dyDescent="0.4">
      <c r="C15" s="166" t="s">
        <v>362</v>
      </c>
      <c r="I15" s="166" t="s">
        <v>361</v>
      </c>
    </row>
    <row r="16" spans="2:9" s="166" customFormat="1" x14ac:dyDescent="0.4">
      <c r="C16" s="166" t="s">
        <v>360</v>
      </c>
      <c r="I16" s="166" t="s">
        <v>359</v>
      </c>
    </row>
    <row r="17" spans="2:9" x14ac:dyDescent="0.4">
      <c r="C17" s="154" t="s">
        <v>358</v>
      </c>
      <c r="I17" s="154" t="s">
        <v>260</v>
      </c>
    </row>
    <row r="18" spans="2:9" x14ac:dyDescent="0.4">
      <c r="C18" s="154" t="s">
        <v>298</v>
      </c>
      <c r="I18" s="154" t="s">
        <v>259</v>
      </c>
    </row>
    <row r="21" spans="2:9" x14ac:dyDescent="0.4">
      <c r="B21" s="154" t="s">
        <v>357</v>
      </c>
    </row>
    <row r="22" spans="2:9" x14ac:dyDescent="0.4">
      <c r="B22" s="154" t="s">
        <v>356</v>
      </c>
    </row>
    <row r="23" spans="2:9" x14ac:dyDescent="0.4">
      <c r="B23" s="154" t="s">
        <v>355</v>
      </c>
    </row>
    <row r="25" spans="2:9" x14ac:dyDescent="0.4">
      <c r="C25" s="154" t="s">
        <v>354</v>
      </c>
    </row>
    <row r="26" spans="2:9" x14ac:dyDescent="0.4">
      <c r="C26" s="154" t="s">
        <v>353</v>
      </c>
    </row>
    <row r="27" spans="2:9" x14ac:dyDescent="0.4">
      <c r="C27" s="154" t="s">
        <v>352</v>
      </c>
    </row>
    <row r="28" spans="2:9" x14ac:dyDescent="0.4">
      <c r="C28" s="154" t="s">
        <v>342</v>
      </c>
    </row>
    <row r="29" spans="2:9" x14ac:dyDescent="0.4">
      <c r="C29" s="154" t="s">
        <v>351</v>
      </c>
    </row>
    <row r="30" spans="2:9" x14ac:dyDescent="0.4">
      <c r="C30" s="154" t="s">
        <v>342</v>
      </c>
    </row>
    <row r="31" spans="2:9" x14ac:dyDescent="0.4">
      <c r="C31" s="154" t="s">
        <v>350</v>
      </c>
    </row>
    <row r="32" spans="2:9" x14ac:dyDescent="0.4">
      <c r="C32" s="154" t="s">
        <v>349</v>
      </c>
    </row>
    <row r="33" spans="3:9" x14ac:dyDescent="0.4">
      <c r="C33" s="154" t="s">
        <v>348</v>
      </c>
    </row>
    <row r="34" spans="3:9" x14ac:dyDescent="0.4">
      <c r="C34" s="154" t="s">
        <v>347</v>
      </c>
    </row>
    <row r="35" spans="3:9" x14ac:dyDescent="0.4">
      <c r="C35" s="154" t="s">
        <v>346</v>
      </c>
    </row>
    <row r="36" spans="3:9" x14ac:dyDescent="0.4">
      <c r="C36" s="154" t="s">
        <v>345</v>
      </c>
    </row>
    <row r="37" spans="3:9" x14ac:dyDescent="0.4">
      <c r="C37" s="154" t="s">
        <v>344</v>
      </c>
    </row>
    <row r="38" spans="3:9" x14ac:dyDescent="0.4">
      <c r="C38" s="154" t="s">
        <v>343</v>
      </c>
    </row>
    <row r="39" spans="3:9" x14ac:dyDescent="0.4">
      <c r="C39" s="154" t="s">
        <v>342</v>
      </c>
    </row>
    <row r="40" spans="3:9" x14ac:dyDescent="0.4">
      <c r="C40" s="154" t="s">
        <v>259</v>
      </c>
    </row>
    <row r="43" spans="3:9" x14ac:dyDescent="0.4">
      <c r="C43" s="154" t="s">
        <v>341</v>
      </c>
      <c r="I43" s="154" t="s">
        <v>340</v>
      </c>
    </row>
    <row r="44" spans="3:9" x14ac:dyDescent="0.4">
      <c r="C44" s="154" t="s">
        <v>317</v>
      </c>
      <c r="I44" s="154" t="s">
        <v>318</v>
      </c>
    </row>
    <row r="45" spans="3:9" x14ac:dyDescent="0.4">
      <c r="C45" s="154" t="s">
        <v>339</v>
      </c>
      <c r="I45" s="154" t="s">
        <v>338</v>
      </c>
    </row>
    <row r="46" spans="3:9" x14ac:dyDescent="0.4">
      <c r="C46" s="154" t="s">
        <v>317</v>
      </c>
      <c r="I46" s="154" t="s">
        <v>318</v>
      </c>
    </row>
    <row r="47" spans="3:9" x14ac:dyDescent="0.4">
      <c r="C47" s="154" t="s">
        <v>337</v>
      </c>
      <c r="I47" s="154" t="s">
        <v>336</v>
      </c>
    </row>
    <row r="48" spans="3:9" x14ac:dyDescent="0.4">
      <c r="C48" s="154" t="s">
        <v>335</v>
      </c>
      <c r="I48" s="154" t="s">
        <v>334</v>
      </c>
    </row>
    <row r="49" spans="2:9" x14ac:dyDescent="0.4">
      <c r="C49" s="154" t="s">
        <v>333</v>
      </c>
      <c r="I49" s="154" t="s">
        <v>332</v>
      </c>
    </row>
    <row r="50" spans="2:9" x14ac:dyDescent="0.4">
      <c r="C50" s="154" t="s">
        <v>331</v>
      </c>
      <c r="I50" s="154" t="s">
        <v>330</v>
      </c>
    </row>
    <row r="51" spans="2:9" x14ac:dyDescent="0.4">
      <c r="C51" s="154" t="s">
        <v>329</v>
      </c>
      <c r="I51" s="154" t="s">
        <v>328</v>
      </c>
    </row>
    <row r="52" spans="2:9" x14ac:dyDescent="0.4">
      <c r="C52" s="154" t="s">
        <v>327</v>
      </c>
      <c r="I52" s="154" t="s">
        <v>326</v>
      </c>
    </row>
    <row r="53" spans="2:9" x14ac:dyDescent="0.4">
      <c r="C53" s="154" t="s">
        <v>325</v>
      </c>
      <c r="I53" s="154" t="s">
        <v>324</v>
      </c>
    </row>
    <row r="54" spans="2:9" x14ac:dyDescent="0.4">
      <c r="C54" s="154" t="s">
        <v>323</v>
      </c>
      <c r="I54" s="154" t="s">
        <v>322</v>
      </c>
    </row>
    <row r="55" spans="2:9" x14ac:dyDescent="0.4">
      <c r="C55" s="154" t="s">
        <v>321</v>
      </c>
      <c r="I55" s="154" t="s">
        <v>320</v>
      </c>
    </row>
    <row r="56" spans="2:9" x14ac:dyDescent="0.4">
      <c r="C56" s="154" t="s">
        <v>319</v>
      </c>
      <c r="I56" s="154" t="s">
        <v>318</v>
      </c>
    </row>
    <row r="57" spans="2:9" x14ac:dyDescent="0.4">
      <c r="C57" s="154" t="s">
        <v>317</v>
      </c>
      <c r="I57" s="154" t="s">
        <v>316</v>
      </c>
    </row>
    <row r="58" spans="2:9" x14ac:dyDescent="0.4">
      <c r="C58" s="154" t="s">
        <v>315</v>
      </c>
    </row>
    <row r="61" spans="2:9" x14ac:dyDescent="0.4">
      <c r="B61" s="154" t="s">
        <v>314</v>
      </c>
    </row>
    <row r="62" spans="2:9" x14ac:dyDescent="0.4">
      <c r="B62" s="154" t="s">
        <v>313</v>
      </c>
    </row>
    <row r="63" spans="2:9" x14ac:dyDescent="0.4">
      <c r="B63" s="154" t="s">
        <v>312</v>
      </c>
    </row>
    <row r="65" spans="3:3" x14ac:dyDescent="0.4">
      <c r="C65" s="154" t="s">
        <v>311</v>
      </c>
    </row>
    <row r="66" spans="3:3" x14ac:dyDescent="0.4">
      <c r="C66" s="154" t="s">
        <v>310</v>
      </c>
    </row>
    <row r="67" spans="3:3" x14ac:dyDescent="0.4">
      <c r="C67" s="154" t="s">
        <v>309</v>
      </c>
    </row>
    <row r="68" spans="3:3" x14ac:dyDescent="0.4">
      <c r="C68" s="154" t="s">
        <v>299</v>
      </c>
    </row>
    <row r="69" spans="3:3" x14ac:dyDescent="0.4">
      <c r="C69" s="154" t="s">
        <v>308</v>
      </c>
    </row>
    <row r="70" spans="3:3" x14ac:dyDescent="0.4">
      <c r="C70" s="154" t="s">
        <v>299</v>
      </c>
    </row>
    <row r="71" spans="3:3" x14ac:dyDescent="0.4">
      <c r="C71" s="154" t="s">
        <v>307</v>
      </c>
    </row>
    <row r="72" spans="3:3" x14ac:dyDescent="0.4">
      <c r="C72" s="154" t="s">
        <v>306</v>
      </c>
    </row>
    <row r="73" spans="3:3" x14ac:dyDescent="0.4">
      <c r="C73" s="154" t="s">
        <v>305</v>
      </c>
    </row>
    <row r="74" spans="3:3" x14ac:dyDescent="0.4">
      <c r="C74" s="154" t="s">
        <v>304</v>
      </c>
    </row>
    <row r="75" spans="3:3" x14ac:dyDescent="0.4">
      <c r="C75" s="154" t="s">
        <v>303</v>
      </c>
    </row>
    <row r="76" spans="3:3" x14ac:dyDescent="0.4">
      <c r="C76" s="154" t="s">
        <v>302</v>
      </c>
    </row>
    <row r="77" spans="3:3" x14ac:dyDescent="0.4">
      <c r="C77" s="154" t="s">
        <v>301</v>
      </c>
    </row>
    <row r="78" spans="3:3" x14ac:dyDescent="0.4">
      <c r="C78" s="154" t="s">
        <v>300</v>
      </c>
    </row>
    <row r="79" spans="3:3" x14ac:dyDescent="0.4">
      <c r="C79" s="154" t="s">
        <v>299</v>
      </c>
    </row>
    <row r="80" spans="3:3" x14ac:dyDescent="0.4">
      <c r="C80" s="154" t="s">
        <v>298</v>
      </c>
    </row>
    <row r="83" spans="2:2" ht="18.75" x14ac:dyDescent="0.4">
      <c r="B83" s="165" t="s">
        <v>297</v>
      </c>
    </row>
    <row r="84" spans="2:2" ht="18.75" x14ac:dyDescent="0.4">
      <c r="B84" s="165" t="s">
        <v>296</v>
      </c>
    </row>
    <row r="85" spans="2:2" ht="18.75" x14ac:dyDescent="0.4">
      <c r="B85" s="165" t="s">
        <v>295</v>
      </c>
    </row>
    <row r="86" spans="2:2" ht="18.75" x14ac:dyDescent="0.4">
      <c r="B86" s="165" t="s">
        <v>294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3875-B17B-425F-9488-BC6A4D62CAEA}">
  <dimension ref="B2:L18"/>
  <sheetViews>
    <sheetView zoomScaleNormal="100" zoomScaleSheetLayoutView="100" workbookViewId="0">
      <selection activeCell="J9" sqref="J9"/>
    </sheetView>
  </sheetViews>
  <sheetFormatPr defaultRowHeight="13.5" x14ac:dyDescent="0.4"/>
  <cols>
    <col min="1" max="1" width="9" style="120"/>
    <col min="2" max="2" width="11.875" style="120" bestFit="1" customWidth="1"/>
    <col min="3" max="3" width="14.625" style="120" bestFit="1" customWidth="1"/>
    <col min="4" max="4" width="31.375" style="120" bestFit="1" customWidth="1"/>
    <col min="5" max="6" width="10.5" style="120" bestFit="1" customWidth="1"/>
    <col min="7" max="7" width="4" style="120" customWidth="1"/>
    <col min="8" max="8" width="11.875" style="120" bestFit="1" customWidth="1"/>
    <col min="9" max="9" width="14.625" style="120" bestFit="1" customWidth="1"/>
    <col min="10" max="10" width="31.375" style="120" bestFit="1" customWidth="1"/>
    <col min="11" max="12" width="10.5" style="120" bestFit="1" customWidth="1"/>
    <col min="13" max="16384" width="9" style="120"/>
  </cols>
  <sheetData>
    <row r="2" spans="2:12" x14ac:dyDescent="0.4">
      <c r="B2" s="177" t="s">
        <v>387</v>
      </c>
    </row>
    <row r="4" spans="2:12" ht="17.25" x14ac:dyDescent="0.4">
      <c r="B4" s="176" t="s">
        <v>386</v>
      </c>
      <c r="C4" s="176"/>
      <c r="D4" s="176"/>
      <c r="E4" s="176"/>
      <c r="F4" s="176"/>
      <c r="G4" s="127"/>
      <c r="H4" s="176" t="s">
        <v>385</v>
      </c>
      <c r="I4" s="176"/>
      <c r="J4" s="176"/>
      <c r="K4" s="176"/>
      <c r="L4" s="176"/>
    </row>
    <row r="5" spans="2:12" ht="17.25" x14ac:dyDescent="0.4">
      <c r="B5" s="170" t="s">
        <v>54</v>
      </c>
      <c r="C5" s="170" t="s">
        <v>140</v>
      </c>
      <c r="D5" s="170" t="s">
        <v>126</v>
      </c>
      <c r="E5" s="171" t="s">
        <v>131</v>
      </c>
      <c r="F5" s="170" t="s">
        <v>384</v>
      </c>
      <c r="G5" s="127"/>
      <c r="H5" s="170" t="s">
        <v>54</v>
      </c>
      <c r="I5" s="170" t="s">
        <v>140</v>
      </c>
      <c r="J5" s="170" t="s">
        <v>126</v>
      </c>
      <c r="K5" s="171" t="s">
        <v>131</v>
      </c>
      <c r="L5" s="170" t="s">
        <v>384</v>
      </c>
    </row>
    <row r="6" spans="2:12" ht="17.25" x14ac:dyDescent="0.4">
      <c r="B6" s="170" t="s">
        <v>383</v>
      </c>
      <c r="C6" s="170">
        <v>3004</v>
      </c>
      <c r="D6" s="170" t="s">
        <v>119</v>
      </c>
      <c r="E6" s="171">
        <v>80000</v>
      </c>
      <c r="F6" s="171">
        <v>40000</v>
      </c>
      <c r="G6" s="127"/>
      <c r="H6" s="170"/>
      <c r="I6" s="170"/>
      <c r="J6" s="170"/>
      <c r="K6" s="170"/>
      <c r="L6" s="170"/>
    </row>
    <row r="7" spans="2:12" s="172" customFormat="1" ht="17.25" x14ac:dyDescent="0.4">
      <c r="B7" s="174"/>
      <c r="C7" s="174"/>
      <c r="D7" s="174"/>
      <c r="E7" s="174"/>
      <c r="F7" s="174"/>
      <c r="G7" s="175"/>
      <c r="H7" s="174" t="s">
        <v>382</v>
      </c>
      <c r="I7" s="174">
        <v>3004</v>
      </c>
      <c r="J7" s="174" t="s">
        <v>119</v>
      </c>
      <c r="K7" s="173">
        <v>80000</v>
      </c>
      <c r="L7" s="173">
        <v>40000</v>
      </c>
    </row>
    <row r="8" spans="2:12" ht="17.25" x14ac:dyDescent="0.4">
      <c r="B8" s="168" t="s">
        <v>49</v>
      </c>
      <c r="C8" s="168">
        <v>3003</v>
      </c>
      <c r="D8" s="168" t="s">
        <v>119</v>
      </c>
      <c r="E8" s="167">
        <v>90000</v>
      </c>
      <c r="F8" s="167">
        <v>45000</v>
      </c>
      <c r="G8" s="169"/>
      <c r="H8" s="168" t="s">
        <v>49</v>
      </c>
      <c r="I8" s="168">
        <v>3003</v>
      </c>
      <c r="J8" s="168" t="s">
        <v>119</v>
      </c>
      <c r="K8" s="167">
        <v>90000</v>
      </c>
      <c r="L8" s="167">
        <v>45000</v>
      </c>
    </row>
    <row r="9" spans="2:12" ht="17.25" x14ac:dyDescent="0.4">
      <c r="B9" s="170" t="s">
        <v>380</v>
      </c>
      <c r="C9" s="170">
        <v>3004</v>
      </c>
      <c r="D9" s="170" t="s">
        <v>121</v>
      </c>
      <c r="E9" s="171">
        <v>60000</v>
      </c>
      <c r="F9" s="171">
        <v>30000</v>
      </c>
      <c r="G9" s="127"/>
      <c r="H9" s="170"/>
      <c r="I9" s="170"/>
      <c r="J9" s="170"/>
      <c r="K9" s="170"/>
      <c r="L9" s="170"/>
    </row>
    <row r="10" spans="2:12" ht="17.25" x14ac:dyDescent="0.4">
      <c r="B10" s="170" t="s">
        <v>381</v>
      </c>
      <c r="C10" s="170">
        <v>3003</v>
      </c>
      <c r="D10" s="170" t="s">
        <v>121</v>
      </c>
      <c r="E10" s="171">
        <v>70000</v>
      </c>
      <c r="F10" s="171">
        <v>35000</v>
      </c>
      <c r="G10" s="127"/>
      <c r="H10" s="170"/>
      <c r="I10" s="170"/>
      <c r="J10" s="170"/>
      <c r="K10" s="170"/>
      <c r="L10" s="170"/>
    </row>
    <row r="11" spans="2:12" s="172" customFormat="1" ht="17.25" x14ac:dyDescent="0.4">
      <c r="B11" s="174"/>
      <c r="C11" s="174"/>
      <c r="D11" s="174"/>
      <c r="E11" s="174"/>
      <c r="F11" s="174"/>
      <c r="G11" s="175"/>
      <c r="H11" s="174" t="s">
        <v>36</v>
      </c>
      <c r="I11" s="174">
        <v>3004</v>
      </c>
      <c r="J11" s="174" t="s">
        <v>121</v>
      </c>
      <c r="K11" s="173">
        <v>60000</v>
      </c>
      <c r="L11" s="173">
        <v>30000</v>
      </c>
    </row>
    <row r="12" spans="2:12" s="172" customFormat="1" ht="17.25" x14ac:dyDescent="0.4">
      <c r="B12" s="174"/>
      <c r="C12" s="174"/>
      <c r="D12" s="174"/>
      <c r="E12" s="174"/>
      <c r="F12" s="174"/>
      <c r="G12" s="175"/>
      <c r="H12" s="174" t="s">
        <v>380</v>
      </c>
      <c r="I12" s="174">
        <v>3004</v>
      </c>
      <c r="J12" s="174" t="s">
        <v>121</v>
      </c>
      <c r="K12" s="173">
        <v>60000</v>
      </c>
      <c r="L12" s="173">
        <v>30000</v>
      </c>
    </row>
    <row r="13" spans="2:12" ht="17.25" x14ac:dyDescent="0.4">
      <c r="B13" s="168" t="s">
        <v>43</v>
      </c>
      <c r="C13" s="168">
        <v>3002</v>
      </c>
      <c r="D13" s="168" t="s">
        <v>123</v>
      </c>
      <c r="E13" s="167">
        <v>60000</v>
      </c>
      <c r="F13" s="167">
        <v>30000</v>
      </c>
      <c r="G13" s="169"/>
      <c r="H13" s="168" t="s">
        <v>43</v>
      </c>
      <c r="I13" s="168">
        <v>3002</v>
      </c>
      <c r="J13" s="168" t="s">
        <v>123</v>
      </c>
      <c r="K13" s="167">
        <v>60000</v>
      </c>
      <c r="L13" s="167">
        <v>30000</v>
      </c>
    </row>
    <row r="14" spans="2:12" ht="17.25" x14ac:dyDescent="0.4">
      <c r="B14" s="170" t="s">
        <v>379</v>
      </c>
      <c r="C14" s="170">
        <v>3001</v>
      </c>
      <c r="D14" s="170" t="s">
        <v>123</v>
      </c>
      <c r="E14" s="171">
        <v>50000</v>
      </c>
      <c r="F14" s="171">
        <v>25000</v>
      </c>
      <c r="G14" s="127"/>
      <c r="H14" s="170"/>
      <c r="I14" s="170"/>
      <c r="J14" s="170"/>
      <c r="K14" s="170"/>
      <c r="L14" s="170"/>
    </row>
    <row r="15" spans="2:12" s="172" customFormat="1" ht="17.25" x14ac:dyDescent="0.4">
      <c r="B15" s="174"/>
      <c r="C15" s="174"/>
      <c r="D15" s="174"/>
      <c r="E15" s="174"/>
      <c r="F15" s="174"/>
      <c r="G15" s="175"/>
      <c r="H15" s="174" t="s">
        <v>42</v>
      </c>
      <c r="I15" s="174">
        <v>3001</v>
      </c>
      <c r="J15" s="174" t="s">
        <v>123</v>
      </c>
      <c r="K15" s="173">
        <v>40000</v>
      </c>
      <c r="L15" s="173">
        <v>35000</v>
      </c>
    </row>
    <row r="16" spans="2:12" ht="17.25" x14ac:dyDescent="0.4">
      <c r="B16" s="170" t="s">
        <v>378</v>
      </c>
      <c r="C16" s="170">
        <v>3002</v>
      </c>
      <c r="D16" s="170" t="s">
        <v>124</v>
      </c>
      <c r="E16" s="171">
        <v>220000</v>
      </c>
      <c r="F16" s="170">
        <v>110000</v>
      </c>
      <c r="G16" s="127"/>
      <c r="H16" s="170"/>
      <c r="I16" s="170"/>
      <c r="J16" s="170"/>
      <c r="K16" s="170"/>
      <c r="L16" s="170"/>
    </row>
    <row r="17" spans="2:12" ht="17.25" x14ac:dyDescent="0.4">
      <c r="B17" s="168" t="s">
        <v>24</v>
      </c>
      <c r="C17" s="168">
        <v>3001</v>
      </c>
      <c r="D17" s="168" t="s">
        <v>124</v>
      </c>
      <c r="E17" s="167">
        <v>200000</v>
      </c>
      <c r="F17" s="167">
        <v>100000</v>
      </c>
      <c r="G17" s="169"/>
      <c r="H17" s="168" t="s">
        <v>24</v>
      </c>
      <c r="I17" s="168">
        <v>3001</v>
      </c>
      <c r="J17" s="168" t="s">
        <v>124</v>
      </c>
      <c r="K17" s="167">
        <v>200000</v>
      </c>
      <c r="L17" s="167">
        <v>100000</v>
      </c>
    </row>
    <row r="18" spans="2:12" ht="17.25" x14ac:dyDescent="0.4">
      <c r="B18" s="168" t="s">
        <v>30</v>
      </c>
      <c r="C18" s="168">
        <v>3005</v>
      </c>
      <c r="D18" s="168" t="s">
        <v>57</v>
      </c>
      <c r="E18" s="167">
        <v>3000</v>
      </c>
      <c r="F18" s="167">
        <v>1500</v>
      </c>
      <c r="G18" s="169"/>
      <c r="H18" s="168" t="s">
        <v>30</v>
      </c>
      <c r="I18" s="168">
        <v>3005</v>
      </c>
      <c r="J18" s="168" t="s">
        <v>57</v>
      </c>
      <c r="K18" s="167">
        <v>3000</v>
      </c>
      <c r="L18" s="167">
        <v>1500</v>
      </c>
    </row>
  </sheetData>
  <mergeCells count="2">
    <mergeCell ref="B4:F4"/>
    <mergeCell ref="H4:L4"/>
  </mergeCells>
  <phoneticPr fontId="3"/>
  <pageMargins left="0.7" right="0.7" top="0.75" bottom="0.75" header="0.3" footer="0.3"/>
  <pageSetup paperSize="9" scale="7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0AAD-C6B4-4170-8CE1-7EB19E3B1FED}">
  <dimension ref="B2:E59"/>
  <sheetViews>
    <sheetView zoomScale="85" zoomScaleNormal="85" workbookViewId="0">
      <selection activeCell="N34" sqref="N34"/>
    </sheetView>
  </sheetViews>
  <sheetFormatPr defaultRowHeight="13.5" x14ac:dyDescent="0.4"/>
  <cols>
    <col min="1" max="1" width="12.5" style="120" customWidth="1"/>
    <col min="2" max="2" width="10.875" style="120" customWidth="1"/>
    <col min="3" max="3" width="1.875" style="120" customWidth="1"/>
    <col min="4" max="4" width="12.125" style="120" bestFit="1" customWidth="1"/>
    <col min="5" max="5" width="26.125" style="120" bestFit="1" customWidth="1"/>
    <col min="6" max="6" width="9" style="120" bestFit="1" customWidth="1"/>
    <col min="7" max="7" width="9" style="120"/>
    <col min="8" max="8" width="9.625" style="120" bestFit="1" customWidth="1"/>
    <col min="9" max="16384" width="9" style="120"/>
  </cols>
  <sheetData>
    <row r="2" spans="2:4" ht="24" x14ac:dyDescent="0.4">
      <c r="B2" s="182" t="s">
        <v>420</v>
      </c>
      <c r="C2" s="182" t="s">
        <v>419</v>
      </c>
    </row>
    <row r="4" spans="2:4" ht="14.25" x14ac:dyDescent="0.4">
      <c r="B4" s="181" t="s">
        <v>398</v>
      </c>
    </row>
    <row r="5" spans="2:4" ht="14.25" x14ac:dyDescent="0.4">
      <c r="B5" s="181" t="s">
        <v>418</v>
      </c>
    </row>
    <row r="6" spans="2:4" ht="14.25" x14ac:dyDescent="0.4">
      <c r="B6" s="181" t="s">
        <v>417</v>
      </c>
    </row>
    <row r="7" spans="2:4" ht="14.25" x14ac:dyDescent="0.4">
      <c r="B7" s="181" t="s">
        <v>398</v>
      </c>
    </row>
    <row r="8" spans="2:4" ht="14.25" x14ac:dyDescent="0.4">
      <c r="B8" s="181" t="s">
        <v>416</v>
      </c>
    </row>
    <row r="9" spans="2:4" ht="17.25" x14ac:dyDescent="0.4">
      <c r="B9" s="14"/>
      <c r="D9" s="180" t="s">
        <v>415</v>
      </c>
    </row>
    <row r="11" spans="2:4" x14ac:dyDescent="0.4">
      <c r="D11" s="120" t="s">
        <v>414</v>
      </c>
    </row>
    <row r="12" spans="2:4" x14ac:dyDescent="0.4">
      <c r="D12" s="120" t="s">
        <v>318</v>
      </c>
    </row>
    <row r="13" spans="2:4" x14ac:dyDescent="0.4">
      <c r="D13" s="120" t="s">
        <v>338</v>
      </c>
    </row>
    <row r="14" spans="2:4" x14ac:dyDescent="0.4">
      <c r="D14" s="120" t="s">
        <v>318</v>
      </c>
    </row>
    <row r="15" spans="2:4" x14ac:dyDescent="0.4">
      <c r="D15" s="120" t="s">
        <v>413</v>
      </c>
    </row>
    <row r="16" spans="2:4" x14ac:dyDescent="0.4">
      <c r="D16" s="120" t="s">
        <v>334</v>
      </c>
    </row>
    <row r="17" spans="4:4" x14ac:dyDescent="0.4">
      <c r="D17" s="120" t="s">
        <v>332</v>
      </c>
    </row>
    <row r="18" spans="4:4" x14ac:dyDescent="0.4">
      <c r="D18" s="120" t="s">
        <v>330</v>
      </c>
    </row>
    <row r="19" spans="4:4" x14ac:dyDescent="0.4">
      <c r="D19" s="120" t="s">
        <v>328</v>
      </c>
    </row>
    <row r="20" spans="4:4" x14ac:dyDescent="0.4">
      <c r="D20" s="120" t="s">
        <v>326</v>
      </c>
    </row>
    <row r="21" spans="4:4" x14ac:dyDescent="0.4">
      <c r="D21" s="120" t="s">
        <v>324</v>
      </c>
    </row>
    <row r="22" spans="4:4" x14ac:dyDescent="0.4">
      <c r="D22" s="120" t="s">
        <v>322</v>
      </c>
    </row>
    <row r="23" spans="4:4" x14ac:dyDescent="0.4">
      <c r="D23" s="120" t="s">
        <v>320</v>
      </c>
    </row>
    <row r="24" spans="4:4" x14ac:dyDescent="0.4">
      <c r="D24" s="120" t="s">
        <v>318</v>
      </c>
    </row>
    <row r="25" spans="4:4" x14ac:dyDescent="0.4">
      <c r="D25" s="120" t="s">
        <v>316</v>
      </c>
    </row>
    <row r="27" spans="4:4" x14ac:dyDescent="0.4">
      <c r="D27" s="120" t="s">
        <v>412</v>
      </c>
    </row>
    <row r="28" spans="4:4" x14ac:dyDescent="0.4">
      <c r="D28" s="120" t="s">
        <v>402</v>
      </c>
    </row>
    <row r="29" spans="4:4" x14ac:dyDescent="0.4">
      <c r="D29" s="120" t="s">
        <v>411</v>
      </c>
    </row>
    <row r="30" spans="4:4" x14ac:dyDescent="0.4">
      <c r="D30" s="120" t="s">
        <v>402</v>
      </c>
    </row>
    <row r="31" spans="4:4" x14ac:dyDescent="0.4">
      <c r="D31" s="120" t="s">
        <v>410</v>
      </c>
    </row>
    <row r="32" spans="4:4" x14ac:dyDescent="0.4">
      <c r="D32" s="120" t="s">
        <v>409</v>
      </c>
    </row>
    <row r="33" spans="2:5" x14ac:dyDescent="0.4">
      <c r="D33" s="120" t="s">
        <v>408</v>
      </c>
    </row>
    <row r="34" spans="2:5" x14ac:dyDescent="0.4">
      <c r="D34" s="120" t="s">
        <v>407</v>
      </c>
    </row>
    <row r="35" spans="2:5" x14ac:dyDescent="0.4">
      <c r="D35" s="120" t="s">
        <v>406</v>
      </c>
    </row>
    <row r="36" spans="2:5" x14ac:dyDescent="0.4">
      <c r="D36" s="120" t="s">
        <v>405</v>
      </c>
    </row>
    <row r="37" spans="2:5" x14ac:dyDescent="0.4">
      <c r="D37" s="120" t="s">
        <v>404</v>
      </c>
    </row>
    <row r="38" spans="2:5" x14ac:dyDescent="0.4">
      <c r="D38" s="120" t="s">
        <v>403</v>
      </c>
    </row>
    <row r="39" spans="2:5" x14ac:dyDescent="0.4">
      <c r="D39" s="120" t="s">
        <v>402</v>
      </c>
    </row>
    <row r="40" spans="2:5" x14ac:dyDescent="0.4">
      <c r="D40" s="120" t="s">
        <v>259</v>
      </c>
    </row>
    <row r="42" spans="2:5" ht="14.25" x14ac:dyDescent="0.4">
      <c r="B42" s="179" t="s">
        <v>401</v>
      </c>
      <c r="C42" s="178"/>
      <c r="D42" s="178"/>
      <c r="E42" s="178"/>
    </row>
    <row r="43" spans="2:5" ht="15" x14ac:dyDescent="0.4">
      <c r="B43" s="179" t="s">
        <v>400</v>
      </c>
      <c r="C43" s="178"/>
      <c r="D43" s="178"/>
      <c r="E43" s="178"/>
    </row>
    <row r="44" spans="2:5" ht="15" x14ac:dyDescent="0.4">
      <c r="B44" s="179" t="s">
        <v>399</v>
      </c>
      <c r="C44" s="178"/>
      <c r="D44" s="178"/>
      <c r="E44" s="178"/>
    </row>
    <row r="45" spans="2:5" ht="14.25" x14ac:dyDescent="0.4">
      <c r="B45" s="179"/>
      <c r="C45" s="178"/>
      <c r="D45" s="178"/>
      <c r="E45" s="178"/>
    </row>
    <row r="46" spans="2:5" ht="14.25" x14ac:dyDescent="0.4">
      <c r="B46" s="179" t="s">
        <v>398</v>
      </c>
      <c r="D46" s="178"/>
      <c r="E46" s="178"/>
    </row>
    <row r="47" spans="2:5" ht="17.25" x14ac:dyDescent="0.4">
      <c r="B47" s="179" t="s">
        <v>397</v>
      </c>
      <c r="D47" s="178"/>
      <c r="E47" s="178"/>
    </row>
    <row r="48" spans="2:5" x14ac:dyDescent="0.4">
      <c r="B48" s="178" t="s">
        <v>396</v>
      </c>
      <c r="D48" s="178"/>
      <c r="E48" s="178"/>
    </row>
    <row r="49" spans="2:5" ht="17.25" x14ac:dyDescent="0.4">
      <c r="B49" s="179" t="s">
        <v>395</v>
      </c>
      <c r="D49" s="178"/>
      <c r="E49" s="178"/>
    </row>
    <row r="50" spans="2:5" ht="14.25" x14ac:dyDescent="0.4">
      <c r="B50" s="179"/>
      <c r="D50" s="178"/>
      <c r="E50" s="178"/>
    </row>
    <row r="51" spans="2:5" x14ac:dyDescent="0.4">
      <c r="D51" s="120" t="s">
        <v>388</v>
      </c>
    </row>
    <row r="52" spans="2:5" x14ac:dyDescent="0.4">
      <c r="D52" s="120" t="s">
        <v>394</v>
      </c>
    </row>
    <row r="53" spans="2:5" x14ac:dyDescent="0.4">
      <c r="D53" s="120" t="s">
        <v>388</v>
      </c>
    </row>
    <row r="54" spans="2:5" x14ac:dyDescent="0.4">
      <c r="D54" s="120" t="s">
        <v>393</v>
      </c>
    </row>
    <row r="55" spans="2:5" x14ac:dyDescent="0.4">
      <c r="D55" s="120" t="s">
        <v>392</v>
      </c>
    </row>
    <row r="56" spans="2:5" x14ac:dyDescent="0.4">
      <c r="D56" s="120" t="s">
        <v>391</v>
      </c>
    </row>
    <row r="57" spans="2:5" x14ac:dyDescent="0.4">
      <c r="D57" s="120" t="s">
        <v>390</v>
      </c>
    </row>
    <row r="58" spans="2:5" x14ac:dyDescent="0.4">
      <c r="D58" s="120" t="s">
        <v>389</v>
      </c>
    </row>
    <row r="59" spans="2:5" x14ac:dyDescent="0.4">
      <c r="D59" s="120" t="s">
        <v>388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54C4-79C6-4FE5-8B9C-57E2BA16957A}">
  <dimension ref="A1"/>
  <sheetViews>
    <sheetView workbookViewId="0">
      <selection activeCell="K7" sqref="K7"/>
    </sheetView>
  </sheetViews>
  <sheetFormatPr defaultRowHeight="18.75" x14ac:dyDescent="0.4"/>
  <sheetData/>
  <phoneticPr fontId="3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7B1F7-5610-4265-9BB6-DB04510CDB94}">
  <dimension ref="A2:D91"/>
  <sheetViews>
    <sheetView topLeftCell="A5" zoomScale="85" zoomScaleNormal="85" workbookViewId="0">
      <selection activeCell="H30" sqref="H30"/>
    </sheetView>
  </sheetViews>
  <sheetFormatPr defaultRowHeight="13.5" x14ac:dyDescent="0.4"/>
  <cols>
    <col min="1" max="1" width="9" style="120"/>
    <col min="2" max="2" width="10.625" style="120" bestFit="1" customWidth="1"/>
    <col min="3" max="3" width="19.375" style="120" bestFit="1" customWidth="1"/>
    <col min="4" max="4" width="12.125" style="120" bestFit="1" customWidth="1"/>
    <col min="5" max="5" width="26.125" style="120" bestFit="1" customWidth="1"/>
    <col min="6" max="6" width="9" style="120" bestFit="1" customWidth="1"/>
    <col min="7" max="7" width="9" style="120"/>
    <col min="8" max="8" width="9.625" style="120" bestFit="1" customWidth="1"/>
    <col min="9" max="16384" width="9" style="120"/>
  </cols>
  <sheetData>
    <row r="2" spans="1:4" ht="24" x14ac:dyDescent="0.4">
      <c r="A2" s="182" t="s">
        <v>453</v>
      </c>
      <c r="B2" s="182"/>
      <c r="C2" s="187" t="s">
        <v>452</v>
      </c>
    </row>
    <row r="3" spans="1:4" ht="15" customHeight="1" x14ac:dyDescent="0.4">
      <c r="A3" s="182"/>
      <c r="B3" s="182"/>
      <c r="C3" s="187"/>
    </row>
    <row r="4" spans="1:4" x14ac:dyDescent="0.4">
      <c r="C4" s="186"/>
    </row>
    <row r="5" spans="1:4" ht="17.25" x14ac:dyDescent="0.4">
      <c r="B5" s="184" t="s">
        <v>451</v>
      </c>
      <c r="C5" s="178"/>
      <c r="D5" s="178"/>
    </row>
    <row r="6" spans="1:4" ht="17.25" x14ac:dyDescent="0.4">
      <c r="B6" s="185" t="s">
        <v>450</v>
      </c>
      <c r="C6" s="178"/>
      <c r="D6" s="178"/>
    </row>
    <row r="7" spans="1:4" ht="17.25" x14ac:dyDescent="0.4">
      <c r="B7" s="184" t="s">
        <v>449</v>
      </c>
      <c r="C7" s="178"/>
      <c r="D7" s="178"/>
    </row>
    <row r="8" spans="1:4" ht="17.25" x14ac:dyDescent="0.4">
      <c r="B8" s="184" t="s">
        <v>448</v>
      </c>
      <c r="C8" s="178"/>
      <c r="D8" s="178"/>
    </row>
    <row r="9" spans="1:4" ht="17.25" x14ac:dyDescent="0.4">
      <c r="C9" s="180" t="s">
        <v>415</v>
      </c>
    </row>
    <row r="10" spans="1:4" ht="14.25" x14ac:dyDescent="0.4">
      <c r="B10" s="14"/>
    </row>
    <row r="11" spans="1:4" x14ac:dyDescent="0.4">
      <c r="C11" s="120" t="s">
        <v>414</v>
      </c>
    </row>
    <row r="12" spans="1:4" x14ac:dyDescent="0.4">
      <c r="C12" s="120" t="s">
        <v>318</v>
      </c>
    </row>
    <row r="13" spans="1:4" x14ac:dyDescent="0.4">
      <c r="C13" s="120" t="s">
        <v>338</v>
      </c>
    </row>
    <row r="14" spans="1:4" x14ac:dyDescent="0.4">
      <c r="C14" s="120" t="s">
        <v>318</v>
      </c>
    </row>
    <row r="15" spans="1:4" x14ac:dyDescent="0.4">
      <c r="C15" s="120" t="s">
        <v>413</v>
      </c>
    </row>
    <row r="16" spans="1:4" x14ac:dyDescent="0.4">
      <c r="C16" s="120" t="s">
        <v>334</v>
      </c>
    </row>
    <row r="17" spans="3:3" x14ac:dyDescent="0.4">
      <c r="C17" s="120" t="s">
        <v>332</v>
      </c>
    </row>
    <row r="18" spans="3:3" x14ac:dyDescent="0.4">
      <c r="C18" s="120" t="s">
        <v>330</v>
      </c>
    </row>
    <row r="19" spans="3:3" x14ac:dyDescent="0.4">
      <c r="C19" s="120" t="s">
        <v>328</v>
      </c>
    </row>
    <row r="20" spans="3:3" x14ac:dyDescent="0.4">
      <c r="C20" s="120" t="s">
        <v>326</v>
      </c>
    </row>
    <row r="21" spans="3:3" x14ac:dyDescent="0.4">
      <c r="C21" s="120" t="s">
        <v>324</v>
      </c>
    </row>
    <row r="22" spans="3:3" x14ac:dyDescent="0.4">
      <c r="C22" s="120" t="s">
        <v>322</v>
      </c>
    </row>
    <row r="23" spans="3:3" x14ac:dyDescent="0.4">
      <c r="C23" s="120" t="s">
        <v>320</v>
      </c>
    </row>
    <row r="24" spans="3:3" x14ac:dyDescent="0.4">
      <c r="C24" s="120" t="s">
        <v>318</v>
      </c>
    </row>
    <row r="25" spans="3:3" x14ac:dyDescent="0.4">
      <c r="C25" s="120" t="s">
        <v>316</v>
      </c>
    </row>
    <row r="27" spans="3:3" x14ac:dyDescent="0.4">
      <c r="C27" s="120" t="s">
        <v>412</v>
      </c>
    </row>
    <row r="28" spans="3:3" x14ac:dyDescent="0.4">
      <c r="C28" s="120" t="s">
        <v>402</v>
      </c>
    </row>
    <row r="29" spans="3:3" x14ac:dyDescent="0.4">
      <c r="C29" s="120" t="s">
        <v>411</v>
      </c>
    </row>
    <row r="30" spans="3:3" x14ac:dyDescent="0.4">
      <c r="C30" s="120" t="s">
        <v>402</v>
      </c>
    </row>
    <row r="31" spans="3:3" x14ac:dyDescent="0.4">
      <c r="C31" s="120" t="s">
        <v>410</v>
      </c>
    </row>
    <row r="32" spans="3:3" x14ac:dyDescent="0.4">
      <c r="C32" s="120" t="s">
        <v>409</v>
      </c>
    </row>
    <row r="33" spans="2:3" x14ac:dyDescent="0.4">
      <c r="C33" s="120" t="s">
        <v>408</v>
      </c>
    </row>
    <row r="34" spans="2:3" x14ac:dyDescent="0.4">
      <c r="C34" s="120" t="s">
        <v>407</v>
      </c>
    </row>
    <row r="35" spans="2:3" x14ac:dyDescent="0.4">
      <c r="C35" s="120" t="s">
        <v>406</v>
      </c>
    </row>
    <row r="36" spans="2:3" x14ac:dyDescent="0.4">
      <c r="C36" s="120" t="s">
        <v>405</v>
      </c>
    </row>
    <row r="37" spans="2:3" x14ac:dyDescent="0.4">
      <c r="C37" s="120" t="s">
        <v>404</v>
      </c>
    </row>
    <row r="38" spans="2:3" x14ac:dyDescent="0.4">
      <c r="C38" s="120" t="s">
        <v>403</v>
      </c>
    </row>
    <row r="39" spans="2:3" x14ac:dyDescent="0.4">
      <c r="C39" s="120" t="s">
        <v>402</v>
      </c>
    </row>
    <row r="40" spans="2:3" x14ac:dyDescent="0.4">
      <c r="C40" s="120" t="s">
        <v>259</v>
      </c>
    </row>
    <row r="42" spans="2:3" ht="14.25" x14ac:dyDescent="0.4">
      <c r="B42" s="181" t="s">
        <v>443</v>
      </c>
    </row>
    <row r="43" spans="2:3" ht="14.25" x14ac:dyDescent="0.4">
      <c r="B43" s="181" t="s">
        <v>447</v>
      </c>
    </row>
    <row r="44" spans="2:3" ht="14.25" x14ac:dyDescent="0.4">
      <c r="B44" s="183" t="s">
        <v>446</v>
      </c>
    </row>
    <row r="45" spans="2:3" ht="14.25" x14ac:dyDescent="0.4">
      <c r="B45" s="181" t="s">
        <v>440</v>
      </c>
    </row>
    <row r="46" spans="2:3" x14ac:dyDescent="0.4">
      <c r="B46" s="120" t="s">
        <v>445</v>
      </c>
    </row>
    <row r="48" spans="2:3" x14ac:dyDescent="0.4">
      <c r="C48" s="120" t="s">
        <v>438</v>
      </c>
    </row>
    <row r="49" spans="3:3" x14ac:dyDescent="0.4">
      <c r="C49" s="120" t="s">
        <v>437</v>
      </c>
    </row>
    <row r="50" spans="3:3" x14ac:dyDescent="0.4">
      <c r="C50" s="120" t="s">
        <v>436</v>
      </c>
    </row>
    <row r="51" spans="3:3" x14ac:dyDescent="0.4">
      <c r="C51" s="120" t="s">
        <v>435</v>
      </c>
    </row>
    <row r="52" spans="3:3" x14ac:dyDescent="0.4">
      <c r="C52" s="120" t="s">
        <v>434</v>
      </c>
    </row>
    <row r="53" spans="3:3" x14ac:dyDescent="0.4">
      <c r="C53" s="120" t="s">
        <v>433</v>
      </c>
    </row>
    <row r="54" spans="3:3" x14ac:dyDescent="0.4">
      <c r="C54" s="120" t="s">
        <v>427</v>
      </c>
    </row>
    <row r="55" spans="3:3" x14ac:dyDescent="0.4">
      <c r="C55" s="120" t="s">
        <v>432</v>
      </c>
    </row>
    <row r="56" spans="3:3" x14ac:dyDescent="0.4">
      <c r="C56" s="120" t="s">
        <v>427</v>
      </c>
    </row>
    <row r="57" spans="3:3" x14ac:dyDescent="0.4">
      <c r="C57" s="120" t="s">
        <v>431</v>
      </c>
    </row>
    <row r="58" spans="3:3" x14ac:dyDescent="0.4">
      <c r="C58" s="120" t="s">
        <v>430</v>
      </c>
    </row>
    <row r="59" spans="3:3" x14ac:dyDescent="0.4">
      <c r="C59" s="120" t="s">
        <v>429</v>
      </c>
    </row>
    <row r="60" spans="3:3" x14ac:dyDescent="0.4">
      <c r="C60" s="120" t="s">
        <v>428</v>
      </c>
    </row>
    <row r="61" spans="3:3" x14ac:dyDescent="0.4">
      <c r="C61" s="120" t="s">
        <v>427</v>
      </c>
    </row>
    <row r="62" spans="3:3" x14ac:dyDescent="0.4">
      <c r="C62" s="120" t="s">
        <v>444</v>
      </c>
    </row>
    <row r="65" spans="2:3" ht="14.25" x14ac:dyDescent="0.4">
      <c r="B65" s="181" t="s">
        <v>443</v>
      </c>
    </row>
    <row r="66" spans="2:3" ht="14.25" x14ac:dyDescent="0.4">
      <c r="B66" s="181" t="s">
        <v>442</v>
      </c>
    </row>
    <row r="67" spans="2:3" ht="14.25" x14ac:dyDescent="0.4">
      <c r="B67" s="183" t="s">
        <v>441</v>
      </c>
    </row>
    <row r="68" spans="2:3" ht="14.25" x14ac:dyDescent="0.4">
      <c r="B68" s="181" t="s">
        <v>440</v>
      </c>
    </row>
    <row r="69" spans="2:3" x14ac:dyDescent="0.4">
      <c r="B69" s="120" t="s">
        <v>439</v>
      </c>
    </row>
    <row r="71" spans="2:3" x14ac:dyDescent="0.4">
      <c r="C71" s="120" t="s">
        <v>438</v>
      </c>
    </row>
    <row r="72" spans="2:3" x14ac:dyDescent="0.4">
      <c r="C72" s="120" t="s">
        <v>437</v>
      </c>
    </row>
    <row r="73" spans="2:3" x14ac:dyDescent="0.4">
      <c r="C73" s="120" t="s">
        <v>436</v>
      </c>
    </row>
    <row r="74" spans="2:3" x14ac:dyDescent="0.4">
      <c r="C74" s="120" t="s">
        <v>435</v>
      </c>
    </row>
    <row r="75" spans="2:3" x14ac:dyDescent="0.4">
      <c r="C75" s="120" t="s">
        <v>434</v>
      </c>
    </row>
    <row r="76" spans="2:3" x14ac:dyDescent="0.4">
      <c r="C76" s="120" t="s">
        <v>433</v>
      </c>
    </row>
    <row r="77" spans="2:3" x14ac:dyDescent="0.4">
      <c r="C77" s="120" t="s">
        <v>427</v>
      </c>
    </row>
    <row r="78" spans="2:3" x14ac:dyDescent="0.4">
      <c r="C78" s="120" t="s">
        <v>432</v>
      </c>
    </row>
    <row r="79" spans="2:3" x14ac:dyDescent="0.4">
      <c r="C79" s="120" t="s">
        <v>427</v>
      </c>
    </row>
    <row r="80" spans="2:3" x14ac:dyDescent="0.4">
      <c r="C80" s="120" t="s">
        <v>431</v>
      </c>
    </row>
    <row r="81" spans="2:3" x14ac:dyDescent="0.4">
      <c r="C81" s="120" t="s">
        <v>430</v>
      </c>
    </row>
    <row r="82" spans="2:3" x14ac:dyDescent="0.4">
      <c r="C82" s="120" t="s">
        <v>429</v>
      </c>
    </row>
    <row r="83" spans="2:3" x14ac:dyDescent="0.4">
      <c r="C83" s="120" t="s">
        <v>428</v>
      </c>
    </row>
    <row r="84" spans="2:3" x14ac:dyDescent="0.4">
      <c r="C84" s="120" t="s">
        <v>427</v>
      </c>
    </row>
    <row r="85" spans="2:3" x14ac:dyDescent="0.4">
      <c r="C85" s="120" t="s">
        <v>426</v>
      </c>
    </row>
    <row r="87" spans="2:3" x14ac:dyDescent="0.4">
      <c r="B87" s="120" t="s">
        <v>425</v>
      </c>
    </row>
    <row r="88" spans="2:3" x14ac:dyDescent="0.4">
      <c r="B88" s="120" t="s">
        <v>424</v>
      </c>
    </row>
    <row r="89" spans="2:3" x14ac:dyDescent="0.4">
      <c r="B89" s="120" t="s">
        <v>423</v>
      </c>
    </row>
    <row r="90" spans="2:3" x14ac:dyDescent="0.4">
      <c r="B90" s="120" t="s">
        <v>422</v>
      </c>
    </row>
    <row r="91" spans="2:3" x14ac:dyDescent="0.4">
      <c r="B91" s="120" t="s">
        <v>421</v>
      </c>
    </row>
  </sheetData>
  <phoneticPr fontId="3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15CC-5141-4F04-8759-0ACEB281770A}">
  <dimension ref="B2:C72"/>
  <sheetViews>
    <sheetView zoomScaleNormal="100" workbookViewId="0">
      <selection activeCell="H24" sqref="H24"/>
    </sheetView>
  </sheetViews>
  <sheetFormatPr defaultRowHeight="13.5" x14ac:dyDescent="0.4"/>
  <cols>
    <col min="1" max="1" width="9" style="120"/>
    <col min="2" max="2" width="10.625" style="120" bestFit="1" customWidth="1"/>
    <col min="3" max="3" width="19.375" style="120" bestFit="1" customWidth="1"/>
    <col min="4" max="4" width="12.125" style="120" bestFit="1" customWidth="1"/>
    <col min="5" max="5" width="26.125" style="120" bestFit="1" customWidth="1"/>
    <col min="6" max="6" width="9" style="120" bestFit="1" customWidth="1"/>
    <col min="7" max="7" width="9" style="120"/>
    <col min="8" max="8" width="9.625" style="120" bestFit="1" customWidth="1"/>
    <col min="9" max="16384" width="9" style="120"/>
  </cols>
  <sheetData>
    <row r="2" spans="2:3" ht="18.75" x14ac:dyDescent="0.4">
      <c r="B2" s="189" t="s">
        <v>472</v>
      </c>
      <c r="C2" s="188" t="s">
        <v>471</v>
      </c>
    </row>
    <row r="3" spans="2:3" ht="14.25" x14ac:dyDescent="0.4">
      <c r="B3" s="14"/>
    </row>
    <row r="4" spans="2:3" ht="14.25" x14ac:dyDescent="0.4">
      <c r="B4" s="181" t="s">
        <v>468</v>
      </c>
    </row>
    <row r="5" spans="2:3" ht="14.25" x14ac:dyDescent="0.4">
      <c r="B5" s="181" t="s">
        <v>470</v>
      </c>
    </row>
    <row r="6" spans="2:3" ht="14.25" x14ac:dyDescent="0.4">
      <c r="B6" s="183" t="s">
        <v>469</v>
      </c>
    </row>
    <row r="7" spans="2:3" ht="14.25" x14ac:dyDescent="0.4">
      <c r="B7" s="181" t="s">
        <v>468</v>
      </c>
    </row>
    <row r="8" spans="2:3" ht="14.25" x14ac:dyDescent="0.4">
      <c r="B8" s="181" t="s">
        <v>467</v>
      </c>
    </row>
    <row r="9" spans="2:3" ht="14.25" x14ac:dyDescent="0.4">
      <c r="B9" s="181"/>
    </row>
    <row r="10" spans="2:3" x14ac:dyDescent="0.4">
      <c r="C10" s="120" t="s">
        <v>414</v>
      </c>
    </row>
    <row r="11" spans="2:3" x14ac:dyDescent="0.4">
      <c r="C11" s="120" t="s">
        <v>318</v>
      </c>
    </row>
    <row r="12" spans="2:3" x14ac:dyDescent="0.4">
      <c r="C12" s="120" t="s">
        <v>338</v>
      </c>
    </row>
    <row r="13" spans="2:3" x14ac:dyDescent="0.4">
      <c r="C13" s="120" t="s">
        <v>318</v>
      </c>
    </row>
    <row r="14" spans="2:3" x14ac:dyDescent="0.4">
      <c r="C14" s="120" t="s">
        <v>413</v>
      </c>
    </row>
    <row r="15" spans="2:3" x14ac:dyDescent="0.4">
      <c r="C15" s="120" t="s">
        <v>334</v>
      </c>
    </row>
    <row r="16" spans="2:3" x14ac:dyDescent="0.4">
      <c r="C16" s="120" t="s">
        <v>332</v>
      </c>
    </row>
    <row r="17" spans="3:3" x14ac:dyDescent="0.4">
      <c r="C17" s="120" t="s">
        <v>330</v>
      </c>
    </row>
    <row r="18" spans="3:3" x14ac:dyDescent="0.4">
      <c r="C18" s="120" t="s">
        <v>328</v>
      </c>
    </row>
    <row r="19" spans="3:3" x14ac:dyDescent="0.4">
      <c r="C19" s="120" t="s">
        <v>326</v>
      </c>
    </row>
    <row r="20" spans="3:3" x14ac:dyDescent="0.4">
      <c r="C20" s="120" t="s">
        <v>324</v>
      </c>
    </row>
    <row r="21" spans="3:3" x14ac:dyDescent="0.4">
      <c r="C21" s="120" t="s">
        <v>322</v>
      </c>
    </row>
    <row r="22" spans="3:3" x14ac:dyDescent="0.4">
      <c r="C22" s="120" t="s">
        <v>320</v>
      </c>
    </row>
    <row r="23" spans="3:3" x14ac:dyDescent="0.4">
      <c r="C23" s="120" t="s">
        <v>318</v>
      </c>
    </row>
    <row r="24" spans="3:3" x14ac:dyDescent="0.4">
      <c r="C24" s="120" t="s">
        <v>316</v>
      </c>
    </row>
    <row r="26" spans="3:3" x14ac:dyDescent="0.4">
      <c r="C26" s="120" t="s">
        <v>412</v>
      </c>
    </row>
    <row r="27" spans="3:3" x14ac:dyDescent="0.4">
      <c r="C27" s="120" t="s">
        <v>402</v>
      </c>
    </row>
    <row r="28" spans="3:3" x14ac:dyDescent="0.4">
      <c r="C28" s="120" t="s">
        <v>411</v>
      </c>
    </row>
    <row r="29" spans="3:3" x14ac:dyDescent="0.4">
      <c r="C29" s="120" t="s">
        <v>402</v>
      </c>
    </row>
    <row r="30" spans="3:3" x14ac:dyDescent="0.4">
      <c r="C30" s="120" t="s">
        <v>410</v>
      </c>
    </row>
    <row r="31" spans="3:3" x14ac:dyDescent="0.4">
      <c r="C31" s="120" t="s">
        <v>409</v>
      </c>
    </row>
    <row r="32" spans="3:3" x14ac:dyDescent="0.4">
      <c r="C32" s="120" t="s">
        <v>408</v>
      </c>
    </row>
    <row r="33" spans="2:3" x14ac:dyDescent="0.4">
      <c r="C33" s="120" t="s">
        <v>407</v>
      </c>
    </row>
    <row r="34" spans="2:3" x14ac:dyDescent="0.4">
      <c r="C34" s="120" t="s">
        <v>406</v>
      </c>
    </row>
    <row r="35" spans="2:3" x14ac:dyDescent="0.4">
      <c r="C35" s="120" t="s">
        <v>405</v>
      </c>
    </row>
    <row r="36" spans="2:3" x14ac:dyDescent="0.4">
      <c r="C36" s="120" t="s">
        <v>404</v>
      </c>
    </row>
    <row r="37" spans="2:3" x14ac:dyDescent="0.4">
      <c r="C37" s="120" t="s">
        <v>403</v>
      </c>
    </row>
    <row r="38" spans="2:3" x14ac:dyDescent="0.4">
      <c r="C38" s="120" t="s">
        <v>402</v>
      </c>
    </row>
    <row r="39" spans="2:3" x14ac:dyDescent="0.4">
      <c r="C39" s="120" t="s">
        <v>259</v>
      </c>
    </row>
    <row r="41" spans="2:3" ht="14.25" x14ac:dyDescent="0.4">
      <c r="B41" s="181" t="s">
        <v>468</v>
      </c>
    </row>
    <row r="42" spans="2:3" ht="14.25" x14ac:dyDescent="0.4">
      <c r="B42" s="181" t="s">
        <v>470</v>
      </c>
    </row>
    <row r="43" spans="2:3" ht="14.25" x14ac:dyDescent="0.4">
      <c r="B43" s="183" t="s">
        <v>469</v>
      </c>
    </row>
    <row r="44" spans="2:3" ht="14.25" x14ac:dyDescent="0.4">
      <c r="B44" s="181" t="s">
        <v>468</v>
      </c>
    </row>
    <row r="45" spans="2:3" ht="14.25" x14ac:dyDescent="0.4">
      <c r="B45" s="181" t="s">
        <v>467</v>
      </c>
    </row>
    <row r="46" spans="2:3" ht="14.25" x14ac:dyDescent="0.4">
      <c r="B46" s="181"/>
    </row>
    <row r="47" spans="2:3" ht="14.25" x14ac:dyDescent="0.4">
      <c r="B47" s="181"/>
      <c r="C47" s="120" t="s">
        <v>438</v>
      </c>
    </row>
    <row r="48" spans="2:3" ht="14.25" x14ac:dyDescent="0.4">
      <c r="B48" s="181"/>
      <c r="C48" s="120" t="s">
        <v>466</v>
      </c>
    </row>
    <row r="49" spans="2:3" ht="14.25" x14ac:dyDescent="0.4">
      <c r="B49" s="181"/>
      <c r="C49" s="120" t="s">
        <v>465</v>
      </c>
    </row>
    <row r="50" spans="2:3" ht="14.25" x14ac:dyDescent="0.4">
      <c r="B50" s="181"/>
      <c r="C50" s="120" t="s">
        <v>464</v>
      </c>
    </row>
    <row r="51" spans="2:3" ht="14.25" x14ac:dyDescent="0.4">
      <c r="B51" s="181"/>
      <c r="C51" s="120" t="s">
        <v>463</v>
      </c>
    </row>
    <row r="52" spans="2:3" ht="14.25" x14ac:dyDescent="0.4">
      <c r="B52" s="181"/>
      <c r="C52" s="120" t="s">
        <v>402</v>
      </c>
    </row>
    <row r="53" spans="2:3" ht="14.25" x14ac:dyDescent="0.4">
      <c r="B53" s="181"/>
      <c r="C53" s="120" t="s">
        <v>411</v>
      </c>
    </row>
    <row r="54" spans="2:3" ht="14.25" x14ac:dyDescent="0.4">
      <c r="B54" s="181"/>
      <c r="C54" s="120" t="s">
        <v>402</v>
      </c>
    </row>
    <row r="55" spans="2:3" ht="14.25" x14ac:dyDescent="0.4">
      <c r="B55" s="181"/>
      <c r="C55" s="120" t="s">
        <v>462</v>
      </c>
    </row>
    <row r="56" spans="2:3" ht="14.25" x14ac:dyDescent="0.4">
      <c r="B56" s="181"/>
      <c r="C56" s="120" t="s">
        <v>461</v>
      </c>
    </row>
    <row r="57" spans="2:3" ht="14.25" x14ac:dyDescent="0.4">
      <c r="B57" s="181"/>
      <c r="C57" s="120" t="s">
        <v>460</v>
      </c>
    </row>
    <row r="58" spans="2:3" ht="14.25" x14ac:dyDescent="0.4">
      <c r="B58" s="181"/>
      <c r="C58" s="120" t="s">
        <v>459</v>
      </c>
    </row>
    <row r="59" spans="2:3" ht="14.25" x14ac:dyDescent="0.4">
      <c r="B59" s="181"/>
      <c r="C59" s="120" t="s">
        <v>458</v>
      </c>
    </row>
    <row r="60" spans="2:3" ht="14.25" x14ac:dyDescent="0.4">
      <c r="B60" s="181"/>
      <c r="C60" s="120" t="s">
        <v>457</v>
      </c>
    </row>
    <row r="61" spans="2:3" ht="14.25" x14ac:dyDescent="0.4">
      <c r="B61" s="181"/>
      <c r="C61" s="120" t="s">
        <v>456</v>
      </c>
    </row>
    <row r="62" spans="2:3" ht="14.25" x14ac:dyDescent="0.4">
      <c r="B62" s="181"/>
      <c r="C62" s="120" t="s">
        <v>405</v>
      </c>
    </row>
    <row r="63" spans="2:3" ht="14.25" x14ac:dyDescent="0.4">
      <c r="B63" s="181"/>
      <c r="C63" s="120" t="s">
        <v>455</v>
      </c>
    </row>
    <row r="64" spans="2:3" x14ac:dyDescent="0.4">
      <c r="C64" s="120" t="s">
        <v>410</v>
      </c>
    </row>
    <row r="65" spans="3:3" x14ac:dyDescent="0.4">
      <c r="C65" s="120" t="s">
        <v>409</v>
      </c>
    </row>
    <row r="66" spans="3:3" x14ac:dyDescent="0.4">
      <c r="C66" s="120" t="s">
        <v>408</v>
      </c>
    </row>
    <row r="67" spans="3:3" x14ac:dyDescent="0.4">
      <c r="C67" s="120" t="s">
        <v>407</v>
      </c>
    </row>
    <row r="68" spans="3:3" x14ac:dyDescent="0.4">
      <c r="C68" s="120" t="s">
        <v>406</v>
      </c>
    </row>
    <row r="69" spans="3:3" x14ac:dyDescent="0.4">
      <c r="C69" s="120" t="s">
        <v>404</v>
      </c>
    </row>
    <row r="70" spans="3:3" x14ac:dyDescent="0.4">
      <c r="C70" s="120" t="s">
        <v>403</v>
      </c>
    </row>
    <row r="71" spans="3:3" x14ac:dyDescent="0.4">
      <c r="C71" s="120" t="s">
        <v>402</v>
      </c>
    </row>
    <row r="72" spans="3:3" x14ac:dyDescent="0.4">
      <c r="C72" s="120" t="s">
        <v>454</v>
      </c>
    </row>
  </sheetData>
  <phoneticPr fontId="3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673E9-2CCC-4318-BBB3-1F451C0A4461}">
  <dimension ref="B2:F123"/>
  <sheetViews>
    <sheetView tabSelected="1" topLeftCell="A76" zoomScale="70" zoomScaleNormal="70" workbookViewId="0">
      <selection activeCell="N83" sqref="N83"/>
    </sheetView>
  </sheetViews>
  <sheetFormatPr defaultRowHeight="13.5" x14ac:dyDescent="0.4"/>
  <cols>
    <col min="1" max="1" width="9" style="120"/>
    <col min="2" max="2" width="10.625" style="120" bestFit="1" customWidth="1"/>
    <col min="3" max="3" width="13" style="120" bestFit="1" customWidth="1"/>
    <col min="4" max="4" width="27.75" style="120" bestFit="1" customWidth="1"/>
    <col min="5" max="6" width="9.625" style="120" bestFit="1" customWidth="1"/>
    <col min="7" max="7" width="9" style="120"/>
    <col min="8" max="8" width="10.625" style="120" bestFit="1" customWidth="1"/>
    <col min="9" max="9" width="13" style="120" bestFit="1" customWidth="1"/>
    <col min="10" max="10" width="27.75" style="120" bestFit="1" customWidth="1"/>
    <col min="11" max="12" width="9.625" style="120" bestFit="1" customWidth="1"/>
    <col min="13" max="16384" width="9" style="120"/>
  </cols>
  <sheetData>
    <row r="2" spans="2:3" x14ac:dyDescent="0.4">
      <c r="B2" s="120" t="s">
        <v>546</v>
      </c>
    </row>
    <row r="4" spans="2:3" ht="14.25" x14ac:dyDescent="0.4">
      <c r="B4" s="14" t="s">
        <v>545</v>
      </c>
    </row>
    <row r="5" spans="2:3" ht="14.25" x14ac:dyDescent="0.4">
      <c r="B5" s="14" t="s">
        <v>544</v>
      </c>
    </row>
    <row r="8" spans="2:3" x14ac:dyDescent="0.4">
      <c r="C8" s="120" t="s">
        <v>414</v>
      </c>
    </row>
    <row r="9" spans="2:3" x14ac:dyDescent="0.4">
      <c r="C9" s="120" t="s">
        <v>318</v>
      </c>
    </row>
    <row r="10" spans="2:3" x14ac:dyDescent="0.4">
      <c r="C10" s="120" t="s">
        <v>338</v>
      </c>
    </row>
    <row r="11" spans="2:3" x14ac:dyDescent="0.4">
      <c r="C11" s="120" t="s">
        <v>318</v>
      </c>
    </row>
    <row r="12" spans="2:3" x14ac:dyDescent="0.4">
      <c r="C12" s="120" t="s">
        <v>413</v>
      </c>
    </row>
    <row r="13" spans="2:3" x14ac:dyDescent="0.4">
      <c r="C13" s="120" t="s">
        <v>334</v>
      </c>
    </row>
    <row r="14" spans="2:3" x14ac:dyDescent="0.4">
      <c r="C14" s="120" t="s">
        <v>332</v>
      </c>
    </row>
    <row r="15" spans="2:3" x14ac:dyDescent="0.4">
      <c r="C15" s="120" t="s">
        <v>330</v>
      </c>
    </row>
    <row r="16" spans="2:3" x14ac:dyDescent="0.4">
      <c r="C16" s="120" t="s">
        <v>328</v>
      </c>
    </row>
    <row r="17" spans="3:3" x14ac:dyDescent="0.4">
      <c r="C17" s="120" t="s">
        <v>326</v>
      </c>
    </row>
    <row r="18" spans="3:3" x14ac:dyDescent="0.4">
      <c r="C18" s="120" t="s">
        <v>324</v>
      </c>
    </row>
    <row r="19" spans="3:3" x14ac:dyDescent="0.4">
      <c r="C19" s="120" t="s">
        <v>322</v>
      </c>
    </row>
    <row r="20" spans="3:3" x14ac:dyDescent="0.4">
      <c r="C20" s="120" t="s">
        <v>320</v>
      </c>
    </row>
    <row r="21" spans="3:3" x14ac:dyDescent="0.4">
      <c r="C21" s="120" t="s">
        <v>318</v>
      </c>
    </row>
    <row r="22" spans="3:3" x14ac:dyDescent="0.4">
      <c r="C22" s="120" t="s">
        <v>316</v>
      </c>
    </row>
    <row r="24" spans="3:3" x14ac:dyDescent="0.4">
      <c r="C24" s="120" t="s">
        <v>412</v>
      </c>
    </row>
    <row r="25" spans="3:3" x14ac:dyDescent="0.4">
      <c r="C25" s="120" t="s">
        <v>402</v>
      </c>
    </row>
    <row r="26" spans="3:3" x14ac:dyDescent="0.4">
      <c r="C26" s="120" t="s">
        <v>411</v>
      </c>
    </row>
    <row r="27" spans="3:3" x14ac:dyDescent="0.4">
      <c r="C27" s="120" t="s">
        <v>402</v>
      </c>
    </row>
    <row r="28" spans="3:3" x14ac:dyDescent="0.4">
      <c r="C28" s="120" t="s">
        <v>410</v>
      </c>
    </row>
    <row r="29" spans="3:3" x14ac:dyDescent="0.4">
      <c r="C29" s="120" t="s">
        <v>409</v>
      </c>
    </row>
    <row r="30" spans="3:3" x14ac:dyDescent="0.4">
      <c r="C30" s="120" t="s">
        <v>408</v>
      </c>
    </row>
    <row r="31" spans="3:3" x14ac:dyDescent="0.4">
      <c r="C31" s="120" t="s">
        <v>407</v>
      </c>
    </row>
    <row r="32" spans="3:3" x14ac:dyDescent="0.4">
      <c r="C32" s="120" t="s">
        <v>406</v>
      </c>
    </row>
    <row r="33" spans="2:6" x14ac:dyDescent="0.4">
      <c r="C33" s="120" t="s">
        <v>405</v>
      </c>
    </row>
    <row r="34" spans="2:6" x14ac:dyDescent="0.4">
      <c r="C34" s="120" t="s">
        <v>404</v>
      </c>
    </row>
    <row r="35" spans="2:6" x14ac:dyDescent="0.4">
      <c r="C35" s="120" t="s">
        <v>403</v>
      </c>
    </row>
    <row r="36" spans="2:6" x14ac:dyDescent="0.4">
      <c r="C36" s="120" t="s">
        <v>402</v>
      </c>
    </row>
    <row r="37" spans="2:6" x14ac:dyDescent="0.4">
      <c r="C37" s="120" t="s">
        <v>259</v>
      </c>
    </row>
    <row r="39" spans="2:6" ht="14.25" x14ac:dyDescent="0.4">
      <c r="B39" s="14"/>
      <c r="D39" s="14"/>
      <c r="E39" s="190"/>
      <c r="F39" s="190"/>
    </row>
    <row r="40" spans="2:6" ht="14.25" x14ac:dyDescent="0.4">
      <c r="B40" s="14" t="s">
        <v>545</v>
      </c>
    </row>
    <row r="41" spans="2:6" ht="14.25" x14ac:dyDescent="0.4">
      <c r="B41" s="14" t="s">
        <v>544</v>
      </c>
    </row>
    <row r="42" spans="2:6" ht="14.25" x14ac:dyDescent="0.4">
      <c r="B42" s="14"/>
    </row>
    <row r="43" spans="2:6" x14ac:dyDescent="0.4">
      <c r="C43" s="120" t="s">
        <v>543</v>
      </c>
    </row>
    <row r="44" spans="2:6" x14ac:dyDescent="0.4">
      <c r="C44" s="120" t="s">
        <v>542</v>
      </c>
    </row>
    <row r="45" spans="2:6" x14ac:dyDescent="0.4">
      <c r="C45" s="120" t="s">
        <v>388</v>
      </c>
    </row>
    <row r="46" spans="2:6" x14ac:dyDescent="0.4">
      <c r="C46" s="120" t="s">
        <v>394</v>
      </c>
    </row>
    <row r="47" spans="2:6" x14ac:dyDescent="0.4">
      <c r="C47" s="120" t="s">
        <v>388</v>
      </c>
    </row>
    <row r="48" spans="2:6" x14ac:dyDescent="0.4">
      <c r="C48" s="120" t="s">
        <v>541</v>
      </c>
    </row>
    <row r="49" spans="3:3" x14ac:dyDescent="0.4">
      <c r="C49" s="120" t="s">
        <v>540</v>
      </c>
    </row>
    <row r="50" spans="3:3" x14ac:dyDescent="0.4">
      <c r="C50" s="120" t="s">
        <v>539</v>
      </c>
    </row>
    <row r="51" spans="3:3" x14ac:dyDescent="0.4">
      <c r="C51" s="120" t="s">
        <v>538</v>
      </c>
    </row>
    <row r="52" spans="3:3" x14ac:dyDescent="0.4">
      <c r="C52" s="120" t="s">
        <v>537</v>
      </c>
    </row>
    <row r="53" spans="3:3" x14ac:dyDescent="0.4">
      <c r="C53" s="120" t="s">
        <v>536</v>
      </c>
    </row>
    <row r="54" spans="3:3" x14ac:dyDescent="0.4">
      <c r="C54" s="120" t="s">
        <v>535</v>
      </c>
    </row>
    <row r="55" spans="3:3" x14ac:dyDescent="0.4">
      <c r="C55" s="120" t="s">
        <v>534</v>
      </c>
    </row>
    <row r="56" spans="3:3" x14ac:dyDescent="0.4">
      <c r="C56" s="120" t="s">
        <v>533</v>
      </c>
    </row>
    <row r="57" spans="3:3" x14ac:dyDescent="0.4">
      <c r="C57" s="120" t="s">
        <v>393</v>
      </c>
    </row>
    <row r="58" spans="3:3" x14ac:dyDescent="0.4">
      <c r="C58" s="120" t="s">
        <v>532</v>
      </c>
    </row>
    <row r="59" spans="3:3" x14ac:dyDescent="0.4">
      <c r="C59" s="120" t="s">
        <v>531</v>
      </c>
    </row>
    <row r="60" spans="3:3" x14ac:dyDescent="0.4">
      <c r="C60" s="120" t="s">
        <v>530</v>
      </c>
    </row>
    <row r="61" spans="3:3" x14ac:dyDescent="0.4">
      <c r="C61" s="120" t="s">
        <v>529</v>
      </c>
    </row>
    <row r="62" spans="3:3" x14ac:dyDescent="0.4">
      <c r="C62" s="120" t="s">
        <v>528</v>
      </c>
    </row>
    <row r="63" spans="3:3" x14ac:dyDescent="0.4">
      <c r="C63" s="120" t="s">
        <v>527</v>
      </c>
    </row>
    <row r="64" spans="3:3" x14ac:dyDescent="0.4">
      <c r="C64" s="120" t="s">
        <v>526</v>
      </c>
    </row>
    <row r="65" spans="3:3" x14ac:dyDescent="0.4">
      <c r="C65" s="120" t="s">
        <v>525</v>
      </c>
    </row>
    <row r="66" spans="3:3" x14ac:dyDescent="0.4">
      <c r="C66" s="120" t="s">
        <v>524</v>
      </c>
    </row>
    <row r="67" spans="3:3" x14ac:dyDescent="0.4">
      <c r="C67" s="120" t="s">
        <v>392</v>
      </c>
    </row>
    <row r="68" spans="3:3" x14ac:dyDescent="0.4">
      <c r="C68" s="120" t="s">
        <v>523</v>
      </c>
    </row>
    <row r="69" spans="3:3" x14ac:dyDescent="0.4">
      <c r="C69" s="120" t="s">
        <v>522</v>
      </c>
    </row>
    <row r="70" spans="3:3" x14ac:dyDescent="0.4">
      <c r="C70" s="120" t="s">
        <v>521</v>
      </c>
    </row>
    <row r="71" spans="3:3" x14ac:dyDescent="0.4">
      <c r="C71" s="120" t="s">
        <v>520</v>
      </c>
    </row>
    <row r="72" spans="3:3" x14ac:dyDescent="0.4">
      <c r="C72" s="120" t="s">
        <v>519</v>
      </c>
    </row>
    <row r="73" spans="3:3" x14ac:dyDescent="0.4">
      <c r="C73" s="120" t="s">
        <v>518</v>
      </c>
    </row>
    <row r="74" spans="3:3" x14ac:dyDescent="0.4">
      <c r="C74" s="120" t="s">
        <v>517</v>
      </c>
    </row>
    <row r="75" spans="3:3" x14ac:dyDescent="0.4">
      <c r="C75" s="120" t="s">
        <v>516</v>
      </c>
    </row>
    <row r="76" spans="3:3" x14ac:dyDescent="0.4">
      <c r="C76" s="120" t="s">
        <v>515</v>
      </c>
    </row>
    <row r="77" spans="3:3" x14ac:dyDescent="0.4">
      <c r="C77" s="120" t="s">
        <v>514</v>
      </c>
    </row>
    <row r="78" spans="3:3" x14ac:dyDescent="0.4">
      <c r="C78" s="120" t="s">
        <v>513</v>
      </c>
    </row>
    <row r="79" spans="3:3" x14ac:dyDescent="0.4">
      <c r="C79" s="120" t="s">
        <v>512</v>
      </c>
    </row>
    <row r="80" spans="3:3" x14ac:dyDescent="0.4">
      <c r="C80" s="120" t="s">
        <v>511</v>
      </c>
    </row>
    <row r="81" spans="3:3" x14ac:dyDescent="0.4">
      <c r="C81" s="120" t="s">
        <v>510</v>
      </c>
    </row>
    <row r="82" spans="3:3" x14ac:dyDescent="0.4">
      <c r="C82" s="120" t="s">
        <v>509</v>
      </c>
    </row>
    <row r="83" spans="3:3" x14ac:dyDescent="0.4">
      <c r="C83" s="120" t="s">
        <v>508</v>
      </c>
    </row>
    <row r="84" spans="3:3" x14ac:dyDescent="0.4">
      <c r="C84" s="120" t="s">
        <v>391</v>
      </c>
    </row>
    <row r="85" spans="3:3" x14ac:dyDescent="0.4">
      <c r="C85" s="120" t="s">
        <v>507</v>
      </c>
    </row>
    <row r="86" spans="3:3" x14ac:dyDescent="0.4">
      <c r="C86" s="120" t="s">
        <v>506</v>
      </c>
    </row>
    <row r="87" spans="3:3" x14ac:dyDescent="0.4">
      <c r="C87" s="120" t="s">
        <v>505</v>
      </c>
    </row>
    <row r="88" spans="3:3" x14ac:dyDescent="0.4">
      <c r="C88" s="120" t="s">
        <v>504</v>
      </c>
    </row>
    <row r="89" spans="3:3" x14ac:dyDescent="0.4">
      <c r="C89" s="120" t="s">
        <v>503</v>
      </c>
    </row>
    <row r="90" spans="3:3" x14ac:dyDescent="0.4">
      <c r="C90" s="120" t="s">
        <v>502</v>
      </c>
    </row>
    <row r="91" spans="3:3" x14ac:dyDescent="0.4">
      <c r="C91" s="120" t="s">
        <v>501</v>
      </c>
    </row>
    <row r="92" spans="3:3" x14ac:dyDescent="0.4">
      <c r="C92" s="120" t="s">
        <v>500</v>
      </c>
    </row>
    <row r="93" spans="3:3" x14ac:dyDescent="0.4">
      <c r="C93" s="120" t="s">
        <v>499</v>
      </c>
    </row>
    <row r="94" spans="3:3" x14ac:dyDescent="0.4">
      <c r="C94" s="120" t="s">
        <v>498</v>
      </c>
    </row>
    <row r="95" spans="3:3" x14ac:dyDescent="0.4">
      <c r="C95" s="120" t="s">
        <v>497</v>
      </c>
    </row>
    <row r="96" spans="3:3" x14ac:dyDescent="0.4">
      <c r="C96" s="120" t="s">
        <v>496</v>
      </c>
    </row>
    <row r="97" spans="3:3" x14ac:dyDescent="0.4">
      <c r="C97" s="120" t="s">
        <v>495</v>
      </c>
    </row>
    <row r="98" spans="3:3" x14ac:dyDescent="0.4">
      <c r="C98" s="120" t="s">
        <v>494</v>
      </c>
    </row>
    <row r="99" spans="3:3" x14ac:dyDescent="0.4">
      <c r="C99" s="120" t="s">
        <v>493</v>
      </c>
    </row>
    <row r="100" spans="3:3" x14ac:dyDescent="0.4">
      <c r="C100" s="120" t="s">
        <v>492</v>
      </c>
    </row>
    <row r="101" spans="3:3" x14ac:dyDescent="0.4">
      <c r="C101" s="120" t="s">
        <v>491</v>
      </c>
    </row>
    <row r="102" spans="3:3" x14ac:dyDescent="0.4">
      <c r="C102" s="120" t="s">
        <v>490</v>
      </c>
    </row>
    <row r="103" spans="3:3" x14ac:dyDescent="0.4">
      <c r="C103" s="120" t="s">
        <v>489</v>
      </c>
    </row>
    <row r="104" spans="3:3" x14ac:dyDescent="0.4">
      <c r="C104" s="120" t="s">
        <v>488</v>
      </c>
    </row>
    <row r="105" spans="3:3" x14ac:dyDescent="0.4">
      <c r="C105" s="120" t="s">
        <v>487</v>
      </c>
    </row>
    <row r="106" spans="3:3" x14ac:dyDescent="0.4">
      <c r="C106" s="120" t="s">
        <v>486</v>
      </c>
    </row>
    <row r="107" spans="3:3" x14ac:dyDescent="0.4">
      <c r="C107" s="120" t="s">
        <v>485</v>
      </c>
    </row>
    <row r="108" spans="3:3" x14ac:dyDescent="0.4">
      <c r="C108" s="120" t="s">
        <v>484</v>
      </c>
    </row>
    <row r="109" spans="3:3" x14ac:dyDescent="0.4">
      <c r="C109" s="120" t="s">
        <v>390</v>
      </c>
    </row>
    <row r="110" spans="3:3" x14ac:dyDescent="0.4">
      <c r="C110" s="120" t="s">
        <v>483</v>
      </c>
    </row>
    <row r="111" spans="3:3" x14ac:dyDescent="0.4">
      <c r="C111" s="120" t="s">
        <v>482</v>
      </c>
    </row>
    <row r="112" spans="3:3" x14ac:dyDescent="0.4">
      <c r="C112" s="120" t="s">
        <v>481</v>
      </c>
    </row>
    <row r="113" spans="3:3" x14ac:dyDescent="0.4">
      <c r="C113" s="120" t="s">
        <v>480</v>
      </c>
    </row>
    <row r="114" spans="3:3" x14ac:dyDescent="0.4">
      <c r="C114" s="120" t="s">
        <v>479</v>
      </c>
    </row>
    <row r="115" spans="3:3" x14ac:dyDescent="0.4">
      <c r="C115" s="120" t="s">
        <v>478</v>
      </c>
    </row>
    <row r="116" spans="3:3" x14ac:dyDescent="0.4">
      <c r="C116" s="120" t="s">
        <v>477</v>
      </c>
    </row>
    <row r="117" spans="3:3" x14ac:dyDescent="0.4">
      <c r="C117" s="120" t="s">
        <v>476</v>
      </c>
    </row>
    <row r="118" spans="3:3" x14ac:dyDescent="0.4">
      <c r="C118" s="120" t="s">
        <v>475</v>
      </c>
    </row>
    <row r="119" spans="3:3" x14ac:dyDescent="0.4">
      <c r="C119" s="120" t="s">
        <v>389</v>
      </c>
    </row>
    <row r="120" spans="3:3" x14ac:dyDescent="0.4">
      <c r="C120" s="120" t="s">
        <v>388</v>
      </c>
    </row>
    <row r="121" spans="3:3" x14ac:dyDescent="0.4">
      <c r="C121" s="120" t="s">
        <v>474</v>
      </c>
    </row>
    <row r="123" spans="3:3" x14ac:dyDescent="0.4">
      <c r="C123" s="120" t="s">
        <v>473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069F-C499-4545-9E54-74B08246147D}">
  <dimension ref="A2:L14"/>
  <sheetViews>
    <sheetView workbookViewId="0">
      <selection activeCell="F21" sqref="F21"/>
    </sheetView>
  </sheetViews>
  <sheetFormatPr defaultRowHeight="18.75" x14ac:dyDescent="0.4"/>
  <cols>
    <col min="1" max="1" width="9" bestFit="1" customWidth="1"/>
    <col min="2" max="2" width="11.625" bestFit="1" customWidth="1"/>
    <col min="3" max="3" width="11" bestFit="1" customWidth="1"/>
    <col min="4" max="4" width="11.625" bestFit="1" customWidth="1"/>
    <col min="5" max="5" width="9.5" bestFit="1" customWidth="1"/>
    <col min="6" max="6" width="35" bestFit="1" customWidth="1"/>
    <col min="7" max="7" width="13.875" bestFit="1" customWidth="1"/>
    <col min="8" max="8" width="9.5" bestFit="1" customWidth="1"/>
    <col min="9" max="9" width="23.5" bestFit="1" customWidth="1"/>
    <col min="10" max="10" width="6.125" bestFit="1" customWidth="1"/>
    <col min="11" max="12" width="8" bestFit="1" customWidth="1"/>
  </cols>
  <sheetData>
    <row r="2" spans="1:12" x14ac:dyDescent="0.4">
      <c r="A2" t="s">
        <v>56</v>
      </c>
      <c r="B2" t="s">
        <v>55</v>
      </c>
    </row>
    <row r="4" spans="1:12" x14ac:dyDescent="0.4">
      <c r="A4" s="40" t="s">
        <v>23</v>
      </c>
      <c r="B4" s="40" t="s">
        <v>6</v>
      </c>
      <c r="C4" s="40" t="s">
        <v>3</v>
      </c>
      <c r="D4" s="40" t="s">
        <v>22</v>
      </c>
      <c r="E4" s="40" t="s">
        <v>21</v>
      </c>
      <c r="F4" s="40" t="s">
        <v>20</v>
      </c>
      <c r="G4" s="40" t="s">
        <v>19</v>
      </c>
      <c r="H4" s="40" t="s">
        <v>54</v>
      </c>
      <c r="I4" s="40" t="s">
        <v>53</v>
      </c>
      <c r="J4" s="40" t="s">
        <v>1</v>
      </c>
      <c r="K4" s="41" t="s">
        <v>12</v>
      </c>
      <c r="L4" s="40" t="s">
        <v>52</v>
      </c>
    </row>
    <row r="5" spans="1:12" x14ac:dyDescent="0.15">
      <c r="A5" s="37">
        <v>1001</v>
      </c>
      <c r="B5" s="39">
        <v>43922</v>
      </c>
      <c r="C5" s="37">
        <v>2003</v>
      </c>
      <c r="D5" s="38" t="s">
        <v>40</v>
      </c>
      <c r="E5" s="38" t="s">
        <v>39</v>
      </c>
      <c r="F5" s="38" t="s">
        <v>38</v>
      </c>
      <c r="G5" s="38" t="s">
        <v>37</v>
      </c>
      <c r="H5" s="37" t="s">
        <v>24</v>
      </c>
      <c r="I5" s="36" t="s">
        <v>4</v>
      </c>
      <c r="J5" s="36">
        <v>2</v>
      </c>
      <c r="K5" s="36">
        <v>200000</v>
      </c>
      <c r="L5" s="35">
        <f>J5*K5</f>
        <v>400000</v>
      </c>
    </row>
    <row r="6" spans="1:12" x14ac:dyDescent="0.15">
      <c r="A6" s="37">
        <v>1001</v>
      </c>
      <c r="B6" s="39">
        <v>43922</v>
      </c>
      <c r="C6" s="37">
        <v>2003</v>
      </c>
      <c r="D6" s="38" t="s">
        <v>40</v>
      </c>
      <c r="E6" s="38" t="s">
        <v>39</v>
      </c>
      <c r="F6" s="38" t="s">
        <v>38</v>
      </c>
      <c r="G6" s="38" t="s">
        <v>37</v>
      </c>
      <c r="H6" s="37" t="s">
        <v>51</v>
      </c>
      <c r="I6" s="36" t="s">
        <v>50</v>
      </c>
      <c r="J6" s="36">
        <v>2</v>
      </c>
      <c r="K6" s="36">
        <v>60000</v>
      </c>
      <c r="L6" s="35">
        <f>J6*K6</f>
        <v>120000</v>
      </c>
    </row>
    <row r="7" spans="1:12" x14ac:dyDescent="0.15">
      <c r="A7" s="27">
        <v>1002</v>
      </c>
      <c r="B7" s="29">
        <v>43923</v>
      </c>
      <c r="C7" s="27">
        <v>2002</v>
      </c>
      <c r="D7" s="28" t="s">
        <v>18</v>
      </c>
      <c r="E7" s="28" t="s">
        <v>17</v>
      </c>
      <c r="F7" s="28" t="s">
        <v>16</v>
      </c>
      <c r="G7" s="28" t="s">
        <v>15</v>
      </c>
      <c r="H7" s="27" t="s">
        <v>49</v>
      </c>
      <c r="I7" s="26" t="s">
        <v>48</v>
      </c>
      <c r="J7" s="26">
        <v>6</v>
      </c>
      <c r="K7" s="26">
        <v>90000</v>
      </c>
      <c r="L7" s="25">
        <f>J7*K7</f>
        <v>540000</v>
      </c>
    </row>
    <row r="8" spans="1:12" x14ac:dyDescent="0.15">
      <c r="A8" s="27">
        <v>1002</v>
      </c>
      <c r="B8" s="29">
        <v>43923</v>
      </c>
      <c r="C8" s="27">
        <v>2002</v>
      </c>
      <c r="D8" s="28" t="s">
        <v>18</v>
      </c>
      <c r="E8" s="28" t="s">
        <v>17</v>
      </c>
      <c r="F8" s="28" t="s">
        <v>16</v>
      </c>
      <c r="G8" s="28" t="s">
        <v>15</v>
      </c>
      <c r="H8" s="27" t="s">
        <v>30</v>
      </c>
      <c r="I8" s="26" t="s">
        <v>29</v>
      </c>
      <c r="J8" s="26">
        <v>6</v>
      </c>
      <c r="K8" s="26">
        <v>3000</v>
      </c>
      <c r="L8" s="25">
        <f>J8*K8</f>
        <v>18000</v>
      </c>
    </row>
    <row r="9" spans="1:12" x14ac:dyDescent="0.15">
      <c r="A9" s="37">
        <v>1003</v>
      </c>
      <c r="B9" s="39">
        <v>43923</v>
      </c>
      <c r="C9" s="37">
        <v>2004</v>
      </c>
      <c r="D9" s="38" t="s">
        <v>47</v>
      </c>
      <c r="E9" s="38" t="s">
        <v>46</v>
      </c>
      <c r="F9" s="38" t="s">
        <v>45</v>
      </c>
      <c r="G9" s="38" t="s">
        <v>44</v>
      </c>
      <c r="H9" s="37" t="s">
        <v>43</v>
      </c>
      <c r="I9" s="36" t="s">
        <v>7</v>
      </c>
      <c r="J9" s="36">
        <v>3</v>
      </c>
      <c r="K9" s="36">
        <v>60000</v>
      </c>
      <c r="L9" s="35">
        <f>J9*K9</f>
        <v>180000</v>
      </c>
    </row>
    <row r="10" spans="1:12" x14ac:dyDescent="0.15">
      <c r="A10" s="32">
        <v>1004</v>
      </c>
      <c r="B10" s="34">
        <v>43924</v>
      </c>
      <c r="C10" s="32">
        <v>2003</v>
      </c>
      <c r="D10" s="33" t="s">
        <v>40</v>
      </c>
      <c r="E10" s="33" t="s">
        <v>39</v>
      </c>
      <c r="F10" s="33" t="s">
        <v>38</v>
      </c>
      <c r="G10" s="33" t="s">
        <v>37</v>
      </c>
      <c r="H10" s="32" t="s">
        <v>24</v>
      </c>
      <c r="I10" s="31" t="s">
        <v>4</v>
      </c>
      <c r="J10" s="31">
        <v>1</v>
      </c>
      <c r="K10" s="31">
        <v>200000</v>
      </c>
      <c r="L10" s="30">
        <f>J10*K10</f>
        <v>200000</v>
      </c>
    </row>
    <row r="11" spans="1:12" x14ac:dyDescent="0.15">
      <c r="A11" s="27">
        <v>1005</v>
      </c>
      <c r="B11" s="29">
        <v>43924</v>
      </c>
      <c r="C11" s="27">
        <v>2005</v>
      </c>
      <c r="D11" s="28" t="s">
        <v>34</v>
      </c>
      <c r="E11" s="28" t="s">
        <v>33</v>
      </c>
      <c r="F11" s="28" t="s">
        <v>32</v>
      </c>
      <c r="G11" s="28" t="s">
        <v>31</v>
      </c>
      <c r="H11" s="27" t="s">
        <v>42</v>
      </c>
      <c r="I11" s="26" t="s">
        <v>41</v>
      </c>
      <c r="J11" s="26">
        <v>2</v>
      </c>
      <c r="K11" s="26">
        <v>40000</v>
      </c>
      <c r="L11" s="25">
        <f>J11*K11</f>
        <v>80000</v>
      </c>
    </row>
    <row r="12" spans="1:12" x14ac:dyDescent="0.15">
      <c r="A12" s="37">
        <v>1006</v>
      </c>
      <c r="B12" s="39">
        <v>43926</v>
      </c>
      <c r="C12" s="37">
        <v>2003</v>
      </c>
      <c r="D12" s="38" t="s">
        <v>40</v>
      </c>
      <c r="E12" s="38" t="s">
        <v>39</v>
      </c>
      <c r="F12" s="38" t="s">
        <v>38</v>
      </c>
      <c r="G12" s="38" t="s">
        <v>37</v>
      </c>
      <c r="H12" s="37" t="s">
        <v>36</v>
      </c>
      <c r="I12" s="36" t="s">
        <v>35</v>
      </c>
      <c r="J12" s="36">
        <v>3</v>
      </c>
      <c r="K12" s="36">
        <v>60000</v>
      </c>
      <c r="L12" s="35">
        <f>J12*K12</f>
        <v>180000</v>
      </c>
    </row>
    <row r="13" spans="1:12" x14ac:dyDescent="0.15">
      <c r="A13" s="32">
        <v>1007</v>
      </c>
      <c r="B13" s="34">
        <v>43927</v>
      </c>
      <c r="C13" s="32">
        <v>2005</v>
      </c>
      <c r="D13" s="33" t="s">
        <v>34</v>
      </c>
      <c r="E13" s="33" t="s">
        <v>33</v>
      </c>
      <c r="F13" s="33" t="s">
        <v>32</v>
      </c>
      <c r="G13" s="33" t="s">
        <v>31</v>
      </c>
      <c r="H13" s="32" t="s">
        <v>30</v>
      </c>
      <c r="I13" s="31" t="s">
        <v>29</v>
      </c>
      <c r="J13" s="31">
        <v>4</v>
      </c>
      <c r="K13" s="31">
        <v>3000</v>
      </c>
      <c r="L13" s="30">
        <f>J13*K13</f>
        <v>12000</v>
      </c>
    </row>
    <row r="14" spans="1:12" x14ac:dyDescent="0.15">
      <c r="A14" s="27">
        <v>1008</v>
      </c>
      <c r="B14" s="29">
        <v>43928</v>
      </c>
      <c r="C14" s="27">
        <v>2006</v>
      </c>
      <c r="D14" s="28" t="s">
        <v>28</v>
      </c>
      <c r="E14" s="28" t="s">
        <v>27</v>
      </c>
      <c r="F14" s="28" t="s">
        <v>26</v>
      </c>
      <c r="G14" s="28" t="s">
        <v>25</v>
      </c>
      <c r="H14" s="27" t="s">
        <v>24</v>
      </c>
      <c r="I14" s="26" t="s">
        <v>4</v>
      </c>
      <c r="J14" s="26">
        <v>2</v>
      </c>
      <c r="K14" s="26">
        <v>200000</v>
      </c>
      <c r="L14" s="25">
        <f>J14*K14</f>
        <v>400000</v>
      </c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F0C8-1345-491A-86A9-61AFA11FBF73}">
  <dimension ref="A1:K7"/>
  <sheetViews>
    <sheetView zoomScaleNormal="100" zoomScaleSheetLayoutView="115" workbookViewId="0">
      <selection activeCell="M7" sqref="M7"/>
    </sheetView>
  </sheetViews>
  <sheetFormatPr defaultRowHeight="18.75" x14ac:dyDescent="0.4"/>
  <cols>
    <col min="2" max="2" width="11.375" bestFit="1" customWidth="1"/>
    <col min="3" max="3" width="11" bestFit="1" customWidth="1"/>
    <col min="5" max="5" width="11" bestFit="1" customWidth="1"/>
    <col min="6" max="6" width="14.75" bestFit="1" customWidth="1"/>
    <col min="7" max="7" width="11" bestFit="1" customWidth="1"/>
    <col min="8" max="8" width="19.25" bestFit="1" customWidth="1"/>
    <col min="9" max="9" width="8" bestFit="1" customWidth="1"/>
    <col min="10" max="10" width="8" customWidth="1"/>
  </cols>
  <sheetData>
    <row r="1" spans="1:11" x14ac:dyDescent="0.4">
      <c r="A1" t="s">
        <v>23</v>
      </c>
      <c r="B1" t="s">
        <v>79</v>
      </c>
      <c r="C1" t="s">
        <v>78</v>
      </c>
      <c r="D1" t="s">
        <v>22</v>
      </c>
      <c r="E1" t="s">
        <v>20</v>
      </c>
      <c r="F1" t="s">
        <v>19</v>
      </c>
      <c r="G1" t="s">
        <v>54</v>
      </c>
      <c r="H1" t="s">
        <v>53</v>
      </c>
      <c r="I1" t="s">
        <v>12</v>
      </c>
      <c r="J1" t="s">
        <v>77</v>
      </c>
      <c r="K1" t="s">
        <v>11</v>
      </c>
    </row>
    <row r="2" spans="1:11" x14ac:dyDescent="0.4">
      <c r="A2">
        <v>1001</v>
      </c>
      <c r="B2" s="13">
        <v>43922</v>
      </c>
      <c r="C2">
        <v>2003</v>
      </c>
      <c r="D2" t="s">
        <v>76</v>
      </c>
      <c r="E2" t="s">
        <v>75</v>
      </c>
      <c r="F2" t="s">
        <v>74</v>
      </c>
      <c r="G2" t="s">
        <v>63</v>
      </c>
      <c r="H2" t="s">
        <v>62</v>
      </c>
      <c r="I2" s="43">
        <v>200000</v>
      </c>
      <c r="J2" s="43"/>
      <c r="K2" s="42">
        <f>SUM(I2:I3)</f>
        <v>260000</v>
      </c>
    </row>
    <row r="3" spans="1:11" x14ac:dyDescent="0.4">
      <c r="G3" t="s">
        <v>73</v>
      </c>
      <c r="H3" t="s">
        <v>72</v>
      </c>
      <c r="I3" s="43">
        <v>60000</v>
      </c>
      <c r="J3" s="43"/>
    </row>
    <row r="4" spans="1:11" x14ac:dyDescent="0.4">
      <c r="A4">
        <v>1002</v>
      </c>
      <c r="B4" s="13">
        <v>43923</v>
      </c>
      <c r="C4">
        <v>2001</v>
      </c>
      <c r="D4" t="s">
        <v>71</v>
      </c>
      <c r="E4" t="s">
        <v>70</v>
      </c>
      <c r="F4" t="s">
        <v>69</v>
      </c>
      <c r="G4" t="s">
        <v>58</v>
      </c>
      <c r="H4" t="s">
        <v>57</v>
      </c>
      <c r="I4" s="43">
        <v>3000</v>
      </c>
      <c r="J4" s="43"/>
      <c r="K4" s="42">
        <f>SUM(I4:I5)</f>
        <v>53000</v>
      </c>
    </row>
    <row r="5" spans="1:11" x14ac:dyDescent="0.4">
      <c r="G5" t="s">
        <v>68</v>
      </c>
      <c r="H5" t="s">
        <v>67</v>
      </c>
      <c r="I5" s="43">
        <v>50000</v>
      </c>
      <c r="J5" s="43"/>
    </row>
    <row r="6" spans="1:11" x14ac:dyDescent="0.4">
      <c r="A6">
        <v>1003</v>
      </c>
      <c r="B6" s="13">
        <v>43923</v>
      </c>
      <c r="C6">
        <v>2004</v>
      </c>
      <c r="D6" t="s">
        <v>66</v>
      </c>
      <c r="E6" t="s">
        <v>65</v>
      </c>
      <c r="F6" t="s">
        <v>64</v>
      </c>
      <c r="G6" t="s">
        <v>63</v>
      </c>
      <c r="H6" t="s">
        <v>62</v>
      </c>
      <c r="I6" s="43">
        <v>200000</v>
      </c>
      <c r="J6" s="43"/>
      <c r="K6" s="42">
        <f>SUM(I6)</f>
        <v>200000</v>
      </c>
    </row>
    <row r="7" spans="1:11" x14ac:dyDescent="0.4">
      <c r="A7">
        <v>1004</v>
      </c>
      <c r="B7" s="13">
        <v>43924</v>
      </c>
      <c r="C7">
        <v>2005</v>
      </c>
      <c r="D7" t="s">
        <v>61</v>
      </c>
      <c r="E7" t="s">
        <v>60</v>
      </c>
      <c r="F7" t="s">
        <v>59</v>
      </c>
      <c r="G7" t="s">
        <v>58</v>
      </c>
      <c r="H7" t="s">
        <v>57</v>
      </c>
      <c r="I7" s="43">
        <v>3000</v>
      </c>
      <c r="J7" s="43"/>
      <c r="K7" s="42">
        <f>SUM(I7)</f>
        <v>3000</v>
      </c>
    </row>
  </sheetData>
  <phoneticPr fontId="3"/>
  <pageMargins left="0.7" right="0.7" top="0.75" bottom="0.75" header="0.3" footer="0.3"/>
  <pageSetup paperSize="9"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561E-E2DA-4BBE-8C4D-6B150A84A2E0}">
  <dimension ref="B1:N78"/>
  <sheetViews>
    <sheetView view="pageBreakPreview" topLeftCell="A49" zoomScale="60" zoomScaleNormal="70" workbookViewId="0">
      <selection activeCell="G27" sqref="G27"/>
    </sheetView>
  </sheetViews>
  <sheetFormatPr defaultRowHeight="18.75" x14ac:dyDescent="0.4"/>
  <cols>
    <col min="1" max="1" width="2.625" customWidth="1"/>
    <col min="2" max="2" width="11" bestFit="1" customWidth="1"/>
    <col min="3" max="3" width="11.375" bestFit="1" customWidth="1"/>
    <col min="4" max="4" width="11" bestFit="1" customWidth="1"/>
    <col min="6" max="6" width="11" bestFit="1" customWidth="1"/>
    <col min="7" max="7" width="14.75" bestFit="1" customWidth="1"/>
    <col min="8" max="8" width="1.625" customWidth="1"/>
    <col min="9" max="10" width="9" bestFit="1" customWidth="1"/>
    <col min="11" max="11" width="19.25" bestFit="1" customWidth="1"/>
    <col min="12" max="12" width="8" bestFit="1" customWidth="1"/>
    <col min="13" max="13" width="5.25" bestFit="1" customWidth="1"/>
    <col min="14" max="14" width="8" bestFit="1" customWidth="1"/>
    <col min="17" max="17" width="19.25" bestFit="1" customWidth="1"/>
  </cols>
  <sheetData>
    <row r="1" spans="2:14" x14ac:dyDescent="0.4">
      <c r="B1" s="9" t="s">
        <v>23</v>
      </c>
      <c r="C1" s="9" t="s">
        <v>6</v>
      </c>
      <c r="D1" s="9" t="s">
        <v>3</v>
      </c>
      <c r="E1" s="9" t="s">
        <v>22</v>
      </c>
      <c r="F1" s="9" t="s">
        <v>20</v>
      </c>
      <c r="G1" s="70" t="s">
        <v>19</v>
      </c>
      <c r="H1" s="12"/>
      <c r="I1" s="21"/>
      <c r="J1" s="9" t="s">
        <v>54</v>
      </c>
      <c r="K1" s="9" t="s">
        <v>53</v>
      </c>
      <c r="L1" s="9" t="s">
        <v>12</v>
      </c>
      <c r="M1" s="9" t="s">
        <v>1</v>
      </c>
      <c r="N1" s="9" t="s">
        <v>11</v>
      </c>
    </row>
    <row r="2" spans="2:14" x14ac:dyDescent="0.4">
      <c r="B2" s="9">
        <v>1001</v>
      </c>
      <c r="C2" s="69">
        <v>43922</v>
      </c>
      <c r="D2" s="9">
        <v>2003</v>
      </c>
      <c r="E2" s="9" t="s">
        <v>76</v>
      </c>
      <c r="F2" s="9" t="s">
        <v>75</v>
      </c>
      <c r="G2" s="70" t="s">
        <v>74</v>
      </c>
      <c r="H2" s="12"/>
      <c r="I2" s="21"/>
      <c r="J2" s="9" t="s">
        <v>63</v>
      </c>
      <c r="K2" s="9" t="s">
        <v>62</v>
      </c>
      <c r="L2" s="44">
        <v>200000</v>
      </c>
      <c r="M2" s="44">
        <v>2</v>
      </c>
      <c r="N2" s="2">
        <f>SUM(L2:L3)</f>
        <v>260000</v>
      </c>
    </row>
    <row r="3" spans="2:14" x14ac:dyDescent="0.4">
      <c r="B3" s="9"/>
      <c r="C3" s="9"/>
      <c r="D3" s="9"/>
      <c r="E3" s="9"/>
      <c r="F3" s="9"/>
      <c r="G3" s="70"/>
      <c r="H3" s="12"/>
      <c r="I3" s="21"/>
      <c r="J3" s="9" t="s">
        <v>73</v>
      </c>
      <c r="K3" s="9" t="s">
        <v>72</v>
      </c>
      <c r="L3" s="44">
        <v>60000</v>
      </c>
      <c r="M3" s="44">
        <v>3</v>
      </c>
      <c r="N3" s="9"/>
    </row>
    <row r="4" spans="2:14" x14ac:dyDescent="0.4">
      <c r="B4" s="9">
        <v>1002</v>
      </c>
      <c r="C4" s="69">
        <v>43923</v>
      </c>
      <c r="D4" s="9">
        <v>2001</v>
      </c>
      <c r="E4" s="9" t="s">
        <v>71</v>
      </c>
      <c r="F4" s="9" t="s">
        <v>70</v>
      </c>
      <c r="G4" s="70" t="s">
        <v>69</v>
      </c>
      <c r="H4" s="12"/>
      <c r="I4" s="21"/>
      <c r="J4" s="9" t="s">
        <v>58</v>
      </c>
      <c r="K4" s="9" t="s">
        <v>57</v>
      </c>
      <c r="L4" s="44">
        <v>3000</v>
      </c>
      <c r="M4" s="44">
        <v>6</v>
      </c>
      <c r="N4" s="2">
        <f>SUM(L4:L5)</f>
        <v>53000</v>
      </c>
    </row>
    <row r="5" spans="2:14" x14ac:dyDescent="0.4">
      <c r="B5" s="9"/>
      <c r="C5" s="9"/>
      <c r="D5" s="9"/>
      <c r="E5" s="9"/>
      <c r="F5" s="9"/>
      <c r="G5" s="70"/>
      <c r="H5" s="12"/>
      <c r="I5" s="21"/>
      <c r="J5" s="9" t="s">
        <v>68</v>
      </c>
      <c r="K5" s="9" t="s">
        <v>67</v>
      </c>
      <c r="L5" s="44">
        <v>50000</v>
      </c>
      <c r="M5" s="44">
        <v>10</v>
      </c>
      <c r="N5" s="9"/>
    </row>
    <row r="6" spans="2:14" x14ac:dyDescent="0.4">
      <c r="B6" s="9">
        <v>1003</v>
      </c>
      <c r="C6" s="69">
        <v>43923</v>
      </c>
      <c r="D6" s="9">
        <v>2004</v>
      </c>
      <c r="E6" s="9" t="s">
        <v>66</v>
      </c>
      <c r="F6" s="9" t="s">
        <v>65</v>
      </c>
      <c r="G6" s="70" t="s">
        <v>64</v>
      </c>
      <c r="H6" s="12"/>
      <c r="I6" s="21"/>
      <c r="J6" s="9" t="s">
        <v>63</v>
      </c>
      <c r="K6" s="9" t="s">
        <v>62</v>
      </c>
      <c r="L6" s="44">
        <v>200000</v>
      </c>
      <c r="M6" s="44">
        <v>3</v>
      </c>
      <c r="N6" s="2">
        <f>SUM(L6)</f>
        <v>200000</v>
      </c>
    </row>
    <row r="7" spans="2:14" x14ac:dyDescent="0.4">
      <c r="B7" s="9">
        <v>1004</v>
      </c>
      <c r="C7" s="69">
        <v>43924</v>
      </c>
      <c r="D7" s="9">
        <v>2005</v>
      </c>
      <c r="E7" s="9" t="s">
        <v>61</v>
      </c>
      <c r="F7" s="9" t="s">
        <v>60</v>
      </c>
      <c r="G7" s="70" t="s">
        <v>59</v>
      </c>
      <c r="H7" s="12"/>
      <c r="I7" s="21"/>
      <c r="J7" s="9" t="s">
        <v>58</v>
      </c>
      <c r="K7" s="9" t="s">
        <v>57</v>
      </c>
      <c r="L7" s="44">
        <v>3000</v>
      </c>
      <c r="M7" s="44">
        <v>1</v>
      </c>
      <c r="N7" s="2">
        <f>SUM(L7)</f>
        <v>3000</v>
      </c>
    </row>
    <row r="9" spans="2:14" x14ac:dyDescent="0.4">
      <c r="B9" t="s">
        <v>98</v>
      </c>
    </row>
    <row r="10" spans="2:14" x14ac:dyDescent="0.4">
      <c r="C10" t="s">
        <v>97</v>
      </c>
    </row>
    <row r="11" spans="2:14" x14ac:dyDescent="0.4">
      <c r="C11" t="s">
        <v>96</v>
      </c>
    </row>
    <row r="12" spans="2:14" x14ac:dyDescent="0.4">
      <c r="C12" t="s">
        <v>95</v>
      </c>
    </row>
    <row r="14" spans="2:14" x14ac:dyDescent="0.4">
      <c r="B14" s="64" t="s">
        <v>23</v>
      </c>
      <c r="C14" s="9" t="s">
        <v>6</v>
      </c>
      <c r="D14" s="9" t="s">
        <v>3</v>
      </c>
      <c r="E14" s="9" t="s">
        <v>22</v>
      </c>
      <c r="F14" s="9" t="s">
        <v>20</v>
      </c>
      <c r="G14" s="9" t="s">
        <v>19</v>
      </c>
      <c r="H14" s="68"/>
      <c r="I14" s="66" t="s">
        <v>23</v>
      </c>
      <c r="J14" s="9" t="s">
        <v>54</v>
      </c>
      <c r="K14" s="9" t="s">
        <v>53</v>
      </c>
      <c r="L14" s="9" t="s">
        <v>12</v>
      </c>
      <c r="M14" s="9" t="s">
        <v>1</v>
      </c>
      <c r="N14" s="66" t="s">
        <v>11</v>
      </c>
    </row>
    <row r="15" spans="2:14" x14ac:dyDescent="0.4">
      <c r="B15" s="9">
        <v>1001</v>
      </c>
      <c r="C15" s="69">
        <v>43922</v>
      </c>
      <c r="D15" s="9">
        <v>2003</v>
      </c>
      <c r="E15" s="9" t="s">
        <v>76</v>
      </c>
      <c r="F15" s="9" t="s">
        <v>75</v>
      </c>
      <c r="G15" s="9" t="s">
        <v>74</v>
      </c>
      <c r="H15" s="68"/>
      <c r="I15" s="9">
        <v>1001</v>
      </c>
      <c r="J15" s="9" t="s">
        <v>63</v>
      </c>
      <c r="K15" s="9" t="s">
        <v>62</v>
      </c>
      <c r="L15" s="44">
        <v>200000</v>
      </c>
      <c r="M15" s="44">
        <v>2</v>
      </c>
      <c r="N15" s="67"/>
    </row>
    <row r="16" spans="2:14" x14ac:dyDescent="0.4">
      <c r="B16" s="9">
        <v>1002</v>
      </c>
      <c r="C16" s="69">
        <v>43923</v>
      </c>
      <c r="D16" s="9">
        <v>2001</v>
      </c>
      <c r="E16" s="9" t="s">
        <v>71</v>
      </c>
      <c r="F16" s="9" t="s">
        <v>70</v>
      </c>
      <c r="G16" s="9" t="s">
        <v>69</v>
      </c>
      <c r="H16" s="68"/>
      <c r="I16" s="9">
        <v>1001</v>
      </c>
      <c r="J16" s="9" t="s">
        <v>73</v>
      </c>
      <c r="K16" s="9" t="s">
        <v>72</v>
      </c>
      <c r="L16" s="44">
        <v>60000</v>
      </c>
      <c r="M16" s="44">
        <v>3</v>
      </c>
      <c r="N16" s="67"/>
    </row>
    <row r="17" spans="2:14" x14ac:dyDescent="0.4">
      <c r="B17" s="9">
        <v>1003</v>
      </c>
      <c r="C17" s="69">
        <v>43923</v>
      </c>
      <c r="D17" s="9">
        <v>2004</v>
      </c>
      <c r="E17" s="9" t="s">
        <v>66</v>
      </c>
      <c r="F17" s="9" t="s">
        <v>65</v>
      </c>
      <c r="G17" s="9" t="s">
        <v>64</v>
      </c>
      <c r="H17" s="68"/>
      <c r="I17" s="9">
        <v>1002</v>
      </c>
      <c r="J17" s="9" t="s">
        <v>58</v>
      </c>
      <c r="K17" s="9" t="s">
        <v>57</v>
      </c>
      <c r="L17" s="44">
        <v>3000</v>
      </c>
      <c r="M17" s="44">
        <v>6</v>
      </c>
      <c r="N17" s="67"/>
    </row>
    <row r="18" spans="2:14" x14ac:dyDescent="0.4">
      <c r="B18" s="9">
        <v>1004</v>
      </c>
      <c r="C18" s="69">
        <v>43924</v>
      </c>
      <c r="D18" s="9">
        <v>2005</v>
      </c>
      <c r="E18" s="9" t="s">
        <v>61</v>
      </c>
      <c r="F18" s="9" t="s">
        <v>60</v>
      </c>
      <c r="G18" s="9" t="s">
        <v>59</v>
      </c>
      <c r="H18" s="68"/>
      <c r="I18" s="9">
        <v>1002</v>
      </c>
      <c r="J18" s="9" t="s">
        <v>68</v>
      </c>
      <c r="K18" s="9" t="s">
        <v>67</v>
      </c>
      <c r="L18" s="44">
        <v>50000</v>
      </c>
      <c r="M18" s="44">
        <v>10</v>
      </c>
      <c r="N18" s="67"/>
    </row>
    <row r="19" spans="2:14" x14ac:dyDescent="0.4">
      <c r="I19" s="9">
        <v>1003</v>
      </c>
      <c r="J19" s="9" t="s">
        <v>63</v>
      </c>
      <c r="K19" s="9" t="s">
        <v>62</v>
      </c>
      <c r="L19" s="44">
        <v>200000</v>
      </c>
      <c r="M19" s="44">
        <v>3</v>
      </c>
      <c r="N19" s="67"/>
    </row>
    <row r="20" spans="2:14" x14ac:dyDescent="0.4">
      <c r="I20" s="9">
        <v>1004</v>
      </c>
      <c r="J20" s="9" t="s">
        <v>58</v>
      </c>
      <c r="K20" s="9" t="s">
        <v>57</v>
      </c>
      <c r="L20" s="44">
        <v>3000</v>
      </c>
      <c r="M20" s="44">
        <v>1</v>
      </c>
      <c r="N20" s="67"/>
    </row>
    <row r="22" spans="2:14" x14ac:dyDescent="0.4">
      <c r="B22" t="s">
        <v>94</v>
      </c>
    </row>
    <row r="23" spans="2:14" x14ac:dyDescent="0.4">
      <c r="C23" t="s">
        <v>93</v>
      </c>
    </row>
    <row r="26" spans="2:14" ht="19.5" thickBot="1" x14ac:dyDescent="0.45">
      <c r="B26" t="s">
        <v>84</v>
      </c>
      <c r="I26" t="s">
        <v>87</v>
      </c>
    </row>
    <row r="27" spans="2:14" x14ac:dyDescent="0.4">
      <c r="B27" s="50" t="s">
        <v>23</v>
      </c>
      <c r="C27" s="21" t="s">
        <v>6</v>
      </c>
      <c r="D27" s="9" t="s">
        <v>83</v>
      </c>
      <c r="E27" s="9" t="s">
        <v>22</v>
      </c>
      <c r="F27" s="9" t="s">
        <v>20</v>
      </c>
      <c r="G27" s="9" t="s">
        <v>19</v>
      </c>
      <c r="H27" s="63"/>
      <c r="I27" s="59" t="s">
        <v>23</v>
      </c>
      <c r="J27" s="58" t="s">
        <v>54</v>
      </c>
      <c r="K27" s="65" t="s">
        <v>53</v>
      </c>
      <c r="L27" s="64" t="s">
        <v>12</v>
      </c>
      <c r="M27" s="9" t="s">
        <v>1</v>
      </c>
    </row>
    <row r="28" spans="2:14" x14ac:dyDescent="0.4">
      <c r="B28" s="49">
        <v>1001</v>
      </c>
      <c r="C28" s="56">
        <v>43922</v>
      </c>
      <c r="D28" s="9">
        <v>2003</v>
      </c>
      <c r="E28" s="9" t="s">
        <v>76</v>
      </c>
      <c r="F28" s="9" t="s">
        <v>75</v>
      </c>
      <c r="G28" s="9" t="s">
        <v>74</v>
      </c>
      <c r="H28" s="63"/>
      <c r="I28" s="55">
        <v>1001</v>
      </c>
      <c r="J28" s="54" t="s">
        <v>63</v>
      </c>
      <c r="K28" s="62"/>
      <c r="L28" s="61"/>
      <c r="M28" s="44">
        <v>2</v>
      </c>
    </row>
    <row r="29" spans="2:14" x14ac:dyDescent="0.4">
      <c r="B29" s="49">
        <v>1002</v>
      </c>
      <c r="C29" s="56">
        <v>43923</v>
      </c>
      <c r="D29" s="9">
        <v>2001</v>
      </c>
      <c r="E29" s="9" t="s">
        <v>71</v>
      </c>
      <c r="F29" s="9" t="s">
        <v>70</v>
      </c>
      <c r="G29" s="9" t="s">
        <v>69</v>
      </c>
      <c r="H29" s="63"/>
      <c r="I29" s="55">
        <v>1001</v>
      </c>
      <c r="J29" s="54" t="s">
        <v>73</v>
      </c>
      <c r="K29" s="62"/>
      <c r="L29" s="61"/>
      <c r="M29" s="44">
        <v>3</v>
      </c>
    </row>
    <row r="30" spans="2:14" x14ac:dyDescent="0.4">
      <c r="B30" s="49">
        <v>1003</v>
      </c>
      <c r="C30" s="56">
        <v>43923</v>
      </c>
      <c r="D30" s="9">
        <v>2004</v>
      </c>
      <c r="E30" s="9" t="s">
        <v>66</v>
      </c>
      <c r="F30" s="9" t="s">
        <v>65</v>
      </c>
      <c r="G30" s="9" t="s">
        <v>64</v>
      </c>
      <c r="H30" s="63"/>
      <c r="I30" s="55">
        <v>1002</v>
      </c>
      <c r="J30" s="54" t="s">
        <v>58</v>
      </c>
      <c r="K30" s="62"/>
      <c r="L30" s="61"/>
      <c r="M30" s="44">
        <v>6</v>
      </c>
    </row>
    <row r="31" spans="2:14" ht="19.5" thickBot="1" x14ac:dyDescent="0.45">
      <c r="B31" s="57">
        <v>1004</v>
      </c>
      <c r="C31" s="56">
        <v>43924</v>
      </c>
      <c r="D31" s="9">
        <v>2005</v>
      </c>
      <c r="E31" s="9" t="s">
        <v>61</v>
      </c>
      <c r="F31" s="9" t="s">
        <v>60</v>
      </c>
      <c r="G31" s="9" t="s">
        <v>59</v>
      </c>
      <c r="H31" s="63"/>
      <c r="I31" s="55">
        <v>1002</v>
      </c>
      <c r="J31" s="54" t="s">
        <v>68</v>
      </c>
      <c r="K31" s="62"/>
      <c r="L31" s="61"/>
      <c r="M31" s="44">
        <v>10</v>
      </c>
    </row>
    <row r="32" spans="2:14" x14ac:dyDescent="0.4">
      <c r="I32" s="55">
        <v>1003</v>
      </c>
      <c r="J32" s="54" t="s">
        <v>63</v>
      </c>
      <c r="K32" s="62"/>
      <c r="L32" s="61"/>
      <c r="M32" s="44">
        <v>3</v>
      </c>
    </row>
    <row r="33" spans="2:13" ht="19.5" thickBot="1" x14ac:dyDescent="0.45">
      <c r="I33" s="53">
        <v>1004</v>
      </c>
      <c r="J33" s="52" t="s">
        <v>58</v>
      </c>
      <c r="K33" s="62"/>
      <c r="L33" s="61"/>
      <c r="M33" s="44">
        <v>1</v>
      </c>
    </row>
    <row r="35" spans="2:13" ht="19.5" thickBot="1" x14ac:dyDescent="0.45">
      <c r="J35" t="s">
        <v>84</v>
      </c>
    </row>
    <row r="36" spans="2:13" x14ac:dyDescent="0.4">
      <c r="J36" s="50" t="s">
        <v>54</v>
      </c>
      <c r="K36" s="21" t="s">
        <v>53</v>
      </c>
      <c r="L36" s="9" t="s">
        <v>12</v>
      </c>
    </row>
    <row r="37" spans="2:13" x14ac:dyDescent="0.4">
      <c r="J37" s="49" t="s">
        <v>63</v>
      </c>
      <c r="K37" s="21" t="s">
        <v>62</v>
      </c>
      <c r="L37" s="44">
        <v>200000</v>
      </c>
    </row>
    <row r="38" spans="2:13" x14ac:dyDescent="0.4">
      <c r="J38" s="47" t="s">
        <v>68</v>
      </c>
      <c r="K38" s="21" t="s">
        <v>67</v>
      </c>
      <c r="L38" s="44">
        <v>50000</v>
      </c>
    </row>
    <row r="39" spans="2:13" x14ac:dyDescent="0.4">
      <c r="J39" s="47" t="s">
        <v>73</v>
      </c>
      <c r="K39" s="21" t="s">
        <v>72</v>
      </c>
      <c r="L39" s="44">
        <v>60000</v>
      </c>
    </row>
    <row r="40" spans="2:13" ht="19.5" thickBot="1" x14ac:dyDescent="0.45">
      <c r="J40" s="45" t="s">
        <v>58</v>
      </c>
      <c r="K40" s="21" t="s">
        <v>57</v>
      </c>
      <c r="L40" s="44">
        <v>3000</v>
      </c>
    </row>
    <row r="42" spans="2:13" x14ac:dyDescent="0.4">
      <c r="B42" t="s">
        <v>92</v>
      </c>
    </row>
    <row r="43" spans="2:13" x14ac:dyDescent="0.4">
      <c r="C43" t="s">
        <v>90</v>
      </c>
    </row>
    <row r="44" spans="2:13" ht="19.5" thickBot="1" x14ac:dyDescent="0.45">
      <c r="B44" t="s">
        <v>84</v>
      </c>
      <c r="D44" t="s">
        <v>87</v>
      </c>
      <c r="I44" t="s">
        <v>87</v>
      </c>
    </row>
    <row r="45" spans="2:13" x14ac:dyDescent="0.4">
      <c r="B45" s="50" t="s">
        <v>23</v>
      </c>
      <c r="C45" t="s">
        <v>79</v>
      </c>
      <c r="D45" s="9" t="s">
        <v>83</v>
      </c>
      <c r="E45" s="66" t="s">
        <v>22</v>
      </c>
      <c r="F45" s="64" t="s">
        <v>20</v>
      </c>
      <c r="G45" s="64" t="s">
        <v>19</v>
      </c>
      <c r="H45" s="63"/>
      <c r="I45" s="59" t="s">
        <v>23</v>
      </c>
      <c r="J45" s="58" t="s">
        <v>54</v>
      </c>
      <c r="K45" s="65" t="s">
        <v>53</v>
      </c>
      <c r="L45" s="64" t="s">
        <v>12</v>
      </c>
      <c r="M45" s="9" t="s">
        <v>1</v>
      </c>
    </row>
    <row r="46" spans="2:13" x14ac:dyDescent="0.4">
      <c r="B46" s="49">
        <v>1001</v>
      </c>
      <c r="C46" s="56">
        <v>43922</v>
      </c>
      <c r="D46" s="9">
        <v>2003</v>
      </c>
      <c r="E46" s="61"/>
      <c r="F46" s="61"/>
      <c r="G46" s="61"/>
      <c r="H46" s="63"/>
      <c r="I46" s="55">
        <v>1001</v>
      </c>
      <c r="J46" s="54" t="s">
        <v>63</v>
      </c>
      <c r="K46" s="62"/>
      <c r="L46" s="61"/>
      <c r="M46" s="44">
        <v>2</v>
      </c>
    </row>
    <row r="47" spans="2:13" x14ac:dyDescent="0.4">
      <c r="B47" s="49">
        <v>1002</v>
      </c>
      <c r="C47" s="56">
        <v>43923</v>
      </c>
      <c r="D47" s="9">
        <v>2001</v>
      </c>
      <c r="E47" s="61"/>
      <c r="F47" s="61"/>
      <c r="G47" s="61"/>
      <c r="H47" s="63"/>
      <c r="I47" s="55">
        <v>1001</v>
      </c>
      <c r="J47" s="54" t="s">
        <v>73</v>
      </c>
      <c r="K47" s="62"/>
      <c r="L47" s="61"/>
      <c r="M47" s="44">
        <v>3</v>
      </c>
    </row>
    <row r="48" spans="2:13" x14ac:dyDescent="0.4">
      <c r="B48" s="49">
        <v>1003</v>
      </c>
      <c r="C48" s="56">
        <v>43923</v>
      </c>
      <c r="D48" s="9">
        <v>2004</v>
      </c>
      <c r="E48" s="61"/>
      <c r="F48" s="61"/>
      <c r="G48" s="61"/>
      <c r="H48" s="63"/>
      <c r="I48" s="55">
        <v>1002</v>
      </c>
      <c r="J48" s="54" t="s">
        <v>58</v>
      </c>
      <c r="K48" s="62"/>
      <c r="L48" s="61"/>
      <c r="M48" s="44">
        <v>6</v>
      </c>
    </row>
    <row r="49" spans="2:13" ht="19.5" thickBot="1" x14ac:dyDescent="0.45">
      <c r="B49" s="57">
        <v>1004</v>
      </c>
      <c r="C49" s="56">
        <v>43924</v>
      </c>
      <c r="D49" s="9">
        <v>2003</v>
      </c>
      <c r="E49" s="61"/>
      <c r="F49" s="61"/>
      <c r="G49" s="61"/>
      <c r="H49" s="63"/>
      <c r="I49" s="55">
        <v>1002</v>
      </c>
      <c r="J49" s="54" t="s">
        <v>68</v>
      </c>
      <c r="K49" s="62"/>
      <c r="L49" s="61"/>
      <c r="M49" s="44">
        <v>10</v>
      </c>
    </row>
    <row r="50" spans="2:13" x14ac:dyDescent="0.4">
      <c r="I50" s="55">
        <v>1003</v>
      </c>
      <c r="J50" s="54" t="s">
        <v>63</v>
      </c>
      <c r="K50" s="62"/>
      <c r="L50" s="61"/>
      <c r="M50" s="44">
        <v>3</v>
      </c>
    </row>
    <row r="51" spans="2:13" ht="19.5" thickBot="1" x14ac:dyDescent="0.45">
      <c r="I51" s="53">
        <v>1004</v>
      </c>
      <c r="J51" s="52" t="s">
        <v>58</v>
      </c>
      <c r="K51" s="62"/>
      <c r="L51" s="61"/>
      <c r="M51" s="44">
        <v>1</v>
      </c>
    </row>
    <row r="53" spans="2:13" ht="19.5" thickBot="1" x14ac:dyDescent="0.45">
      <c r="D53" t="s">
        <v>84</v>
      </c>
      <c r="J53" t="s">
        <v>84</v>
      </c>
    </row>
    <row r="54" spans="2:13" x14ac:dyDescent="0.4">
      <c r="D54" s="50" t="s">
        <v>83</v>
      </c>
      <c r="E54" s="21" t="s">
        <v>22</v>
      </c>
      <c r="F54" s="9" t="s">
        <v>20</v>
      </c>
      <c r="G54" s="9" t="s">
        <v>19</v>
      </c>
      <c r="J54" s="50" t="s">
        <v>54</v>
      </c>
      <c r="K54" s="21" t="s">
        <v>53</v>
      </c>
      <c r="L54" s="9" t="s">
        <v>12</v>
      </c>
    </row>
    <row r="55" spans="2:13" x14ac:dyDescent="0.4">
      <c r="D55" s="48">
        <v>2001</v>
      </c>
      <c r="E55" s="21" t="s">
        <v>71</v>
      </c>
      <c r="F55" s="9" t="s">
        <v>70</v>
      </c>
      <c r="G55" s="9" t="s">
        <v>69</v>
      </c>
      <c r="J55" s="49" t="s">
        <v>63</v>
      </c>
      <c r="K55" s="21" t="s">
        <v>62</v>
      </c>
      <c r="L55" s="44">
        <v>200000</v>
      </c>
    </row>
    <row r="56" spans="2:13" x14ac:dyDescent="0.4">
      <c r="D56" s="48">
        <v>2002</v>
      </c>
      <c r="E56" s="21" t="s">
        <v>82</v>
      </c>
      <c r="F56" s="9" t="s">
        <v>81</v>
      </c>
      <c r="G56" s="9" t="s">
        <v>80</v>
      </c>
      <c r="J56" s="47" t="s">
        <v>68</v>
      </c>
      <c r="K56" s="21" t="s">
        <v>67</v>
      </c>
      <c r="L56" s="44">
        <v>50000</v>
      </c>
    </row>
    <row r="57" spans="2:13" x14ac:dyDescent="0.4">
      <c r="D57" s="48">
        <v>2003</v>
      </c>
      <c r="E57" s="21" t="s">
        <v>76</v>
      </c>
      <c r="F57" s="9" t="s">
        <v>75</v>
      </c>
      <c r="G57" s="9" t="s">
        <v>74</v>
      </c>
      <c r="J57" s="47" t="s">
        <v>73</v>
      </c>
      <c r="K57" s="21" t="s">
        <v>72</v>
      </c>
      <c r="L57" s="44">
        <v>60000</v>
      </c>
    </row>
    <row r="58" spans="2:13" ht="19.5" thickBot="1" x14ac:dyDescent="0.45">
      <c r="D58" s="46">
        <v>2004</v>
      </c>
      <c r="E58" s="21" t="s">
        <v>66</v>
      </c>
      <c r="F58" s="9" t="s">
        <v>65</v>
      </c>
      <c r="G58" s="9" t="s">
        <v>64</v>
      </c>
      <c r="J58" s="45" t="s">
        <v>58</v>
      </c>
      <c r="K58" s="21" t="s">
        <v>57</v>
      </c>
      <c r="L58" s="44">
        <v>3000</v>
      </c>
    </row>
    <row r="60" spans="2:13" x14ac:dyDescent="0.4">
      <c r="B60" t="s">
        <v>91</v>
      </c>
    </row>
    <row r="61" spans="2:13" x14ac:dyDescent="0.4">
      <c r="C61" t="s">
        <v>90</v>
      </c>
    </row>
    <row r="62" spans="2:13" x14ac:dyDescent="0.4">
      <c r="B62" s="51" t="s">
        <v>89</v>
      </c>
      <c r="I62" s="51" t="s">
        <v>88</v>
      </c>
    </row>
    <row r="63" spans="2:13" ht="19.5" thickBot="1" x14ac:dyDescent="0.45">
      <c r="B63" t="s">
        <v>84</v>
      </c>
      <c r="D63" t="s">
        <v>87</v>
      </c>
      <c r="I63" t="s">
        <v>87</v>
      </c>
    </row>
    <row r="64" spans="2:13" x14ac:dyDescent="0.4">
      <c r="B64" s="60" t="s">
        <v>23</v>
      </c>
      <c r="C64" s="9" t="s">
        <v>79</v>
      </c>
      <c r="D64" s="9" t="s">
        <v>83</v>
      </c>
      <c r="I64" s="59" t="s">
        <v>23</v>
      </c>
      <c r="J64" s="58" t="s">
        <v>54</v>
      </c>
      <c r="K64" s="9" t="s">
        <v>1</v>
      </c>
    </row>
    <row r="65" spans="2:12" x14ac:dyDescent="0.4">
      <c r="B65" s="49">
        <v>1001</v>
      </c>
      <c r="C65" s="56">
        <v>43922</v>
      </c>
      <c r="D65" s="9">
        <v>2003</v>
      </c>
      <c r="I65" s="55">
        <v>1001</v>
      </c>
      <c r="J65" s="54" t="s">
        <v>63</v>
      </c>
      <c r="K65" s="44">
        <v>2</v>
      </c>
    </row>
    <row r="66" spans="2:12" x14ac:dyDescent="0.4">
      <c r="B66" s="49">
        <v>1002</v>
      </c>
      <c r="C66" s="56">
        <v>43923</v>
      </c>
      <c r="D66" s="9">
        <v>2001</v>
      </c>
      <c r="I66" s="55">
        <v>1001</v>
      </c>
      <c r="J66" s="54" t="s">
        <v>73</v>
      </c>
      <c r="K66" s="44">
        <v>3</v>
      </c>
    </row>
    <row r="67" spans="2:12" x14ac:dyDescent="0.4">
      <c r="B67" s="49">
        <v>1003</v>
      </c>
      <c r="C67" s="56">
        <v>43923</v>
      </c>
      <c r="D67" s="9">
        <v>2004</v>
      </c>
      <c r="I67" s="55">
        <v>1002</v>
      </c>
      <c r="J67" s="54" t="s">
        <v>58</v>
      </c>
      <c r="K67" s="44">
        <v>6</v>
      </c>
    </row>
    <row r="68" spans="2:12" ht="19.5" thickBot="1" x14ac:dyDescent="0.45">
      <c r="B68" s="57">
        <v>1004</v>
      </c>
      <c r="C68" s="56">
        <v>43924</v>
      </c>
      <c r="D68" s="9">
        <v>2003</v>
      </c>
      <c r="I68" s="55">
        <v>1002</v>
      </c>
      <c r="J68" s="54" t="s">
        <v>68</v>
      </c>
      <c r="K68" s="44">
        <v>10</v>
      </c>
    </row>
    <row r="69" spans="2:12" x14ac:dyDescent="0.4">
      <c r="I69" s="55">
        <v>1003</v>
      </c>
      <c r="J69" s="54" t="s">
        <v>63</v>
      </c>
      <c r="K69" s="44">
        <v>3</v>
      </c>
    </row>
    <row r="70" spans="2:12" ht="19.5" thickBot="1" x14ac:dyDescent="0.45">
      <c r="I70" s="53">
        <v>1004</v>
      </c>
      <c r="J70" s="52" t="s">
        <v>58</v>
      </c>
      <c r="K70" s="44">
        <v>1</v>
      </c>
    </row>
    <row r="72" spans="2:12" x14ac:dyDescent="0.4">
      <c r="D72" s="51" t="s">
        <v>86</v>
      </c>
      <c r="J72" s="51" t="s">
        <v>85</v>
      </c>
    </row>
    <row r="73" spans="2:12" ht="19.5" thickBot="1" x14ac:dyDescent="0.45">
      <c r="D73" t="s">
        <v>84</v>
      </c>
      <c r="J73" t="s">
        <v>84</v>
      </c>
    </row>
    <row r="74" spans="2:12" x14ac:dyDescent="0.4">
      <c r="D74" s="50" t="s">
        <v>83</v>
      </c>
      <c r="E74" s="21" t="s">
        <v>22</v>
      </c>
      <c r="F74" s="9" t="s">
        <v>20</v>
      </c>
      <c r="G74" s="9" t="s">
        <v>19</v>
      </c>
      <c r="J74" s="50" t="s">
        <v>54</v>
      </c>
      <c r="K74" s="21" t="s">
        <v>53</v>
      </c>
      <c r="L74" s="9" t="s">
        <v>12</v>
      </c>
    </row>
    <row r="75" spans="2:12" x14ac:dyDescent="0.4">
      <c r="D75" s="48">
        <v>2001</v>
      </c>
      <c r="E75" s="21" t="s">
        <v>71</v>
      </c>
      <c r="F75" s="9" t="s">
        <v>70</v>
      </c>
      <c r="G75" s="9" t="s">
        <v>69</v>
      </c>
      <c r="J75" s="49" t="s">
        <v>63</v>
      </c>
      <c r="K75" s="21" t="s">
        <v>62</v>
      </c>
      <c r="L75" s="44">
        <v>200000</v>
      </c>
    </row>
    <row r="76" spans="2:12" x14ac:dyDescent="0.4">
      <c r="D76" s="48">
        <v>2002</v>
      </c>
      <c r="E76" s="21" t="s">
        <v>82</v>
      </c>
      <c r="F76" s="9" t="s">
        <v>81</v>
      </c>
      <c r="G76" s="9" t="s">
        <v>80</v>
      </c>
      <c r="J76" s="47" t="s">
        <v>68</v>
      </c>
      <c r="K76" s="21" t="s">
        <v>67</v>
      </c>
      <c r="L76" s="44">
        <v>50000</v>
      </c>
    </row>
    <row r="77" spans="2:12" x14ac:dyDescent="0.4">
      <c r="D77" s="48">
        <v>2003</v>
      </c>
      <c r="E77" s="21" t="s">
        <v>76</v>
      </c>
      <c r="F77" s="9" t="s">
        <v>75</v>
      </c>
      <c r="G77" s="9" t="s">
        <v>74</v>
      </c>
      <c r="J77" s="47" t="s">
        <v>73</v>
      </c>
      <c r="K77" s="21" t="s">
        <v>72</v>
      </c>
      <c r="L77" s="44">
        <v>60000</v>
      </c>
    </row>
    <row r="78" spans="2:12" ht="19.5" thickBot="1" x14ac:dyDescent="0.45">
      <c r="D78" s="46">
        <v>2004</v>
      </c>
      <c r="E78" s="21" t="s">
        <v>66</v>
      </c>
      <c r="F78" s="9" t="s">
        <v>65</v>
      </c>
      <c r="G78" s="9" t="s">
        <v>64</v>
      </c>
      <c r="J78" s="45" t="s">
        <v>58</v>
      </c>
      <c r="K78" s="21" t="s">
        <v>57</v>
      </c>
      <c r="L78" s="44">
        <v>3000</v>
      </c>
    </row>
  </sheetData>
  <phoneticPr fontId="3"/>
  <pageMargins left="0.7" right="0.7" top="0.75" bottom="0.75" header="0.3" footer="0.3"/>
  <pageSetup paperSize="9" scale="92" orientation="landscape" r:id="rId1"/>
  <rowBreaks count="3" manualBreakCount="3">
    <brk id="21" max="16383" man="1"/>
    <brk id="41" max="16383" man="1"/>
    <brk id="59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703F-BAD3-4F46-A32E-35BD2276DF99}">
  <dimension ref="A1:N24"/>
  <sheetViews>
    <sheetView topLeftCell="A10" workbookViewId="0">
      <selection activeCell="M29" sqref="M29"/>
    </sheetView>
  </sheetViews>
  <sheetFormatPr defaultRowHeight="18.75" x14ac:dyDescent="0.4"/>
  <cols>
    <col min="3" max="3" width="13" bestFit="1" customWidth="1"/>
    <col min="6" max="6" width="11" bestFit="1" customWidth="1"/>
    <col min="7" max="7" width="14.75" bestFit="1" customWidth="1"/>
    <col min="10" max="10" width="12.5" bestFit="1" customWidth="1"/>
    <col min="11" max="11" width="19.25" bestFit="1" customWidth="1"/>
    <col min="12" max="12" width="8" bestFit="1" customWidth="1"/>
    <col min="13" max="13" width="5.25" bestFit="1" customWidth="1"/>
  </cols>
  <sheetData>
    <row r="1" spans="1:14" x14ac:dyDescent="0.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ht="42.75" x14ac:dyDescent="0.4">
      <c r="A2" s="71"/>
      <c r="B2" s="89" t="s">
        <v>93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4" x14ac:dyDescent="0.4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</row>
    <row r="4" spans="1:14" ht="26.25" thickBot="1" x14ac:dyDescent="0.45">
      <c r="A4" s="71"/>
      <c r="B4" s="88" t="s">
        <v>84</v>
      </c>
      <c r="C4" s="71"/>
      <c r="D4" s="71"/>
      <c r="E4" s="71"/>
      <c r="F4" s="71"/>
      <c r="G4" s="71"/>
      <c r="H4" s="71"/>
      <c r="I4" s="71"/>
      <c r="J4" s="88" t="s">
        <v>87</v>
      </c>
      <c r="K4" s="71"/>
      <c r="L4" s="71"/>
      <c r="M4" s="71"/>
      <c r="N4" s="71"/>
    </row>
    <row r="5" spans="1:14" x14ac:dyDescent="0.4">
      <c r="A5" s="71"/>
      <c r="B5" s="78" t="s">
        <v>23</v>
      </c>
      <c r="C5" s="73" t="s">
        <v>6</v>
      </c>
      <c r="D5" s="77" t="s">
        <v>83</v>
      </c>
      <c r="E5" s="77" t="s">
        <v>22</v>
      </c>
      <c r="F5" s="77" t="s">
        <v>20</v>
      </c>
      <c r="G5" s="77" t="s">
        <v>19</v>
      </c>
      <c r="H5" s="83"/>
      <c r="I5" s="87" t="s">
        <v>23</v>
      </c>
      <c r="J5" s="86" t="s">
        <v>54</v>
      </c>
      <c r="K5" s="77" t="s">
        <v>1</v>
      </c>
      <c r="L5" s="71"/>
      <c r="M5" s="71"/>
      <c r="N5" s="71"/>
    </row>
    <row r="6" spans="1:14" x14ac:dyDescent="0.4">
      <c r="A6" s="71"/>
      <c r="B6" s="76">
        <v>1001</v>
      </c>
      <c r="C6" s="84">
        <v>43922</v>
      </c>
      <c r="D6" s="77">
        <v>2003</v>
      </c>
      <c r="E6" s="77" t="s">
        <v>76</v>
      </c>
      <c r="F6" s="77" t="s">
        <v>75</v>
      </c>
      <c r="G6" s="77" t="s">
        <v>74</v>
      </c>
      <c r="H6" s="83"/>
      <c r="I6" s="82">
        <v>1001</v>
      </c>
      <c r="J6" s="81" t="s">
        <v>63</v>
      </c>
      <c r="K6" s="72">
        <v>2</v>
      </c>
      <c r="L6" s="71"/>
      <c r="M6" s="71"/>
      <c r="N6" s="71"/>
    </row>
    <row r="7" spans="1:14" x14ac:dyDescent="0.4">
      <c r="A7" s="71"/>
      <c r="B7" s="76">
        <v>1002</v>
      </c>
      <c r="C7" s="84">
        <v>43923</v>
      </c>
      <c r="D7" s="77">
        <v>2001</v>
      </c>
      <c r="E7" s="77" t="s">
        <v>71</v>
      </c>
      <c r="F7" s="77" t="s">
        <v>70</v>
      </c>
      <c r="G7" s="77" t="s">
        <v>69</v>
      </c>
      <c r="H7" s="83"/>
      <c r="I7" s="82">
        <v>1001</v>
      </c>
      <c r="J7" s="81" t="s">
        <v>73</v>
      </c>
      <c r="K7" s="72">
        <v>3</v>
      </c>
      <c r="L7" s="71"/>
      <c r="M7" s="71"/>
      <c r="N7" s="71"/>
    </row>
    <row r="8" spans="1:14" x14ac:dyDescent="0.4">
      <c r="A8" s="71"/>
      <c r="B8" s="76">
        <v>1003</v>
      </c>
      <c r="C8" s="84">
        <v>43923</v>
      </c>
      <c r="D8" s="77">
        <v>2004</v>
      </c>
      <c r="E8" s="77" t="s">
        <v>66</v>
      </c>
      <c r="F8" s="77" t="s">
        <v>65</v>
      </c>
      <c r="G8" s="77" t="s">
        <v>64</v>
      </c>
      <c r="H8" s="83"/>
      <c r="I8" s="82">
        <v>1002</v>
      </c>
      <c r="J8" s="81" t="s">
        <v>58</v>
      </c>
      <c r="K8" s="72">
        <v>6</v>
      </c>
      <c r="L8" s="71"/>
      <c r="M8" s="71"/>
      <c r="N8" s="71"/>
    </row>
    <row r="9" spans="1:14" ht="19.5" thickBot="1" x14ac:dyDescent="0.45">
      <c r="A9" s="71"/>
      <c r="B9" s="85">
        <v>1004</v>
      </c>
      <c r="C9" s="84">
        <v>43924</v>
      </c>
      <c r="D9" s="77">
        <v>2005</v>
      </c>
      <c r="E9" s="77" t="s">
        <v>61</v>
      </c>
      <c r="F9" s="77" t="s">
        <v>60</v>
      </c>
      <c r="G9" s="77" t="s">
        <v>59</v>
      </c>
      <c r="H9" s="83"/>
      <c r="I9" s="82">
        <v>1002</v>
      </c>
      <c r="J9" s="81" t="s">
        <v>68</v>
      </c>
      <c r="K9" s="72">
        <v>10</v>
      </c>
      <c r="L9" s="71"/>
      <c r="M9" s="71"/>
      <c r="N9" s="71"/>
    </row>
    <row r="10" spans="1:14" x14ac:dyDescent="0.4">
      <c r="A10" s="71"/>
      <c r="B10" s="71"/>
      <c r="C10" s="71"/>
      <c r="D10" s="71"/>
      <c r="E10" s="71"/>
      <c r="F10" s="71"/>
      <c r="G10" s="71"/>
      <c r="H10" s="71"/>
      <c r="I10" s="82">
        <v>1003</v>
      </c>
      <c r="J10" s="81" t="s">
        <v>63</v>
      </c>
      <c r="K10" s="72">
        <v>3</v>
      </c>
      <c r="L10" s="71"/>
      <c r="M10" s="71"/>
      <c r="N10" s="71"/>
    </row>
    <row r="11" spans="1:14" ht="19.5" thickBot="1" x14ac:dyDescent="0.45">
      <c r="A11" s="71"/>
      <c r="B11" s="71"/>
      <c r="C11" s="71"/>
      <c r="D11" s="71"/>
      <c r="E11" s="71"/>
      <c r="F11" s="71"/>
      <c r="G11" s="71"/>
      <c r="H11" s="71"/>
      <c r="I11" s="80">
        <v>1004</v>
      </c>
      <c r="J11" s="79" t="s">
        <v>58</v>
      </c>
      <c r="K11" s="72">
        <v>1</v>
      </c>
      <c r="L11" s="71"/>
      <c r="M11" s="71"/>
      <c r="N11" s="71"/>
    </row>
    <row r="12" spans="1:14" x14ac:dyDescent="0.4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</row>
    <row r="13" spans="1:14" x14ac:dyDescent="0.4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</row>
    <row r="14" spans="1:14" x14ac:dyDescent="0.4">
      <c r="A14" s="71"/>
      <c r="B14" s="71"/>
      <c r="C14" s="71"/>
      <c r="D14" s="71"/>
      <c r="E14" s="71"/>
      <c r="F14" s="71"/>
      <c r="G14" s="71"/>
      <c r="H14" s="71"/>
      <c r="I14" s="71"/>
      <c r="K14" s="71" t="s">
        <v>84</v>
      </c>
      <c r="L14" s="71"/>
      <c r="M14" s="71"/>
      <c r="N14" s="71"/>
    </row>
    <row r="15" spans="1:14" ht="19.5" thickBot="1" x14ac:dyDescent="0.45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</row>
    <row r="16" spans="1:14" x14ac:dyDescent="0.4">
      <c r="A16" s="71"/>
      <c r="B16" s="71"/>
      <c r="C16" s="71"/>
      <c r="D16" s="71"/>
      <c r="E16" s="71"/>
      <c r="F16" s="71"/>
      <c r="G16" s="71"/>
      <c r="H16" s="71"/>
      <c r="I16" s="71"/>
      <c r="J16" s="78" t="s">
        <v>54</v>
      </c>
      <c r="K16" s="73" t="s">
        <v>53</v>
      </c>
      <c r="L16" s="77" t="s">
        <v>12</v>
      </c>
      <c r="M16" s="71"/>
      <c r="N16" s="71"/>
    </row>
    <row r="17" spans="1:14" x14ac:dyDescent="0.4">
      <c r="A17" s="71"/>
      <c r="B17" s="71"/>
      <c r="C17" s="71"/>
      <c r="D17" s="71"/>
      <c r="E17" s="71"/>
      <c r="F17" s="71"/>
      <c r="G17" s="71"/>
      <c r="H17" s="71"/>
      <c r="I17" s="71"/>
      <c r="J17" s="76" t="s">
        <v>63</v>
      </c>
      <c r="K17" s="73" t="s">
        <v>62</v>
      </c>
      <c r="L17" s="72">
        <v>200000</v>
      </c>
      <c r="M17" s="71"/>
      <c r="N17" s="71"/>
    </row>
    <row r="18" spans="1:14" x14ac:dyDescent="0.4">
      <c r="A18" s="71"/>
      <c r="B18" s="71"/>
      <c r="C18" s="71"/>
      <c r="D18" s="71"/>
      <c r="E18" s="71"/>
      <c r="F18" s="71"/>
      <c r="G18" s="71"/>
      <c r="H18" s="71"/>
      <c r="I18" s="71"/>
      <c r="J18" s="75" t="s">
        <v>68</v>
      </c>
      <c r="K18" s="73" t="s">
        <v>67</v>
      </c>
      <c r="L18" s="72">
        <v>50000</v>
      </c>
      <c r="M18" s="71"/>
      <c r="N18" s="71"/>
    </row>
    <row r="19" spans="1:14" x14ac:dyDescent="0.4">
      <c r="A19" s="71"/>
      <c r="B19" s="71"/>
      <c r="C19" s="71"/>
      <c r="D19" s="71"/>
      <c r="E19" s="71"/>
      <c r="F19" s="71"/>
      <c r="G19" s="71"/>
      <c r="H19" s="71"/>
      <c r="I19" s="71"/>
      <c r="J19" s="75" t="s">
        <v>73</v>
      </c>
      <c r="K19" s="73" t="s">
        <v>72</v>
      </c>
      <c r="L19" s="72">
        <v>60000</v>
      </c>
      <c r="M19" s="71"/>
      <c r="N19" s="71"/>
    </row>
    <row r="20" spans="1:14" ht="19.5" thickBot="1" x14ac:dyDescent="0.45">
      <c r="A20" s="71"/>
      <c r="B20" s="71"/>
      <c r="C20" s="71"/>
      <c r="D20" s="71"/>
      <c r="E20" s="71"/>
      <c r="F20" s="71"/>
      <c r="G20" s="71"/>
      <c r="H20" s="71"/>
      <c r="I20" s="71"/>
      <c r="J20" s="74" t="s">
        <v>58</v>
      </c>
      <c r="K20" s="73" t="s">
        <v>57</v>
      </c>
      <c r="L20" s="72">
        <v>3000</v>
      </c>
      <c r="M20" s="71"/>
      <c r="N20" s="71"/>
    </row>
    <row r="21" spans="1:14" x14ac:dyDescent="0.4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</row>
    <row r="22" spans="1:14" x14ac:dyDescent="0.4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</row>
    <row r="23" spans="1:14" x14ac:dyDescent="0.4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</row>
    <row r="24" spans="1:14" x14ac:dyDescent="0.4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82A3-7D06-41DE-8D5E-25697F446C60}">
  <dimension ref="A1:S36"/>
  <sheetViews>
    <sheetView zoomScale="70" zoomScaleNormal="70" workbookViewId="0">
      <selection activeCell="V14" sqref="V14"/>
    </sheetView>
  </sheetViews>
  <sheetFormatPr defaultRowHeight="18.75" x14ac:dyDescent="0.4"/>
  <cols>
    <col min="1" max="1" width="3.25" customWidth="1"/>
    <col min="2" max="2" width="11" bestFit="1" customWidth="1"/>
    <col min="3" max="3" width="12.125" bestFit="1" customWidth="1"/>
    <col min="4" max="4" width="9.875" bestFit="1" customWidth="1"/>
    <col min="5" max="5" width="6.625" customWidth="1"/>
    <col min="6" max="6" width="9.25" bestFit="1" customWidth="1"/>
    <col min="7" max="7" width="9.125" customWidth="1"/>
    <col min="8" max="8" width="9.625" customWidth="1"/>
    <col min="9" max="9" width="5.75" customWidth="1"/>
    <col min="10" max="10" width="10.375" bestFit="1" customWidth="1"/>
    <col min="11" max="11" width="23.5" bestFit="1" customWidth="1"/>
    <col min="12" max="12" width="10" bestFit="1" customWidth="1"/>
    <col min="13" max="13" width="5.375" bestFit="1" customWidth="1"/>
    <col min="14" max="14" width="9.25" bestFit="1" customWidth="1"/>
    <col min="15" max="15" width="12.125" bestFit="1" customWidth="1"/>
    <col min="16" max="16" width="9.25" bestFit="1" customWidth="1"/>
    <col min="17" max="17" width="8.5" bestFit="1" customWidth="1"/>
  </cols>
  <sheetData>
    <row r="1" spans="1:19" x14ac:dyDescent="0.4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42.75" x14ac:dyDescent="0.4">
      <c r="A2" s="71"/>
      <c r="B2" s="89" t="s">
        <v>91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4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x14ac:dyDescent="0.4">
      <c r="A4" s="71"/>
      <c r="B4" s="90" t="s">
        <v>129</v>
      </c>
      <c r="C4" s="71"/>
      <c r="D4" s="71"/>
      <c r="E4" s="71"/>
      <c r="F4" s="90" t="s">
        <v>88</v>
      </c>
      <c r="G4" s="90"/>
      <c r="H4" s="90"/>
      <c r="I4" s="71"/>
      <c r="J4" s="90" t="s">
        <v>128</v>
      </c>
      <c r="K4" s="71"/>
      <c r="L4" s="71"/>
      <c r="M4" s="71"/>
      <c r="N4" s="90" t="s">
        <v>127</v>
      </c>
      <c r="O4" s="71"/>
      <c r="P4" s="71"/>
      <c r="Q4" s="71"/>
      <c r="R4" s="71"/>
      <c r="S4" s="71"/>
    </row>
    <row r="5" spans="1:19" x14ac:dyDescent="0.4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</row>
    <row r="6" spans="1:19" x14ac:dyDescent="0.4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x14ac:dyDescent="0.4">
      <c r="A7" s="71"/>
      <c r="B7" s="77" t="s">
        <v>23</v>
      </c>
      <c r="C7" s="91" t="s">
        <v>112</v>
      </c>
      <c r="D7" s="77" t="s">
        <v>78</v>
      </c>
      <c r="E7" s="71"/>
      <c r="F7" s="77" t="s">
        <v>23</v>
      </c>
      <c r="G7" s="77" t="s">
        <v>54</v>
      </c>
      <c r="H7" s="77" t="s">
        <v>1</v>
      </c>
      <c r="I7" s="71"/>
      <c r="J7" s="77" t="s">
        <v>54</v>
      </c>
      <c r="K7" s="77" t="s">
        <v>126</v>
      </c>
      <c r="L7" s="72" t="s">
        <v>12</v>
      </c>
      <c r="M7" s="71"/>
      <c r="N7" s="77" t="s">
        <v>23</v>
      </c>
      <c r="O7" s="77" t="s">
        <v>54</v>
      </c>
      <c r="P7" s="77" t="s">
        <v>1</v>
      </c>
      <c r="Q7" s="77" t="s">
        <v>125</v>
      </c>
      <c r="R7" s="71"/>
      <c r="S7" s="71"/>
    </row>
    <row r="8" spans="1:19" x14ac:dyDescent="0.4">
      <c r="A8" s="71"/>
      <c r="B8" s="77">
        <v>1001</v>
      </c>
      <c r="C8" s="91">
        <v>43922</v>
      </c>
      <c r="D8" s="77">
        <v>2003</v>
      </c>
      <c r="E8" s="71"/>
      <c r="F8" s="77">
        <v>1001</v>
      </c>
      <c r="G8" s="77" t="s">
        <v>116</v>
      </c>
      <c r="H8" s="72">
        <v>2</v>
      </c>
      <c r="I8" s="71"/>
      <c r="J8" s="77" t="s">
        <v>116</v>
      </c>
      <c r="K8" s="77" t="s">
        <v>124</v>
      </c>
      <c r="L8" s="72">
        <v>200000</v>
      </c>
      <c r="M8" s="71"/>
      <c r="N8" s="77">
        <v>1001</v>
      </c>
      <c r="O8" s="77" t="s">
        <v>116</v>
      </c>
      <c r="P8" s="72">
        <v>2</v>
      </c>
      <c r="Q8" s="77"/>
      <c r="R8" s="71"/>
      <c r="S8" s="71"/>
    </row>
    <row r="9" spans="1:19" x14ac:dyDescent="0.4">
      <c r="A9" s="71"/>
      <c r="B9" s="77">
        <v>1002</v>
      </c>
      <c r="C9" s="91">
        <v>43923</v>
      </c>
      <c r="D9" s="77">
        <v>2002</v>
      </c>
      <c r="E9" s="71"/>
      <c r="F9" s="77">
        <v>1001</v>
      </c>
      <c r="G9" s="77" t="s">
        <v>122</v>
      </c>
      <c r="H9" s="72">
        <v>3</v>
      </c>
      <c r="I9" s="71"/>
      <c r="J9" s="77" t="s">
        <v>117</v>
      </c>
      <c r="K9" s="77" t="s">
        <v>123</v>
      </c>
      <c r="L9" s="72">
        <v>50000</v>
      </c>
      <c r="M9" s="71"/>
      <c r="N9" s="77">
        <v>1001</v>
      </c>
      <c r="O9" s="77" t="s">
        <v>122</v>
      </c>
      <c r="P9" s="72">
        <v>3</v>
      </c>
      <c r="Q9" s="77"/>
      <c r="R9" s="71"/>
      <c r="S9" s="71"/>
    </row>
    <row r="10" spans="1:19" x14ac:dyDescent="0.4">
      <c r="A10" s="71"/>
      <c r="B10" s="77">
        <v>1003</v>
      </c>
      <c r="C10" s="91">
        <v>43923</v>
      </c>
      <c r="D10" s="77">
        <v>2004</v>
      </c>
      <c r="E10" s="71"/>
      <c r="F10" s="77">
        <v>1002</v>
      </c>
      <c r="G10" s="77" t="s">
        <v>120</v>
      </c>
      <c r="H10" s="72">
        <v>6</v>
      </c>
      <c r="I10" s="71"/>
      <c r="J10" s="77" t="s">
        <v>122</v>
      </c>
      <c r="K10" s="77" t="s">
        <v>121</v>
      </c>
      <c r="L10" s="72">
        <v>60000</v>
      </c>
      <c r="M10" s="71"/>
      <c r="N10" s="77">
        <v>1002</v>
      </c>
      <c r="O10" s="77" t="s">
        <v>120</v>
      </c>
      <c r="P10" s="72">
        <v>6</v>
      </c>
      <c r="Q10" s="77"/>
      <c r="R10" s="71"/>
      <c r="S10" s="71"/>
    </row>
    <row r="11" spans="1:19" x14ac:dyDescent="0.4">
      <c r="A11" s="71"/>
      <c r="B11" s="77">
        <v>1004</v>
      </c>
      <c r="C11" s="91">
        <v>43924</v>
      </c>
      <c r="D11" s="77">
        <v>2003</v>
      </c>
      <c r="E11" s="71"/>
      <c r="F11" s="77">
        <v>1002</v>
      </c>
      <c r="G11" s="77" t="s">
        <v>118</v>
      </c>
      <c r="H11" s="72">
        <v>10</v>
      </c>
      <c r="I11" s="71"/>
      <c r="J11" s="77" t="s">
        <v>120</v>
      </c>
      <c r="K11" s="77" t="s">
        <v>119</v>
      </c>
      <c r="L11" s="72">
        <v>80000</v>
      </c>
      <c r="M11" s="71"/>
      <c r="N11" s="77">
        <v>1002</v>
      </c>
      <c r="O11" s="77" t="s">
        <v>118</v>
      </c>
      <c r="P11" s="72">
        <v>10</v>
      </c>
      <c r="Q11" s="77"/>
      <c r="R11" s="71"/>
      <c r="S11" s="71"/>
    </row>
    <row r="12" spans="1:19" x14ac:dyDescent="0.4">
      <c r="A12" s="71"/>
      <c r="B12" s="77">
        <v>1005</v>
      </c>
      <c r="C12" s="91">
        <v>43926</v>
      </c>
      <c r="D12" s="77">
        <v>2005</v>
      </c>
      <c r="E12" s="71"/>
      <c r="F12" s="77">
        <v>1003</v>
      </c>
      <c r="G12" s="77" t="s">
        <v>117</v>
      </c>
      <c r="H12" s="72">
        <v>3</v>
      </c>
      <c r="I12" s="71"/>
      <c r="J12" s="77" t="s">
        <v>118</v>
      </c>
      <c r="K12" s="77" t="s">
        <v>57</v>
      </c>
      <c r="L12" s="72">
        <v>3000</v>
      </c>
      <c r="M12" s="71"/>
      <c r="N12" s="77">
        <v>1003</v>
      </c>
      <c r="O12" s="77" t="s">
        <v>117</v>
      </c>
      <c r="P12" s="72">
        <v>3</v>
      </c>
      <c r="Q12" s="77"/>
      <c r="R12" s="71"/>
      <c r="S12" s="71"/>
    </row>
    <row r="13" spans="1:19" x14ac:dyDescent="0.4">
      <c r="A13" s="71"/>
      <c r="B13" s="77">
        <v>1006</v>
      </c>
      <c r="C13" s="91">
        <v>43927</v>
      </c>
      <c r="D13" s="77">
        <v>2003</v>
      </c>
      <c r="E13" s="71"/>
      <c r="F13" s="77">
        <v>1004</v>
      </c>
      <c r="G13" s="77" t="s">
        <v>116</v>
      </c>
      <c r="H13" s="72">
        <v>1</v>
      </c>
      <c r="I13" s="71"/>
      <c r="J13" s="71"/>
      <c r="K13" s="71"/>
      <c r="L13" s="71"/>
      <c r="M13" s="71"/>
      <c r="N13" s="77">
        <v>1004</v>
      </c>
      <c r="O13" s="77" t="s">
        <v>116</v>
      </c>
      <c r="P13" s="72">
        <v>1</v>
      </c>
      <c r="Q13" s="77"/>
      <c r="R13" s="71"/>
      <c r="S13" s="71"/>
    </row>
    <row r="14" spans="1:19" x14ac:dyDescent="0.4">
      <c r="A14" s="71"/>
      <c r="B14" s="77">
        <v>1007</v>
      </c>
      <c r="C14" s="91">
        <v>43928</v>
      </c>
      <c r="D14" s="77">
        <v>2005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</row>
    <row r="15" spans="1:19" x14ac:dyDescent="0.4">
      <c r="A15" s="71"/>
      <c r="B15" s="77">
        <v>1008</v>
      </c>
      <c r="C15" s="91">
        <v>43929</v>
      </c>
      <c r="D15" s="77">
        <v>2006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</row>
    <row r="16" spans="1:19" x14ac:dyDescent="0.4">
      <c r="A16" s="71"/>
      <c r="B16" s="71"/>
      <c r="C16" s="99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</row>
    <row r="17" spans="1:19" x14ac:dyDescent="0.4">
      <c r="A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O17" s="71"/>
      <c r="P17" s="71"/>
      <c r="Q17" s="71"/>
      <c r="R17" s="71"/>
      <c r="S17" s="71"/>
    </row>
    <row r="18" spans="1:19" x14ac:dyDescent="0.4">
      <c r="A18" s="71"/>
      <c r="B18" s="90"/>
      <c r="C18" s="71"/>
      <c r="D18" s="90" t="s">
        <v>115</v>
      </c>
      <c r="E18" s="71"/>
      <c r="F18" s="71"/>
      <c r="G18" s="71"/>
      <c r="H18" s="71"/>
      <c r="I18" s="71"/>
      <c r="J18" s="71"/>
      <c r="K18" s="71"/>
      <c r="L18" s="71"/>
      <c r="M18" s="71"/>
      <c r="N18" s="90" t="s">
        <v>114</v>
      </c>
      <c r="O18" s="71"/>
      <c r="P18" s="71"/>
      <c r="Q18" s="71"/>
      <c r="R18" s="71"/>
      <c r="S18" s="71"/>
    </row>
    <row r="19" spans="1:19" x14ac:dyDescent="0.4">
      <c r="A19" s="71"/>
      <c r="B19" s="9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1:19" x14ac:dyDescent="0.4">
      <c r="A20" s="71"/>
      <c r="B20" s="90"/>
      <c r="C20" s="71"/>
      <c r="D20" s="77" t="s">
        <v>78</v>
      </c>
      <c r="E20" s="77" t="s">
        <v>22</v>
      </c>
      <c r="F20" s="92" t="s">
        <v>113</v>
      </c>
      <c r="G20" s="98" t="s">
        <v>20</v>
      </c>
      <c r="H20" s="97"/>
      <c r="I20" s="97"/>
      <c r="J20" s="96"/>
      <c r="K20" s="77" t="s">
        <v>19</v>
      </c>
      <c r="L20" s="77"/>
      <c r="M20" s="71"/>
      <c r="N20" s="77" t="s">
        <v>23</v>
      </c>
      <c r="O20" s="91" t="s">
        <v>112</v>
      </c>
      <c r="P20" s="77" t="s">
        <v>78</v>
      </c>
      <c r="Q20" s="77" t="s">
        <v>111</v>
      </c>
      <c r="R20" s="71"/>
      <c r="S20" s="71"/>
    </row>
    <row r="21" spans="1:19" x14ac:dyDescent="0.4">
      <c r="A21" s="71"/>
      <c r="B21" s="90"/>
      <c r="C21" s="71"/>
      <c r="D21" s="77">
        <v>2001</v>
      </c>
      <c r="E21" s="92" t="s">
        <v>110</v>
      </c>
      <c r="F21" s="92" t="s">
        <v>109</v>
      </c>
      <c r="G21" s="95" t="s">
        <v>108</v>
      </c>
      <c r="H21" s="94"/>
      <c r="I21" s="94"/>
      <c r="J21" s="93"/>
      <c r="K21" s="92" t="s">
        <v>107</v>
      </c>
      <c r="L21" s="77"/>
      <c r="M21" s="71"/>
      <c r="N21" s="77">
        <v>1001</v>
      </c>
      <c r="O21" s="91">
        <v>43922</v>
      </c>
      <c r="P21" s="77">
        <v>2003</v>
      </c>
      <c r="Q21" s="77"/>
      <c r="R21" s="71"/>
      <c r="S21" s="71"/>
    </row>
    <row r="22" spans="1:19" x14ac:dyDescent="0.4">
      <c r="A22" s="71"/>
      <c r="B22" s="90"/>
      <c r="C22" s="71"/>
      <c r="D22" s="77">
        <v>2002</v>
      </c>
      <c r="E22" s="92" t="s">
        <v>18</v>
      </c>
      <c r="F22" s="92" t="s">
        <v>17</v>
      </c>
      <c r="G22" s="95" t="s">
        <v>16</v>
      </c>
      <c r="H22" s="94"/>
      <c r="I22" s="94"/>
      <c r="J22" s="93"/>
      <c r="K22" s="92" t="s">
        <v>15</v>
      </c>
      <c r="L22" s="77"/>
      <c r="M22" s="71"/>
      <c r="N22" s="77">
        <v>1002</v>
      </c>
      <c r="O22" s="91">
        <v>43923</v>
      </c>
      <c r="P22" s="77">
        <v>2002</v>
      </c>
      <c r="Q22" s="77"/>
      <c r="R22" s="71"/>
      <c r="S22" s="71"/>
    </row>
    <row r="23" spans="1:19" x14ac:dyDescent="0.4">
      <c r="A23" s="71"/>
      <c r="B23" s="90"/>
      <c r="C23" s="71"/>
      <c r="D23" s="77">
        <v>2003</v>
      </c>
      <c r="E23" s="92" t="s">
        <v>40</v>
      </c>
      <c r="F23" s="92" t="s">
        <v>39</v>
      </c>
      <c r="G23" s="95" t="s">
        <v>38</v>
      </c>
      <c r="H23" s="94"/>
      <c r="I23" s="94"/>
      <c r="J23" s="93"/>
      <c r="K23" s="92" t="s">
        <v>37</v>
      </c>
      <c r="L23" s="77"/>
      <c r="M23" s="71"/>
      <c r="N23" s="77">
        <v>1003</v>
      </c>
      <c r="O23" s="91">
        <v>43923</v>
      </c>
      <c r="P23" s="77">
        <v>2004</v>
      </c>
      <c r="Q23" s="77"/>
      <c r="R23" s="71"/>
      <c r="S23" s="71"/>
    </row>
    <row r="24" spans="1:19" x14ac:dyDescent="0.4">
      <c r="A24" s="71"/>
      <c r="B24" s="90"/>
      <c r="C24" s="71"/>
      <c r="D24" s="77">
        <v>2004</v>
      </c>
      <c r="E24" s="92" t="s">
        <v>47</v>
      </c>
      <c r="F24" s="92" t="s">
        <v>46</v>
      </c>
      <c r="G24" s="95" t="s">
        <v>45</v>
      </c>
      <c r="H24" s="94"/>
      <c r="I24" s="94"/>
      <c r="J24" s="93"/>
      <c r="K24" s="92" t="s">
        <v>44</v>
      </c>
      <c r="L24" s="77"/>
      <c r="M24" s="71"/>
      <c r="N24" s="77">
        <v>1004</v>
      </c>
      <c r="O24" s="91">
        <v>43924</v>
      </c>
      <c r="P24" s="77">
        <v>2003</v>
      </c>
      <c r="Q24" s="77"/>
      <c r="R24" s="71"/>
      <c r="S24" s="71"/>
    </row>
    <row r="25" spans="1:19" x14ac:dyDescent="0.4">
      <c r="A25" s="71"/>
      <c r="B25" s="90"/>
      <c r="C25" s="71"/>
      <c r="D25" s="77">
        <v>2005</v>
      </c>
      <c r="E25" s="92" t="s">
        <v>34</v>
      </c>
      <c r="F25" s="92" t="s">
        <v>33</v>
      </c>
      <c r="G25" s="95" t="s">
        <v>32</v>
      </c>
      <c r="H25" s="94"/>
      <c r="I25" s="94"/>
      <c r="J25" s="93"/>
      <c r="K25" s="92" t="s">
        <v>31</v>
      </c>
      <c r="L25" s="77"/>
      <c r="M25" s="71"/>
      <c r="N25" s="77">
        <v>1005</v>
      </c>
      <c r="O25" s="91">
        <v>43926</v>
      </c>
      <c r="P25" s="77">
        <v>2005</v>
      </c>
      <c r="Q25" s="77"/>
      <c r="R25" s="71"/>
      <c r="S25" s="71"/>
    </row>
    <row r="26" spans="1:19" x14ac:dyDescent="0.4">
      <c r="A26" s="71"/>
      <c r="B26" s="90"/>
      <c r="C26" s="71"/>
      <c r="D26" s="77">
        <v>2006</v>
      </c>
      <c r="E26" s="92" t="s">
        <v>28</v>
      </c>
      <c r="F26" s="92" t="s">
        <v>27</v>
      </c>
      <c r="G26" s="95" t="s">
        <v>26</v>
      </c>
      <c r="H26" s="94"/>
      <c r="I26" s="94"/>
      <c r="J26" s="93"/>
      <c r="K26" s="92" t="s">
        <v>25</v>
      </c>
      <c r="L26" s="77"/>
      <c r="M26" s="71"/>
      <c r="N26" s="77">
        <v>1006</v>
      </c>
      <c r="O26" s="91">
        <v>43927</v>
      </c>
      <c r="P26" s="77">
        <v>2003</v>
      </c>
      <c r="Q26" s="77"/>
      <c r="R26" s="71"/>
      <c r="S26" s="71"/>
    </row>
    <row r="27" spans="1:19" x14ac:dyDescent="0.4">
      <c r="A27" s="71"/>
      <c r="B27" s="90"/>
      <c r="C27" s="71"/>
      <c r="D27" s="77">
        <v>2007</v>
      </c>
      <c r="E27" s="92" t="s">
        <v>106</v>
      </c>
      <c r="F27" s="92" t="s">
        <v>105</v>
      </c>
      <c r="G27" s="95" t="s">
        <v>104</v>
      </c>
      <c r="H27" s="94"/>
      <c r="I27" s="94"/>
      <c r="J27" s="93"/>
      <c r="K27" s="92" t="s">
        <v>103</v>
      </c>
      <c r="L27" s="77"/>
      <c r="M27" s="71"/>
      <c r="N27" s="77">
        <v>1007</v>
      </c>
      <c r="O27" s="91">
        <v>43928</v>
      </c>
      <c r="P27" s="77">
        <v>2005</v>
      </c>
      <c r="Q27" s="77"/>
      <c r="R27" s="71"/>
      <c r="S27" s="71"/>
    </row>
    <row r="28" spans="1:19" x14ac:dyDescent="0.4">
      <c r="A28" s="71"/>
      <c r="B28" s="90"/>
      <c r="C28" s="71"/>
      <c r="D28" s="77">
        <v>2008</v>
      </c>
      <c r="E28" s="92" t="s">
        <v>102</v>
      </c>
      <c r="F28" s="92" t="s">
        <v>101</v>
      </c>
      <c r="G28" s="95" t="s">
        <v>100</v>
      </c>
      <c r="H28" s="94"/>
      <c r="I28" s="94"/>
      <c r="J28" s="93"/>
      <c r="K28" s="92" t="s">
        <v>99</v>
      </c>
      <c r="L28" s="77"/>
      <c r="M28" s="71"/>
      <c r="N28" s="77">
        <v>1008</v>
      </c>
      <c r="O28" s="91">
        <v>43929</v>
      </c>
      <c r="P28" s="77">
        <v>2006</v>
      </c>
      <c r="Q28" s="77"/>
      <c r="R28" s="71"/>
      <c r="S28" s="71"/>
    </row>
    <row r="29" spans="1:19" x14ac:dyDescent="0.4">
      <c r="A29" s="71"/>
      <c r="B29" s="9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 x14ac:dyDescent="0.4">
      <c r="A30" s="71"/>
      <c r="B30" s="90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</row>
    <row r="31" spans="1:19" x14ac:dyDescent="0.4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</row>
    <row r="32" spans="1:19" x14ac:dyDescent="0.4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</row>
    <row r="33" spans="1:19" x14ac:dyDescent="0.4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</row>
    <row r="34" spans="1:19" x14ac:dyDescent="0.4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</row>
    <row r="35" spans="1:19" x14ac:dyDescent="0.4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</row>
    <row r="36" spans="1:19" x14ac:dyDescent="0.4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</row>
  </sheetData>
  <phoneticPr fontId="3"/>
  <pageMargins left="0.7" right="0.7" top="0.75" bottom="0.75" header="0.3" footer="0.3"/>
  <pageSetup paperSize="9" scale="6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CDDB-15EB-4774-80C6-6C853943C1B7}">
  <dimension ref="B1:H15"/>
  <sheetViews>
    <sheetView view="pageBreakPreview" zoomScale="70" zoomScaleNormal="70" zoomScaleSheetLayoutView="70" workbookViewId="0">
      <selection activeCell="J35" sqref="J35"/>
    </sheetView>
  </sheetViews>
  <sheetFormatPr defaultRowHeight="19.5" x14ac:dyDescent="0.4"/>
  <cols>
    <col min="1" max="1" width="9" style="100"/>
    <col min="2" max="2" width="12.125" style="100" bestFit="1" customWidth="1"/>
    <col min="3" max="3" width="10.5" style="100" customWidth="1"/>
    <col min="4" max="4" width="12.125" style="100" bestFit="1" customWidth="1"/>
    <col min="5" max="5" width="11.75" style="100" customWidth="1"/>
    <col min="6" max="6" width="14.125" style="100" bestFit="1" customWidth="1"/>
    <col min="7" max="7" width="11.75" style="100" customWidth="1"/>
    <col min="8" max="8" width="14.125" style="100" bestFit="1" customWidth="1"/>
    <col min="9" max="9" width="15.625" style="100" customWidth="1"/>
    <col min="10" max="10" width="9" style="100"/>
    <col min="11" max="11" width="7.75" style="100" customWidth="1"/>
    <col min="12" max="16384" width="9" style="100"/>
  </cols>
  <sheetData>
    <row r="1" spans="2:8" ht="33" customHeight="1" x14ac:dyDescent="0.4"/>
    <row r="2" spans="2:8" x14ac:dyDescent="0.4">
      <c r="B2" s="107" t="s">
        <v>91</v>
      </c>
    </row>
    <row r="3" spans="2:8" ht="20.25" thickBot="1" x14ac:dyDescent="0.45">
      <c r="B3" s="107" t="s">
        <v>129</v>
      </c>
      <c r="D3" s="107" t="s">
        <v>88</v>
      </c>
      <c r="H3" s="107" t="s">
        <v>142</v>
      </c>
    </row>
    <row r="4" spans="2:8" x14ac:dyDescent="0.4">
      <c r="B4" s="105" t="s">
        <v>23</v>
      </c>
      <c r="D4" s="105" t="s">
        <v>23</v>
      </c>
      <c r="H4" s="105" t="s">
        <v>141</v>
      </c>
    </row>
    <row r="5" spans="2:8" x14ac:dyDescent="0.4">
      <c r="B5" s="108" t="s">
        <v>112</v>
      </c>
      <c r="D5" s="103" t="s">
        <v>54</v>
      </c>
      <c r="H5" s="103" t="s">
        <v>140</v>
      </c>
    </row>
    <row r="6" spans="2:8" ht="20.25" thickBot="1" x14ac:dyDescent="0.45">
      <c r="B6" s="101" t="s">
        <v>78</v>
      </c>
      <c r="D6" s="101" t="s">
        <v>139</v>
      </c>
      <c r="H6" s="103" t="s">
        <v>139</v>
      </c>
    </row>
    <row r="7" spans="2:8" x14ac:dyDescent="0.4">
      <c r="H7" s="103" t="s">
        <v>138</v>
      </c>
    </row>
    <row r="8" spans="2:8" ht="20.25" thickBot="1" x14ac:dyDescent="0.45">
      <c r="H8" s="101" t="s">
        <v>137</v>
      </c>
    </row>
    <row r="10" spans="2:8" ht="20.25" thickBot="1" x14ac:dyDescent="0.45">
      <c r="B10" s="107" t="s">
        <v>115</v>
      </c>
      <c r="D10" s="107" t="s">
        <v>128</v>
      </c>
      <c r="F10" s="107" t="s">
        <v>136</v>
      </c>
      <c r="H10" s="106" t="s">
        <v>135</v>
      </c>
    </row>
    <row r="11" spans="2:8" x14ac:dyDescent="0.4">
      <c r="B11" s="105" t="s">
        <v>78</v>
      </c>
      <c r="D11" s="105" t="s">
        <v>54</v>
      </c>
      <c r="F11" s="105" t="s">
        <v>54</v>
      </c>
      <c r="H11" s="105" t="s">
        <v>134</v>
      </c>
    </row>
    <row r="12" spans="2:8" ht="20.25" thickBot="1" x14ac:dyDescent="0.45">
      <c r="B12" s="103" t="s">
        <v>22</v>
      </c>
      <c r="D12" s="103" t="s">
        <v>132</v>
      </c>
      <c r="F12" s="102" t="s">
        <v>133</v>
      </c>
      <c r="H12" s="103" t="s">
        <v>132</v>
      </c>
    </row>
    <row r="13" spans="2:8" x14ac:dyDescent="0.4">
      <c r="B13" s="104" t="s">
        <v>113</v>
      </c>
      <c r="D13" s="103" t="s">
        <v>126</v>
      </c>
      <c r="H13" s="104" t="s">
        <v>113</v>
      </c>
    </row>
    <row r="14" spans="2:8" x14ac:dyDescent="0.4">
      <c r="B14" s="103" t="s">
        <v>20</v>
      </c>
      <c r="D14" s="103" t="s">
        <v>131</v>
      </c>
      <c r="H14" s="103" t="s">
        <v>20</v>
      </c>
    </row>
    <row r="15" spans="2:8" ht="20.25" thickBot="1" x14ac:dyDescent="0.45">
      <c r="B15" s="101" t="s">
        <v>19</v>
      </c>
      <c r="D15" s="102" t="s">
        <v>130</v>
      </c>
      <c r="H15" s="101" t="s">
        <v>19</v>
      </c>
    </row>
  </sheetData>
  <phoneticPr fontId="3"/>
  <pageMargins left="0.7" right="0.7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C30A-280B-4BCA-B726-D0E65E684FB4}">
  <dimension ref="B4:M21"/>
  <sheetViews>
    <sheetView view="pageBreakPreview" zoomScale="60" zoomScaleNormal="100" workbookViewId="0">
      <selection activeCell="L44" sqref="L44"/>
    </sheetView>
  </sheetViews>
  <sheetFormatPr defaultRowHeight="18.75" x14ac:dyDescent="0.4"/>
  <cols>
    <col min="1" max="1" width="3.75" customWidth="1"/>
    <col min="2" max="2" width="15.125" bestFit="1" customWidth="1"/>
    <col min="3" max="3" width="3.375" bestFit="1" customWidth="1"/>
    <col min="4" max="4" width="11" customWidth="1"/>
    <col min="5" max="5" width="4.75" customWidth="1"/>
    <col min="6" max="6" width="11" bestFit="1" customWidth="1"/>
    <col min="7" max="7" width="2.75" customWidth="1"/>
    <col min="8" max="8" width="15.125" bestFit="1" customWidth="1"/>
    <col min="9" max="9" width="3.75" customWidth="1"/>
    <col min="10" max="10" width="13" bestFit="1" customWidth="1"/>
    <col min="11" max="11" width="7.375" customWidth="1"/>
    <col min="12" max="12" width="11" bestFit="1" customWidth="1"/>
    <col min="14" max="14" width="3.75" customWidth="1"/>
  </cols>
  <sheetData>
    <row r="4" spans="5:13" ht="19.5" thickBot="1" x14ac:dyDescent="0.45"/>
    <row r="5" spans="5:13" x14ac:dyDescent="0.4">
      <c r="F5" s="113" t="s">
        <v>153</v>
      </c>
      <c r="G5" t="s">
        <v>143</v>
      </c>
      <c r="H5" s="109" t="s">
        <v>9</v>
      </c>
    </row>
    <row r="6" spans="5:13" x14ac:dyDescent="0.4">
      <c r="F6" s="111"/>
      <c r="G6" t="s">
        <v>143</v>
      </c>
      <c r="H6" s="109" t="s">
        <v>152</v>
      </c>
    </row>
    <row r="7" spans="5:13" x14ac:dyDescent="0.4">
      <c r="F7" s="111"/>
      <c r="G7" t="s">
        <v>143</v>
      </c>
      <c r="H7" s="109" t="s">
        <v>22</v>
      </c>
    </row>
    <row r="8" spans="5:13" x14ac:dyDescent="0.4">
      <c r="F8" s="111"/>
      <c r="G8" t="s">
        <v>143</v>
      </c>
      <c r="H8" s="109" t="s">
        <v>77</v>
      </c>
    </row>
    <row r="9" spans="5:13" x14ac:dyDescent="0.4">
      <c r="F9" s="111"/>
      <c r="G9" t="s">
        <v>143</v>
      </c>
      <c r="H9" s="109" t="s">
        <v>147</v>
      </c>
    </row>
    <row r="10" spans="5:13" ht="19.5" thickBot="1" x14ac:dyDescent="0.45">
      <c r="F10" s="110"/>
      <c r="G10" t="s">
        <v>143</v>
      </c>
      <c r="H10" s="109" t="s">
        <v>131</v>
      </c>
    </row>
    <row r="11" spans="5:13" x14ac:dyDescent="0.4">
      <c r="H11" s="117"/>
      <c r="L11" s="113" t="s">
        <v>151</v>
      </c>
      <c r="M11" s="115" t="s">
        <v>9</v>
      </c>
    </row>
    <row r="12" spans="5:13" ht="19.5" thickBot="1" x14ac:dyDescent="0.45">
      <c r="L12" s="111"/>
      <c r="M12" s="115" t="s">
        <v>147</v>
      </c>
    </row>
    <row r="13" spans="5:13" x14ac:dyDescent="0.4">
      <c r="E13" s="117"/>
      <c r="F13" s="118" t="s">
        <v>150</v>
      </c>
      <c r="J13" s="118" t="s">
        <v>149</v>
      </c>
      <c r="L13" s="111"/>
      <c r="M13" s="115" t="s">
        <v>148</v>
      </c>
    </row>
    <row r="14" spans="5:13" ht="19.5" thickBot="1" x14ac:dyDescent="0.45">
      <c r="E14" s="117"/>
      <c r="F14" s="116"/>
      <c r="J14" s="116"/>
      <c r="L14" s="111"/>
      <c r="M14" s="115" t="s">
        <v>131</v>
      </c>
    </row>
    <row r="15" spans="5:13" x14ac:dyDescent="0.4">
      <c r="K15" s="51"/>
      <c r="L15" s="111"/>
      <c r="M15" s="115" t="s">
        <v>144</v>
      </c>
    </row>
    <row r="16" spans="5:13" ht="19.5" thickBot="1" x14ac:dyDescent="0.45">
      <c r="L16" s="110"/>
      <c r="M16" s="115" t="s">
        <v>130</v>
      </c>
    </row>
    <row r="17" spans="2:8" x14ac:dyDescent="0.4">
      <c r="B17" s="114" t="s">
        <v>136</v>
      </c>
      <c r="C17" t="s">
        <v>143</v>
      </c>
      <c r="D17" s="109" t="s">
        <v>147</v>
      </c>
      <c r="F17" s="113" t="s">
        <v>146</v>
      </c>
      <c r="G17" t="s">
        <v>143</v>
      </c>
      <c r="H17" s="109" t="s">
        <v>141</v>
      </c>
    </row>
    <row r="18" spans="2:8" x14ac:dyDescent="0.4">
      <c r="B18" s="112"/>
      <c r="C18" t="s">
        <v>143</v>
      </c>
      <c r="D18" s="109" t="s">
        <v>133</v>
      </c>
      <c r="F18" s="111"/>
      <c r="G18" t="s">
        <v>143</v>
      </c>
      <c r="H18" s="109" t="s">
        <v>132</v>
      </c>
    </row>
    <row r="19" spans="2:8" x14ac:dyDescent="0.4">
      <c r="F19" s="111"/>
      <c r="G19" t="s">
        <v>143</v>
      </c>
      <c r="H19" s="109" t="s">
        <v>145</v>
      </c>
    </row>
    <row r="20" spans="2:8" x14ac:dyDescent="0.4">
      <c r="F20" s="111"/>
      <c r="G20" t="s">
        <v>143</v>
      </c>
      <c r="H20" s="109" t="s">
        <v>144</v>
      </c>
    </row>
    <row r="21" spans="2:8" ht="19.5" thickBot="1" x14ac:dyDescent="0.45">
      <c r="F21" s="110"/>
      <c r="G21" t="s">
        <v>143</v>
      </c>
      <c r="H21" s="109" t="s">
        <v>130</v>
      </c>
    </row>
  </sheetData>
  <mergeCells count="6">
    <mergeCell ref="F5:F10"/>
    <mergeCell ref="L11:L16"/>
    <mergeCell ref="F13:F14"/>
    <mergeCell ref="J13:J14"/>
    <mergeCell ref="B17:B18"/>
    <mergeCell ref="F17:F21"/>
  </mergeCells>
  <phoneticPr fontId="3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7</vt:i4>
      </vt:variant>
    </vt:vector>
  </HeadingPairs>
  <TitlesOfParts>
    <vt:vector size="29" baseType="lpstr">
      <vt:lpstr>画面設計</vt:lpstr>
      <vt:lpstr>ＤＦＤ</vt:lpstr>
      <vt:lpstr>外部設計</vt:lpstr>
      <vt:lpstr>正規化前</vt:lpstr>
      <vt:lpstr>正規化手順</vt:lpstr>
      <vt:lpstr>概要説明キー</vt:lpstr>
      <vt:lpstr>リレーション</vt:lpstr>
      <vt:lpstr>論理設計</vt:lpstr>
      <vt:lpstr>概念設計E-Ｒ図</vt:lpstr>
      <vt:lpstr>詳細E-Ｒ図</vt:lpstr>
      <vt:lpstr>物理設計</vt:lpstr>
      <vt:lpstr>SQL言語</vt:lpstr>
      <vt:lpstr>解説DataType</vt:lpstr>
      <vt:lpstr>関係演算</vt:lpstr>
      <vt:lpstr>選択</vt:lpstr>
      <vt:lpstr>射影</vt:lpstr>
      <vt:lpstr>結合</vt:lpstr>
      <vt:lpstr>集合演算</vt:lpstr>
      <vt:lpstr>積集合演算</vt:lpstr>
      <vt:lpstr>差集合演算</vt:lpstr>
      <vt:lpstr>和集合演算</vt:lpstr>
      <vt:lpstr>直積結合演算</vt:lpstr>
      <vt:lpstr>リレーション!Print_Area</vt:lpstr>
      <vt:lpstr>'概念設計E-Ｒ図'!Print_Area</vt:lpstr>
      <vt:lpstr>集合演算!Print_Area</vt:lpstr>
      <vt:lpstr>正規化手順!Print_Area</vt:lpstr>
      <vt:lpstr>正規化前!Print_Area</vt:lpstr>
      <vt:lpstr>物理設計!Print_Area</vt:lpstr>
      <vt:lpstr>論理設計!Print_Area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waverlife</dc:creator>
  <cp:lastModifiedBy>waverlife</cp:lastModifiedBy>
  <dcterms:created xsi:type="dcterms:W3CDTF">2020-05-27T13:35:56Z</dcterms:created>
  <dcterms:modified xsi:type="dcterms:W3CDTF">2020-05-27T13:43:21Z</dcterms:modified>
</cp:coreProperties>
</file>