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ifegift-my.sharepoint.com/personal/sblackburn_lifegift_org/Documents/dev/time_calc_lg_v1smb/"/>
    </mc:Choice>
  </mc:AlternateContent>
  <xr:revisionPtr revIDLastSave="33" documentId="8_{8A278ED8-3465-4306-B532-AEB446AD9F2C}" xr6:coauthVersionLast="47" xr6:coauthVersionMax="47" xr10:uidLastSave="{A25AE805-350E-4F38-99A9-6182B0488977}"/>
  <bookViews>
    <workbookView xWindow="-120" yWindow="-120" windowWidth="29040" windowHeight="15840" xr2:uid="{7795F183-1D99-408F-A331-F89E3440F9A0}"/>
  </bookViews>
  <sheets>
    <sheet name="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D2" i="1"/>
  <c r="E2" i="1" s="1"/>
  <c r="I2" i="1" s="1"/>
  <c r="L2" i="1" l="1"/>
  <c r="K2" i="1" s="1"/>
  <c r="M2" i="1" s="1"/>
  <c r="F2" i="1"/>
  <c r="N2" i="1" l="1"/>
  <c r="O2" i="1" s="1"/>
  <c r="H2" i="1"/>
  <c r="J2" i="1" s="1"/>
  <c r="P2" i="1" l="1"/>
</calcChain>
</file>

<file path=xl/sharedStrings.xml><?xml version="1.0" encoding="utf-8"?>
<sst xmlns="http://schemas.openxmlformats.org/spreadsheetml/2006/main" count="16" uniqueCount="16">
  <si>
    <t>hire_date</t>
  </si>
  <si>
    <t>pay_per_end_date</t>
  </si>
  <si>
    <t>pay_date</t>
  </si>
  <si>
    <t>today_date</t>
  </si>
  <si>
    <t>yos</t>
  </si>
  <si>
    <t>accrued_hours</t>
  </si>
  <si>
    <t>avail_time_novatime</t>
  </si>
  <si>
    <t>col1</t>
  </si>
  <si>
    <t>max_hours_allotted</t>
  </si>
  <si>
    <t>total</t>
  </si>
  <si>
    <t>empl_annual_sal</t>
  </si>
  <si>
    <t>anniv_hours</t>
  </si>
  <si>
    <t>remaining_hours</t>
  </si>
  <si>
    <t>pay_per_accruals_remaining</t>
  </si>
  <si>
    <t>est_days_to_max</t>
  </si>
  <si>
    <t>est_date_to_hit_max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</si>
</sst>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8">
    <dxf>
      <numFmt numFmtId="19" formatCode="m/d/yyyy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662BE5-1FFD-484D-B3D8-4CAD0C9E1259}" name="Table2" displayName="Table2" ref="A1:P31" totalsRowShown="0" headerRowDxfId="17" headerRowBorderDxfId="16">
  <autoFilter ref="A1:P31" xr:uid="{B7662BE5-1FFD-484D-B3D8-4CAD0C9E1259}"/>
  <tableColumns count="16">
    <tableColumn id="1" xr3:uid="{1EB5451A-CD03-4595-9AA9-10582497DFE8}" name="hire_date" dataDxfId="15"/>
    <tableColumn id="2" xr3:uid="{B6E0E9C0-67FB-44B1-9788-00CCF333DF47}" name="pay_per_end_date" dataDxfId="14">
      <calculatedColumnFormula>B1+14</calculatedColumnFormula>
    </tableColumn>
    <tableColumn id="3" xr3:uid="{FF859CCF-E560-438A-B510-CE80A1B8C459}" name="pay_date" dataDxfId="13">
      <calculatedColumnFormula>C1+14</calculatedColumnFormula>
    </tableColumn>
    <tableColumn id="4" xr3:uid="{DCB8A204-3B84-4CC0-8A23-F250ED9C8809}" name="today_date" dataDxfId="12">
      <calculatedColumnFormula>TODAY()</calculatedColumnFormula>
    </tableColumn>
    <tableColumn id="5" xr3:uid="{085705E1-6E05-4AAB-AD1F-2B0463A81A23}" name="yos" dataDxfId="11"/>
    <tableColumn id="6" xr3:uid="{F071F02A-616C-4759-8F1E-22A9486AEBF0}" name="accrued_hours" dataDxfId="10"/>
    <tableColumn id="7" xr3:uid="{F14C2FDB-CE49-42B6-A24A-F2A73E49E65D}" name="avail_time_novatime" dataDxfId="9"/>
    <tableColumn id="8" xr3:uid="{76DEFCEE-7EBD-450B-BE70-6F3245735EAB}" name="col1" dataDxfId="8"/>
    <tableColumn id="9" xr3:uid="{D9C87DCE-F9CA-43AC-9E5B-206C6A7E9A23}" name="max_hours_allotted" dataDxfId="7"/>
    <tableColumn id="10" xr3:uid="{3101926D-C439-4DB2-8A0A-EDFE1FE8AD9B}" name="total" dataDxfId="6"/>
    <tableColumn id="11" xr3:uid="{2F1FBC39-10EF-40CA-A882-070F677A35F8}" name="empl_annual_sal" dataDxfId="5"/>
    <tableColumn id="12" xr3:uid="{6F488AD5-6C3F-46A5-BF63-EFFE3322931D}" name="anniv_hours" dataDxfId="4"/>
    <tableColumn id="13" xr3:uid="{A7416E50-B961-42D1-9E82-FF976A138030}" name="remaining_hours" dataDxfId="3"/>
    <tableColumn id="14" xr3:uid="{4D759452-4D9E-42AA-8367-5D280C5FB69F}" name="pay_per_accruals_remaining" dataDxfId="2" dataCellStyle="Comma"/>
    <tableColumn id="15" xr3:uid="{37AD4776-E3C6-4ACF-9BD0-86278C069685}" name="est_days_to_max" dataDxfId="1"/>
    <tableColumn id="16" xr3:uid="{0F8384B1-A8F9-473A-9250-DB3A8E0CB0C5}" name="est_date_to_hit_ma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863BA-9FB7-4FDB-9794-3CAE296F845B}">
  <sheetPr codeName="Sheet1"/>
  <dimension ref="A1:Z40"/>
  <sheetViews>
    <sheetView tabSelected="1" topLeftCell="H1" workbookViewId="0">
      <selection activeCell="K40" sqref="K40"/>
    </sheetView>
  </sheetViews>
  <sheetFormatPr defaultRowHeight="15" x14ac:dyDescent="0.25"/>
  <cols>
    <col min="1" max="1" width="21.140625" style="2" customWidth="1"/>
    <col min="2" max="2" width="20.140625" style="2" customWidth="1"/>
    <col min="3" max="3" width="21.7109375" style="2" customWidth="1"/>
    <col min="4" max="4" width="21" style="2" customWidth="1"/>
    <col min="5" max="5" width="18.42578125" customWidth="1"/>
    <col min="6" max="6" width="18.85546875" style="1" customWidth="1"/>
    <col min="7" max="7" width="25.85546875" style="1" customWidth="1"/>
    <col min="8" max="8" width="16" style="1" customWidth="1"/>
    <col min="9" max="9" width="21.7109375" style="1" customWidth="1"/>
    <col min="10" max="10" width="14.140625" style="1" customWidth="1"/>
    <col min="11" max="11" width="21" style="1" customWidth="1"/>
    <col min="12" max="12" width="20.85546875" style="1" customWidth="1"/>
    <col min="13" max="13" width="22.140625" style="1" customWidth="1"/>
    <col min="14" max="14" width="26" style="1" customWidth="1"/>
    <col min="15" max="15" width="24.85546875" style="1" customWidth="1"/>
    <col min="16" max="16" width="25" style="1" customWidth="1"/>
    <col min="17" max="26" width="9.140625" style="1"/>
  </cols>
  <sheetData>
    <row r="1" spans="1:16" s="4" customFormat="1" ht="30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1" t="s">
        <v>15</v>
      </c>
    </row>
    <row r="2" spans="1:16" ht="151.5" customHeight="1" x14ac:dyDescent="0.25">
      <c r="A2" s="7">
        <v>43605</v>
      </c>
      <c r="B2" s="7">
        <v>45240</v>
      </c>
      <c r="C2" s="7">
        <v>45247</v>
      </c>
      <c r="D2" s="7">
        <f ca="1">TODAY()</f>
        <v>45260</v>
      </c>
      <c r="E2" s="8">
        <f ca="1">TRUNC(SUM(D2-A2)/365)</f>
        <v>4</v>
      </c>
      <c r="F2" s="8">
        <f ca="1">IF(YEARFRAC(A2,D2)&lt;=3,4.62,IF(YEARFRAC(A2,D2)&gt;=4,6.16,"4.62"))</f>
        <v>6.16</v>
      </c>
      <c r="G2" s="8">
        <v>68.319999999999993</v>
      </c>
      <c r="H2" s="8">
        <f ca="1">IF(E2&lt;1,0,IF(E2=2,8,IF(E2=3,8,IF(E2=4,8,IF(E2&gt;=5,0,0)))))</f>
        <v>8</v>
      </c>
      <c r="I2" s="8">
        <f ca="1">IF(E2&lt;1,80,IF(E2=2,120,IF(E2=3,120,IF(E2=4,160,IF(E2&gt;=5,160,80)))))</f>
        <v>160</v>
      </c>
      <c r="J2" s="8">
        <f ca="1">G2+H2</f>
        <v>76.319999999999993</v>
      </c>
      <c r="K2" s="8">
        <f ca="1">G2+L2</f>
        <v>76.319999999999993</v>
      </c>
      <c r="L2" s="8">
        <f ca="1">IF(D2&gt;A2,IF(E2=2,8,IF(E2=3,8,IF(E2=4,8,0))),0)</f>
        <v>8</v>
      </c>
      <c r="M2" s="8">
        <f ca="1">I2-K2</f>
        <v>83.68</v>
      </c>
      <c r="N2" s="9">
        <f ca="1">M2/F2</f>
        <v>13.584415584415586</v>
      </c>
      <c r="O2" s="10">
        <f ca="1">ROUNDDOWN(N2,0)*14</f>
        <v>182</v>
      </c>
      <c r="P2" s="7">
        <f ca="1">D2+O2</f>
        <v>45442</v>
      </c>
    </row>
    <row r="3" spans="1:16" hidden="1" x14ac:dyDescent="0.25">
      <c r="A3" s="3"/>
      <c r="B3" s="3">
        <f>B2+14</f>
        <v>45254</v>
      </c>
      <c r="C3" s="3">
        <f>C2+14</f>
        <v>45261</v>
      </c>
      <c r="D3" s="3">
        <f t="shared" ref="D3:D31" ca="1" si="0">TODAY()</f>
        <v>45260</v>
      </c>
      <c r="E3" s="2"/>
      <c r="F3" s="2"/>
      <c r="G3" s="2"/>
      <c r="I3" s="2"/>
      <c r="K3" s="2"/>
      <c r="L3" s="2"/>
      <c r="M3" s="2"/>
      <c r="N3" s="5"/>
      <c r="O3" s="6"/>
      <c r="P3" s="3"/>
    </row>
    <row r="4" spans="1:16" hidden="1" x14ac:dyDescent="0.25">
      <c r="A4" s="3"/>
      <c r="B4" s="3">
        <f t="shared" ref="B4:B31" si="1">B3+14</f>
        <v>45268</v>
      </c>
      <c r="C4" s="3">
        <f t="shared" ref="C4:C30" si="2">C3+14</f>
        <v>45275</v>
      </c>
      <c r="D4" s="3">
        <f t="shared" ca="1" si="0"/>
        <v>45260</v>
      </c>
      <c r="E4" s="2"/>
      <c r="F4" s="2"/>
      <c r="G4" s="2"/>
      <c r="I4" s="2"/>
      <c r="K4" s="2"/>
      <c r="L4" s="2"/>
      <c r="M4" s="2"/>
      <c r="N4" s="5"/>
      <c r="O4" s="6"/>
      <c r="P4" s="3"/>
    </row>
    <row r="5" spans="1:16" hidden="1" x14ac:dyDescent="0.25">
      <c r="A5" s="3"/>
      <c r="B5" s="3">
        <f t="shared" si="1"/>
        <v>45282</v>
      </c>
      <c r="C5" s="3">
        <f t="shared" si="2"/>
        <v>45289</v>
      </c>
      <c r="D5" s="3">
        <f t="shared" ca="1" si="0"/>
        <v>45260</v>
      </c>
      <c r="E5" s="2"/>
      <c r="F5" s="2"/>
      <c r="G5" s="2"/>
      <c r="I5" s="2"/>
      <c r="K5" s="2"/>
      <c r="L5" s="2"/>
      <c r="M5" s="2"/>
      <c r="N5" s="5"/>
      <c r="O5" s="6"/>
      <c r="P5" s="3"/>
    </row>
    <row r="6" spans="1:16" hidden="1" x14ac:dyDescent="0.25">
      <c r="A6" s="3"/>
      <c r="B6" s="3">
        <f t="shared" si="1"/>
        <v>45296</v>
      </c>
      <c r="C6" s="3">
        <f t="shared" si="2"/>
        <v>45303</v>
      </c>
      <c r="D6" s="3">
        <f t="shared" ca="1" si="0"/>
        <v>45260</v>
      </c>
      <c r="E6" s="2"/>
      <c r="F6" s="2"/>
      <c r="G6" s="2"/>
      <c r="I6" s="2"/>
      <c r="K6" s="2"/>
      <c r="L6" s="2"/>
      <c r="M6" s="2"/>
      <c r="N6" s="5"/>
      <c r="O6" s="6"/>
      <c r="P6" s="3"/>
    </row>
    <row r="7" spans="1:16" hidden="1" x14ac:dyDescent="0.25">
      <c r="A7" s="3"/>
      <c r="B7" s="3">
        <f t="shared" si="1"/>
        <v>45310</v>
      </c>
      <c r="C7" s="3">
        <f t="shared" si="2"/>
        <v>45317</v>
      </c>
      <c r="D7" s="3">
        <f t="shared" ca="1" si="0"/>
        <v>45260</v>
      </c>
      <c r="E7" s="2"/>
      <c r="F7" s="2"/>
      <c r="G7" s="2"/>
      <c r="I7" s="2"/>
      <c r="K7" s="2"/>
      <c r="L7" s="2"/>
      <c r="M7" s="2"/>
      <c r="N7" s="5"/>
      <c r="O7" s="6"/>
      <c r="P7" s="3"/>
    </row>
    <row r="8" spans="1:16" hidden="1" x14ac:dyDescent="0.25">
      <c r="A8" s="3"/>
      <c r="B8" s="3">
        <f t="shared" si="1"/>
        <v>45324</v>
      </c>
      <c r="C8" s="3">
        <f t="shared" si="2"/>
        <v>45331</v>
      </c>
      <c r="D8" s="3">
        <f t="shared" ca="1" si="0"/>
        <v>45260</v>
      </c>
      <c r="E8" s="2"/>
      <c r="F8" s="2"/>
      <c r="G8" s="2"/>
      <c r="I8" s="2"/>
      <c r="K8" s="2"/>
      <c r="L8" s="2"/>
      <c r="M8" s="2"/>
      <c r="N8" s="5"/>
      <c r="O8" s="6"/>
      <c r="P8" s="3"/>
    </row>
    <row r="9" spans="1:16" hidden="1" x14ac:dyDescent="0.25">
      <c r="A9" s="3"/>
      <c r="B9" s="3">
        <f t="shared" si="1"/>
        <v>45338</v>
      </c>
      <c r="C9" s="3">
        <f t="shared" si="2"/>
        <v>45345</v>
      </c>
      <c r="D9" s="3">
        <f t="shared" ca="1" si="0"/>
        <v>45260</v>
      </c>
      <c r="E9" s="2"/>
      <c r="F9" s="2"/>
      <c r="G9" s="2"/>
      <c r="I9" s="2"/>
      <c r="K9" s="2"/>
      <c r="L9" s="2"/>
      <c r="M9" s="2"/>
      <c r="N9" s="5"/>
      <c r="O9" s="6"/>
      <c r="P9" s="3"/>
    </row>
    <row r="10" spans="1:16" ht="8.25" hidden="1" customHeight="1" x14ac:dyDescent="0.25">
      <c r="A10" s="3"/>
      <c r="B10" s="3">
        <f t="shared" si="1"/>
        <v>45352</v>
      </c>
      <c r="C10" s="3">
        <f t="shared" si="2"/>
        <v>45359</v>
      </c>
      <c r="D10" s="3">
        <f t="shared" ca="1" si="0"/>
        <v>45260</v>
      </c>
      <c r="E10" s="2"/>
      <c r="F10" s="2"/>
      <c r="G10" s="2"/>
      <c r="I10" s="2"/>
      <c r="K10" s="2"/>
      <c r="L10" s="2"/>
      <c r="M10" s="2"/>
      <c r="N10" s="5"/>
      <c r="O10" s="6"/>
      <c r="P10" s="3"/>
    </row>
    <row r="11" spans="1:16" hidden="1" x14ac:dyDescent="0.25">
      <c r="A11" s="3"/>
      <c r="B11" s="3">
        <f t="shared" si="1"/>
        <v>45366</v>
      </c>
      <c r="C11" s="3">
        <f t="shared" si="2"/>
        <v>45373</v>
      </c>
      <c r="D11" s="3">
        <f t="shared" ca="1" si="0"/>
        <v>45260</v>
      </c>
      <c r="E11" s="2"/>
      <c r="F11" s="2"/>
      <c r="G11" s="2"/>
      <c r="I11" s="2"/>
      <c r="K11" s="2"/>
      <c r="L11" s="2"/>
      <c r="M11" s="2"/>
      <c r="N11" s="5"/>
      <c r="O11" s="6"/>
      <c r="P11" s="3"/>
    </row>
    <row r="12" spans="1:16" hidden="1" x14ac:dyDescent="0.25">
      <c r="A12" s="3"/>
      <c r="B12" s="3">
        <f t="shared" si="1"/>
        <v>45380</v>
      </c>
      <c r="C12" s="3">
        <f t="shared" si="2"/>
        <v>45387</v>
      </c>
      <c r="D12" s="3">
        <f t="shared" ca="1" si="0"/>
        <v>45260</v>
      </c>
      <c r="E12" s="2"/>
      <c r="F12" s="2"/>
      <c r="G12" s="2"/>
      <c r="I12" s="2"/>
      <c r="K12" s="2"/>
      <c r="L12" s="2"/>
      <c r="M12" s="2"/>
      <c r="N12" s="5"/>
      <c r="O12" s="6"/>
      <c r="P12" s="3"/>
    </row>
    <row r="13" spans="1:16" hidden="1" x14ac:dyDescent="0.25">
      <c r="A13" s="3"/>
      <c r="B13" s="3">
        <f t="shared" si="1"/>
        <v>45394</v>
      </c>
      <c r="C13" s="3">
        <f t="shared" si="2"/>
        <v>45401</v>
      </c>
      <c r="D13" s="3">
        <f t="shared" ca="1" si="0"/>
        <v>45260</v>
      </c>
      <c r="E13" s="2"/>
      <c r="F13" s="2"/>
      <c r="G13" s="2"/>
      <c r="I13" s="2"/>
      <c r="K13" s="2"/>
      <c r="L13" s="2"/>
      <c r="M13" s="2"/>
      <c r="N13" s="5"/>
      <c r="O13" s="6"/>
      <c r="P13" s="3"/>
    </row>
    <row r="14" spans="1:16" hidden="1" x14ac:dyDescent="0.25">
      <c r="A14" s="3"/>
      <c r="B14" s="3">
        <f t="shared" si="1"/>
        <v>45408</v>
      </c>
      <c r="C14" s="3">
        <f t="shared" si="2"/>
        <v>45415</v>
      </c>
      <c r="D14" s="3">
        <f t="shared" ca="1" si="0"/>
        <v>45260</v>
      </c>
      <c r="E14" s="2"/>
      <c r="F14" s="2"/>
      <c r="G14" s="2"/>
      <c r="I14" s="2"/>
      <c r="K14" s="2"/>
      <c r="L14" s="2"/>
      <c r="M14" s="2"/>
      <c r="N14" s="5"/>
      <c r="O14" s="6"/>
      <c r="P14" s="3"/>
    </row>
    <row r="15" spans="1:16" hidden="1" x14ac:dyDescent="0.25">
      <c r="A15" s="3"/>
      <c r="B15" s="3">
        <f t="shared" si="1"/>
        <v>45422</v>
      </c>
      <c r="C15" s="3">
        <f t="shared" si="2"/>
        <v>45429</v>
      </c>
      <c r="D15" s="3">
        <f t="shared" ca="1" si="0"/>
        <v>45260</v>
      </c>
      <c r="E15" s="2"/>
      <c r="F15" s="2"/>
      <c r="G15" s="2"/>
      <c r="I15" s="2"/>
      <c r="K15" s="2"/>
      <c r="L15" s="2"/>
      <c r="M15" s="2"/>
      <c r="N15" s="5"/>
      <c r="O15" s="6"/>
      <c r="P15" s="3"/>
    </row>
    <row r="16" spans="1:16" hidden="1" x14ac:dyDescent="0.25">
      <c r="A16" s="3"/>
      <c r="B16" s="3">
        <f t="shared" si="1"/>
        <v>45436</v>
      </c>
      <c r="C16" s="3">
        <f t="shared" si="2"/>
        <v>45443</v>
      </c>
      <c r="D16" s="3">
        <f t="shared" ca="1" si="0"/>
        <v>45260</v>
      </c>
      <c r="E16" s="2"/>
      <c r="F16" s="2"/>
      <c r="G16" s="2"/>
      <c r="I16" s="2"/>
      <c r="K16" s="2"/>
      <c r="L16" s="2"/>
      <c r="M16" s="2"/>
      <c r="N16" s="5"/>
      <c r="O16" s="6"/>
      <c r="P16" s="3"/>
    </row>
    <row r="17" spans="1:16" hidden="1" x14ac:dyDescent="0.25">
      <c r="A17" s="3"/>
      <c r="B17" s="3">
        <f t="shared" si="1"/>
        <v>45450</v>
      </c>
      <c r="C17" s="3">
        <f t="shared" si="2"/>
        <v>45457</v>
      </c>
      <c r="D17" s="3">
        <f t="shared" ca="1" si="0"/>
        <v>45260</v>
      </c>
      <c r="E17" s="2"/>
      <c r="F17" s="2"/>
      <c r="G17" s="2"/>
      <c r="I17" s="2"/>
      <c r="K17" s="2"/>
      <c r="L17" s="2"/>
      <c r="M17" s="2"/>
      <c r="N17" s="5"/>
      <c r="O17" s="6"/>
      <c r="P17" s="3"/>
    </row>
    <row r="18" spans="1:16" hidden="1" x14ac:dyDescent="0.25">
      <c r="A18" s="3"/>
      <c r="B18" s="3">
        <f t="shared" si="1"/>
        <v>45464</v>
      </c>
      <c r="C18" s="3">
        <f t="shared" si="2"/>
        <v>45471</v>
      </c>
      <c r="D18" s="3">
        <f t="shared" ca="1" si="0"/>
        <v>45260</v>
      </c>
      <c r="E18" s="2"/>
      <c r="F18" s="2"/>
      <c r="G18" s="2"/>
      <c r="I18" s="2"/>
      <c r="K18" s="2"/>
      <c r="L18" s="2"/>
      <c r="M18" s="2"/>
      <c r="N18" s="5"/>
      <c r="O18" s="6"/>
      <c r="P18" s="3"/>
    </row>
    <row r="19" spans="1:16" hidden="1" x14ac:dyDescent="0.25">
      <c r="A19" s="3"/>
      <c r="B19" s="3">
        <f t="shared" si="1"/>
        <v>45478</v>
      </c>
      <c r="C19" s="3">
        <f t="shared" si="2"/>
        <v>45485</v>
      </c>
      <c r="D19" s="3">
        <f t="shared" ca="1" si="0"/>
        <v>45260</v>
      </c>
      <c r="E19" s="2"/>
      <c r="F19" s="2"/>
      <c r="G19" s="2"/>
      <c r="I19" s="2"/>
      <c r="K19" s="2"/>
      <c r="L19" s="2"/>
      <c r="M19" s="2"/>
      <c r="N19" s="5"/>
      <c r="O19" s="6"/>
      <c r="P19" s="3"/>
    </row>
    <row r="20" spans="1:16" hidden="1" x14ac:dyDescent="0.25">
      <c r="A20" s="3"/>
      <c r="B20" s="3">
        <f t="shared" si="1"/>
        <v>45492</v>
      </c>
      <c r="C20" s="3">
        <f t="shared" si="2"/>
        <v>45499</v>
      </c>
      <c r="D20" s="3">
        <f t="shared" ca="1" si="0"/>
        <v>45260</v>
      </c>
      <c r="E20" s="2"/>
      <c r="F20" s="2"/>
      <c r="G20" s="2"/>
      <c r="I20" s="2"/>
      <c r="K20" s="2"/>
      <c r="L20" s="2"/>
      <c r="M20" s="2"/>
      <c r="N20" s="5"/>
      <c r="O20" s="6"/>
      <c r="P20" s="3"/>
    </row>
    <row r="21" spans="1:16" hidden="1" x14ac:dyDescent="0.25">
      <c r="A21" s="3"/>
      <c r="B21" s="3">
        <f t="shared" si="1"/>
        <v>45506</v>
      </c>
      <c r="C21" s="3">
        <f t="shared" si="2"/>
        <v>45513</v>
      </c>
      <c r="D21" s="3">
        <f t="shared" ca="1" si="0"/>
        <v>45260</v>
      </c>
      <c r="E21" s="2"/>
      <c r="F21" s="2"/>
      <c r="G21" s="2"/>
      <c r="I21" s="2"/>
      <c r="K21" s="2"/>
      <c r="L21" s="2"/>
      <c r="M21" s="2"/>
      <c r="N21" s="5"/>
      <c r="O21" s="6"/>
      <c r="P21" s="3"/>
    </row>
    <row r="22" spans="1:16" hidden="1" x14ac:dyDescent="0.25">
      <c r="A22" s="3"/>
      <c r="B22" s="3">
        <f t="shared" si="1"/>
        <v>45520</v>
      </c>
      <c r="C22" s="3">
        <f t="shared" si="2"/>
        <v>45527</v>
      </c>
      <c r="D22" s="3">
        <f t="shared" ca="1" si="0"/>
        <v>45260</v>
      </c>
      <c r="E22" s="2"/>
      <c r="F22" s="2"/>
      <c r="G22" s="2"/>
      <c r="I22" s="2"/>
      <c r="K22" s="2"/>
      <c r="L22" s="2"/>
      <c r="M22" s="2"/>
      <c r="N22" s="5"/>
      <c r="O22" s="6"/>
      <c r="P22" s="3"/>
    </row>
    <row r="23" spans="1:16" hidden="1" x14ac:dyDescent="0.25">
      <c r="A23" s="3"/>
      <c r="B23" s="3">
        <f t="shared" si="1"/>
        <v>45534</v>
      </c>
      <c r="C23" s="3">
        <f t="shared" si="2"/>
        <v>45541</v>
      </c>
      <c r="D23" s="3">
        <f t="shared" ca="1" si="0"/>
        <v>45260</v>
      </c>
      <c r="E23" s="2"/>
      <c r="F23" s="2"/>
      <c r="G23" s="2"/>
      <c r="I23" s="2"/>
      <c r="K23" s="2"/>
      <c r="L23" s="2"/>
      <c r="M23" s="2"/>
      <c r="N23" s="5"/>
      <c r="O23" s="6"/>
      <c r="P23" s="3"/>
    </row>
    <row r="24" spans="1:16" hidden="1" x14ac:dyDescent="0.25">
      <c r="A24" s="3"/>
      <c r="B24" s="3">
        <f t="shared" si="1"/>
        <v>45548</v>
      </c>
      <c r="C24" s="3">
        <f t="shared" si="2"/>
        <v>45555</v>
      </c>
      <c r="D24" s="3">
        <f t="shared" ca="1" si="0"/>
        <v>45260</v>
      </c>
      <c r="E24" s="2"/>
      <c r="F24" s="2"/>
      <c r="G24" s="2"/>
      <c r="I24" s="2"/>
      <c r="K24" s="2"/>
      <c r="L24" s="2"/>
      <c r="M24" s="2"/>
      <c r="N24" s="5"/>
      <c r="O24" s="6"/>
      <c r="P24" s="3"/>
    </row>
    <row r="25" spans="1:16" hidden="1" x14ac:dyDescent="0.25">
      <c r="A25" s="3"/>
      <c r="B25" s="3">
        <f t="shared" si="1"/>
        <v>45562</v>
      </c>
      <c r="C25" s="3">
        <f t="shared" si="2"/>
        <v>45569</v>
      </c>
      <c r="D25" s="3">
        <f t="shared" ca="1" si="0"/>
        <v>45260</v>
      </c>
      <c r="E25" s="2"/>
      <c r="F25" s="2"/>
      <c r="G25" s="2"/>
      <c r="I25" s="2"/>
      <c r="K25" s="2"/>
      <c r="L25" s="2"/>
      <c r="M25" s="2"/>
      <c r="N25" s="5"/>
      <c r="O25" s="6"/>
      <c r="P25" s="3"/>
    </row>
    <row r="26" spans="1:16" hidden="1" x14ac:dyDescent="0.25">
      <c r="A26" s="3"/>
      <c r="B26" s="3">
        <f t="shared" si="1"/>
        <v>45576</v>
      </c>
      <c r="C26" s="3">
        <f t="shared" si="2"/>
        <v>45583</v>
      </c>
      <c r="D26" s="3">
        <f t="shared" ca="1" si="0"/>
        <v>45260</v>
      </c>
      <c r="E26" s="2"/>
      <c r="F26" s="2"/>
      <c r="G26" s="2"/>
      <c r="I26" s="2"/>
      <c r="K26" s="2"/>
      <c r="L26" s="2"/>
      <c r="M26" s="2"/>
      <c r="N26" s="5"/>
      <c r="O26" s="6"/>
      <c r="P26" s="3"/>
    </row>
    <row r="27" spans="1:16" hidden="1" x14ac:dyDescent="0.25">
      <c r="A27" s="3"/>
      <c r="B27" s="3">
        <f t="shared" si="1"/>
        <v>45590</v>
      </c>
      <c r="C27" s="3">
        <f t="shared" si="2"/>
        <v>45597</v>
      </c>
      <c r="D27" s="3">
        <f t="shared" ca="1" si="0"/>
        <v>45260</v>
      </c>
      <c r="E27" s="2"/>
      <c r="F27" s="2"/>
      <c r="G27" s="2"/>
      <c r="I27" s="2"/>
      <c r="K27" s="2"/>
      <c r="L27" s="2"/>
      <c r="M27" s="2"/>
      <c r="N27" s="5"/>
      <c r="O27" s="6"/>
      <c r="P27" s="3"/>
    </row>
    <row r="28" spans="1:16" hidden="1" x14ac:dyDescent="0.25">
      <c r="A28" s="3"/>
      <c r="B28" s="3">
        <f t="shared" si="1"/>
        <v>45604</v>
      </c>
      <c r="C28" s="3">
        <f t="shared" si="2"/>
        <v>45611</v>
      </c>
      <c r="D28" s="3">
        <f t="shared" ca="1" si="0"/>
        <v>45260</v>
      </c>
      <c r="E28" s="2"/>
      <c r="F28" s="2"/>
      <c r="G28" s="2"/>
      <c r="I28" s="2"/>
      <c r="K28" s="2"/>
      <c r="L28" s="2"/>
      <c r="M28" s="2"/>
      <c r="N28" s="5"/>
      <c r="O28" s="6"/>
      <c r="P28" s="3"/>
    </row>
    <row r="29" spans="1:16" hidden="1" x14ac:dyDescent="0.25">
      <c r="A29" s="3"/>
      <c r="B29" s="3">
        <f t="shared" si="1"/>
        <v>45618</v>
      </c>
      <c r="C29" s="3">
        <f t="shared" si="2"/>
        <v>45625</v>
      </c>
      <c r="D29" s="3">
        <f t="shared" ca="1" si="0"/>
        <v>45260</v>
      </c>
      <c r="E29" s="2"/>
      <c r="F29" s="2"/>
      <c r="G29" s="2"/>
      <c r="I29" s="2"/>
      <c r="K29" s="2"/>
      <c r="L29" s="2"/>
      <c r="M29" s="2"/>
      <c r="N29" s="5"/>
      <c r="O29" s="6"/>
      <c r="P29" s="3"/>
    </row>
    <row r="30" spans="1:16" hidden="1" x14ac:dyDescent="0.25">
      <c r="A30" s="3"/>
      <c r="B30" s="3">
        <f t="shared" si="1"/>
        <v>45632</v>
      </c>
      <c r="C30" s="3">
        <f t="shared" si="2"/>
        <v>45639</v>
      </c>
      <c r="D30" s="3">
        <f t="shared" ca="1" si="0"/>
        <v>45260</v>
      </c>
      <c r="E30" s="2"/>
      <c r="F30" s="2"/>
      <c r="G30" s="2"/>
      <c r="I30" s="2"/>
      <c r="K30" s="2"/>
      <c r="L30" s="2"/>
      <c r="M30" s="2"/>
      <c r="N30" s="5"/>
      <c r="O30" s="6"/>
      <c r="P30" s="3"/>
    </row>
    <row r="31" spans="1:16" hidden="1" x14ac:dyDescent="0.25">
      <c r="A31" s="3"/>
      <c r="B31" s="3">
        <f t="shared" si="1"/>
        <v>45646</v>
      </c>
      <c r="C31" s="3">
        <f>C30+14</f>
        <v>45653</v>
      </c>
      <c r="D31" s="3">
        <f t="shared" ca="1" si="0"/>
        <v>45260</v>
      </c>
      <c r="E31" s="2"/>
      <c r="F31" s="2"/>
      <c r="G31" s="2"/>
      <c r="I31" s="2"/>
      <c r="K31" s="2"/>
      <c r="L31" s="2"/>
      <c r="M31" s="2"/>
      <c r="N31" s="5"/>
      <c r="O31" s="6"/>
      <c r="P31" s="3"/>
    </row>
    <row r="32" spans="1:16" x14ac:dyDescent="0.25">
      <c r="C32" s="3"/>
    </row>
    <row r="40" spans="7:7" x14ac:dyDescent="0.25">
      <c r="G40" s="2"/>
    </row>
  </sheetData>
  <pageMargins left="0.7" right="0.7" top="0.75" bottom="0.75" header="0.3" footer="0.3"/>
  <pageSetup orientation="portrait" r:id="rId1"/>
  <headerFooter>
    <oddFooter>&amp;C_x000D_&amp;1#&amp;"Calibri"&amp;8&amp;K000000 Classification: Confidential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Austine Anuforo</dc:creator>
  <cp:lastModifiedBy>Steven Blackburn</cp:lastModifiedBy>
  <dcterms:created xsi:type="dcterms:W3CDTF">2023-11-28T04:32:51Z</dcterms:created>
  <dcterms:modified xsi:type="dcterms:W3CDTF">2023-11-30T21:06:05Z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5c15001-c8e1-4e59-97bd-905e2080daab_Enabled">
    <vt:lpwstr>true</vt:lpwstr>
  </property>
  <property fmtid="{D5CDD505-2E9C-101B-9397-08002B2CF9AE}" pid="3" name="MSIP_Label_35c15001-c8e1-4e59-97bd-905e2080daab_SetDate">
    <vt:lpwstr>2023-11-29T21:32:48Z</vt:lpwstr>
  </property>
  <property fmtid="{D5CDD505-2E9C-101B-9397-08002B2CF9AE}" pid="4" name="MSIP_Label_35c15001-c8e1-4e59-97bd-905e2080daab_Method">
    <vt:lpwstr>Standard</vt:lpwstr>
  </property>
  <property fmtid="{D5CDD505-2E9C-101B-9397-08002B2CF9AE}" pid="5" name="MSIP_Label_35c15001-c8e1-4e59-97bd-905e2080daab_Name">
    <vt:lpwstr>Confidential</vt:lpwstr>
  </property>
  <property fmtid="{D5CDD505-2E9C-101B-9397-08002B2CF9AE}" pid="6" name="MSIP_Label_35c15001-c8e1-4e59-97bd-905e2080daab_SiteId">
    <vt:lpwstr>c0701940-7b3f-4116-a59f-159078bc3c63</vt:lpwstr>
  </property>
  <property fmtid="{D5CDD505-2E9C-101B-9397-08002B2CF9AE}" pid="7" name="MSIP_Label_35c15001-c8e1-4e59-97bd-905e2080daab_ActionId">
    <vt:lpwstr>e84805dd-c3c5-4725-a6f8-9a9da8019511</vt:lpwstr>
  </property>
  <property fmtid="{D5CDD505-2E9C-101B-9397-08002B2CF9AE}" pid="8" name="MSIP_Label_35c15001-c8e1-4e59-97bd-905e2080daab_ContentBits">
    <vt:lpwstr>2</vt:lpwstr>
  </property>
</Properties>
</file>