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defaultThemeVersion="166925"/>
  <xr:revisionPtr revIDLastSave="46" documentId="8_{282573E7-0B41-4DF6-ACDF-990296F9B510}" xr6:coauthVersionLast="47" xr6:coauthVersionMax="47" xr10:uidLastSave="{5B58AEC9-C7D7-4FB4-A7BE-5CEB1F90ABD2}"/>
  <bookViews>
    <workbookView xWindow="11820" yWindow="3680" windowWidth="26380" windowHeight="13010" activeTab="1" xr2:uid="{00000000-000D-0000-FFFF-FFFF00000000}"/>
  </bookViews>
  <sheets>
    <sheet name="Main" sheetId="1" r:id="rId1"/>
    <sheet name="Cashflow" sheetId="2" r:id="rId2"/>
    <sheet name="YieldCurve" sheetId="9" r:id="rId3"/>
    <sheet name="ignore_SystemSheet" sheetId="8" state="veryHidden" r:id="rId4"/>
  </sheets>
  <externalReferences>
    <externalReference r:id="rId5"/>
  </externalReferences>
  <definedNames>
    <definedName name="AmountType_DisplayName" localSheetId="2">#REF!</definedName>
    <definedName name="AmountType_DisplayName">#REF!</definedName>
    <definedName name="AmountType_SystemName" localSheetId="2">#REF!</definedName>
    <definedName name="AmountType_SystemName">#REF!</definedName>
    <definedName name="AocType_DisplayName" localSheetId="2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 localSheetId="2">[1]ignore_SystemSheet!$E$2:$E$4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calcCompleted="0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E13" i="2" s="1"/>
  <c r="Q11" i="2"/>
  <c r="AC11" i="2" s="1"/>
  <c r="AO11" i="2" s="1"/>
  <c r="BA11" i="2" s="1"/>
  <c r="BM11" i="2" s="1"/>
  <c r="BM12" i="2" s="1"/>
  <c r="BM13" i="2" s="1"/>
  <c r="BM21" i="2" s="1"/>
  <c r="F11" i="2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B11" i="2" s="1"/>
  <c r="AN11" i="2" s="1"/>
  <c r="AZ11" i="2" s="1"/>
  <c r="BL11" i="2" s="1"/>
  <c r="BL12" i="2" s="1"/>
  <c r="BL13" i="2" s="1"/>
  <c r="BM16" i="2" l="1"/>
  <c r="BL16" i="2" s="1"/>
  <c r="BM17" i="2"/>
  <c r="BL17" i="2" s="1"/>
  <c r="BM18" i="2"/>
  <c r="BL18" i="2" s="1"/>
  <c r="BM19" i="2"/>
  <c r="BL19" i="2" s="1"/>
  <c r="BM20" i="2"/>
  <c r="BL20" i="2" s="1"/>
  <c r="BL21" i="2"/>
  <c r="BM22" i="2"/>
  <c r="F12" i="2"/>
  <c r="F13" i="2" s="1"/>
  <c r="G12" i="2"/>
  <c r="G13" i="2" s="1"/>
  <c r="H12" i="2"/>
  <c r="H13" i="2" s="1"/>
  <c r="I12" i="2"/>
  <c r="I13" i="2" s="1"/>
  <c r="J12" i="2"/>
  <c r="K12" i="2"/>
  <c r="K13" i="2" s="1"/>
  <c r="L12" i="2"/>
  <c r="L13" i="2" s="1"/>
  <c r="M12" i="2"/>
  <c r="M13" i="2" s="1"/>
  <c r="N12" i="2"/>
  <c r="N13" i="2" s="1"/>
  <c r="O12" i="2"/>
  <c r="O13" i="2" s="1"/>
  <c r="P12" i="2"/>
  <c r="P13" i="2" s="1"/>
  <c r="Q12" i="2"/>
  <c r="Q13" i="2" s="1"/>
  <c r="AB12" i="2"/>
  <c r="AB13" i="2" s="1"/>
  <c r="AC12" i="2"/>
  <c r="AC13" i="2" s="1"/>
  <c r="AN12" i="2"/>
  <c r="AN13" i="2" s="1"/>
  <c r="AO12" i="2"/>
  <c r="AO13" i="2" s="1"/>
  <c r="AZ12" i="2"/>
  <c r="AZ13" i="2" s="1"/>
  <c r="BA12" i="2"/>
  <c r="BA13" i="2" s="1"/>
  <c r="Z11" i="2"/>
  <c r="AA11" i="2"/>
  <c r="R11" i="2"/>
  <c r="S11" i="2"/>
  <c r="T11" i="2"/>
  <c r="U11" i="2"/>
  <c r="V11" i="2"/>
  <c r="W11" i="2"/>
  <c r="X11" i="2"/>
  <c r="Y11" i="2"/>
  <c r="J13" i="2" l="1"/>
  <c r="BL22" i="2"/>
  <c r="BL23" i="2" s="1"/>
  <c r="BM23" i="2"/>
  <c r="AK11" i="2"/>
  <c r="Y12" i="2"/>
  <c r="Y13" i="2" s="1"/>
  <c r="AJ11" i="2"/>
  <c r="X12" i="2"/>
  <c r="X13" i="2" s="1"/>
  <c r="AI11" i="2"/>
  <c r="W12" i="2"/>
  <c r="W13" i="2" s="1"/>
  <c r="AH11" i="2"/>
  <c r="V12" i="2"/>
  <c r="V13" i="2" s="1"/>
  <c r="AG11" i="2"/>
  <c r="U12" i="2"/>
  <c r="U13" i="2" s="1"/>
  <c r="AF11" i="2"/>
  <c r="T12" i="2"/>
  <c r="T13" i="2" s="1"/>
  <c r="AE11" i="2"/>
  <c r="S12" i="2"/>
  <c r="S13" i="2" s="1"/>
  <c r="AD11" i="2"/>
  <c r="R12" i="2"/>
  <c r="R13" i="2" s="1"/>
  <c r="AM11" i="2"/>
  <c r="AA12" i="2"/>
  <c r="AA13" i="2" s="1"/>
  <c r="AL11" i="2"/>
  <c r="Z12" i="2"/>
  <c r="Z13" i="2" s="1"/>
  <c r="AX11" i="2" l="1"/>
  <c r="AL12" i="2"/>
  <c r="AL13" i="2" s="1"/>
  <c r="AY11" i="2"/>
  <c r="AM12" i="2"/>
  <c r="AM13" i="2" s="1"/>
  <c r="AP11" i="2"/>
  <c r="AD12" i="2"/>
  <c r="AD13" i="2" s="1"/>
  <c r="AQ11" i="2"/>
  <c r="AE12" i="2"/>
  <c r="AE13" i="2" s="1"/>
  <c r="AR11" i="2"/>
  <c r="AF12" i="2"/>
  <c r="AF13" i="2" s="1"/>
  <c r="AS11" i="2"/>
  <c r="AG12" i="2"/>
  <c r="AG13" i="2" s="1"/>
  <c r="AT11" i="2"/>
  <c r="AH12" i="2"/>
  <c r="AH13" i="2" s="1"/>
  <c r="AU11" i="2"/>
  <c r="AI12" i="2"/>
  <c r="AI13" i="2" s="1"/>
  <c r="AV11" i="2"/>
  <c r="AJ12" i="2"/>
  <c r="AJ13" i="2" s="1"/>
  <c r="AW11" i="2"/>
  <c r="AK12" i="2"/>
  <c r="AK13" i="2" s="1"/>
  <c r="BI11" i="2" l="1"/>
  <c r="BI12" i="2" s="1"/>
  <c r="BI13" i="2" s="1"/>
  <c r="AW12" i="2"/>
  <c r="AW13" i="2" s="1"/>
  <c r="BH11" i="2"/>
  <c r="BH12" i="2" s="1"/>
  <c r="BH13" i="2" s="1"/>
  <c r="AV12" i="2"/>
  <c r="AV13" i="2" s="1"/>
  <c r="BG11" i="2"/>
  <c r="BG12" i="2" s="1"/>
  <c r="BG13" i="2" s="1"/>
  <c r="AU12" i="2"/>
  <c r="AU13" i="2" s="1"/>
  <c r="BF11" i="2"/>
  <c r="BF12" i="2" s="1"/>
  <c r="BF13" i="2" s="1"/>
  <c r="AT12" i="2"/>
  <c r="AT13" i="2" s="1"/>
  <c r="BE11" i="2"/>
  <c r="BE12" i="2" s="1"/>
  <c r="BE13" i="2" s="1"/>
  <c r="AS12" i="2"/>
  <c r="AS13" i="2" s="1"/>
  <c r="BD11" i="2"/>
  <c r="BD12" i="2" s="1"/>
  <c r="BD13" i="2" s="1"/>
  <c r="AR12" i="2"/>
  <c r="AR13" i="2" s="1"/>
  <c r="BC11" i="2"/>
  <c r="BC12" i="2" s="1"/>
  <c r="BC13" i="2" s="1"/>
  <c r="AQ12" i="2"/>
  <c r="AQ13" i="2" s="1"/>
  <c r="BB11" i="2"/>
  <c r="BB12" i="2" s="1"/>
  <c r="BB13" i="2" s="1"/>
  <c r="AP12" i="2"/>
  <c r="AP13" i="2" s="1"/>
  <c r="BK11" i="2"/>
  <c r="BK12" i="2" s="1"/>
  <c r="BK13" i="2" s="1"/>
  <c r="BK16" i="2" s="1"/>
  <c r="AY12" i="2"/>
  <c r="AY13" i="2" s="1"/>
  <c r="BJ11" i="2"/>
  <c r="BJ12" i="2" s="1"/>
  <c r="BJ13" i="2" s="1"/>
  <c r="AX12" i="2"/>
  <c r="AX13" i="2" s="1"/>
  <c r="BJ16" i="2" l="1"/>
  <c r="BI16" i="2" s="1"/>
  <c r="BH16" i="2" s="1"/>
  <c r="BG16" i="2" s="1"/>
  <c r="BF16" i="2" s="1"/>
  <c r="BE16" i="2" s="1"/>
  <c r="BD16" i="2" s="1"/>
  <c r="BC16" i="2" s="1"/>
  <c r="BB16" i="2" s="1"/>
  <c r="BA16" i="2" s="1"/>
  <c r="AZ16" i="2" s="1"/>
  <c r="AY16" i="2" s="1"/>
  <c r="AX16" i="2" s="1"/>
  <c r="AW16" i="2" s="1"/>
  <c r="AV16" i="2" s="1"/>
  <c r="AU16" i="2" s="1"/>
  <c r="AT16" i="2" s="1"/>
  <c r="AS16" i="2" s="1"/>
  <c r="AR16" i="2" s="1"/>
  <c r="AQ16" i="2" s="1"/>
  <c r="AP16" i="2" s="1"/>
  <c r="AO16" i="2" s="1"/>
  <c r="AN16" i="2" s="1"/>
  <c r="AM16" i="2" s="1"/>
  <c r="AL16" i="2" s="1"/>
  <c r="AK16" i="2" s="1"/>
  <c r="AJ16" i="2" s="1"/>
  <c r="AI16" i="2" s="1"/>
  <c r="AH16" i="2" s="1"/>
  <c r="AG16" i="2" s="1"/>
  <c r="AF16" i="2" s="1"/>
  <c r="AE16" i="2" s="1"/>
  <c r="AD16" i="2" s="1"/>
  <c r="AC16" i="2" s="1"/>
  <c r="AB16" i="2" s="1"/>
  <c r="AA16" i="2" s="1"/>
  <c r="Z16" i="2" s="1"/>
  <c r="Y16" i="2" s="1"/>
  <c r="X16" i="2" s="1"/>
  <c r="W16" i="2" s="1"/>
  <c r="V16" i="2" s="1"/>
  <c r="U16" i="2" s="1"/>
  <c r="T16" i="2" s="1"/>
  <c r="S16" i="2" s="1"/>
  <c r="R16" i="2" s="1"/>
  <c r="Q16" i="2" s="1"/>
  <c r="P16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BK21" i="2"/>
  <c r="BK17" i="2"/>
  <c r="BJ17" i="2" s="1"/>
  <c r="BI17" i="2" s="1"/>
  <c r="BH17" i="2" s="1"/>
  <c r="BG17" i="2" s="1"/>
  <c r="BF17" i="2" s="1"/>
  <c r="BE17" i="2" s="1"/>
  <c r="BD17" i="2" s="1"/>
  <c r="BC17" i="2" s="1"/>
  <c r="BB17" i="2" s="1"/>
  <c r="BA17" i="2" s="1"/>
  <c r="AZ17" i="2" s="1"/>
  <c r="AY17" i="2" s="1"/>
  <c r="AX17" i="2" s="1"/>
  <c r="AW17" i="2" s="1"/>
  <c r="AV17" i="2" s="1"/>
  <c r="AU17" i="2" s="1"/>
  <c r="AT17" i="2" s="1"/>
  <c r="AS17" i="2" s="1"/>
  <c r="AR17" i="2" s="1"/>
  <c r="AQ17" i="2" s="1"/>
  <c r="AP17" i="2" s="1"/>
  <c r="AO17" i="2" s="1"/>
  <c r="AN17" i="2" s="1"/>
  <c r="AM17" i="2" s="1"/>
  <c r="AL17" i="2" s="1"/>
  <c r="AK17" i="2" s="1"/>
  <c r="AJ17" i="2" s="1"/>
  <c r="AI17" i="2" s="1"/>
  <c r="AH17" i="2" s="1"/>
  <c r="AG17" i="2" s="1"/>
  <c r="AF17" i="2" s="1"/>
  <c r="AE17" i="2" s="1"/>
  <c r="AD17" i="2" s="1"/>
  <c r="AC17" i="2" s="1"/>
  <c r="AB17" i="2" s="1"/>
  <c r="AA17" i="2" s="1"/>
  <c r="Z17" i="2" s="1"/>
  <c r="Y17" i="2" s="1"/>
  <c r="X17" i="2" s="1"/>
  <c r="W17" i="2" s="1"/>
  <c r="V17" i="2" s="1"/>
  <c r="U17" i="2" s="1"/>
  <c r="T17" i="2" s="1"/>
  <c r="S17" i="2" s="1"/>
  <c r="R17" i="2" s="1"/>
  <c r="Q17" i="2" s="1"/>
  <c r="P17" i="2" s="1"/>
  <c r="O17" i="2" s="1"/>
  <c r="N17" i="2" s="1"/>
  <c r="M17" i="2" s="1"/>
  <c r="L17" i="2" s="1"/>
  <c r="K17" i="2" s="1"/>
  <c r="J17" i="2" s="1"/>
  <c r="I17" i="2" s="1"/>
  <c r="H17" i="2" s="1"/>
  <c r="G17" i="2" s="1"/>
  <c r="F17" i="2" s="1"/>
  <c r="E17" i="2" s="1"/>
  <c r="BK18" i="2"/>
  <c r="BJ18" i="2" s="1"/>
  <c r="BI18" i="2" s="1"/>
  <c r="BH18" i="2" s="1"/>
  <c r="BG18" i="2" s="1"/>
  <c r="BF18" i="2" s="1"/>
  <c r="BE18" i="2" s="1"/>
  <c r="BD18" i="2" s="1"/>
  <c r="BC18" i="2" s="1"/>
  <c r="BB18" i="2" s="1"/>
  <c r="BA18" i="2" s="1"/>
  <c r="AZ18" i="2" s="1"/>
  <c r="AY18" i="2" s="1"/>
  <c r="AX18" i="2" s="1"/>
  <c r="AW18" i="2" s="1"/>
  <c r="AV18" i="2" s="1"/>
  <c r="AU18" i="2" s="1"/>
  <c r="AT18" i="2" s="1"/>
  <c r="AS18" i="2" s="1"/>
  <c r="AR18" i="2" s="1"/>
  <c r="AQ18" i="2" s="1"/>
  <c r="AP18" i="2" s="1"/>
  <c r="AO18" i="2" s="1"/>
  <c r="AN18" i="2" s="1"/>
  <c r="AM18" i="2" s="1"/>
  <c r="AL18" i="2" s="1"/>
  <c r="AK18" i="2" s="1"/>
  <c r="AJ18" i="2" s="1"/>
  <c r="AI18" i="2" s="1"/>
  <c r="AH18" i="2" s="1"/>
  <c r="AG18" i="2" s="1"/>
  <c r="AF18" i="2" s="1"/>
  <c r="AE18" i="2" s="1"/>
  <c r="AD18" i="2" s="1"/>
  <c r="AC18" i="2" s="1"/>
  <c r="AB18" i="2" s="1"/>
  <c r="AA18" i="2" s="1"/>
  <c r="Z18" i="2" s="1"/>
  <c r="Y18" i="2" s="1"/>
  <c r="X18" i="2" s="1"/>
  <c r="W18" i="2" s="1"/>
  <c r="V18" i="2" s="1"/>
  <c r="U18" i="2" s="1"/>
  <c r="T18" i="2" s="1"/>
  <c r="S18" i="2" s="1"/>
  <c r="R18" i="2" s="1"/>
  <c r="Q18" i="2" s="1"/>
  <c r="P18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BK19" i="2"/>
  <c r="BJ19" i="2" s="1"/>
  <c r="BI19" i="2" s="1"/>
  <c r="BH19" i="2" s="1"/>
  <c r="BG19" i="2" s="1"/>
  <c r="BF19" i="2" s="1"/>
  <c r="BE19" i="2" s="1"/>
  <c r="BD19" i="2" s="1"/>
  <c r="BC19" i="2" s="1"/>
  <c r="BB19" i="2" s="1"/>
  <c r="BA19" i="2" s="1"/>
  <c r="AZ19" i="2" s="1"/>
  <c r="AY19" i="2" s="1"/>
  <c r="AX19" i="2" s="1"/>
  <c r="AW19" i="2" s="1"/>
  <c r="AV19" i="2" s="1"/>
  <c r="AU19" i="2" s="1"/>
  <c r="AT19" i="2" s="1"/>
  <c r="AS19" i="2" s="1"/>
  <c r="AR19" i="2" s="1"/>
  <c r="AQ19" i="2" s="1"/>
  <c r="AP19" i="2" s="1"/>
  <c r="AO19" i="2" s="1"/>
  <c r="AN19" i="2" s="1"/>
  <c r="AM19" i="2" s="1"/>
  <c r="AL19" i="2" s="1"/>
  <c r="AK19" i="2" s="1"/>
  <c r="AJ19" i="2" s="1"/>
  <c r="AI19" i="2" s="1"/>
  <c r="AH19" i="2" s="1"/>
  <c r="AG19" i="2" s="1"/>
  <c r="AF19" i="2" s="1"/>
  <c r="AE19" i="2" s="1"/>
  <c r="AD19" i="2" s="1"/>
  <c r="AC19" i="2" s="1"/>
  <c r="AB19" i="2" s="1"/>
  <c r="AA19" i="2" s="1"/>
  <c r="Z19" i="2" s="1"/>
  <c r="Y19" i="2" s="1"/>
  <c r="X19" i="2" s="1"/>
  <c r="W19" i="2" s="1"/>
  <c r="V19" i="2" s="1"/>
  <c r="U19" i="2" s="1"/>
  <c r="T19" i="2" s="1"/>
  <c r="S19" i="2" s="1"/>
  <c r="R19" i="2" s="1"/>
  <c r="Q19" i="2" s="1"/>
  <c r="P19" i="2" s="1"/>
  <c r="O19" i="2" s="1"/>
  <c r="N19" i="2" s="1"/>
  <c r="M19" i="2" s="1"/>
  <c r="L19" i="2" s="1"/>
  <c r="K19" i="2" s="1"/>
  <c r="J19" i="2" s="1"/>
  <c r="I19" i="2" s="1"/>
  <c r="H19" i="2" s="1"/>
  <c r="G19" i="2" s="1"/>
  <c r="F19" i="2" s="1"/>
  <c r="E19" i="2" s="1"/>
  <c r="BK20" i="2"/>
  <c r="BJ20" i="2" s="1"/>
  <c r="BI20" i="2" s="1"/>
  <c r="BH20" i="2" s="1"/>
  <c r="BG20" i="2" s="1"/>
  <c r="BF20" i="2" s="1"/>
  <c r="BE20" i="2" s="1"/>
  <c r="BD20" i="2" s="1"/>
  <c r="BC20" i="2" s="1"/>
  <c r="BB20" i="2" s="1"/>
  <c r="BA20" i="2" s="1"/>
  <c r="AZ20" i="2" s="1"/>
  <c r="AY20" i="2" s="1"/>
  <c r="AX20" i="2" s="1"/>
  <c r="AW20" i="2" s="1"/>
  <c r="AV20" i="2" s="1"/>
  <c r="AU20" i="2" s="1"/>
  <c r="AT20" i="2" s="1"/>
  <c r="AS20" i="2" s="1"/>
  <c r="AR20" i="2" s="1"/>
  <c r="AQ20" i="2" s="1"/>
  <c r="AP20" i="2" s="1"/>
  <c r="AO20" i="2" s="1"/>
  <c r="AN20" i="2" s="1"/>
  <c r="AM20" i="2" s="1"/>
  <c r="AL20" i="2" s="1"/>
  <c r="AK20" i="2" s="1"/>
  <c r="AJ20" i="2" s="1"/>
  <c r="AI20" i="2" s="1"/>
  <c r="AH20" i="2" s="1"/>
  <c r="AG20" i="2" s="1"/>
  <c r="AF20" i="2" s="1"/>
  <c r="AE20" i="2" s="1"/>
  <c r="AD20" i="2" s="1"/>
  <c r="AC20" i="2" s="1"/>
  <c r="AB20" i="2" s="1"/>
  <c r="AA20" i="2" s="1"/>
  <c r="Z20" i="2" s="1"/>
  <c r="Y20" i="2" s="1"/>
  <c r="X20" i="2" s="1"/>
  <c r="W20" i="2" s="1"/>
  <c r="V20" i="2" s="1"/>
  <c r="U20" i="2" s="1"/>
  <c r="T20" i="2" s="1"/>
  <c r="S20" i="2" s="1"/>
  <c r="R20" i="2" s="1"/>
  <c r="Q20" i="2" s="1"/>
  <c r="P20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BJ21" i="2"/>
  <c r="BI21" i="2" s="1"/>
  <c r="BH21" i="2" s="1"/>
  <c r="BG21" i="2" s="1"/>
  <c r="BF21" i="2" s="1"/>
  <c r="BE21" i="2" s="1"/>
  <c r="BD21" i="2" s="1"/>
  <c r="BC21" i="2" s="1"/>
  <c r="BB21" i="2" s="1"/>
  <c r="BA21" i="2" s="1"/>
  <c r="AZ21" i="2" s="1"/>
  <c r="AY21" i="2" s="1"/>
  <c r="AX21" i="2" s="1"/>
  <c r="AW21" i="2" s="1"/>
  <c r="AV21" i="2" s="1"/>
  <c r="AU21" i="2" s="1"/>
  <c r="AT21" i="2" s="1"/>
  <c r="AS21" i="2" s="1"/>
  <c r="AR21" i="2" s="1"/>
  <c r="AQ21" i="2" s="1"/>
  <c r="AP21" i="2" s="1"/>
  <c r="AO21" i="2" s="1"/>
  <c r="AN21" i="2" s="1"/>
  <c r="AM21" i="2" s="1"/>
  <c r="AL21" i="2" s="1"/>
  <c r="AK21" i="2" s="1"/>
  <c r="AJ21" i="2" s="1"/>
  <c r="AI21" i="2" s="1"/>
  <c r="AH21" i="2" s="1"/>
  <c r="AG21" i="2" s="1"/>
  <c r="AF21" i="2" s="1"/>
  <c r="AE21" i="2" s="1"/>
  <c r="AD21" i="2" s="1"/>
  <c r="AC21" i="2" s="1"/>
  <c r="AB21" i="2" s="1"/>
  <c r="AA21" i="2" s="1"/>
  <c r="Z21" i="2" s="1"/>
  <c r="Y21" i="2" s="1"/>
  <c r="X21" i="2" s="1"/>
  <c r="W21" i="2" s="1"/>
  <c r="V21" i="2" s="1"/>
  <c r="U21" i="2" s="1"/>
  <c r="T21" i="2" s="1"/>
  <c r="S21" i="2" s="1"/>
  <c r="R21" i="2" s="1"/>
  <c r="Q21" i="2" s="1"/>
  <c r="P21" i="2" s="1"/>
  <c r="O21" i="2" s="1"/>
  <c r="N21" i="2" s="1"/>
  <c r="M21" i="2" s="1"/>
  <c r="L21" i="2" s="1"/>
  <c r="K21" i="2" s="1"/>
  <c r="BK22" i="2"/>
  <c r="J21" i="2" l="1"/>
  <c r="I21" i="2" s="1"/>
  <c r="H21" i="2" s="1"/>
  <c r="G21" i="2" s="1"/>
  <c r="F21" i="2" s="1"/>
  <c r="E21" i="2" s="1"/>
  <c r="BJ22" i="2"/>
  <c r="BK23" i="2"/>
  <c r="BI22" i="2" l="1"/>
  <c r="BJ23" i="2"/>
  <c r="BH22" i="2" l="1"/>
  <c r="BI23" i="2"/>
  <c r="BG22" i="2" l="1"/>
  <c r="BH23" i="2"/>
  <c r="BF22" i="2" l="1"/>
  <c r="BG23" i="2"/>
  <c r="BE22" i="2" l="1"/>
  <c r="BF23" i="2"/>
  <c r="BD22" i="2" l="1"/>
  <c r="BE23" i="2"/>
  <c r="BC22" i="2" l="1"/>
  <c r="BD23" i="2"/>
  <c r="BB22" i="2" l="1"/>
  <c r="BC23" i="2"/>
  <c r="BA22" i="2" l="1"/>
  <c r="BB23" i="2"/>
  <c r="AZ22" i="2" l="1"/>
  <c r="BA23" i="2"/>
  <c r="AY22" i="2" l="1"/>
  <c r="AZ23" i="2"/>
  <c r="AX22" i="2" l="1"/>
  <c r="AY23" i="2"/>
  <c r="AW22" i="2" l="1"/>
  <c r="AX23" i="2"/>
  <c r="AV22" i="2" l="1"/>
  <c r="AW23" i="2"/>
  <c r="AU22" i="2" l="1"/>
  <c r="AV23" i="2"/>
  <c r="AT22" i="2" l="1"/>
  <c r="AU23" i="2"/>
  <c r="AS22" i="2" l="1"/>
  <c r="AT23" i="2"/>
  <c r="AR22" i="2" l="1"/>
  <c r="AS23" i="2"/>
  <c r="AQ22" i="2" l="1"/>
  <c r="AR23" i="2"/>
  <c r="AP22" i="2" l="1"/>
  <c r="AQ23" i="2"/>
  <c r="AO22" i="2" l="1"/>
  <c r="AP23" i="2"/>
  <c r="AN22" i="2" l="1"/>
  <c r="AO23" i="2"/>
  <c r="AM22" i="2" l="1"/>
  <c r="AN23" i="2"/>
  <c r="AL22" i="2" l="1"/>
  <c r="AM23" i="2"/>
  <c r="AK22" i="2" l="1"/>
  <c r="AL23" i="2"/>
  <c r="AJ22" i="2" l="1"/>
  <c r="AK23" i="2"/>
  <c r="AI22" i="2" l="1"/>
  <c r="AJ23" i="2"/>
  <c r="AH22" i="2" l="1"/>
  <c r="AI23" i="2"/>
  <c r="AG22" i="2" l="1"/>
  <c r="AH23" i="2"/>
  <c r="AF22" i="2" l="1"/>
  <c r="AG23" i="2"/>
  <c r="AE22" i="2" l="1"/>
  <c r="AF23" i="2"/>
  <c r="AD22" i="2" l="1"/>
  <c r="AE23" i="2"/>
  <c r="AC22" i="2" l="1"/>
  <c r="AD23" i="2"/>
  <c r="AB22" i="2" l="1"/>
  <c r="AC23" i="2"/>
  <c r="AA22" i="2" l="1"/>
  <c r="AB23" i="2"/>
  <c r="Z22" i="2" l="1"/>
  <c r="AA23" i="2"/>
  <c r="Y22" i="2" l="1"/>
  <c r="Z23" i="2"/>
  <c r="X22" i="2" l="1"/>
  <c r="Y23" i="2"/>
  <c r="W22" i="2" l="1"/>
  <c r="X23" i="2"/>
  <c r="V22" i="2" l="1"/>
  <c r="W23" i="2"/>
  <c r="U22" i="2" l="1"/>
  <c r="V23" i="2"/>
  <c r="T22" i="2" l="1"/>
  <c r="U23" i="2"/>
  <c r="S22" i="2" l="1"/>
  <c r="T23" i="2"/>
  <c r="R22" i="2" l="1"/>
  <c r="S23" i="2"/>
  <c r="Q22" i="2" l="1"/>
  <c r="R23" i="2"/>
  <c r="P22" i="2" l="1"/>
  <c r="Q23" i="2"/>
  <c r="O22" i="2" l="1"/>
  <c r="P23" i="2"/>
  <c r="N22" i="2" l="1"/>
  <c r="O23" i="2"/>
  <c r="M22" i="2" l="1"/>
  <c r="N23" i="2"/>
  <c r="L22" i="2" l="1"/>
  <c r="M23" i="2"/>
  <c r="K22" i="2" l="1"/>
  <c r="L23" i="2"/>
  <c r="J22" i="2" l="1"/>
  <c r="K23" i="2"/>
  <c r="I22" i="2" l="1"/>
  <c r="J23" i="2"/>
  <c r="H22" i="2" l="1"/>
  <c r="I23" i="2"/>
  <c r="G22" i="2" l="1"/>
  <c r="H23" i="2"/>
  <c r="F22" i="2" l="1"/>
  <c r="G23" i="2"/>
  <c r="E22" i="2" l="1"/>
  <c r="E23" i="2" s="1"/>
  <c r="F23" i="2"/>
</calcChain>
</file>

<file path=xl/sharedStrings.xml><?xml version="1.0" encoding="utf-8"?>
<sst xmlns="http://schemas.openxmlformats.org/spreadsheetml/2006/main" count="131" uniqueCount="90">
  <si>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</si>
  <si>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</si>
  <si>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</si>
  <si>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</si>
  <si>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</si>
  <si>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</si>
  <si>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</si>
  <si>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</si>
  <si>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</si>
  <si>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</si>
  <si>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</si>
  <si>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</si>
  <si>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</si>
  <si>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</si>
  <si>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</si>
  <si>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</si>
  <si>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</si>
  <si>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</si>
  <si>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</si>
  <si>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</si>
  <si>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</si>
  <si>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</si>
  <si>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</si>
  <si>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</si>
  <si>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</si>
  <si>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</si>
  <si>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</si>
  <si>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</si>
  <si>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</si>
  <si>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</si>
  <si>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</si>
  <si>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</si>
  <si>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</si>
  <si>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</si>
  <si>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</si>
  <si>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</si>
  <si>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</si>
  <si>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</si>
  <si>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</si>
  <si>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</si>
  <si>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</si>
  <si>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</si>
  <si>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</si>
  <si>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</si>
  <si>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</si>
  <si>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</si>
  <si>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</si>
  <si>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</si>
  <si>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</si>
  <si>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</si>
  <si>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</si>
  <si>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</si>
  <si>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</si>
  <si>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</si>
  <si>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</si>
  <si>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</si>
  <si>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</si>
  <si>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</si>
  <si>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</si>
  <si>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</si>
  <si>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</si>
  <si>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</si>
  <si>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</si>
  <si>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</si>
  <si>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</si>
  <si>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</si>
  <si>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</si>
  <si>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</si>
  <si>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</si>
  <si>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</si>
  <si>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</si>
  <si>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</si>
  <si>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</si>
  <si>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</si>
  <si>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</si>
  <si>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</si>
  <si>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</si>
  <si>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</si>
  <si>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</si>
  <si>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</si>
  <si>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</si>
  <si>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</si>
  <si>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</si>
  <si>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EUR</t>
  </si>
  <si>
    <t>CHF</t>
  </si>
  <si>
    <t>Currency</t>
  </si>
  <si>
    <t>YieldCurve</t>
    <phoneticPr fontId="1" type="noConversion"/>
  </si>
  <si>
    <t>Discount</t>
    <phoneticPr fontId="1" type="noConversion"/>
  </si>
  <si>
    <t>AU</t>
    <phoneticPr fontId="1" type="noConversion"/>
  </si>
  <si>
    <t>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</si>
</sst>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4">
    <xf numFmtId="0" fontId="0" fillId="2" borderId="0" xfId="0"/>
    <xf numFmtId="2" fontId="0" fillId="2" borderId="0" xfId="0" applyNumberFormat="1"/>
    <xf numFmtId="176" fontId="0" fillId="2" borderId="0" xfId="0" applyNumberFormat="1"/>
    <xf numFmtId="0" fontId="0" fillId="3" borderId="0" xfId="0" applyFill="1"/>
  </cellXfs>
  <cellStyles count="1">
    <cellStyle name="標準" xfId="0" builtinId="0"/>
  </cellStyles>
  <dxfs count="82"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游ゴシック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ield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ieldCurve"/>
      <sheetName val="ignore_SystemSheet"/>
    </sheetNames>
    <sheetDataSet>
      <sheetData sheetId="0" refreshError="1"/>
      <sheetData sheetId="1">
        <row r="2">
          <cell r="E2" t="str">
            <v>True</v>
          </cell>
        </row>
        <row r="3">
          <cell r="E3" t="str">
            <v>False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81"/>
    <tableColumn id="2" xr3:uid="{00000000-0010-0000-0000-000002000000}" name="Year" dataDxfId="80"/>
    <tableColumn id="3" xr3:uid="{00000000-0010-0000-0000-000003000000}" name="Month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M9" totalsRowShown="0">
  <autoFilter ref="A1:BM9" xr:uid="{00000000-0009-0000-0100-000002000000}"/>
  <tableColumns count="65">
    <tableColumn id="1" xr3:uid="{00000000-0010-0000-0100-000001000000}" name="DataNode" dataDxfId="78"/>
    <tableColumn id="2" xr3:uid="{00000000-0010-0000-0100-000002000000}" name="AmountType" dataDxfId="77"/>
    <tableColumn id="3" xr3:uid="{00000000-0010-0000-0100-000003000000}" name="AocType" dataDxfId="76"/>
    <tableColumn id="5" xr3:uid="{00000000-0010-0000-0100-000005000000}" name="Novelty" dataDxfId="75"/>
    <tableColumn id="6" xr3:uid="{00000000-0010-0000-0100-000006000000}" name="Values0" dataDxfId="74"/>
    <tableColumn id="7" xr3:uid="{00000000-0010-0000-0100-000007000000}" name="Values1" dataDxfId="73"/>
    <tableColumn id="8" xr3:uid="{00000000-0010-0000-0100-000008000000}" name="Values2" dataDxfId="72"/>
    <tableColumn id="9" xr3:uid="{00000000-0010-0000-0100-000009000000}" name="Values3" dataDxfId="71"/>
    <tableColumn id="10" xr3:uid="{00000000-0010-0000-0100-00000A000000}" name="Values4" dataDxfId="70"/>
    <tableColumn id="11" xr3:uid="{00000000-0010-0000-0100-00000B000000}" name="Values5" dataDxfId="69"/>
    <tableColumn id="12" xr3:uid="{00000000-0010-0000-0100-00000C000000}" name="Values6" dataDxfId="68"/>
    <tableColumn id="13" xr3:uid="{00000000-0010-0000-0100-00000D000000}" name="Values7" dataDxfId="67"/>
    <tableColumn id="14" xr3:uid="{00000000-0010-0000-0100-00000E000000}" name="Values8" dataDxfId="66"/>
    <tableColumn id="15" xr3:uid="{00000000-0010-0000-0100-00000F000000}" name="Values9" dataDxfId="65"/>
    <tableColumn id="16" xr3:uid="{00000000-0010-0000-0100-000010000000}" name="Values10" dataDxfId="64"/>
    <tableColumn id="17" xr3:uid="{00000000-0010-0000-0100-000011000000}" name="Values11" dataDxfId="63"/>
    <tableColumn id="18" xr3:uid="{00000000-0010-0000-0100-000012000000}" name="Values12" dataDxfId="62"/>
    <tableColumn id="19" xr3:uid="{00000000-0010-0000-0100-000013000000}" name="Values13" dataDxfId="61"/>
    <tableColumn id="20" xr3:uid="{00000000-0010-0000-0100-000014000000}" name="Values14" dataDxfId="60"/>
    <tableColumn id="21" xr3:uid="{00000000-0010-0000-0100-000015000000}" name="Values15" dataDxfId="59"/>
    <tableColumn id="22" xr3:uid="{00000000-0010-0000-0100-000016000000}" name="Values16" dataDxfId="58"/>
    <tableColumn id="23" xr3:uid="{00000000-0010-0000-0100-000017000000}" name="Values17" dataDxfId="57"/>
    <tableColumn id="24" xr3:uid="{00000000-0010-0000-0100-000018000000}" name="Values18" dataDxfId="56"/>
    <tableColumn id="25" xr3:uid="{00000000-0010-0000-0100-000019000000}" name="Values19" dataDxfId="55"/>
    <tableColumn id="26" xr3:uid="{00000000-0010-0000-0100-00001A000000}" name="Values20" dataDxfId="54"/>
    <tableColumn id="4" xr3:uid="{A29DD33B-AA8E-47A9-AA4B-B71FCA1EAF4A}" name="Values21" dataDxfId="53"/>
    <tableColumn id="27" xr3:uid="{27224793-D751-44F0-925E-8C09A1B6EB74}" name="Values22" dataDxfId="52"/>
    <tableColumn id="28" xr3:uid="{3CD31C34-CCC3-40EE-984D-B93AD1DB0033}" name="Values23" dataDxfId="51"/>
    <tableColumn id="29" xr3:uid="{9A0AF289-0C6D-40B0-BB96-9918911C4BC8}" name="Values24" dataDxfId="50"/>
    <tableColumn id="30" xr3:uid="{3BCC908C-AF0D-4CD0-BD94-76CB13313CBB}" name="Values25" dataDxfId="49"/>
    <tableColumn id="31" xr3:uid="{45537A01-6098-467A-A6C7-99908C56F6F4}" name="Values26" dataDxfId="48"/>
    <tableColumn id="32" xr3:uid="{6DA0E2ED-6650-4F95-896E-AC4531318194}" name="Values27" dataDxfId="47"/>
    <tableColumn id="33" xr3:uid="{C000D778-9DE1-4A34-BAAD-AB8D3647DA05}" name="Values28" dataDxfId="46"/>
    <tableColumn id="34" xr3:uid="{9DB029E7-572A-4742-BA58-9322EF256D67}" name="Values29" dataDxfId="45"/>
    <tableColumn id="35" xr3:uid="{D556C89A-E63C-4A1B-87DE-8492C257AECA}" name="Values30" dataDxfId="44"/>
    <tableColumn id="36" xr3:uid="{994F282E-8D18-40F6-A300-9603F37C9B4B}" name="Values31" dataDxfId="43"/>
    <tableColumn id="37" xr3:uid="{CD479843-E653-41A0-AAF3-8AD090F21296}" name="Values32" dataDxfId="42"/>
    <tableColumn id="38" xr3:uid="{8572D1A9-1FCD-4E7D-9C58-98F05BD952B0}" name="Values33" dataDxfId="41"/>
    <tableColumn id="39" xr3:uid="{49E8BC14-3177-4C36-B225-58AC0D07092A}" name="Values34" dataDxfId="40"/>
    <tableColumn id="40" xr3:uid="{C1E5D7EB-AA3A-4A18-A924-2C12A8B36766}" name="Values35" dataDxfId="39"/>
    <tableColumn id="41" xr3:uid="{16C5A89E-FAAC-4516-9172-D72810A63D6B}" name="Values36" dataDxfId="38"/>
    <tableColumn id="42" xr3:uid="{79F7250E-B111-4D95-80FF-5357712E2614}" name="Values37" dataDxfId="37"/>
    <tableColumn id="43" xr3:uid="{2436675F-4429-41A6-A206-4AC7BD75E6F7}" name="Values38" dataDxfId="36"/>
    <tableColumn id="44" xr3:uid="{16DEBACA-AA3A-476F-B015-E15CF87E6814}" name="Values39" dataDxfId="35"/>
    <tableColumn id="45" xr3:uid="{CCCEE462-DBAA-4462-8918-963C628D6B20}" name="Values40" dataDxfId="34"/>
    <tableColumn id="46" xr3:uid="{77B24BE9-A951-4AE9-A8B7-5C9214C3BCDD}" name="Values41" dataDxfId="33"/>
    <tableColumn id="47" xr3:uid="{CD1EF11F-617A-41C3-9656-646B7182839B}" name="Values42" dataDxfId="32"/>
    <tableColumn id="48" xr3:uid="{C73D090B-0498-4537-92D9-81BB5B4CC34C}" name="Values43" dataDxfId="31"/>
    <tableColumn id="49" xr3:uid="{8EF45FE8-50FE-4228-A3B9-67902151D68F}" name="Values44" dataDxfId="30"/>
    <tableColumn id="50" xr3:uid="{B251F40C-E01D-4E97-B6CE-63AA496491FC}" name="Values45" dataDxfId="29"/>
    <tableColumn id="51" xr3:uid="{5842F1FA-8DC0-4ECC-B9B1-E74E8EC3295B}" name="Values46" dataDxfId="28"/>
    <tableColumn id="52" xr3:uid="{C42A9FD3-A13C-4A9B-8A6D-DFA6040BE64B}" name="Values47" dataDxfId="27"/>
    <tableColumn id="53" xr3:uid="{9BDF4A95-5490-4FD0-8BD4-33FBA0E5787D}" name="Values48" dataDxfId="26"/>
    <tableColumn id="54" xr3:uid="{4F2F13ED-97F9-4BD0-8C9C-BBB360A3FD9C}" name="Values49" dataDxfId="25"/>
    <tableColumn id="55" xr3:uid="{3406BB6C-5A6F-4014-94C3-858037D4ACB2}" name="Values50" dataDxfId="24"/>
    <tableColumn id="56" xr3:uid="{7971DC9B-B3C3-4009-B8A6-7D594260EE1D}" name="Values51" dataDxfId="23"/>
    <tableColumn id="57" xr3:uid="{3102D966-6D8F-4FB3-9947-88CE7FAD6457}" name="Values52" dataDxfId="22"/>
    <tableColumn id="58" xr3:uid="{76AECBE0-E8A4-4272-8320-828175A01745}" name="Values53" dataDxfId="21"/>
    <tableColumn id="59" xr3:uid="{EA7207F1-7B9D-4C0C-A643-A9C0F7819969}" name="Values54" dataDxfId="20"/>
    <tableColumn id="60" xr3:uid="{5721B0B3-677D-4B0E-91E3-4318CEDA73A6}" name="Values55" dataDxfId="19"/>
    <tableColumn id="61" xr3:uid="{F238A67D-A5C3-477C-B5C3-796F717011ED}" name="Values56" dataDxfId="18"/>
    <tableColumn id="62" xr3:uid="{988BF362-C460-4FC5-9B09-36388DBC9163}" name="Values57" dataDxfId="17"/>
    <tableColumn id="63" xr3:uid="{803A8654-2111-47AC-B5B4-D2E092402C7F}" name="Values58" dataDxfId="16"/>
    <tableColumn id="64" xr3:uid="{E5DA66EA-7F0F-4E6F-946F-48688A21D3A8}" name="Values59" dataDxfId="15"/>
    <tableColumn id="65" xr3:uid="{1876E55A-3F43-4C92-BE12-BCC76DBDABDD}" name="Values60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25A4B-1E90-42B4-9A75-C16FA486B831}" name="Table_YieldCurve" displayName="Table_YieldCurve" ref="A1:N3" totalsRowShown="0">
  <autoFilter ref="A1:N3" xr:uid="{00000000-0009-0000-0100-000003000000}"/>
  <tableColumns count="14">
    <tableColumn id="1" xr3:uid="{00000000-0010-0000-0200-000001000000}" name="Currency" dataDxfId="13"/>
    <tableColumn id="2" xr3:uid="{00000000-0010-0000-0200-000002000000}" name="Year" dataDxfId="12"/>
    <tableColumn id="3" xr3:uid="{00000000-0010-0000-0200-000003000000}" name="Month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E2" sqref="E2"/>
    </sheetView>
  </sheetViews>
  <sheetFormatPr defaultRowHeight="18" x14ac:dyDescent="0.55000000000000004"/>
  <cols>
    <col min="1" max="1" width="15.83203125" bestFit="1" customWidth="1"/>
    <col min="2" max="2" width="6.83203125" bestFit="1" customWidth="1"/>
    <col min="3" max="3" width="8.832031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82</v>
      </c>
      <c r="B2">
        <v>2021</v>
      </c>
      <c r="C2">
        <v>3</v>
      </c>
    </row>
  </sheetData>
  <phoneticPr fontId="2"/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:C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U23"/>
  <sheetViews>
    <sheetView tabSelected="1" zoomScaleNormal="100" workbookViewId="0">
      <selection activeCell="E5" sqref="E5:G5"/>
    </sheetView>
  </sheetViews>
  <sheetFormatPr defaultRowHeight="18" x14ac:dyDescent="0.55000000000000004"/>
  <cols>
    <col min="1" max="1" width="10" bestFit="1" customWidth="1"/>
    <col min="2" max="2" width="12" bestFit="1" customWidth="1"/>
    <col min="3" max="3" width="9" bestFit="1" customWidth="1"/>
    <col min="4" max="4" width="10.4140625" bestFit="1" customWidth="1"/>
    <col min="5" max="14" width="9" bestFit="1" customWidth="1"/>
    <col min="15" max="25" width="10" bestFit="1" customWidth="1"/>
  </cols>
  <sheetData>
    <row r="1" spans="1:73" x14ac:dyDescent="0.5500000000000000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</row>
    <row r="2" spans="1:73" x14ac:dyDescent="0.55000000000000004">
      <c r="A2" t="s">
        <v>28</v>
      </c>
      <c r="B2" t="s">
        <v>40</v>
      </c>
      <c r="C2" t="s">
        <v>30</v>
      </c>
      <c r="D2" t="s">
        <v>31</v>
      </c>
      <c r="E2" s="1">
        <v>-80</v>
      </c>
      <c r="F2" s="1">
        <v>-80.079999999999984</v>
      </c>
      <c r="G2" s="1">
        <v>-80.240159999999989</v>
      </c>
      <c r="H2" s="1">
        <v>-80.480880479999982</v>
      </c>
      <c r="I2" s="1">
        <v>-80.802804001919981</v>
      </c>
      <c r="J2" s="1">
        <v>-81.206818021929578</v>
      </c>
      <c r="K2" s="1">
        <v>-81.694058930061161</v>
      </c>
      <c r="L2" s="1">
        <v>-82.265917342571584</v>
      </c>
      <c r="M2" s="1">
        <v>-82.924044681312154</v>
      </c>
      <c r="N2" s="1">
        <v>-83.67036108344395</v>
      </c>
      <c r="O2" s="1">
        <v>-84.507064694278384</v>
      </c>
      <c r="P2" s="1">
        <v>-85.521149470609728</v>
      </c>
      <c r="Q2" s="1">
        <v>-86.718445563198259</v>
      </c>
      <c r="R2" s="1">
        <v>-88.10594069220943</v>
      </c>
      <c r="S2" s="1">
        <v>-89.691847624669194</v>
      </c>
      <c r="T2" s="1">
        <v>-91.485684577162573</v>
      </c>
      <c r="U2" s="1">
        <v>-93.498369637860151</v>
      </c>
      <c r="V2" s="1">
        <v>-95.742330509168795</v>
      </c>
      <c r="W2" s="1">
        <v>-98.423115763425528</v>
      </c>
      <c r="X2" s="1">
        <v>-101.57265546785514</v>
      </c>
      <c r="Y2" s="1">
        <v>-105.22927106469793</v>
      </c>
      <c r="Z2" s="1">
        <v>-109.43844190728585</v>
      </c>
      <c r="AA2" s="1">
        <v>-114.25373335120644</v>
      </c>
      <c r="AB2" s="1">
        <v>-119.73791255206434</v>
      </c>
      <c r="AC2" s="1">
        <v>-125.9642840047717</v>
      </c>
      <c r="AD2" s="1">
        <v>-133.01828390903893</v>
      </c>
      <c r="AE2" s="1">
        <v>-141.13239922749028</v>
      </c>
      <c r="AF2" s="1">
        <v>-150.44713757650464</v>
      </c>
      <c r="AG2" s="1">
        <v>-161.12888434443647</v>
      </c>
      <c r="AH2" s="1">
        <v>-173.37467955461366</v>
      </c>
      <c r="AI2" s="1">
        <v>-187.41802859853738</v>
      </c>
      <c r="AJ2" s="1">
        <v>-203.53597905801161</v>
      </c>
      <c r="AK2" s="1">
        <v>-222.05775315229064</v>
      </c>
      <c r="AL2" s="1">
        <v>-243.37529745491057</v>
      </c>
      <c r="AM2" s="1">
        <v>-266.2525754156722</v>
      </c>
      <c r="AN2" s="1">
        <v>-290.48155977849837</v>
      </c>
      <c r="AO2" s="1">
        <v>-315.75345547922774</v>
      </c>
      <c r="AP2" s="1">
        <v>-341.96099228400362</v>
      </c>
      <c r="AQ2" s="1">
        <v>-368.97591067443989</v>
      </c>
      <c r="AR2" s="1">
        <v>-396.28012806434845</v>
      </c>
      <c r="AS2" s="1">
        <v>-423.62345690078848</v>
      </c>
      <c r="AT2" s="1">
        <v>-450.735358142439</v>
      </c>
      <c r="AU2" s="1">
        <v>-476.8780089147005</v>
      </c>
      <c r="AV2" s="1">
        <v>-501.67566537826497</v>
      </c>
      <c r="AW2" s="1">
        <v>-523.74939465490866</v>
      </c>
      <c r="AX2" s="1">
        <v>-542.08062346783038</v>
      </c>
      <c r="AY2" s="1">
        <v>-555.0905584310583</v>
      </c>
      <c r="AZ2" s="1">
        <v>-561.75164513223103</v>
      </c>
      <c r="BA2" s="1">
        <v>-563.43690006762768</v>
      </c>
      <c r="BB2" s="1">
        <v>-560.05627866722193</v>
      </c>
      <c r="BC2" s="1">
        <v>-546.61492797920857</v>
      </c>
      <c r="BD2" s="1">
        <v>-510.53834273258076</v>
      </c>
      <c r="BE2" s="1">
        <v>-463.56881520118333</v>
      </c>
      <c r="BF2" s="1">
        <v>-407.01341974663899</v>
      </c>
      <c r="BG2" s="1">
        <v>-343.11231284641667</v>
      </c>
      <c r="BH2" s="1">
        <v>-275.51918721567256</v>
      </c>
      <c r="BI2" s="1">
        <v>-207.46594797340143</v>
      </c>
      <c r="BJ2" s="1">
        <v>-143.77390194556719</v>
      </c>
      <c r="BK2" s="1">
        <v>-89.571140912088353</v>
      </c>
      <c r="BL2" s="1">
        <v>-46.576993274285947</v>
      </c>
      <c r="BM2" s="1">
        <v>-13.973097982285781</v>
      </c>
      <c r="BN2" s="1"/>
      <c r="BO2" s="1"/>
      <c r="BP2" s="1"/>
      <c r="BQ2" s="1"/>
      <c r="BR2" s="1"/>
      <c r="BS2" s="1"/>
      <c r="BT2" s="1"/>
      <c r="BU2" s="1"/>
    </row>
    <row r="3" spans="1:73" x14ac:dyDescent="0.55000000000000004">
      <c r="A3" t="s">
        <v>28</v>
      </c>
      <c r="B3" t="s">
        <v>40</v>
      </c>
      <c r="C3" t="s">
        <v>39</v>
      </c>
      <c r="D3" t="s">
        <v>31</v>
      </c>
      <c r="E3" s="1">
        <v>-73.600000000000009</v>
      </c>
      <c r="F3" s="1">
        <v>-73.804183056030055</v>
      </c>
      <c r="G3" s="1">
        <v>-74.005988873511555</v>
      </c>
      <c r="H3" s="1">
        <v>-74.269718768748874</v>
      </c>
      <c r="I3" s="1">
        <v>-74.602103085421973</v>
      </c>
      <c r="J3" s="1">
        <v>-75.006373842903812</v>
      </c>
      <c r="K3" s="1">
        <v>-75.484843073551531</v>
      </c>
      <c r="L3" s="1">
        <v>-76.039564981379542</v>
      </c>
      <c r="M3" s="1">
        <v>-76.672583056089877</v>
      </c>
      <c r="N3" s="1">
        <v>-77.386045313005297</v>
      </c>
      <c r="O3" s="1">
        <v>-78.182267965644314</v>
      </c>
      <c r="P3" s="1">
        <v>-79.162546254399487</v>
      </c>
      <c r="Q3" s="1">
        <v>-80.310070532763987</v>
      </c>
      <c r="R3" s="1">
        <v>-81.632147903865302</v>
      </c>
      <c r="S3" s="1">
        <v>-83.137014389372965</v>
      </c>
      <c r="T3" s="1">
        <v>-84.833991199275289</v>
      </c>
      <c r="U3" s="1">
        <v>-86.733618778901089</v>
      </c>
      <c r="V3" s="1">
        <v>-88.847787214432557</v>
      </c>
      <c r="W3" s="1">
        <v>-91.398523020198041</v>
      </c>
      <c r="X3" s="1">
        <v>-94.38378902608703</v>
      </c>
      <c r="Y3" s="1">
        <v>-97.84048680705294</v>
      </c>
      <c r="Z3" s="1">
        <v>-101.81202532505596</v>
      </c>
      <c r="AA3" s="1">
        <v>-106.34926686943705</v>
      </c>
      <c r="AB3" s="1">
        <v>-111.51162183060511</v>
      </c>
      <c r="AC3" s="1">
        <v>-117.36833499037918</v>
      </c>
      <c r="AD3" s="1">
        <v>-124.00000655936267</v>
      </c>
      <c r="AE3" s="1">
        <v>-131.63924730391071</v>
      </c>
      <c r="AF3" s="1">
        <v>-140.40441871180292</v>
      </c>
      <c r="AG3" s="1">
        <v>-150.45251100323148</v>
      </c>
      <c r="AH3" s="1">
        <v>-161.96935505694907</v>
      </c>
      <c r="AI3" s="1">
        <v>-175.17511790862838</v>
      </c>
      <c r="AJ3" s="1">
        <v>-190.33099133776699</v>
      </c>
      <c r="AK3" s="1">
        <v>-207.74734818051408</v>
      </c>
      <c r="AL3" s="1">
        <v>-227.79370894463409</v>
      </c>
      <c r="AM3" s="1">
        <v>-249.16177239767649</v>
      </c>
      <c r="AN3" s="1">
        <v>-271.76161553762893</v>
      </c>
      <c r="AO3" s="1">
        <v>-295.29571363611007</v>
      </c>
      <c r="AP3" s="1">
        <v>-319.68428445689688</v>
      </c>
      <c r="AQ3" s="1">
        <v>-344.80562754757858</v>
      </c>
      <c r="AR3" s="1">
        <v>-370.13651614737176</v>
      </c>
      <c r="AS3" s="1">
        <v>-395.47166973057449</v>
      </c>
      <c r="AT3" s="1">
        <v>-420.55648958365617</v>
      </c>
      <c r="AU3" s="1">
        <v>-444.64998164767547</v>
      </c>
      <c r="AV3" s="1">
        <v>-467.44073541042076</v>
      </c>
      <c r="AW3" s="1">
        <v>-487.51460902938481</v>
      </c>
      <c r="AX3" s="1">
        <v>-503.94367963936435</v>
      </c>
      <c r="AY3" s="1">
        <v>-515.11768679476836</v>
      </c>
      <c r="AZ3" s="1">
        <v>-519.98471567021829</v>
      </c>
      <c r="BA3" s="1">
        <v>-519.95330893972323</v>
      </c>
      <c r="BB3" s="1">
        <v>-517.48879736462914</v>
      </c>
      <c r="BC3" s="1">
        <v>-507.25239871488412</v>
      </c>
      <c r="BD3" s="1">
        <v>-476.45864451893556</v>
      </c>
      <c r="BE3" s="1">
        <v>-433.73385895599188</v>
      </c>
      <c r="BF3" s="1">
        <v>-381.78314678385362</v>
      </c>
      <c r="BG3" s="1">
        <v>-322.67382619765033</v>
      </c>
      <c r="BH3" s="1">
        <v>-259.78356161859261</v>
      </c>
      <c r="BI3" s="1">
        <v>-196.18556690700947</v>
      </c>
      <c r="BJ3" s="1">
        <v>-136.3798155198939</v>
      </c>
      <c r="BK3" s="1">
        <v>-85.241419067552911</v>
      </c>
      <c r="BL3" s="1">
        <v>-44.514839598436339</v>
      </c>
      <c r="BM3" s="1">
        <v>-13.458093512555834</v>
      </c>
      <c r="BN3" s="1"/>
      <c r="BO3" s="1"/>
      <c r="BP3" s="1"/>
      <c r="BQ3" s="1"/>
      <c r="BR3" s="1"/>
      <c r="BS3" s="1"/>
      <c r="BT3" s="1"/>
      <c r="BU3" s="1"/>
    </row>
    <row r="4" spans="1:73" x14ac:dyDescent="0.55000000000000004">
      <c r="A4" t="s">
        <v>28</v>
      </c>
      <c r="B4" t="s">
        <v>40</v>
      </c>
      <c r="C4" t="s">
        <v>32</v>
      </c>
      <c r="D4" t="s">
        <v>31</v>
      </c>
      <c r="E4" s="1">
        <v>-80</v>
      </c>
      <c r="F4" s="1">
        <v>-80.221938104380499</v>
      </c>
      <c r="G4" s="1">
        <v>-80.441292253816911</v>
      </c>
      <c r="H4" s="1">
        <v>-80.727955183422679</v>
      </c>
      <c r="I4" s="1">
        <v>-81.089242484154312</v>
      </c>
      <c r="J4" s="1">
        <v>-81.528667220547618</v>
      </c>
      <c r="K4" s="1">
        <v>-82.048742471251657</v>
      </c>
      <c r="L4" s="1">
        <v>-82.651701066716882</v>
      </c>
      <c r="M4" s="1">
        <v>-83.33976419140204</v>
      </c>
      <c r="N4" s="1">
        <v>-84.115266644570966</v>
      </c>
      <c r="O4" s="1">
        <v>-84.980726049613381</v>
      </c>
      <c r="P4" s="1">
        <v>-86.046245928695086</v>
      </c>
      <c r="Q4" s="1">
        <v>-87.293554926917366</v>
      </c>
      <c r="R4" s="1">
        <v>-88.73059554767967</v>
      </c>
      <c r="S4" s="1">
        <v>-90.366319988448865</v>
      </c>
      <c r="T4" s="1">
        <v>-92.210859999212261</v>
      </c>
      <c r="U4" s="1">
        <v>-94.275672585762052</v>
      </c>
      <c r="V4" s="1">
        <v>-96.573681754817997</v>
      </c>
      <c r="W4" s="1">
        <v>-99.346220674128304</v>
      </c>
      <c r="X4" s="1">
        <v>-102.59107502835546</v>
      </c>
      <c r="Y4" s="1">
        <v>-106.34835522505755</v>
      </c>
      <c r="Z4" s="1">
        <v>-110.66524491853907</v>
      </c>
      <c r="AA4" s="1">
        <v>-115.59702920590982</v>
      </c>
      <c r="AB4" s="1">
        <v>-121.2082845984838</v>
      </c>
      <c r="AC4" s="1">
        <v>-127.57427716345563</v>
      </c>
      <c r="AD4" s="1">
        <v>-134.7826158253942</v>
      </c>
      <c r="AE4" s="1">
        <v>-143.08613837381597</v>
      </c>
      <c r="AF4" s="1">
        <v>-152.61349859978577</v>
      </c>
      <c r="AG4" s="1">
        <v>-163.53533804699072</v>
      </c>
      <c r="AH4" s="1">
        <v>-176.05364680103159</v>
      </c>
      <c r="AI4" s="1">
        <v>-190.40773685720475</v>
      </c>
      <c r="AJ4" s="1">
        <v>-206.88151232365976</v>
      </c>
      <c r="AK4" s="1">
        <v>-225.81233497881965</v>
      </c>
      <c r="AL4" s="1">
        <v>-247.60185754851531</v>
      </c>
      <c r="AM4" s="1">
        <v>-270.8280134757353</v>
      </c>
      <c r="AN4" s="1">
        <v>-295.39306036698792</v>
      </c>
      <c r="AO4" s="1">
        <v>-320.9736017783805</v>
      </c>
      <c r="AP4" s="1">
        <v>-347.48291788793136</v>
      </c>
      <c r="AQ4" s="1">
        <v>-374.78872559519408</v>
      </c>
      <c r="AR4" s="1">
        <v>-402.32230016018667</v>
      </c>
      <c r="AS4" s="1">
        <v>-429.86051057671136</v>
      </c>
      <c r="AT4" s="1">
        <v>-457.12661911266974</v>
      </c>
      <c r="AU4" s="1">
        <v>-483.3151974431255</v>
      </c>
      <c r="AV4" s="1">
        <v>-508.08775588089208</v>
      </c>
      <c r="AW4" s="1">
        <v>-529.90718372759216</v>
      </c>
      <c r="AX4" s="1">
        <v>-547.76486917322211</v>
      </c>
      <c r="AY4" s="1">
        <v>-559.91052912474822</v>
      </c>
      <c r="AZ4" s="1">
        <v>-565.20077790241112</v>
      </c>
      <c r="BA4" s="1">
        <v>-565.16664015187303</v>
      </c>
      <c r="BB4" s="1">
        <v>-562.487823222423</v>
      </c>
      <c r="BC4" s="1">
        <v>-551.36130295096098</v>
      </c>
      <c r="BD4" s="1">
        <v>-517.88983099884297</v>
      </c>
      <c r="BE4" s="1">
        <v>-471.44984669129548</v>
      </c>
      <c r="BF4" s="1">
        <v>-414.98168128679742</v>
      </c>
      <c r="BG4" s="1">
        <v>-350.73241978005467</v>
      </c>
      <c r="BH4" s="1">
        <v>-282.37343654194848</v>
      </c>
      <c r="BI4" s="1">
        <v>-213.24518142066248</v>
      </c>
      <c r="BJ4" s="1">
        <v>-148.23892991292814</v>
      </c>
      <c r="BK4" s="1">
        <v>-92.653716377774899</v>
      </c>
      <c r="BL4" s="1">
        <v>-48.385695215691669</v>
      </c>
      <c r="BM4" s="1">
        <v>-14.628362513647645</v>
      </c>
      <c r="BN4" s="1"/>
      <c r="BO4" s="1"/>
      <c r="BP4" s="1"/>
      <c r="BQ4" s="1"/>
      <c r="BR4" s="1"/>
      <c r="BS4" s="1"/>
      <c r="BT4" s="1"/>
      <c r="BU4" s="1"/>
    </row>
    <row r="5" spans="1:73" x14ac:dyDescent="0.55000000000000004">
      <c r="A5" t="s">
        <v>28</v>
      </c>
      <c r="B5" t="s">
        <v>40</v>
      </c>
      <c r="C5" t="s">
        <v>40</v>
      </c>
      <c r="D5" t="s">
        <v>41</v>
      </c>
      <c r="E5" s="1">
        <v>-80</v>
      </c>
      <c r="F5" s="1">
        <v>-80.221938104380499</v>
      </c>
      <c r="G5" s="1">
        <v>-80.441292253816911</v>
      </c>
      <c r="H5" s="1">
        <v>-80.727955183422679</v>
      </c>
      <c r="I5" s="1">
        <v>-81.089242484154312</v>
      </c>
      <c r="J5" s="1">
        <v>-81.528667220547618</v>
      </c>
      <c r="K5" s="1">
        <v>-82.048742471251657</v>
      </c>
      <c r="L5" s="1">
        <v>-82.651701066716882</v>
      </c>
      <c r="M5" s="1">
        <v>-83.33976419140204</v>
      </c>
      <c r="N5" s="1">
        <v>-84.115266644570966</v>
      </c>
      <c r="O5" s="1">
        <v>-84.980726049613381</v>
      </c>
      <c r="P5" s="1">
        <v>-86.046245928695086</v>
      </c>
      <c r="Q5" s="1">
        <v>-87.293554926917366</v>
      </c>
      <c r="R5" s="1">
        <v>-88.73059554767967</v>
      </c>
      <c r="S5" s="1">
        <v>-90.366319988448865</v>
      </c>
      <c r="T5" s="1">
        <v>-92.210859999212261</v>
      </c>
      <c r="U5" s="1">
        <v>-94.275672585762052</v>
      </c>
      <c r="V5" s="1">
        <v>-96.573681754817997</v>
      </c>
      <c r="W5" s="1">
        <v>-99.346220674128304</v>
      </c>
      <c r="X5" s="1">
        <v>-102.59107502835546</v>
      </c>
      <c r="Y5" s="1">
        <v>-106.34835522505755</v>
      </c>
      <c r="Z5" s="1">
        <v>-110.66524491853907</v>
      </c>
      <c r="AA5" s="1">
        <v>-115.59702920590982</v>
      </c>
      <c r="AB5" s="1">
        <v>-121.2082845984838</v>
      </c>
      <c r="AC5" s="1">
        <v>-127.57427716345563</v>
      </c>
      <c r="AD5" s="1">
        <v>-134.7826158253942</v>
      </c>
      <c r="AE5" s="1">
        <v>-143.08613837381597</v>
      </c>
      <c r="AF5" s="1">
        <v>-152.61349859978577</v>
      </c>
      <c r="AG5" s="1">
        <v>-163.53533804699072</v>
      </c>
      <c r="AH5" s="1">
        <v>-176.05364680103159</v>
      </c>
      <c r="AI5" s="1">
        <v>-190.40773685720475</v>
      </c>
      <c r="AJ5" s="1">
        <v>-206.88151232365976</v>
      </c>
      <c r="AK5" s="1">
        <v>-225.81233497881965</v>
      </c>
      <c r="AL5" s="1">
        <v>-247.60185754851531</v>
      </c>
      <c r="AM5" s="1">
        <v>-270.8280134757353</v>
      </c>
      <c r="AN5" s="1">
        <v>-295.39306036698792</v>
      </c>
      <c r="AO5" s="1">
        <v>-320.9736017783805</v>
      </c>
      <c r="AP5" s="1">
        <v>-347.48291788793136</v>
      </c>
      <c r="AQ5" s="1">
        <v>-374.78872559519408</v>
      </c>
      <c r="AR5" s="1">
        <v>-402.32230016018667</v>
      </c>
      <c r="AS5" s="1">
        <v>-429.86051057671136</v>
      </c>
      <c r="AT5" s="1">
        <v>-457.12661911266974</v>
      </c>
      <c r="AU5" s="1">
        <v>-483.3151974431255</v>
      </c>
      <c r="AV5" s="1">
        <v>-508.08775588089208</v>
      </c>
      <c r="AW5" s="1">
        <v>-529.90718372759216</v>
      </c>
      <c r="AX5" s="1">
        <v>-547.76486917322211</v>
      </c>
      <c r="AY5" s="1">
        <v>-559.91052912474822</v>
      </c>
      <c r="AZ5" s="1">
        <v>-565.20077790241112</v>
      </c>
      <c r="BA5" s="1">
        <v>-565.16664015187303</v>
      </c>
      <c r="BB5" s="1">
        <v>-562.487823222423</v>
      </c>
      <c r="BC5" s="1">
        <v>-551.36130295096098</v>
      </c>
      <c r="BD5" s="1">
        <v>-517.88983099884297</v>
      </c>
      <c r="BE5" s="1">
        <v>-471.44984669129548</v>
      </c>
      <c r="BF5" s="1">
        <v>-414.98168128679742</v>
      </c>
      <c r="BG5" s="1">
        <v>-350.73241978005467</v>
      </c>
      <c r="BH5" s="1">
        <v>-282.37343654194848</v>
      </c>
      <c r="BI5" s="1">
        <v>-213.24518142066248</v>
      </c>
      <c r="BJ5" s="1">
        <v>-148.23892991292814</v>
      </c>
      <c r="BK5" s="1">
        <v>-92.653716377774899</v>
      </c>
      <c r="BL5" s="1">
        <v>-48.385695215691669</v>
      </c>
      <c r="BM5" s="1">
        <v>-14.628362513647645</v>
      </c>
      <c r="BN5" s="1"/>
      <c r="BO5" s="1"/>
      <c r="BP5" s="1"/>
      <c r="BQ5" s="1"/>
      <c r="BR5" s="1"/>
      <c r="BS5" s="1"/>
      <c r="BT5" s="1"/>
      <c r="BU5" s="1"/>
    </row>
    <row r="6" spans="1:73" x14ac:dyDescent="0.55000000000000004">
      <c r="A6" t="s">
        <v>28</v>
      </c>
      <c r="B6" t="s">
        <v>29</v>
      </c>
      <c r="C6" t="s">
        <v>30</v>
      </c>
      <c r="D6" t="s">
        <v>31</v>
      </c>
      <c r="E6" s="1">
        <v>2210.5500000000002</v>
      </c>
      <c r="F6" s="1">
        <v>0</v>
      </c>
      <c r="G6" s="1">
        <v>0</v>
      </c>
      <c r="H6" s="1">
        <v>1989.4950000000001</v>
      </c>
      <c r="I6" s="1">
        <v>0</v>
      </c>
      <c r="J6" s="1">
        <v>0</v>
      </c>
      <c r="K6" s="1">
        <v>1790.5455000000002</v>
      </c>
      <c r="L6" s="1">
        <v>0</v>
      </c>
      <c r="M6" s="1">
        <v>0</v>
      </c>
      <c r="N6" s="1">
        <v>1611.4909500000001</v>
      </c>
      <c r="O6" s="1">
        <v>0</v>
      </c>
      <c r="P6" s="1">
        <v>0</v>
      </c>
      <c r="Q6" s="1">
        <v>1450.3418550000001</v>
      </c>
      <c r="R6" s="1">
        <v>0</v>
      </c>
      <c r="S6" s="1">
        <v>0</v>
      </c>
      <c r="T6" s="1">
        <v>1305.3076695000002</v>
      </c>
      <c r="U6" s="1">
        <v>0</v>
      </c>
      <c r="V6" s="1">
        <v>0</v>
      </c>
      <c r="W6" s="1">
        <v>1174.7769025500002</v>
      </c>
      <c r="X6" s="1">
        <v>0</v>
      </c>
      <c r="Y6" s="1">
        <v>0</v>
      </c>
      <c r="Z6" s="1">
        <v>1057.2992122950002</v>
      </c>
      <c r="AA6" s="1">
        <v>0</v>
      </c>
      <c r="AB6" s="1">
        <v>0</v>
      </c>
      <c r="AC6" s="1">
        <v>951.56929106550024</v>
      </c>
      <c r="AD6" s="1">
        <v>0</v>
      </c>
      <c r="AE6" s="1">
        <v>0</v>
      </c>
      <c r="AF6" s="1">
        <v>856.41236195895021</v>
      </c>
      <c r="AG6" s="1">
        <v>0</v>
      </c>
      <c r="AH6" s="1">
        <v>0</v>
      </c>
      <c r="AI6" s="1">
        <v>770.77112576305524</v>
      </c>
      <c r="AJ6" s="1">
        <v>0</v>
      </c>
      <c r="AK6" s="1">
        <v>0</v>
      </c>
      <c r="AL6" s="1">
        <v>693.69401318674977</v>
      </c>
      <c r="AM6" s="1">
        <v>0</v>
      </c>
      <c r="AN6" s="1">
        <v>0</v>
      </c>
      <c r="AO6" s="1">
        <v>624.32461186807484</v>
      </c>
      <c r="AP6" s="1">
        <v>0</v>
      </c>
      <c r="AQ6" s="1">
        <v>0</v>
      </c>
      <c r="AR6" s="1">
        <v>555.64890456258661</v>
      </c>
      <c r="AS6" s="1">
        <v>0</v>
      </c>
      <c r="AT6" s="1">
        <v>0</v>
      </c>
      <c r="AU6" s="1">
        <v>483.41454696945033</v>
      </c>
      <c r="AV6" s="1">
        <v>0</v>
      </c>
      <c r="AW6" s="1">
        <v>0</v>
      </c>
      <c r="AX6" s="1">
        <v>406.06821945433825</v>
      </c>
      <c r="AY6" s="1">
        <v>0</v>
      </c>
      <c r="AZ6" s="1">
        <v>0</v>
      </c>
      <c r="BA6" s="1">
        <v>324.85457556347063</v>
      </c>
      <c r="BB6" s="1">
        <v>0</v>
      </c>
      <c r="BC6" s="1">
        <v>0</v>
      </c>
      <c r="BD6" s="1">
        <v>243.64093167260296</v>
      </c>
      <c r="BE6" s="1">
        <v>0</v>
      </c>
      <c r="BF6" s="1">
        <v>0</v>
      </c>
      <c r="BG6" s="1">
        <v>168.11224285409602</v>
      </c>
      <c r="BH6" s="1">
        <v>0</v>
      </c>
      <c r="BI6" s="1">
        <v>0</v>
      </c>
      <c r="BJ6" s="1">
        <v>104.22959056953954</v>
      </c>
      <c r="BK6" s="1">
        <v>0</v>
      </c>
      <c r="BL6" s="1">
        <v>0</v>
      </c>
      <c r="BM6" s="1">
        <v>56.283978907551358</v>
      </c>
      <c r="BN6" s="1"/>
      <c r="BO6" s="1"/>
      <c r="BP6" s="1"/>
      <c r="BQ6" s="1"/>
      <c r="BR6" s="1"/>
      <c r="BS6" s="1"/>
      <c r="BT6" s="1"/>
      <c r="BU6" s="1"/>
    </row>
    <row r="7" spans="1:73" x14ac:dyDescent="0.55000000000000004">
      <c r="A7" t="s">
        <v>28</v>
      </c>
      <c r="B7" t="s">
        <v>29</v>
      </c>
      <c r="C7" t="s">
        <v>39</v>
      </c>
      <c r="D7" t="s">
        <v>31</v>
      </c>
      <c r="E7" s="1">
        <v>2210.5500000000002</v>
      </c>
      <c r="F7" s="1">
        <v>0</v>
      </c>
      <c r="G7" s="1">
        <v>0</v>
      </c>
      <c r="H7" s="1">
        <v>2063.2215160144488</v>
      </c>
      <c r="I7" s="1">
        <v>0</v>
      </c>
      <c r="J7" s="1">
        <v>0</v>
      </c>
      <c r="K7" s="1">
        <v>1882.8080036188367</v>
      </c>
      <c r="L7" s="1">
        <v>0</v>
      </c>
      <c r="M7" s="1">
        <v>0</v>
      </c>
      <c r="N7" s="1">
        <v>1709.2914496442083</v>
      </c>
      <c r="O7" s="1">
        <v>0</v>
      </c>
      <c r="P7" s="1">
        <v>0</v>
      </c>
      <c r="Q7" s="1">
        <v>1548.107757870913</v>
      </c>
      <c r="R7" s="1">
        <v>0</v>
      </c>
      <c r="S7" s="1">
        <v>0</v>
      </c>
      <c r="T7" s="1">
        <v>1400.2266747581864</v>
      </c>
      <c r="U7" s="1">
        <v>0</v>
      </c>
      <c r="V7" s="1">
        <v>0</v>
      </c>
      <c r="W7" s="1">
        <v>1265.3600787277182</v>
      </c>
      <c r="X7" s="1">
        <v>0</v>
      </c>
      <c r="Y7" s="1">
        <v>0</v>
      </c>
      <c r="Z7" s="1">
        <v>1142.6680434267498</v>
      </c>
      <c r="AA7" s="1">
        <v>0</v>
      </c>
      <c r="AB7" s="1">
        <v>0</v>
      </c>
      <c r="AC7" s="1">
        <v>1031.1590303291489</v>
      </c>
      <c r="AD7" s="1">
        <v>0</v>
      </c>
      <c r="AE7" s="1">
        <v>0</v>
      </c>
      <c r="AF7" s="1">
        <v>930.12425790876898</v>
      </c>
      <c r="AG7" s="1">
        <v>0</v>
      </c>
      <c r="AH7" s="1">
        <v>0</v>
      </c>
      <c r="AI7" s="1">
        <v>838.69960468102829</v>
      </c>
      <c r="AJ7" s="1">
        <v>0</v>
      </c>
      <c r="AK7" s="1">
        <v>0</v>
      </c>
      <c r="AL7" s="1">
        <v>755.89487156573273</v>
      </c>
      <c r="AM7" s="1">
        <v>0</v>
      </c>
      <c r="AN7" s="1">
        <v>0</v>
      </c>
      <c r="AO7" s="1">
        <v>681.03269727904706</v>
      </c>
      <c r="AP7" s="1">
        <v>0</v>
      </c>
      <c r="AQ7" s="1">
        <v>0</v>
      </c>
      <c r="AR7" s="1">
        <v>606.47057787820472</v>
      </c>
      <c r="AS7" s="1">
        <v>0</v>
      </c>
      <c r="AT7" s="1">
        <v>0</v>
      </c>
      <c r="AU7" s="1">
        <v>527.46046281648682</v>
      </c>
      <c r="AV7" s="1">
        <v>0</v>
      </c>
      <c r="AW7" s="1">
        <v>0</v>
      </c>
      <c r="AX7" s="1">
        <v>441.49550282763306</v>
      </c>
      <c r="AY7" s="1">
        <v>0</v>
      </c>
      <c r="AZ7" s="1">
        <v>0</v>
      </c>
      <c r="BA7" s="1">
        <v>342.98899321869982</v>
      </c>
      <c r="BB7" s="1">
        <v>0</v>
      </c>
      <c r="BC7" s="1">
        <v>0</v>
      </c>
      <c r="BD7" s="1">
        <v>269.66796579728577</v>
      </c>
      <c r="BE7" s="1">
        <v>0</v>
      </c>
      <c r="BF7" s="1">
        <v>0</v>
      </c>
      <c r="BG7" s="1">
        <v>189.73508154216125</v>
      </c>
      <c r="BH7" s="1">
        <v>0</v>
      </c>
      <c r="BI7" s="1">
        <v>0</v>
      </c>
      <c r="BJ7" s="1">
        <v>119.40335697364351</v>
      </c>
      <c r="BK7" s="1">
        <v>0</v>
      </c>
      <c r="BL7" s="1">
        <v>0</v>
      </c>
      <c r="BM7" s="1">
        <v>65.653826382205708</v>
      </c>
      <c r="BN7" s="1"/>
      <c r="BO7" s="1"/>
      <c r="BP7" s="1"/>
      <c r="BQ7" s="1"/>
      <c r="BR7" s="1"/>
      <c r="BS7" s="1"/>
      <c r="BT7" s="1"/>
      <c r="BU7" s="1"/>
    </row>
    <row r="8" spans="1:73" x14ac:dyDescent="0.55000000000000004">
      <c r="A8" t="s">
        <v>28</v>
      </c>
      <c r="B8" t="s">
        <v>29</v>
      </c>
      <c r="C8" t="s">
        <v>32</v>
      </c>
      <c r="D8" t="s">
        <v>31</v>
      </c>
      <c r="E8" s="1">
        <v>2210.5500000000002</v>
      </c>
      <c r="F8" s="1">
        <v>0</v>
      </c>
      <c r="G8" s="1">
        <v>0</v>
      </c>
      <c r="H8" s="1">
        <v>1936.0518028052484</v>
      </c>
      <c r="I8" s="1">
        <v>0</v>
      </c>
      <c r="J8" s="1">
        <v>0</v>
      </c>
      <c r="K8" s="1">
        <v>1721.4454032739382</v>
      </c>
      <c r="L8" s="1">
        <v>0</v>
      </c>
      <c r="M8" s="1">
        <v>0</v>
      </c>
      <c r="N8" s="1">
        <v>1536.7528388427074</v>
      </c>
      <c r="O8" s="1">
        <v>0</v>
      </c>
      <c r="P8" s="1">
        <v>0</v>
      </c>
      <c r="Q8" s="1">
        <v>1374.5375449647067</v>
      </c>
      <c r="R8" s="1">
        <v>0</v>
      </c>
      <c r="S8" s="1">
        <v>0</v>
      </c>
      <c r="T8" s="1">
        <v>1230.8726159976718</v>
      </c>
      <c r="U8" s="1">
        <v>0</v>
      </c>
      <c r="V8" s="1">
        <v>0</v>
      </c>
      <c r="W8" s="1">
        <v>1103.0807329563593</v>
      </c>
      <c r="X8" s="1">
        <v>0</v>
      </c>
      <c r="Y8" s="1">
        <v>0</v>
      </c>
      <c r="Z8" s="1">
        <v>989.21394837205116</v>
      </c>
      <c r="AA8" s="1">
        <v>0</v>
      </c>
      <c r="AB8" s="1">
        <v>0</v>
      </c>
      <c r="AC8" s="1">
        <v>887.70944819490865</v>
      </c>
      <c r="AD8" s="1">
        <v>0</v>
      </c>
      <c r="AE8" s="1">
        <v>0</v>
      </c>
      <c r="AF8" s="1">
        <v>796.97075391664043</v>
      </c>
      <c r="AG8" s="1">
        <v>0</v>
      </c>
      <c r="AH8" s="1">
        <v>0</v>
      </c>
      <c r="AI8" s="1">
        <v>715.76055114107919</v>
      </c>
      <c r="AJ8" s="1">
        <v>0</v>
      </c>
      <c r="AK8" s="1">
        <v>0</v>
      </c>
      <c r="AL8" s="1">
        <v>643.16297729171379</v>
      </c>
      <c r="AM8" s="1">
        <v>0</v>
      </c>
      <c r="AN8" s="1">
        <v>0</v>
      </c>
      <c r="AO8" s="1">
        <v>578.14594308184928</v>
      </c>
      <c r="AP8" s="1">
        <v>0</v>
      </c>
      <c r="AQ8" s="1">
        <v>0</v>
      </c>
      <c r="AR8" s="1">
        <v>514.21020439099971</v>
      </c>
      <c r="AS8" s="1">
        <v>0</v>
      </c>
      <c r="AT8" s="1">
        <v>0</v>
      </c>
      <c r="AU8" s="1">
        <v>447.52622922857421</v>
      </c>
      <c r="AV8" s="1">
        <v>0</v>
      </c>
      <c r="AW8" s="1">
        <v>0</v>
      </c>
      <c r="AX8" s="1">
        <v>377.43031433438631</v>
      </c>
      <c r="AY8" s="1">
        <v>0</v>
      </c>
      <c r="AZ8" s="1">
        <v>0</v>
      </c>
      <c r="BA8" s="1">
        <v>311.14322108830936</v>
      </c>
      <c r="BB8" s="1">
        <v>0</v>
      </c>
      <c r="BC8" s="1">
        <v>0</v>
      </c>
      <c r="BD8" s="1">
        <v>221.75414952256722</v>
      </c>
      <c r="BE8" s="1">
        <v>0</v>
      </c>
      <c r="BF8" s="1">
        <v>0</v>
      </c>
      <c r="BG8" s="1">
        <v>149.14518180503313</v>
      </c>
      <c r="BH8" s="1">
        <v>0</v>
      </c>
      <c r="BI8" s="1">
        <v>0</v>
      </c>
      <c r="BJ8" s="1">
        <v>90.491507554494788</v>
      </c>
      <c r="BK8" s="1">
        <v>0</v>
      </c>
      <c r="BL8" s="1">
        <v>0</v>
      </c>
      <c r="BM8" s="1">
        <v>47.475045860823556</v>
      </c>
      <c r="BN8" s="1"/>
      <c r="BO8" s="1"/>
      <c r="BP8" s="1"/>
      <c r="BQ8" s="1"/>
      <c r="BR8" s="1"/>
      <c r="BS8" s="1"/>
      <c r="BT8" s="1"/>
      <c r="BU8" s="1"/>
    </row>
    <row r="9" spans="1:73" x14ac:dyDescent="0.55000000000000004">
      <c r="A9" t="s">
        <v>28</v>
      </c>
      <c r="B9" t="s">
        <v>29</v>
      </c>
      <c r="C9" t="s">
        <v>40</v>
      </c>
      <c r="D9" t="s">
        <v>41</v>
      </c>
      <c r="E9" s="1">
        <v>2210.5500000000002</v>
      </c>
      <c r="F9" s="1">
        <v>0</v>
      </c>
      <c r="G9" s="1">
        <v>0</v>
      </c>
      <c r="H9" s="1">
        <v>1936.0518028052484</v>
      </c>
      <c r="I9" s="1">
        <v>0</v>
      </c>
      <c r="J9" s="1">
        <v>0</v>
      </c>
      <c r="K9" s="1">
        <v>1721.4454032739382</v>
      </c>
      <c r="L9" s="1">
        <v>0</v>
      </c>
      <c r="M9" s="1">
        <v>0</v>
      </c>
      <c r="N9" s="1">
        <v>1536.7528388427074</v>
      </c>
      <c r="O9" s="1">
        <v>0</v>
      </c>
      <c r="P9" s="1">
        <v>0</v>
      </c>
      <c r="Q9" s="1">
        <v>1374.5375449647067</v>
      </c>
      <c r="R9" s="1">
        <v>0</v>
      </c>
      <c r="S9" s="1">
        <v>0</v>
      </c>
      <c r="T9" s="1">
        <v>1230.8726159976718</v>
      </c>
      <c r="U9" s="1">
        <v>0</v>
      </c>
      <c r="V9" s="1">
        <v>0</v>
      </c>
      <c r="W9" s="1">
        <v>1103.0807329563593</v>
      </c>
      <c r="X9" s="1">
        <v>0</v>
      </c>
      <c r="Y9" s="1">
        <v>0</v>
      </c>
      <c r="Z9" s="1">
        <v>989.21394837205116</v>
      </c>
      <c r="AA9" s="1">
        <v>0</v>
      </c>
      <c r="AB9" s="1">
        <v>0</v>
      </c>
      <c r="AC9" s="1">
        <v>887.70944819490865</v>
      </c>
      <c r="AD9" s="1">
        <v>0</v>
      </c>
      <c r="AE9" s="1">
        <v>0</v>
      </c>
      <c r="AF9" s="1">
        <v>796.97075391664043</v>
      </c>
      <c r="AG9" s="1">
        <v>0</v>
      </c>
      <c r="AH9" s="1">
        <v>0</v>
      </c>
      <c r="AI9" s="1">
        <v>715.76055114107919</v>
      </c>
      <c r="AJ9" s="1">
        <v>0</v>
      </c>
      <c r="AK9" s="1">
        <v>0</v>
      </c>
      <c r="AL9" s="1">
        <v>643.16297729171379</v>
      </c>
      <c r="AM9" s="1">
        <v>0</v>
      </c>
      <c r="AN9" s="1">
        <v>0</v>
      </c>
      <c r="AO9" s="1">
        <v>578.14594308184928</v>
      </c>
      <c r="AP9" s="1">
        <v>0</v>
      </c>
      <c r="AQ9" s="1">
        <v>0</v>
      </c>
      <c r="AR9" s="1">
        <v>514.21020439099971</v>
      </c>
      <c r="AS9" s="1">
        <v>0</v>
      </c>
      <c r="AT9" s="1">
        <v>0</v>
      </c>
      <c r="AU9" s="1">
        <v>447.52622922857421</v>
      </c>
      <c r="AV9" s="1">
        <v>0</v>
      </c>
      <c r="AW9" s="1">
        <v>0</v>
      </c>
      <c r="AX9" s="1">
        <v>377.43031433438631</v>
      </c>
      <c r="AY9" s="1">
        <v>0</v>
      </c>
      <c r="AZ9" s="1">
        <v>0</v>
      </c>
      <c r="BA9" s="1">
        <v>311.14322108830936</v>
      </c>
      <c r="BB9" s="1">
        <v>0</v>
      </c>
      <c r="BC9" s="1">
        <v>0</v>
      </c>
      <c r="BD9" s="1">
        <v>221.75414952256722</v>
      </c>
      <c r="BE9" s="1">
        <v>0</v>
      </c>
      <c r="BF9" s="1">
        <v>0</v>
      </c>
      <c r="BG9" s="1">
        <v>149.14518180503313</v>
      </c>
      <c r="BH9" s="1">
        <v>0</v>
      </c>
      <c r="BI9" s="1">
        <v>0</v>
      </c>
      <c r="BJ9" s="1">
        <v>90.491507554494788</v>
      </c>
      <c r="BK9" s="1">
        <v>0</v>
      </c>
      <c r="BL9" s="1">
        <v>0</v>
      </c>
      <c r="BM9" s="1">
        <v>47.475045860823556</v>
      </c>
      <c r="BN9" s="1"/>
      <c r="BO9" s="1"/>
      <c r="BP9" s="1"/>
      <c r="BQ9" s="1"/>
      <c r="BR9" s="1"/>
      <c r="BS9" s="1"/>
      <c r="BT9" s="1"/>
      <c r="BU9" s="1"/>
    </row>
    <row r="11" spans="1:73" x14ac:dyDescent="0.55000000000000004">
      <c r="E11" s="1">
        <v>0</v>
      </c>
      <c r="F11" s="1">
        <f>E11</f>
        <v>0</v>
      </c>
      <c r="G11" s="1">
        <f t="shared" ref="G11:P11" si="0">F11</f>
        <v>0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 t="shared" si="0"/>
        <v>0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2">
        <f>E11+1</f>
        <v>1</v>
      </c>
      <c r="R11" s="2">
        <f t="shared" ref="R11:BM11" si="1">F11+1</f>
        <v>1</v>
      </c>
      <c r="S11" s="2">
        <f t="shared" si="1"/>
        <v>1</v>
      </c>
      <c r="T11" s="2">
        <f t="shared" si="1"/>
        <v>1</v>
      </c>
      <c r="U11" s="2">
        <f t="shared" si="1"/>
        <v>1</v>
      </c>
      <c r="V11" s="2">
        <f t="shared" si="1"/>
        <v>1</v>
      </c>
      <c r="W11" s="2">
        <f t="shared" si="1"/>
        <v>1</v>
      </c>
      <c r="X11" s="2">
        <f t="shared" si="1"/>
        <v>1</v>
      </c>
      <c r="Y11" s="2">
        <f t="shared" si="1"/>
        <v>1</v>
      </c>
      <c r="Z11" s="2">
        <f t="shared" si="1"/>
        <v>1</v>
      </c>
      <c r="AA11" s="2">
        <f t="shared" si="1"/>
        <v>1</v>
      </c>
      <c r="AB11" s="2">
        <f t="shared" si="1"/>
        <v>1</v>
      </c>
      <c r="AC11" s="2">
        <f t="shared" si="1"/>
        <v>2</v>
      </c>
      <c r="AD11" s="2">
        <f t="shared" si="1"/>
        <v>2</v>
      </c>
      <c r="AE11" s="2">
        <f t="shared" si="1"/>
        <v>2</v>
      </c>
      <c r="AF11" s="2">
        <f t="shared" si="1"/>
        <v>2</v>
      </c>
      <c r="AG11" s="2">
        <f t="shared" si="1"/>
        <v>2</v>
      </c>
      <c r="AH11" s="2">
        <f t="shared" si="1"/>
        <v>2</v>
      </c>
      <c r="AI11" s="2">
        <f t="shared" si="1"/>
        <v>2</v>
      </c>
      <c r="AJ11" s="2">
        <f t="shared" si="1"/>
        <v>2</v>
      </c>
      <c r="AK11" s="2">
        <f t="shared" si="1"/>
        <v>2</v>
      </c>
      <c r="AL11" s="2">
        <f t="shared" si="1"/>
        <v>2</v>
      </c>
      <c r="AM11" s="2">
        <f t="shared" si="1"/>
        <v>2</v>
      </c>
      <c r="AN11" s="2">
        <f t="shared" si="1"/>
        <v>2</v>
      </c>
      <c r="AO11" s="2">
        <f t="shared" si="1"/>
        <v>3</v>
      </c>
      <c r="AP11" s="2">
        <f t="shared" si="1"/>
        <v>3</v>
      </c>
      <c r="AQ11" s="2">
        <f t="shared" si="1"/>
        <v>3</v>
      </c>
      <c r="AR11" s="2">
        <f t="shared" si="1"/>
        <v>3</v>
      </c>
      <c r="AS11" s="2">
        <f t="shared" si="1"/>
        <v>3</v>
      </c>
      <c r="AT11" s="2">
        <f t="shared" si="1"/>
        <v>3</v>
      </c>
      <c r="AU11" s="2">
        <f t="shared" si="1"/>
        <v>3</v>
      </c>
      <c r="AV11" s="2">
        <f t="shared" si="1"/>
        <v>3</v>
      </c>
      <c r="AW11" s="2">
        <f t="shared" si="1"/>
        <v>3</v>
      </c>
      <c r="AX11" s="2">
        <f t="shared" si="1"/>
        <v>3</v>
      </c>
      <c r="AY11" s="2">
        <f t="shared" si="1"/>
        <v>3</v>
      </c>
      <c r="AZ11" s="2">
        <f t="shared" si="1"/>
        <v>3</v>
      </c>
      <c r="BA11" s="2">
        <f t="shared" si="1"/>
        <v>4</v>
      </c>
      <c r="BB11" s="2">
        <f t="shared" si="1"/>
        <v>4</v>
      </c>
      <c r="BC11" s="2">
        <f t="shared" si="1"/>
        <v>4</v>
      </c>
      <c r="BD11" s="2">
        <f t="shared" si="1"/>
        <v>4</v>
      </c>
      <c r="BE11" s="2">
        <f t="shared" si="1"/>
        <v>4</v>
      </c>
      <c r="BF11" s="2">
        <f t="shared" si="1"/>
        <v>4</v>
      </c>
      <c r="BG11" s="2">
        <f t="shared" si="1"/>
        <v>4</v>
      </c>
      <c r="BH11" s="2">
        <f t="shared" si="1"/>
        <v>4</v>
      </c>
      <c r="BI11" s="2">
        <f t="shared" si="1"/>
        <v>4</v>
      </c>
      <c r="BJ11" s="2">
        <f t="shared" si="1"/>
        <v>4</v>
      </c>
      <c r="BK11" s="2">
        <f t="shared" si="1"/>
        <v>4</v>
      </c>
      <c r="BL11" s="2">
        <f t="shared" si="1"/>
        <v>4</v>
      </c>
      <c r="BM11" s="2">
        <f t="shared" si="1"/>
        <v>5</v>
      </c>
    </row>
    <row r="12" spans="1:73" x14ac:dyDescent="0.55000000000000004">
      <c r="D12" t="s">
        <v>86</v>
      </c>
      <c r="E12">
        <f ca="1">OFFSET(YieldCurve!$D$2,0,Cashflow!E11)</f>
        <v>6.8685494999999999E-2</v>
      </c>
      <c r="F12">
        <f ca="1">OFFSET(YieldCurve!$D$2,0,Cashflow!F11)</f>
        <v>6.8685494999999999E-2</v>
      </c>
      <c r="G12">
        <f ca="1">OFFSET(YieldCurve!$D$2,0,Cashflow!G11)</f>
        <v>6.8685494999999999E-2</v>
      </c>
      <c r="H12">
        <f ca="1">OFFSET(YieldCurve!$D$2,0,Cashflow!H11)</f>
        <v>6.8685494999999999E-2</v>
      </c>
      <c r="I12">
        <f ca="1">OFFSET(YieldCurve!$D$2,0,Cashflow!I11)</f>
        <v>6.8685494999999999E-2</v>
      </c>
      <c r="J12">
        <f ca="1">OFFSET(YieldCurve!$D$2,0,Cashflow!J11)</f>
        <v>6.8685494999999999E-2</v>
      </c>
      <c r="K12">
        <f ca="1">OFFSET(YieldCurve!$D$2,0,Cashflow!K11)</f>
        <v>6.8685494999999999E-2</v>
      </c>
      <c r="L12">
        <f ca="1">OFFSET(YieldCurve!$D$2,0,Cashflow!L11)</f>
        <v>6.8685494999999999E-2</v>
      </c>
      <c r="M12">
        <f ca="1">OFFSET(YieldCurve!$D$2,0,Cashflow!M11)</f>
        <v>6.8685494999999999E-2</v>
      </c>
      <c r="N12">
        <f ca="1">OFFSET(YieldCurve!$D$2,0,Cashflow!N11)</f>
        <v>6.8685494999999999E-2</v>
      </c>
      <c r="O12">
        <f ca="1">OFFSET(YieldCurve!$D$2,0,Cashflow!O11)</f>
        <v>6.8685494999999999E-2</v>
      </c>
      <c r="P12">
        <f ca="1">OFFSET(YieldCurve!$D$2,0,Cashflow!P11)</f>
        <v>6.8685494999999999E-2</v>
      </c>
      <c r="Q12">
        <f ca="1">OFFSET(YieldCurve!$D$2,0,Cashflow!Q11)</f>
        <v>6.8685494999999999E-2</v>
      </c>
      <c r="R12">
        <f ca="1">OFFSET(YieldCurve!$D$2,0,Cashflow!R11)</f>
        <v>6.8685494999999999E-2</v>
      </c>
      <c r="S12">
        <f ca="1">OFFSET(YieldCurve!$D$2,0,Cashflow!S11)</f>
        <v>6.8685494999999999E-2</v>
      </c>
      <c r="T12">
        <f ca="1">OFFSET(YieldCurve!$D$2,0,Cashflow!T11)</f>
        <v>6.8685494999999999E-2</v>
      </c>
      <c r="U12">
        <f ca="1">OFFSET(YieldCurve!$D$2,0,Cashflow!U11)</f>
        <v>6.8685494999999999E-2</v>
      </c>
      <c r="V12">
        <f ca="1">OFFSET(YieldCurve!$D$2,0,Cashflow!V11)</f>
        <v>6.8685494999999999E-2</v>
      </c>
      <c r="W12">
        <f ca="1">OFFSET(YieldCurve!$D$2,0,Cashflow!W11)</f>
        <v>6.8685494999999999E-2</v>
      </c>
      <c r="X12">
        <f ca="1">OFFSET(YieldCurve!$D$2,0,Cashflow!X11)</f>
        <v>6.8685494999999999E-2</v>
      </c>
      <c r="Y12">
        <f ca="1">OFFSET(YieldCurve!$D$2,0,Cashflow!Y11)</f>
        <v>6.8685494999999999E-2</v>
      </c>
      <c r="Z12">
        <f ca="1">OFFSET(YieldCurve!$D$2,0,Cashflow!Z11)</f>
        <v>6.8685494999999999E-2</v>
      </c>
      <c r="AA12">
        <f ca="1">OFFSET(YieldCurve!$D$2,0,Cashflow!AA11)</f>
        <v>6.8685494999999999E-2</v>
      </c>
      <c r="AB12">
        <f ca="1">OFFSET(YieldCurve!$D$2,0,Cashflow!AB11)</f>
        <v>6.8685494999999999E-2</v>
      </c>
      <c r="AC12">
        <f ca="1">OFFSET(YieldCurve!$D$2,0,Cashflow!AC11)</f>
        <v>6.8498471000000005E-2</v>
      </c>
      <c r="AD12">
        <f ca="1">OFFSET(YieldCurve!$D$2,0,Cashflow!AD11)</f>
        <v>6.8498471000000005E-2</v>
      </c>
      <c r="AE12">
        <f ca="1">OFFSET(YieldCurve!$D$2,0,Cashflow!AE11)</f>
        <v>6.8498471000000005E-2</v>
      </c>
      <c r="AF12">
        <f ca="1">OFFSET(YieldCurve!$D$2,0,Cashflow!AF11)</f>
        <v>6.8498471000000005E-2</v>
      </c>
      <c r="AG12">
        <f ca="1">OFFSET(YieldCurve!$D$2,0,Cashflow!AG11)</f>
        <v>6.8498471000000005E-2</v>
      </c>
      <c r="AH12">
        <f ca="1">OFFSET(YieldCurve!$D$2,0,Cashflow!AH11)</f>
        <v>6.8498471000000005E-2</v>
      </c>
      <c r="AI12">
        <f ca="1">OFFSET(YieldCurve!$D$2,0,Cashflow!AI11)</f>
        <v>6.8498471000000005E-2</v>
      </c>
      <c r="AJ12">
        <f ca="1">OFFSET(YieldCurve!$D$2,0,Cashflow!AJ11)</f>
        <v>6.8498471000000005E-2</v>
      </c>
      <c r="AK12">
        <f ca="1">OFFSET(YieldCurve!$D$2,0,Cashflow!AK11)</f>
        <v>6.8498471000000005E-2</v>
      </c>
      <c r="AL12">
        <f ca="1">OFFSET(YieldCurve!$D$2,0,Cashflow!AL11)</f>
        <v>6.8498471000000005E-2</v>
      </c>
      <c r="AM12">
        <f ca="1">OFFSET(YieldCurve!$D$2,0,Cashflow!AM11)</f>
        <v>6.8498471000000005E-2</v>
      </c>
      <c r="AN12">
        <f ca="1">OFFSET(YieldCurve!$D$2,0,Cashflow!AN11)</f>
        <v>6.8498471000000005E-2</v>
      </c>
      <c r="AO12">
        <f ca="1">OFFSET(YieldCurve!$D$2,0,Cashflow!AO11)</f>
        <v>6.9966839000000003E-2</v>
      </c>
      <c r="AP12">
        <f ca="1">OFFSET(YieldCurve!$D$2,0,Cashflow!AP11)</f>
        <v>6.9966839000000003E-2</v>
      </c>
      <c r="AQ12">
        <f ca="1">OFFSET(YieldCurve!$D$2,0,Cashflow!AQ11)</f>
        <v>6.9966839000000003E-2</v>
      </c>
      <c r="AR12">
        <f ca="1">OFFSET(YieldCurve!$D$2,0,Cashflow!AR11)</f>
        <v>6.9966839000000003E-2</v>
      </c>
      <c r="AS12">
        <f ca="1">OFFSET(YieldCurve!$D$2,0,Cashflow!AS11)</f>
        <v>6.9966839000000003E-2</v>
      </c>
      <c r="AT12">
        <f ca="1">OFFSET(YieldCurve!$D$2,0,Cashflow!AT11)</f>
        <v>6.9966839000000003E-2</v>
      </c>
      <c r="AU12">
        <f ca="1">OFFSET(YieldCurve!$D$2,0,Cashflow!AU11)</f>
        <v>6.9966839000000003E-2</v>
      </c>
      <c r="AV12">
        <f ca="1">OFFSET(YieldCurve!$D$2,0,Cashflow!AV11)</f>
        <v>6.9966839000000003E-2</v>
      </c>
      <c r="AW12">
        <f ca="1">OFFSET(YieldCurve!$D$2,0,Cashflow!AW11)</f>
        <v>6.9966839000000003E-2</v>
      </c>
      <c r="AX12">
        <f ca="1">OFFSET(YieldCurve!$D$2,0,Cashflow!AX11)</f>
        <v>6.9966839000000003E-2</v>
      </c>
      <c r="AY12">
        <f ca="1">OFFSET(YieldCurve!$D$2,0,Cashflow!AY11)</f>
        <v>6.9966839000000003E-2</v>
      </c>
      <c r="AZ12">
        <f ca="1">OFFSET(YieldCurve!$D$2,0,Cashflow!AZ11)</f>
        <v>6.9966839000000003E-2</v>
      </c>
      <c r="BA12">
        <f ca="1">OFFSET(YieldCurve!$D$2,0,Cashflow!BA11)</f>
        <v>7.0157484000000006E-2</v>
      </c>
      <c r="BB12">
        <f ca="1">OFFSET(YieldCurve!$D$2,0,Cashflow!BB11)</f>
        <v>7.0157484000000006E-2</v>
      </c>
      <c r="BC12">
        <f ca="1">OFFSET(YieldCurve!$D$2,0,Cashflow!BC11)</f>
        <v>7.0157484000000006E-2</v>
      </c>
      <c r="BD12">
        <f ca="1">OFFSET(YieldCurve!$D$2,0,Cashflow!BD11)</f>
        <v>7.0157484000000006E-2</v>
      </c>
      <c r="BE12">
        <f ca="1">OFFSET(YieldCurve!$D$2,0,Cashflow!BE11)</f>
        <v>7.0157484000000006E-2</v>
      </c>
      <c r="BF12">
        <f ca="1">OFFSET(YieldCurve!$D$2,0,Cashflow!BF11)</f>
        <v>7.0157484000000006E-2</v>
      </c>
      <c r="BG12">
        <f ca="1">OFFSET(YieldCurve!$D$2,0,Cashflow!BG11)</f>
        <v>7.0157484000000006E-2</v>
      </c>
      <c r="BH12">
        <f ca="1">OFFSET(YieldCurve!$D$2,0,Cashflow!BH11)</f>
        <v>7.0157484000000006E-2</v>
      </c>
      <c r="BI12">
        <f ca="1">OFFSET(YieldCurve!$D$2,0,Cashflow!BI11)</f>
        <v>7.0157484000000006E-2</v>
      </c>
      <c r="BJ12">
        <f ca="1">OFFSET(YieldCurve!$D$2,0,Cashflow!BJ11)</f>
        <v>7.0157484000000006E-2</v>
      </c>
      <c r="BK12">
        <f ca="1">OFFSET(YieldCurve!$D$2,0,Cashflow!BK11)</f>
        <v>7.0157484000000006E-2</v>
      </c>
      <c r="BL12">
        <f ca="1">OFFSET(YieldCurve!$D$2,0,Cashflow!BL11)</f>
        <v>7.0157484000000006E-2</v>
      </c>
      <c r="BM12">
        <f ca="1">OFFSET(YieldCurve!$D$2,0,Cashflow!BM11)</f>
        <v>7.0158152400000007E-2</v>
      </c>
    </row>
    <row r="13" spans="1:73" x14ac:dyDescent="0.55000000000000004">
      <c r="D13" t="s">
        <v>87</v>
      </c>
      <c r="E13">
        <f ca="1">(1+E12)^(-1/12)</f>
        <v>0.99447951221533037</v>
      </c>
      <c r="F13">
        <f t="shared" ref="F13:BM13" ca="1" si="2">(1+F12)^(-1/12)</f>
        <v>0.99447951221533037</v>
      </c>
      <c r="G13">
        <f t="shared" ca="1" si="2"/>
        <v>0.99447951221533037</v>
      </c>
      <c r="H13">
        <f t="shared" ca="1" si="2"/>
        <v>0.99447951221533037</v>
      </c>
      <c r="I13">
        <f t="shared" ca="1" si="2"/>
        <v>0.99447951221533037</v>
      </c>
      <c r="J13">
        <f t="shared" ca="1" si="2"/>
        <v>0.99447951221533037</v>
      </c>
      <c r="K13">
        <f t="shared" ca="1" si="2"/>
        <v>0.99447951221533037</v>
      </c>
      <c r="L13">
        <f t="shared" ca="1" si="2"/>
        <v>0.99447951221533037</v>
      </c>
      <c r="M13">
        <f t="shared" ca="1" si="2"/>
        <v>0.99447951221533037</v>
      </c>
      <c r="N13">
        <f t="shared" ca="1" si="2"/>
        <v>0.99447951221533037</v>
      </c>
      <c r="O13">
        <f t="shared" ca="1" si="2"/>
        <v>0.99447951221533037</v>
      </c>
      <c r="P13">
        <f t="shared" ca="1" si="2"/>
        <v>0.99447951221533037</v>
      </c>
      <c r="Q13">
        <f t="shared" ca="1" si="2"/>
        <v>0.99447951221533037</v>
      </c>
      <c r="R13">
        <f t="shared" ca="1" si="2"/>
        <v>0.99447951221533037</v>
      </c>
      <c r="S13">
        <f t="shared" ca="1" si="2"/>
        <v>0.99447951221533037</v>
      </c>
      <c r="T13">
        <f t="shared" ca="1" si="2"/>
        <v>0.99447951221533037</v>
      </c>
      <c r="U13">
        <f t="shared" ca="1" si="2"/>
        <v>0.99447951221533037</v>
      </c>
      <c r="V13">
        <f t="shared" ca="1" si="2"/>
        <v>0.99447951221533037</v>
      </c>
      <c r="W13">
        <f t="shared" ca="1" si="2"/>
        <v>0.99447951221533037</v>
      </c>
      <c r="X13">
        <f t="shared" ca="1" si="2"/>
        <v>0.99447951221533037</v>
      </c>
      <c r="Y13">
        <f t="shared" ca="1" si="2"/>
        <v>0.99447951221533037</v>
      </c>
      <c r="Z13">
        <f t="shared" ca="1" si="2"/>
        <v>0.99447951221533037</v>
      </c>
      <c r="AA13">
        <f t="shared" ca="1" si="2"/>
        <v>0.99447951221533037</v>
      </c>
      <c r="AB13">
        <f t="shared" ca="1" si="2"/>
        <v>0.99447951221533037</v>
      </c>
      <c r="AC13">
        <f t="shared" ca="1" si="2"/>
        <v>0.99449401672968729</v>
      </c>
      <c r="AD13">
        <f t="shared" ca="1" si="2"/>
        <v>0.99449401672968729</v>
      </c>
      <c r="AE13">
        <f t="shared" ca="1" si="2"/>
        <v>0.99449401672968729</v>
      </c>
      <c r="AF13">
        <f t="shared" ca="1" si="2"/>
        <v>0.99449401672968729</v>
      </c>
      <c r="AG13">
        <f t="shared" ca="1" si="2"/>
        <v>0.99449401672968729</v>
      </c>
      <c r="AH13">
        <f t="shared" ca="1" si="2"/>
        <v>0.99449401672968729</v>
      </c>
      <c r="AI13">
        <f t="shared" ca="1" si="2"/>
        <v>0.99449401672968729</v>
      </c>
      <c r="AJ13">
        <f t="shared" ca="1" si="2"/>
        <v>0.99449401672968729</v>
      </c>
      <c r="AK13">
        <f t="shared" ca="1" si="2"/>
        <v>0.99449401672968729</v>
      </c>
      <c r="AL13">
        <f t="shared" ca="1" si="2"/>
        <v>0.99449401672968729</v>
      </c>
      <c r="AM13">
        <f t="shared" ca="1" si="2"/>
        <v>0.99449401672968729</v>
      </c>
      <c r="AN13">
        <f t="shared" ca="1" si="2"/>
        <v>0.99449401672968729</v>
      </c>
      <c r="AO13">
        <f t="shared" ca="1" si="2"/>
        <v>0.9943802123845733</v>
      </c>
      <c r="AP13">
        <f t="shared" ca="1" si="2"/>
        <v>0.9943802123845733</v>
      </c>
      <c r="AQ13">
        <f t="shared" ca="1" si="2"/>
        <v>0.9943802123845733</v>
      </c>
      <c r="AR13">
        <f t="shared" ca="1" si="2"/>
        <v>0.9943802123845733</v>
      </c>
      <c r="AS13">
        <f t="shared" ca="1" si="2"/>
        <v>0.9943802123845733</v>
      </c>
      <c r="AT13">
        <f t="shared" ca="1" si="2"/>
        <v>0.9943802123845733</v>
      </c>
      <c r="AU13">
        <f t="shared" ca="1" si="2"/>
        <v>0.9943802123845733</v>
      </c>
      <c r="AV13">
        <f t="shared" ca="1" si="2"/>
        <v>0.9943802123845733</v>
      </c>
      <c r="AW13">
        <f t="shared" ca="1" si="2"/>
        <v>0.9943802123845733</v>
      </c>
      <c r="AX13">
        <f t="shared" ca="1" si="2"/>
        <v>0.9943802123845733</v>
      </c>
      <c r="AY13">
        <f t="shared" ca="1" si="2"/>
        <v>0.9943802123845733</v>
      </c>
      <c r="AZ13">
        <f t="shared" ca="1" si="2"/>
        <v>0.9943802123845733</v>
      </c>
      <c r="BA13">
        <f t="shared" ca="1" si="2"/>
        <v>0.99436544905152968</v>
      </c>
      <c r="BB13">
        <f t="shared" ca="1" si="2"/>
        <v>0.99436544905152968</v>
      </c>
      <c r="BC13">
        <f t="shared" ca="1" si="2"/>
        <v>0.99436544905152968</v>
      </c>
      <c r="BD13">
        <f t="shared" ca="1" si="2"/>
        <v>0.99436544905152968</v>
      </c>
      <c r="BE13">
        <f t="shared" ca="1" si="2"/>
        <v>0.99436544905152968</v>
      </c>
      <c r="BF13">
        <f t="shared" ca="1" si="2"/>
        <v>0.99436544905152968</v>
      </c>
      <c r="BG13">
        <f t="shared" ca="1" si="2"/>
        <v>0.99436544905152968</v>
      </c>
      <c r="BH13">
        <f t="shared" ca="1" si="2"/>
        <v>0.99436544905152968</v>
      </c>
      <c r="BI13">
        <f t="shared" ca="1" si="2"/>
        <v>0.99436544905152968</v>
      </c>
      <c r="BJ13">
        <f t="shared" ca="1" si="2"/>
        <v>0.99436544905152968</v>
      </c>
      <c r="BK13">
        <f t="shared" ca="1" si="2"/>
        <v>0.99436544905152968</v>
      </c>
      <c r="BL13">
        <f t="shared" ca="1" si="2"/>
        <v>0.99436544905152968</v>
      </c>
      <c r="BM13">
        <f t="shared" ca="1" si="2"/>
        <v>0.99436539729640261</v>
      </c>
    </row>
    <row r="16" spans="1:73" x14ac:dyDescent="0.55000000000000004">
      <c r="E16">
        <f t="shared" ref="E16:T20" ca="1" si="3">E2+F16*E$13</f>
        <v>-11428.542411768653</v>
      </c>
      <c r="F16">
        <f t="shared" ca="1" si="3"/>
        <v>-11411.53967716069</v>
      </c>
      <c r="G16">
        <f t="shared" ca="1" si="3"/>
        <v>-11394.362114025269</v>
      </c>
      <c r="H16">
        <f t="shared" ca="1" si="3"/>
        <v>-11376.928146887225</v>
      </c>
      <c r="I16">
        <f t="shared" ca="1" si="3"/>
        <v>-11359.155344731984</v>
      </c>
      <c r="J16">
        <f t="shared" ca="1" si="3"/>
        <v>-11340.960172830601</v>
      </c>
      <c r="K16">
        <f t="shared" ca="1" si="3"/>
        <v>-11322.257740359204</v>
      </c>
      <c r="L16">
        <f t="shared" ca="1" si="3"/>
        <v>-11302.961542555411</v>
      </c>
      <c r="M16">
        <f t="shared" ca="1" si="3"/>
        <v>-11282.983196121662</v>
      </c>
      <c r="N16">
        <f t="shared" ca="1" si="3"/>
        <v>-11262.232166543869</v>
      </c>
      <c r="O16">
        <f t="shared" ca="1" si="3"/>
        <v>-11240.615485942739</v>
      </c>
      <c r="P16">
        <f t="shared" ca="1" si="3"/>
        <v>-11218.037460014437</v>
      </c>
      <c r="Q16">
        <f t="shared" ca="1" si="3"/>
        <v>-11194.314386371543</v>
      </c>
      <c r="R16">
        <f t="shared" ca="1" si="3"/>
        <v>-11169.2556803556</v>
      </c>
      <c r="S16">
        <f t="shared" ca="1" si="3"/>
        <v>-11142.662672837485</v>
      </c>
      <c r="T16">
        <f t="shared" ca="1" si="3"/>
        <v>-11114.32733349218</v>
      </c>
      <c r="U16">
        <f t="shared" ref="U16:BM16" ca="1" si="4">U2+V16*U$13</f>
        <v>-11084.030906137248</v>
      </c>
      <c r="V16">
        <f t="shared" ca="1" si="4"/>
        <v>-11051.542441549722</v>
      </c>
      <c r="W16">
        <f t="shared" ca="1" si="4"/>
        <v>-11016.617211786603</v>
      </c>
      <c r="X16">
        <f t="shared" ca="1" si="4"/>
        <v>-10978.802440787847</v>
      </c>
      <c r="Y16">
        <f t="shared" ca="1" si="4"/>
        <v>-10937.610731758135</v>
      </c>
      <c r="Z16">
        <f t="shared" ca="1" si="4"/>
        <v>-10892.513448128178</v>
      </c>
      <c r="AA16">
        <f t="shared" ca="1" si="4"/>
        <v>-10842.933286981661</v>
      </c>
      <c r="AB16">
        <f t="shared" ca="1" si="4"/>
        <v>-10788.23587801316</v>
      </c>
      <c r="AC16">
        <f t="shared" ca="1" si="4"/>
        <v>-10727.720213859058</v>
      </c>
      <c r="AD16">
        <f t="shared" ca="1" si="4"/>
        <v>-10660.452201328771</v>
      </c>
      <c r="AE16">
        <f t="shared" ca="1" si="4"/>
        <v>-10585.718707527616</v>
      </c>
      <c r="AF16">
        <f t="shared" ca="1" si="4"/>
        <v>-10502.412415357006</v>
      </c>
      <c r="AG16">
        <f t="shared" ca="1" si="4"/>
        <v>-10409.278591561664</v>
      </c>
      <c r="AH16">
        <f t="shared" ca="1" si="4"/>
        <v>-10304.888249521535</v>
      </c>
      <c r="AI16">
        <f t="shared" ca="1" si="4"/>
        <v>-10187.606360150441</v>
      </c>
      <c r="AJ16">
        <f t="shared" ca="1" si="4"/>
        <v>-10055.554043891296</v>
      </c>
      <c r="AK16">
        <f t="shared" ca="1" si="4"/>
        <v>-9906.5634373858229</v>
      </c>
      <c r="AL16">
        <f t="shared" ca="1" si="4"/>
        <v>-9738.1236300246856</v>
      </c>
      <c r="AM16">
        <f t="shared" ca="1" si="4"/>
        <v>-9547.3156930521145</v>
      </c>
      <c r="AN16">
        <f t="shared" ca="1" si="4"/>
        <v>-9332.4474169854366</v>
      </c>
      <c r="AO16">
        <f t="shared" ca="1" si="4"/>
        <v>-9092.026402472191</v>
      </c>
      <c r="AP16">
        <f t="shared" ca="1" si="4"/>
        <v>-8825.8724758279568</v>
      </c>
      <c r="AQ16">
        <f t="shared" ca="1" si="4"/>
        <v>-8531.8587175011362</v>
      </c>
      <c r="AR16">
        <f t="shared" ca="1" si="4"/>
        <v>-8209.0157317709454</v>
      </c>
      <c r="AS16">
        <f t="shared" ca="1" si="4"/>
        <v>-7856.8896548848925</v>
      </c>
      <c r="AT16">
        <f t="shared" ca="1" si="4"/>
        <v>-7475.2756595575866</v>
      </c>
      <c r="AU16">
        <f t="shared" ca="1" si="4"/>
        <v>-7064.2398289181056</v>
      </c>
      <c r="AV16">
        <f t="shared" ca="1" si="4"/>
        <v>-6624.5906122835886</v>
      </c>
      <c r="AW16">
        <f t="shared" ca="1" si="4"/>
        <v>-6157.5188953350835</v>
      </c>
      <c r="AX16">
        <f t="shared" ca="1" si="4"/>
        <v>-5665.6090200850995</v>
      </c>
      <c r="AY16">
        <f t="shared" ca="1" si="4"/>
        <v>-5152.4842638720584</v>
      </c>
      <c r="AZ16">
        <f t="shared" ca="1" si="4"/>
        <v>-4623.3760971733545</v>
      </c>
      <c r="BA16">
        <f t="shared" ca="1" si="4"/>
        <v>-4084.5789180590646</v>
      </c>
      <c r="BB16">
        <f t="shared" ca="1" si="4"/>
        <v>-3541.0944953387707</v>
      </c>
      <c r="BC16">
        <f t="shared" ca="1" si="4"/>
        <v>-2997.9302071637708</v>
      </c>
      <c r="BD16">
        <f t="shared" ca="1" si="4"/>
        <v>-2465.2056057687209</v>
      </c>
      <c r="BE16">
        <f t="shared" ca="1" si="4"/>
        <v>-1965.7433440598618</v>
      </c>
      <c r="BF16">
        <f t="shared" ca="1" si="4"/>
        <v>-1510.6865693005725</v>
      </c>
      <c r="BG16">
        <f t="shared" ca="1" si="4"/>
        <v>-1109.9270902932785</v>
      </c>
      <c r="BH16">
        <f t="shared" ca="1" si="4"/>
        <v>-771.15991729025177</v>
      </c>
      <c r="BI16">
        <f t="shared" ca="1" si="4"/>
        <v>-498.44926786961832</v>
      </c>
      <c r="BJ16">
        <f t="shared" ca="1" si="4"/>
        <v>-292.63217077159095</v>
      </c>
      <c r="BK16">
        <f t="shared" ca="1" si="4"/>
        <v>-149.70177108226304</v>
      </c>
      <c r="BL16">
        <f t="shared" ca="1" si="4"/>
        <v>-60.471359124082568</v>
      </c>
      <c r="BM16">
        <f t="shared" ca="1" si="4"/>
        <v>-13.973097982285781</v>
      </c>
    </row>
    <row r="17" spans="3:65" x14ac:dyDescent="0.55000000000000004">
      <c r="E17">
        <f t="shared" ca="1" si="3"/>
        <v>-10647.76122879783</v>
      </c>
      <c r="F17">
        <f t="shared" ca="1" si="3"/>
        <v>-10632.859801447827</v>
      </c>
      <c r="G17">
        <f t="shared" ca="1" si="3"/>
        <v>-10617.670337793234</v>
      </c>
      <c r="H17">
        <f t="shared" ca="1" si="3"/>
        <v>-10602.193629341202</v>
      </c>
      <c r="I17">
        <f t="shared" ca="1" si="3"/>
        <v>-10586.365813731201</v>
      </c>
      <c r="J17">
        <f t="shared" ref="J17:Y20" ca="1" si="5">J3+K17*J$13</f>
        <v>-10570.115906389545</v>
      </c>
      <c r="K17">
        <f t="shared" ca="1" si="5"/>
        <v>-10553.369278737016</v>
      </c>
      <c r="L17">
        <f t="shared" ca="1" si="5"/>
        <v>-10536.048563054494</v>
      </c>
      <c r="M17">
        <f t="shared" ca="1" si="5"/>
        <v>-10518.0738965372</v>
      </c>
      <c r="N17">
        <f t="shared" ca="1" si="5"/>
        <v>-10499.362918217947</v>
      </c>
      <c r="O17">
        <f t="shared" ca="1" si="5"/>
        <v>-10479.830649993637</v>
      </c>
      <c r="P17">
        <f t="shared" ca="1" si="5"/>
        <v>-10459.389312965322</v>
      </c>
      <c r="Q17">
        <f t="shared" ca="1" si="5"/>
        <v>-10437.84878341801</v>
      </c>
      <c r="R17">
        <f t="shared" ca="1" si="5"/>
        <v>-10415.034785193819</v>
      </c>
      <c r="S17">
        <f t="shared" ca="1" si="5"/>
        <v>-10390.764727038948</v>
      </c>
      <c r="T17">
        <f t="shared" ca="1" si="5"/>
        <v>-10364.846722370394</v>
      </c>
      <c r="U17">
        <f t="shared" ca="1" si="5"/>
        <v>-10337.078446463995</v>
      </c>
      <c r="V17">
        <f t="shared" ca="1" si="5"/>
        <v>-10307.245852507449</v>
      </c>
      <c r="W17">
        <f t="shared" ca="1" si="5"/>
        <v>-10275.121749396554</v>
      </c>
      <c r="X17">
        <f t="shared" ca="1" si="5"/>
        <v>-10240.254425846149</v>
      </c>
      <c r="Y17">
        <f t="shared" ca="1" si="5"/>
        <v>-10202.191711540479</v>
      </c>
      <c r="Z17">
        <f t="shared" ref="K17:BM20" ca="1" si="6">Z3+AA17*Z$13</f>
        <v>-10160.441819685848</v>
      </c>
      <c r="AA17">
        <f t="shared" ca="1" si="6"/>
        <v>-10114.466583583915</v>
      </c>
      <c r="AB17">
        <f t="shared" ca="1" si="6"/>
        <v>-10063.6737044689</v>
      </c>
      <c r="AC17">
        <f t="shared" ca="1" si="6"/>
        <v>-10007.407855460571</v>
      </c>
      <c r="AD17">
        <f t="shared" ca="1" si="6"/>
        <v>-9944.7953975558175</v>
      </c>
      <c r="AE17">
        <f t="shared" ca="1" si="6"/>
        <v>-9875.1679002467426</v>
      </c>
      <c r="AF17">
        <f t="shared" ca="1" si="6"/>
        <v>-9797.4733774504075</v>
      </c>
      <c r="AG17">
        <f t="shared" ca="1" si="6"/>
        <v>-9710.535002005432</v>
      </c>
      <c r="AH17">
        <f t="shared" ca="1" si="6"/>
        <v>-9613.0115718943725</v>
      </c>
      <c r="AI17">
        <f t="shared" ca="1" si="6"/>
        <v>-9503.3675998538511</v>
      </c>
      <c r="AJ17">
        <f t="shared" ca="1" si="6"/>
        <v>-9379.8377114627856</v>
      </c>
      <c r="AK17">
        <f t="shared" ca="1" si="6"/>
        <v>-9240.3841205037752</v>
      </c>
      <c r="AL17">
        <f t="shared" ca="1" si="6"/>
        <v>-9082.6456674182446</v>
      </c>
      <c r="AM17">
        <f t="shared" ca="1" si="6"/>
        <v>-8903.8765538198713</v>
      </c>
      <c r="AN17">
        <f t="shared" ca="1" si="6"/>
        <v>-8702.6313238992843</v>
      </c>
      <c r="AO17">
        <f t="shared" ca="1" si="6"/>
        <v>-8477.5469399865124</v>
      </c>
      <c r="AP17">
        <f t="shared" ca="1" si="6"/>
        <v>-8228.4936128495119</v>
      </c>
      <c r="AQ17">
        <f t="shared" ca="1" si="6"/>
        <v>-7953.5063448486126</v>
      </c>
      <c r="AR17">
        <f t="shared" ca="1" si="6"/>
        <v>-7651.7016555015616</v>
      </c>
      <c r="AS17">
        <f t="shared" ca="1" si="6"/>
        <v>-7322.7172550956484</v>
      </c>
      <c r="AT17">
        <f t="shared" ca="1" si="6"/>
        <v>-6966.395247098887</v>
      </c>
      <c r="AU17">
        <f t="shared" ca="1" si="6"/>
        <v>-6582.8328802098576</v>
      </c>
      <c r="AV17">
        <f t="shared" ca="1" si="6"/>
        <v>-6172.873134555357</v>
      </c>
      <c r="AW17">
        <f t="shared" ca="1" si="6"/>
        <v>-5737.6769248686323</v>
      </c>
      <c r="AX17">
        <f t="shared" ca="1" si="6"/>
        <v>-5279.8338607815786</v>
      </c>
      <c r="AY17">
        <f t="shared" ca="1" si="6"/>
        <v>-4802.8813542954467</v>
      </c>
      <c r="AZ17">
        <f t="shared" ca="1" si="6"/>
        <v>-4311.9961701755992</v>
      </c>
      <c r="BA17">
        <f t="shared" ca="1" si="6"/>
        <v>-3813.4421896951758</v>
      </c>
      <c r="BB17">
        <f t="shared" ca="1" si="6"/>
        <v>-3312.1513663783571</v>
      </c>
      <c r="BC17">
        <f t="shared" ca="1" si="6"/>
        <v>-2810.4984658099315</v>
      </c>
      <c r="BD17">
        <f t="shared" ca="1" si="6"/>
        <v>-2316.2973625964041</v>
      </c>
      <c r="BE17">
        <f t="shared" ca="1" si="6"/>
        <v>-1850.2641255610692</v>
      </c>
      <c r="BF17">
        <f t="shared" ca="1" si="6"/>
        <v>-1424.5570056323129</v>
      </c>
      <c r="BG17">
        <f t="shared" ca="1" si="6"/>
        <v>-1048.6827150351046</v>
      </c>
      <c r="BH17">
        <f t="shared" ca="1" si="6"/>
        <v>-730.12280296942549</v>
      </c>
      <c r="BI17">
        <f t="shared" ca="1" si="6"/>
        <v>-473.00440879101689</v>
      </c>
      <c r="BJ17">
        <f t="shared" ca="1" si="6"/>
        <v>-278.38743004199273</v>
      </c>
      <c r="BK17">
        <f t="shared" ca="1" si="6"/>
        <v>-142.81229768949839</v>
      </c>
      <c r="BL17">
        <f t="shared" ca="1" si="6"/>
        <v>-57.897102797426399</v>
      </c>
      <c r="BM17">
        <f t="shared" ca="1" si="6"/>
        <v>-13.458093512555834</v>
      </c>
    </row>
    <row r="18" spans="3:65" x14ac:dyDescent="0.55000000000000004">
      <c r="E18">
        <f t="shared" ca="1" si="3"/>
        <v>-11573.653509562864</v>
      </c>
      <c r="F18">
        <f t="shared" ca="1" si="3"/>
        <v>-11557.456305921558</v>
      </c>
      <c r="G18">
        <f t="shared" ca="1" si="3"/>
        <v>-11540.946019340479</v>
      </c>
      <c r="H18">
        <f t="shared" ca="1" si="3"/>
        <v>-11524.123510153488</v>
      </c>
      <c r="I18">
        <f t="shared" ca="1" si="3"/>
        <v>-11506.91936275131</v>
      </c>
      <c r="J18">
        <f t="shared" ca="1" si="5"/>
        <v>-11489.25641998864</v>
      </c>
      <c r="K18">
        <f t="shared" ca="1" si="6"/>
        <v>-11471.053563844587</v>
      </c>
      <c r="L18">
        <f t="shared" ca="1" si="6"/>
        <v>-11452.226698972279</v>
      </c>
      <c r="M18">
        <f t="shared" ca="1" si="6"/>
        <v>-11432.689017975221</v>
      </c>
      <c r="N18">
        <f t="shared" ca="1" si="6"/>
        <v>-11412.350998062988</v>
      </c>
      <c r="O18">
        <f t="shared" ca="1" si="6"/>
        <v>-11391.120271732218</v>
      </c>
      <c r="P18">
        <f t="shared" ca="1" si="6"/>
        <v>-11368.901427136223</v>
      </c>
      <c r="Q18">
        <f t="shared" ca="1" si="6"/>
        <v>-11345.487808063057</v>
      </c>
      <c r="R18">
        <f t="shared" ca="1" si="6"/>
        <v>-11320.689983906326</v>
      </c>
      <c r="S18">
        <f t="shared" ca="1" si="6"/>
        <v>-11294.309485911901</v>
      </c>
      <c r="T18">
        <f t="shared" ca="1" si="6"/>
        <v>-11266.137741706951</v>
      </c>
      <c r="U18">
        <f t="shared" ca="1" si="6"/>
        <v>-11235.954833113039</v>
      </c>
      <c r="V18">
        <f t="shared" ca="1" si="6"/>
        <v>-11203.528100551575</v>
      </c>
      <c r="W18">
        <f t="shared" ca="1" si="6"/>
        <v>-11168.610597170167</v>
      </c>
      <c r="X18">
        <f t="shared" ca="1" si="6"/>
        <v>-11130.711332441466</v>
      </c>
      <c r="Y18">
        <f t="shared" ca="1" si="6"/>
        <v>-11089.338816891825</v>
      </c>
      <c r="Z18">
        <f t="shared" ca="1" si="6"/>
        <v>-11043.958499658529</v>
      </c>
      <c r="AA18">
        <f t="shared" ca="1" si="6"/>
        <v>-10993.985416939038</v>
      </c>
      <c r="AB18">
        <f t="shared" ca="1" si="6"/>
        <v>-10938.775765727065</v>
      </c>
      <c r="AC18">
        <f t="shared" ca="1" si="6"/>
        <v>-10877.617234196274</v>
      </c>
      <c r="AD18">
        <f t="shared" ca="1" si="6"/>
        <v>-10809.560214734583</v>
      </c>
      <c r="AE18">
        <f t="shared" ca="1" si="6"/>
        <v>-10733.87815244211</v>
      </c>
      <c r="AF18">
        <f t="shared" ca="1" si="6"/>
        <v>-10649.427584185225</v>
      </c>
      <c r="AG18">
        <f t="shared" ca="1" si="6"/>
        <v>-10554.929350005905</v>
      </c>
      <c r="AH18">
        <f t="shared" ca="1" si="6"/>
        <v>-10448.925621624319</v>
      </c>
      <c r="AI18">
        <f t="shared" ca="1" si="6"/>
        <v>-10329.747391145491</v>
      </c>
      <c r="AJ18">
        <f t="shared" ca="1" si="6"/>
        <v>-10195.475773329114</v>
      </c>
      <c r="AK18">
        <f t="shared" ca="1" si="6"/>
        <v>-10043.895783156277</v>
      </c>
      <c r="AL18">
        <f t="shared" ca="1" si="6"/>
        <v>-9872.4409428459167</v>
      </c>
      <c r="AM18">
        <f t="shared" ca="1" si="6"/>
        <v>-9678.1266889346425</v>
      </c>
      <c r="AN18">
        <f t="shared" ca="1" si="6"/>
        <v>-9459.3818738035698</v>
      </c>
      <c r="AO18">
        <f t="shared" ca="1" si="6"/>
        <v>-9214.7249347679463</v>
      </c>
      <c r="AP18">
        <f t="shared" ca="1" si="6"/>
        <v>-8944.014796575555</v>
      </c>
      <c r="AQ18">
        <f t="shared" ca="1" si="6"/>
        <v>-8645.1155922267517</v>
      </c>
      <c r="AR18">
        <f t="shared" ca="1" si="6"/>
        <v>-8317.0670168495235</v>
      </c>
      <c r="AS18">
        <f t="shared" ca="1" si="6"/>
        <v>-7959.4752772778784</v>
      </c>
      <c r="AT18">
        <f t="shared" ca="1" si="6"/>
        <v>-7572.1687468466171</v>
      </c>
      <c r="AU18">
        <f t="shared" ca="1" si="6"/>
        <v>-7155.2531306628898</v>
      </c>
      <c r="AV18">
        <f t="shared" ca="1" si="6"/>
        <v>-6709.6447114732146</v>
      </c>
      <c r="AW18">
        <f t="shared" ca="1" si="6"/>
        <v>-6236.6053531180787</v>
      </c>
      <c r="AX18">
        <f t="shared" ca="1" si="6"/>
        <v>-5738.9498486756283</v>
      </c>
      <c r="AY18">
        <f t="shared" ca="1" si="6"/>
        <v>-5220.5232111907035</v>
      </c>
      <c r="AZ18">
        <f t="shared" ca="1" si="6"/>
        <v>-4686.9523588865213</v>
      </c>
      <c r="BA18">
        <f t="shared" ca="1" si="6"/>
        <v>-4145.0458583643212</v>
      </c>
      <c r="BB18">
        <f t="shared" ca="1" si="6"/>
        <v>-3600.1645286721268</v>
      </c>
      <c r="BC18">
        <f t="shared" ca="1" si="6"/>
        <v>-3054.8896367499251</v>
      </c>
      <c r="BD18">
        <f t="shared" ca="1" si="6"/>
        <v>-2517.7145245613083</v>
      </c>
      <c r="BE18">
        <f t="shared" ca="1" si="6"/>
        <v>-2011.1566582185533</v>
      </c>
      <c r="BF18">
        <f t="shared" ca="1" si="6"/>
        <v>-1548.4315278612094</v>
      </c>
      <c r="BG18">
        <f t="shared" ca="1" si="6"/>
        <v>-1139.8725163425049</v>
      </c>
      <c r="BH18">
        <f t="shared" ca="1" si="6"/>
        <v>-793.61174235807107</v>
      </c>
      <c r="BI18">
        <f t="shared" ca="1" si="6"/>
        <v>-514.13522694675748</v>
      </c>
      <c r="BJ18">
        <f t="shared" ca="1" si="6"/>
        <v>-302.59503265433989</v>
      </c>
      <c r="BK18">
        <f t="shared" ca="1" si="6"/>
        <v>-155.23075835815041</v>
      </c>
      <c r="BL18">
        <f t="shared" ca="1" si="6"/>
        <v>-62.931633475463471</v>
      </c>
      <c r="BM18">
        <f t="shared" ca="1" si="6"/>
        <v>-14.628362513647645</v>
      </c>
    </row>
    <row r="19" spans="3:65" x14ac:dyDescent="0.55000000000000004">
      <c r="E19">
        <f t="shared" ca="1" si="3"/>
        <v>-11573.653509562864</v>
      </c>
      <c r="F19">
        <f t="shared" ca="1" si="3"/>
        <v>-11557.456305921558</v>
      </c>
      <c r="G19">
        <f t="shared" ca="1" si="3"/>
        <v>-11540.946019340479</v>
      </c>
      <c r="H19">
        <f t="shared" ca="1" si="3"/>
        <v>-11524.123510153488</v>
      </c>
      <c r="I19">
        <f t="shared" ca="1" si="3"/>
        <v>-11506.91936275131</v>
      </c>
      <c r="J19">
        <f t="shared" ca="1" si="5"/>
        <v>-11489.25641998864</v>
      </c>
      <c r="K19">
        <f t="shared" ca="1" si="6"/>
        <v>-11471.053563844587</v>
      </c>
      <c r="L19">
        <f t="shared" ca="1" si="6"/>
        <v>-11452.226698972279</v>
      </c>
      <c r="M19">
        <f t="shared" ca="1" si="6"/>
        <v>-11432.689017975221</v>
      </c>
      <c r="N19">
        <f t="shared" ca="1" si="6"/>
        <v>-11412.350998062988</v>
      </c>
      <c r="O19">
        <f t="shared" ca="1" si="6"/>
        <v>-11391.120271732218</v>
      </c>
      <c r="P19">
        <f t="shared" ca="1" si="6"/>
        <v>-11368.901427136223</v>
      </c>
      <c r="Q19">
        <f t="shared" ca="1" si="6"/>
        <v>-11345.487808063057</v>
      </c>
      <c r="R19">
        <f t="shared" ca="1" si="6"/>
        <v>-11320.689983906326</v>
      </c>
      <c r="S19">
        <f t="shared" ca="1" si="6"/>
        <v>-11294.309485911901</v>
      </c>
      <c r="T19">
        <f t="shared" ca="1" si="6"/>
        <v>-11266.137741706951</v>
      </c>
      <c r="U19">
        <f t="shared" ca="1" si="6"/>
        <v>-11235.954833113039</v>
      </c>
      <c r="V19">
        <f t="shared" ca="1" si="6"/>
        <v>-11203.528100551575</v>
      </c>
      <c r="W19">
        <f t="shared" ca="1" si="6"/>
        <v>-11168.610597170167</v>
      </c>
      <c r="X19">
        <f t="shared" ca="1" si="6"/>
        <v>-11130.711332441466</v>
      </c>
      <c r="Y19">
        <f t="shared" ca="1" si="6"/>
        <v>-11089.338816891825</v>
      </c>
      <c r="Z19">
        <f t="shared" ca="1" si="6"/>
        <v>-11043.958499658529</v>
      </c>
      <c r="AA19">
        <f t="shared" ca="1" si="6"/>
        <v>-10993.985416939038</v>
      </c>
      <c r="AB19">
        <f t="shared" ca="1" si="6"/>
        <v>-10938.775765727065</v>
      </c>
      <c r="AC19">
        <f t="shared" ca="1" si="6"/>
        <v>-10877.617234196274</v>
      </c>
      <c r="AD19">
        <f t="shared" ca="1" si="6"/>
        <v>-10809.560214734583</v>
      </c>
      <c r="AE19">
        <f t="shared" ca="1" si="6"/>
        <v>-10733.87815244211</v>
      </c>
      <c r="AF19">
        <f t="shared" ca="1" si="6"/>
        <v>-10649.427584185225</v>
      </c>
      <c r="AG19">
        <f t="shared" ca="1" si="6"/>
        <v>-10554.929350005905</v>
      </c>
      <c r="AH19">
        <f t="shared" ca="1" si="6"/>
        <v>-10448.925621624319</v>
      </c>
      <c r="AI19">
        <f t="shared" ca="1" si="6"/>
        <v>-10329.747391145491</v>
      </c>
      <c r="AJ19">
        <f t="shared" ca="1" si="6"/>
        <v>-10195.475773329114</v>
      </c>
      <c r="AK19">
        <f t="shared" ca="1" si="6"/>
        <v>-10043.895783156277</v>
      </c>
      <c r="AL19">
        <f t="shared" ca="1" si="6"/>
        <v>-9872.4409428459167</v>
      </c>
      <c r="AM19">
        <f t="shared" ca="1" si="6"/>
        <v>-9678.1266889346425</v>
      </c>
      <c r="AN19">
        <f t="shared" ca="1" si="6"/>
        <v>-9459.3818738035698</v>
      </c>
      <c r="AO19">
        <f t="shared" ca="1" si="6"/>
        <v>-9214.7249347679463</v>
      </c>
      <c r="AP19">
        <f t="shared" ca="1" si="6"/>
        <v>-8944.014796575555</v>
      </c>
      <c r="AQ19">
        <f t="shared" ca="1" si="6"/>
        <v>-8645.1155922267517</v>
      </c>
      <c r="AR19">
        <f t="shared" ca="1" si="6"/>
        <v>-8317.0670168495235</v>
      </c>
      <c r="AS19">
        <f t="shared" ca="1" si="6"/>
        <v>-7959.4752772778784</v>
      </c>
      <c r="AT19">
        <f t="shared" ca="1" si="6"/>
        <v>-7572.1687468466171</v>
      </c>
      <c r="AU19">
        <f t="shared" ca="1" si="6"/>
        <v>-7155.2531306628898</v>
      </c>
      <c r="AV19">
        <f t="shared" ca="1" si="6"/>
        <v>-6709.6447114732146</v>
      </c>
      <c r="AW19">
        <f t="shared" ca="1" si="6"/>
        <v>-6236.6053531180787</v>
      </c>
      <c r="AX19">
        <f t="shared" ca="1" si="6"/>
        <v>-5738.9498486756283</v>
      </c>
      <c r="AY19">
        <f t="shared" ca="1" si="6"/>
        <v>-5220.5232111907035</v>
      </c>
      <c r="AZ19">
        <f t="shared" ca="1" si="6"/>
        <v>-4686.9523588865213</v>
      </c>
      <c r="BA19">
        <f t="shared" ca="1" si="6"/>
        <v>-4145.0458583643212</v>
      </c>
      <c r="BB19">
        <f t="shared" ca="1" si="6"/>
        <v>-3600.1645286721268</v>
      </c>
      <c r="BC19">
        <f t="shared" ca="1" si="6"/>
        <v>-3054.8896367499251</v>
      </c>
      <c r="BD19">
        <f t="shared" ca="1" si="6"/>
        <v>-2517.7145245613083</v>
      </c>
      <c r="BE19">
        <f t="shared" ca="1" si="6"/>
        <v>-2011.1566582185533</v>
      </c>
      <c r="BF19">
        <f t="shared" ca="1" si="6"/>
        <v>-1548.4315278612094</v>
      </c>
      <c r="BG19">
        <f t="shared" ca="1" si="6"/>
        <v>-1139.8725163425049</v>
      </c>
      <c r="BH19">
        <f t="shared" ca="1" si="6"/>
        <v>-793.61174235807107</v>
      </c>
      <c r="BI19">
        <f t="shared" ca="1" si="6"/>
        <v>-514.13522694675748</v>
      </c>
      <c r="BJ19">
        <f t="shared" ca="1" si="6"/>
        <v>-302.59503265433989</v>
      </c>
      <c r="BK19">
        <f t="shared" ca="1" si="6"/>
        <v>-155.23075835815041</v>
      </c>
      <c r="BL19">
        <f t="shared" ca="1" si="6"/>
        <v>-62.931633475463471</v>
      </c>
      <c r="BM19">
        <f t="shared" ca="1" si="6"/>
        <v>-14.628362513647645</v>
      </c>
    </row>
    <row r="20" spans="3:65" x14ac:dyDescent="0.55000000000000004">
      <c r="E20">
        <f t="shared" ca="1" si="3"/>
        <v>17128.54641277645</v>
      </c>
      <c r="F20">
        <f t="shared" ca="1" si="3"/>
        <v>15000.808191155898</v>
      </c>
      <c r="G20">
        <f t="shared" ca="1" si="3"/>
        <v>15084.079668709996</v>
      </c>
      <c r="H20">
        <f t="shared" ca="1" si="3"/>
        <v>15167.813397289883</v>
      </c>
      <c r="I20">
        <f t="shared" ca="1" si="3"/>
        <v>13251.472992071493</v>
      </c>
      <c r="J20">
        <f t="shared" ca="1" si="5"/>
        <v>13325.033677719655</v>
      </c>
      <c r="K20">
        <f t="shared" ca="1" si="6"/>
        <v>13399.002708498678</v>
      </c>
      <c r="L20">
        <f t="shared" ca="1" si="6"/>
        <v>11672.897295429801</v>
      </c>
      <c r="M20">
        <f t="shared" ca="1" si="6"/>
        <v>11737.69509783759</v>
      </c>
      <c r="N20">
        <f t="shared" ca="1" si="6"/>
        <v>11802.852601448141</v>
      </c>
      <c r="O20">
        <f t="shared" ca="1" si="6"/>
        <v>10247.935252829473</v>
      </c>
      <c r="P20">
        <f t="shared" ca="1" si="6"/>
        <v>10304.822901781945</v>
      </c>
      <c r="Q20">
        <f t="shared" ca="1" si="6"/>
        <v>10362.026341625313</v>
      </c>
      <c r="R20">
        <f t="shared" ca="1" si="6"/>
        <v>8961.1544301937356</v>
      </c>
      <c r="S20">
        <f t="shared" ca="1" si="6"/>
        <v>9010.8989879858036</v>
      </c>
      <c r="T20">
        <f t="shared" ca="1" si="6"/>
        <v>9060.9196844215257</v>
      </c>
      <c r="U20">
        <f t="shared" ca="1" si="6"/>
        <v>7798.6644467364713</v>
      </c>
      <c r="V20">
        <f t="shared" ca="1" si="6"/>
        <v>7841.9558683154246</v>
      </c>
      <c r="W20">
        <f t="shared" ca="1" si="6"/>
        <v>7885.487606322291</v>
      </c>
      <c r="X20">
        <f t="shared" ca="1" si="6"/>
        <v>6747.9627497034344</v>
      </c>
      <c r="Y20">
        <f t="shared" ca="1" si="6"/>
        <v>6785.4215866865716</v>
      </c>
      <c r="Z20">
        <f t="shared" ca="1" si="6"/>
        <v>6823.0883626462819</v>
      </c>
      <c r="AA20">
        <f t="shared" ca="1" si="6"/>
        <v>5797.7958113056029</v>
      </c>
      <c r="AB20">
        <f t="shared" ca="1" si="6"/>
        <v>5829.9801454836115</v>
      </c>
      <c r="AC20">
        <f t="shared" ca="1" si="6"/>
        <v>5862.3431391729573</v>
      </c>
      <c r="AD20">
        <f t="shared" ca="1" si="6"/>
        <v>4937.9621852890959</v>
      </c>
      <c r="AE20">
        <f t="shared" ca="1" si="6"/>
        <v>4965.3010498013682</v>
      </c>
      <c r="AF20">
        <f t="shared" ca="1" si="6"/>
        <v>4992.7912750338683</v>
      </c>
      <c r="AG20">
        <f t="shared" ca="1" si="6"/>
        <v>4159.2798382810424</v>
      </c>
      <c r="AH20">
        <f t="shared" ca="1" si="6"/>
        <v>4182.3075537030336</v>
      </c>
      <c r="AI20">
        <f t="shared" ca="1" si="6"/>
        <v>4205.4627613107332</v>
      </c>
      <c r="AJ20">
        <f t="shared" ca="1" si="6"/>
        <v>3453.7076923221543</v>
      </c>
      <c r="AK20">
        <f t="shared" ca="1" si="6"/>
        <v>3472.8290308667629</v>
      </c>
      <c r="AL20">
        <f t="shared" ca="1" si="6"/>
        <v>3492.0562340705465</v>
      </c>
      <c r="AM20">
        <f t="shared" ca="1" si="6"/>
        <v>2813.8552608752575</v>
      </c>
      <c r="AN20">
        <f t="shared" ca="1" si="6"/>
        <v>2829.4340775708151</v>
      </c>
      <c r="AO20">
        <f t="shared" ca="1" si="6"/>
        <v>2845.0991458703584</v>
      </c>
      <c r="AP20">
        <f t="shared" ca="1" si="6"/>
        <v>2233.3253481349507</v>
      </c>
      <c r="AQ20">
        <f t="shared" ca="1" si="6"/>
        <v>2245.947093797578</v>
      </c>
      <c r="AR20">
        <f t="shared" ca="1" si="6"/>
        <v>2258.6401718631196</v>
      </c>
      <c r="AS20">
        <f t="shared" ca="1" si="6"/>
        <v>1712.6158043880166</v>
      </c>
      <c r="AT20">
        <f t="shared" ca="1" si="6"/>
        <v>1722.29473500994</v>
      </c>
      <c r="AU20">
        <f t="shared" ca="1" si="6"/>
        <v>1732.0283665739803</v>
      </c>
      <c r="AV20">
        <f t="shared" ca="1" si="6"/>
        <v>1255.670420683746</v>
      </c>
      <c r="AW20">
        <f t="shared" ca="1" si="6"/>
        <v>1262.7669024834934</v>
      </c>
      <c r="AX20">
        <f t="shared" ca="1" si="6"/>
        <v>1269.9034903915831</v>
      </c>
      <c r="AY20">
        <f t="shared" ca="1" si="6"/>
        <v>868.71727753484231</v>
      </c>
      <c r="AZ20">
        <f t="shared" ca="1" si="6"/>
        <v>873.62687502762651</v>
      </c>
      <c r="BA20">
        <f t="shared" ca="1" si="6"/>
        <v>878.56421934686909</v>
      </c>
      <c r="BB20">
        <f t="shared" ca="1" si="6"/>
        <v>556.84722785928614</v>
      </c>
      <c r="BC20">
        <f t="shared" ca="1" si="6"/>
        <v>560.00259098949186</v>
      </c>
      <c r="BD20">
        <f t="shared" ca="1" si="6"/>
        <v>563.17583391865378</v>
      </c>
      <c r="BE20">
        <f t="shared" ca="1" si="6"/>
        <v>321.34554006360298</v>
      </c>
      <c r="BF20">
        <f t="shared" ca="1" si="6"/>
        <v>323.16643782234866</v>
      </c>
      <c r="BG20">
        <f t="shared" ca="1" si="6"/>
        <v>324.99765366002941</v>
      </c>
      <c r="BH20">
        <f t="shared" ca="1" si="6"/>
        <v>157.77439869373748</v>
      </c>
      <c r="BI20">
        <f t="shared" ca="1" si="6"/>
        <v>158.66842401275082</v>
      </c>
      <c r="BJ20">
        <f t="shared" ca="1" si="6"/>
        <v>159.56751530747158</v>
      </c>
      <c r="BK20">
        <f t="shared" ca="1" si="6"/>
        <v>55.651495927091837</v>
      </c>
      <c r="BL20">
        <f t="shared" ca="1" si="6"/>
        <v>55.966843960814131</v>
      </c>
      <c r="BM20">
        <f t="shared" ca="1" si="6"/>
        <v>56.283978907551358</v>
      </c>
    </row>
    <row r="21" spans="3:65" x14ac:dyDescent="0.55000000000000004">
      <c r="C21" t="s">
        <v>88</v>
      </c>
      <c r="E21">
        <f t="shared" ref="E21:AJ21" ca="1" si="7">E7+F21*E$13</f>
        <v>18179.867502742232</v>
      </c>
      <c r="F21">
        <f t="shared" ca="1" si="7"/>
        <v>16057.965304049887</v>
      </c>
      <c r="G21">
        <f t="shared" ca="1" si="7"/>
        <v>16147.10520107017</v>
      </c>
      <c r="H21">
        <f t="shared" ca="1" si="7"/>
        <v>16236.739925491704</v>
      </c>
      <c r="I21">
        <f t="shared" ca="1" si="7"/>
        <v>14252.197491634523</v>
      </c>
      <c r="J21">
        <f ca="1">J7+K21*J$13</f>
        <v>14331.313331821113</v>
      </c>
      <c r="K21">
        <f t="shared" ref="K21:BM21" ca="1" si="8">K7+L21*K$13</f>
        <v>14410.868354538827</v>
      </c>
      <c r="L21">
        <f t="shared" ca="1" si="8"/>
        <v>12597.605276967579</v>
      </c>
      <c r="M21">
        <f t="shared" ca="1" si="8"/>
        <v>12667.536256131412</v>
      </c>
      <c r="N21">
        <f t="shared" ca="1" si="8"/>
        <v>12737.855431443584</v>
      </c>
      <c r="O21">
        <f t="shared" ca="1" si="8"/>
        <v>11089.78500445106</v>
      </c>
      <c r="P21">
        <f t="shared" ca="1" si="8"/>
        <v>11151.34587312628</v>
      </c>
      <c r="Q21">
        <f t="shared" ca="1" si="8"/>
        <v>11213.248474355425</v>
      </c>
      <c r="R21">
        <f t="shared" ca="1" si="8"/>
        <v>9718.7931956025659</v>
      </c>
      <c r="S21">
        <f t="shared" ca="1" si="8"/>
        <v>9772.743506754312</v>
      </c>
      <c r="T21">
        <f t="shared" ca="1" si="8"/>
        <v>9826.9933032449062</v>
      </c>
      <c r="U21">
        <f t="shared" ca="1" si="8"/>
        <v>8473.5447286541057</v>
      </c>
      <c r="V21">
        <f t="shared" ca="1" si="8"/>
        <v>8520.582500265089</v>
      </c>
      <c r="W21">
        <f t="shared" ca="1" si="8"/>
        <v>8567.881384790322</v>
      </c>
      <c r="X21">
        <f t="shared" ca="1" si="8"/>
        <v>7343.0585712070651</v>
      </c>
      <c r="Y21">
        <f t="shared" ca="1" si="8"/>
        <v>7383.8208640914709</v>
      </c>
      <c r="Z21">
        <f t="shared" ca="1" si="8"/>
        <v>7424.809433874676</v>
      </c>
      <c r="AA21">
        <f t="shared" ca="1" si="8"/>
        <v>6317.0143912302947</v>
      </c>
      <c r="AB21">
        <f t="shared" ca="1" si="8"/>
        <v>6352.0809766692291</v>
      </c>
      <c r="AC21">
        <f t="shared" ca="1" si="8"/>
        <v>6387.3422213788554</v>
      </c>
      <c r="AD21">
        <f t="shared" ca="1" si="8"/>
        <v>5385.8375223443572</v>
      </c>
      <c r="AE21">
        <f t="shared" ca="1" si="8"/>
        <v>5415.6560338645841</v>
      </c>
      <c r="AF21">
        <f t="shared" ca="1" si="8"/>
        <v>5445.6396345887815</v>
      </c>
      <c r="AG21">
        <f t="shared" ca="1" si="8"/>
        <v>4540.5153783920359</v>
      </c>
      <c r="AH21">
        <f t="shared" ca="1" si="8"/>
        <v>4565.6537917876585</v>
      </c>
      <c r="AI21">
        <f t="shared" ca="1" si="8"/>
        <v>4590.931383178593</v>
      </c>
      <c r="AJ21">
        <f t="shared" ca="1" si="8"/>
        <v>3773.0058857834797</v>
      </c>
      <c r="AK21">
        <f t="shared" ca="1" si="8"/>
        <v>3793.8950082281067</v>
      </c>
      <c r="AL21">
        <f t="shared" ca="1" si="8"/>
        <v>3814.8997826090717</v>
      </c>
      <c r="AM21">
        <f t="shared" ca="1" si="8"/>
        <v>3075.940990678484</v>
      </c>
      <c r="AN21">
        <f t="shared" ca="1" si="8"/>
        <v>3092.9708363590421</v>
      </c>
      <c r="AO21">
        <f t="shared" ca="1" si="8"/>
        <v>3110.0949672176262</v>
      </c>
      <c r="AP21">
        <f t="shared" ca="1" si="8"/>
        <v>2442.7902322327659</v>
      </c>
      <c r="AQ21">
        <f t="shared" ca="1" si="8"/>
        <v>2456.595778766387</v>
      </c>
      <c r="AR21">
        <f t="shared" ca="1" si="8"/>
        <v>2470.4793480105036</v>
      </c>
      <c r="AS21">
        <f t="shared" ca="1" si="8"/>
        <v>1874.5433053844795</v>
      </c>
      <c r="AT21">
        <f t="shared" ca="1" si="8"/>
        <v>1885.1373770695127</v>
      </c>
      <c r="AU21">
        <f t="shared" ca="1" si="8"/>
        <v>1895.7913216604134</v>
      </c>
      <c r="AV21">
        <f t="shared" ca="1" si="8"/>
        <v>1376.0640465306535</v>
      </c>
      <c r="AW21">
        <f t="shared" ca="1" si="8"/>
        <v>1383.8409386996784</v>
      </c>
      <c r="AX21">
        <f t="shared" ca="1" si="8"/>
        <v>1391.661782348986</v>
      </c>
      <c r="AY21">
        <f t="shared" ca="1" si="8"/>
        <v>955.53618996782609</v>
      </c>
      <c r="AZ21">
        <f t="shared" ca="1" si="8"/>
        <v>960.93644872156369</v>
      </c>
      <c r="BA21">
        <f t="shared" ca="1" si="8"/>
        <v>966.36722729748431</v>
      </c>
      <c r="BB21">
        <f t="shared" ca="1" si="8"/>
        <v>626.91059375945792</v>
      </c>
      <c r="BC21">
        <f t="shared" ca="1" si="8"/>
        <v>630.46296948212887</v>
      </c>
      <c r="BD21">
        <f t="shared" ca="1" si="8"/>
        <v>634.03547466727923</v>
      </c>
      <c r="BE21">
        <f t="shared" ca="1" si="8"/>
        <v>366.4321897120858</v>
      </c>
      <c r="BF21">
        <f t="shared" ca="1" si="8"/>
        <v>368.50857002483872</v>
      </c>
      <c r="BG21">
        <f t="shared" ca="1" si="8"/>
        <v>370.59671610305719</v>
      </c>
      <c r="BH21">
        <f t="shared" ca="1" si="8"/>
        <v>181.88648321742261</v>
      </c>
      <c r="BI21">
        <f t="shared" ca="1" si="8"/>
        <v>182.91713915735315</v>
      </c>
      <c r="BJ21">
        <f t="shared" ca="1" si="8"/>
        <v>183.95363528753711</v>
      </c>
      <c r="BK21">
        <f t="shared" ca="1" si="8"/>
        <v>64.916051111253452</v>
      </c>
      <c r="BL21">
        <f t="shared" ca="1" si="8"/>
        <v>65.283896552493147</v>
      </c>
      <c r="BM21">
        <f t="shared" ca="1" si="8"/>
        <v>65.653826382205708</v>
      </c>
    </row>
    <row r="22" spans="3:65" x14ac:dyDescent="0.55000000000000004">
      <c r="C22" t="s">
        <v>89</v>
      </c>
      <c r="E22">
        <f ca="1">E8+F22*E$13</f>
        <v>16297.990717131623</v>
      </c>
      <c r="F22">
        <f t="shared" ref="F22:BM22" ca="1" si="9">F8+G22*F$13</f>
        <v>14165.64197059228</v>
      </c>
      <c r="G22">
        <f t="shared" ca="1" si="9"/>
        <v>14244.277329591738</v>
      </c>
      <c r="H22">
        <f t="shared" ca="1" si="9"/>
        <v>14323.349203907466</v>
      </c>
      <c r="I22">
        <f t="shared" ca="1" si="9"/>
        <v>12456.060933329765</v>
      </c>
      <c r="J22">
        <f t="shared" ca="1" si="9"/>
        <v>12525.206181052736</v>
      </c>
      <c r="K22">
        <f t="shared" ca="1" si="9"/>
        <v>12594.735263224515</v>
      </c>
      <c r="L22">
        <f t="shared" ca="1" si="9"/>
        <v>10933.648935339987</v>
      </c>
      <c r="M22">
        <f t="shared" ca="1" si="9"/>
        <v>10994.343071969261</v>
      </c>
      <c r="N22">
        <f t="shared" ca="1" si="9"/>
        <v>11055.374129807817</v>
      </c>
      <c r="O22">
        <f t="shared" ca="1" si="9"/>
        <v>9571.4604213023576</v>
      </c>
      <c r="P22">
        <f t="shared" ca="1" si="9"/>
        <v>9624.5928686662483</v>
      </c>
      <c r="Q22">
        <f t="shared" ca="1" si="9"/>
        <v>9678.0202612985322</v>
      </c>
      <c r="R22">
        <f t="shared" ca="1" si="9"/>
        <v>8349.5764511395064</v>
      </c>
      <c r="S22">
        <f t="shared" ca="1" si="9"/>
        <v>8395.926058385814</v>
      </c>
      <c r="T22">
        <f t="shared" ca="1" si="9"/>
        <v>8442.5329584546344</v>
      </c>
      <c r="U22">
        <f t="shared" ca="1" si="9"/>
        <v>7251.6932263310955</v>
      </c>
      <c r="V22">
        <f t="shared" ca="1" si="9"/>
        <v>7291.9483380577858</v>
      </c>
      <c r="W22">
        <f t="shared" ca="1" si="9"/>
        <v>7332.426911253343</v>
      </c>
      <c r="X22">
        <f t="shared" ca="1" si="9"/>
        <v>6263.9261058483926</v>
      </c>
      <c r="Y22">
        <f t="shared" ca="1" si="9"/>
        <v>6298.6979911679582</v>
      </c>
      <c r="Z22">
        <f t="shared" ca="1" si="9"/>
        <v>6333.6628998387332</v>
      </c>
      <c r="AA22">
        <f t="shared" ca="1" si="9"/>
        <v>5374.1166970461145</v>
      </c>
      <c r="AB22">
        <f t="shared" ca="1" si="9"/>
        <v>5403.9491322195081</v>
      </c>
      <c r="AC22">
        <f t="shared" ca="1" si="9"/>
        <v>5433.9471712006616</v>
      </c>
      <c r="AD22">
        <f t="shared" ca="1" si="9"/>
        <v>4571.4078179732905</v>
      </c>
      <c r="AE22">
        <f t="shared" ca="1" si="9"/>
        <v>4596.717266340117</v>
      </c>
      <c r="AF22">
        <f t="shared" ca="1" si="9"/>
        <v>4622.1668396317236</v>
      </c>
      <c r="AG22">
        <f t="shared" ca="1" si="9"/>
        <v>3846.3741574775177</v>
      </c>
      <c r="AH22">
        <f t="shared" ca="1" si="9"/>
        <v>3867.6694809346427</v>
      </c>
      <c r="AI22">
        <f t="shared" ca="1" si="9"/>
        <v>3889.0827052465929</v>
      </c>
      <c r="AJ22">
        <f t="shared" ca="1" si="9"/>
        <v>3190.8911473803787</v>
      </c>
      <c r="AK22">
        <f t="shared" ca="1" si="9"/>
        <v>3208.5574108061151</v>
      </c>
      <c r="AL22">
        <f t="shared" ca="1" si="9"/>
        <v>3226.3214829156996</v>
      </c>
      <c r="AM22">
        <f t="shared" ca="1" si="9"/>
        <v>2597.4600773552083</v>
      </c>
      <c r="AN22">
        <f t="shared" ca="1" si="9"/>
        <v>2611.840829265866</v>
      </c>
      <c r="AO22">
        <f t="shared" ca="1" si="9"/>
        <v>2626.3011997344056</v>
      </c>
      <c r="AP22">
        <f t="shared" ca="1" si="9"/>
        <v>2059.7305046336132</v>
      </c>
      <c r="AQ22">
        <f t="shared" ca="1" si="9"/>
        <v>2071.3711706855838</v>
      </c>
      <c r="AR22">
        <f t="shared" ca="1" si="9"/>
        <v>2083.077624521844</v>
      </c>
      <c r="AS22">
        <f t="shared" ca="1" si="9"/>
        <v>1577.7339498426081</v>
      </c>
      <c r="AT22">
        <f t="shared" ca="1" si="9"/>
        <v>1586.6505891736558</v>
      </c>
      <c r="AU22">
        <f t="shared" ca="1" si="9"/>
        <v>1595.6176213209117</v>
      </c>
      <c r="AV22">
        <f t="shared" ca="1" si="9"/>
        <v>1154.579885835778</v>
      </c>
      <c r="AW22">
        <f t="shared" ca="1" si="9"/>
        <v>1161.1050496138071</v>
      </c>
      <c r="AX22">
        <f t="shared" ca="1" si="9"/>
        <v>1167.6670906688894</v>
      </c>
      <c r="AY22">
        <f t="shared" ca="1" si="9"/>
        <v>794.70283749862222</v>
      </c>
      <c r="AZ22">
        <f t="shared" ca="1" si="9"/>
        <v>799.19413882229742</v>
      </c>
      <c r="BA22">
        <f t="shared" ca="1" si="9"/>
        <v>803.71082295150472</v>
      </c>
      <c r="BB22">
        <f t="shared" ca="1" si="9"/>
        <v>495.35872584171989</v>
      </c>
      <c r="BC22">
        <f t="shared" ca="1" si="9"/>
        <v>498.16566566569185</v>
      </c>
      <c r="BD22">
        <f t="shared" ca="1" si="9"/>
        <v>500.9885109552676</v>
      </c>
      <c r="BE22">
        <f t="shared" ca="1" si="9"/>
        <v>280.81663708151427</v>
      </c>
      <c r="BF22">
        <f t="shared" ca="1" si="9"/>
        <v>282.40787866208524</v>
      </c>
      <c r="BG22">
        <f t="shared" ca="1" si="9"/>
        <v>284.00813697967737</v>
      </c>
      <c r="BH22">
        <f t="shared" ca="1" si="9"/>
        <v>135.62715327979521</v>
      </c>
      <c r="BI22">
        <f t="shared" ca="1" si="9"/>
        <v>136.39568169747096</v>
      </c>
      <c r="BJ22">
        <f t="shared" ca="1" si="9"/>
        <v>137.1685649652965</v>
      </c>
      <c r="BK22">
        <f t="shared" ca="1" si="9"/>
        <v>46.941551977016466</v>
      </c>
      <c r="BL22">
        <f t="shared" ca="1" si="9"/>
        <v>47.207545296139784</v>
      </c>
      <c r="BM22">
        <f t="shared" ca="1" si="9"/>
        <v>47.475045860823556</v>
      </c>
    </row>
    <row r="23" spans="3:65" x14ac:dyDescent="0.55000000000000004">
      <c r="E23">
        <f ca="1">E22-E21</f>
        <v>-1881.8767856106097</v>
      </c>
      <c r="F23">
        <f t="shared" ref="F23:H23" ca="1" si="10">F22-F21</f>
        <v>-1892.3233334576071</v>
      </c>
      <c r="G23">
        <f t="shared" ca="1" si="10"/>
        <v>-1902.8278714784319</v>
      </c>
      <c r="H23" s="3">
        <f t="shared" ca="1" si="10"/>
        <v>-1913.3907215842373</v>
      </c>
      <c r="I23">
        <f t="shared" ref="I23" ca="1" si="11">I22-I21</f>
        <v>-1796.1365583047573</v>
      </c>
      <c r="J23">
        <f t="shared" ref="J23" ca="1" si="12">J22-J21</f>
        <v>-1806.1071507683773</v>
      </c>
      <c r="K23">
        <f t="shared" ref="K23" ca="1" si="13">K22-K21</f>
        <v>-1816.133091314312</v>
      </c>
      <c r="L23">
        <f t="shared" ref="L23" ca="1" si="14">L22-L21</f>
        <v>-1663.9563416275923</v>
      </c>
      <c r="M23">
        <f t="shared" ref="M23" ca="1" si="15">M22-M21</f>
        <v>-1673.1931841621517</v>
      </c>
      <c r="N23">
        <f t="shared" ref="N23" ca="1" si="16">N22-N21</f>
        <v>-1682.4813016357675</v>
      </c>
      <c r="O23">
        <f t="shared" ref="O23" ca="1" si="17">O22-O21</f>
        <v>-1518.324583148702</v>
      </c>
      <c r="P23">
        <f t="shared" ref="P23" ca="1" si="18">P22-P21</f>
        <v>-1526.7530044600317</v>
      </c>
      <c r="Q23">
        <f t="shared" ref="Q23" ca="1" si="19">Q22-Q21</f>
        <v>-1535.2282130568929</v>
      </c>
      <c r="R23">
        <f t="shared" ref="R23" ca="1" si="20">R22-R21</f>
        <v>-1369.2167444630595</v>
      </c>
      <c r="S23">
        <f t="shared" ref="S23" ca="1" si="21">S22-S21</f>
        <v>-1376.8174483684979</v>
      </c>
      <c r="T23">
        <f t="shared" ref="T23" ca="1" si="22">T22-T21</f>
        <v>-1384.4603447902718</v>
      </c>
      <c r="U23">
        <f t="shared" ref="U23" ca="1" si="23">U22-U21</f>
        <v>-1221.8515023230102</v>
      </c>
      <c r="V23">
        <f t="shared" ref="V23" ca="1" si="24">V22-V21</f>
        <v>-1228.6341622073032</v>
      </c>
      <c r="W23">
        <f t="shared" ref="W23" ca="1" si="25">W22-W21</f>
        <v>-1235.4544735369791</v>
      </c>
      <c r="X23">
        <f t="shared" ref="X23" ca="1" si="26">X22-X21</f>
        <v>-1079.1324653586726</v>
      </c>
      <c r="Y23">
        <f t="shared" ref="Y23" ca="1" si="27">Y22-Y21</f>
        <v>-1085.1228729235127</v>
      </c>
      <c r="Z23">
        <f t="shared" ref="Z23" ca="1" si="28">Z22-Z21</f>
        <v>-1091.1465340359428</v>
      </c>
      <c r="AA23">
        <f t="shared" ref="AA23" ca="1" si="29">AA22-AA21</f>
        <v>-942.89769418418018</v>
      </c>
      <c r="AB23">
        <f t="shared" ref="AB23" ca="1" si="30">AB22-AB21</f>
        <v>-948.13184444972103</v>
      </c>
      <c r="AC23">
        <f t="shared" ref="AC23" ca="1" si="31">AC22-AC21</f>
        <v>-953.39505017819374</v>
      </c>
      <c r="AD23">
        <f t="shared" ref="AD23" ca="1" si="32">AD22-AD21</f>
        <v>-814.42970437106669</v>
      </c>
      <c r="AE23">
        <f t="shared" ref="AE23" ca="1" si="33">AE22-AE21</f>
        <v>-818.93876752446704</v>
      </c>
      <c r="AF23">
        <f t="shared" ref="AF23" ca="1" si="34">AF22-AF21</f>
        <v>-823.47279495705789</v>
      </c>
      <c r="AG23">
        <f t="shared" ref="AG23" ca="1" si="35">AG22-AG21</f>
        <v>-694.14122091451827</v>
      </c>
      <c r="AH23">
        <f t="shared" ref="AH23" ca="1" si="36">AH22-AH21</f>
        <v>-697.98431085301581</v>
      </c>
      <c r="AI23">
        <f t="shared" ref="AI23" ca="1" si="37">AI22-AI21</f>
        <v>-701.8486779320001</v>
      </c>
      <c r="AJ23">
        <f t="shared" ref="AJ23" ca="1" si="38">AJ22-AJ21</f>
        <v>-582.114738403101</v>
      </c>
      <c r="AK23">
        <f t="shared" ref="AK23" ca="1" si="39">AK22-AK21</f>
        <v>-585.33759742199163</v>
      </c>
      <c r="AL23">
        <f t="shared" ref="AL23" ca="1" si="40">AL22-AL21</f>
        <v>-588.57829969337217</v>
      </c>
      <c r="AM23">
        <f t="shared" ref="AM23" ca="1" si="41">AM22-AM21</f>
        <v>-478.48091332327567</v>
      </c>
      <c r="AN23">
        <f t="shared" ref="AN23" ca="1" si="42">AN22-AN21</f>
        <v>-481.13000709317612</v>
      </c>
      <c r="AO23">
        <f t="shared" ref="AO23" ca="1" si="43">AO22-AO21</f>
        <v>-483.79376748322056</v>
      </c>
      <c r="AP23">
        <f t="shared" ref="AP23" ca="1" si="44">AP22-AP21</f>
        <v>-383.05972759915267</v>
      </c>
      <c r="AQ23">
        <f t="shared" ref="AQ23" ca="1" si="45">AQ22-AQ21</f>
        <v>-385.22460808080314</v>
      </c>
      <c r="AR23">
        <f t="shared" ref="AR23" ca="1" si="46">AR22-AR21</f>
        <v>-387.40172348865963</v>
      </c>
      <c r="AS23">
        <f t="shared" ref="AS23" ca="1" si="47">AS22-AS21</f>
        <v>-296.80935554187135</v>
      </c>
      <c r="AT23">
        <f t="shared" ref="AT23" ca="1" si="48">AT22-AT21</f>
        <v>-298.48678789585688</v>
      </c>
      <c r="AU23">
        <f t="shared" ref="AU23" ca="1" si="49">AU22-AU21</f>
        <v>-300.17370033950169</v>
      </c>
      <c r="AV23">
        <f t="shared" ref="AV23" ca="1" si="50">AV22-AV21</f>
        <v>-221.48416069487553</v>
      </c>
      <c r="AW23">
        <f t="shared" ref="AW23" ca="1" si="51">AW22-AW21</f>
        <v>-222.73588908587135</v>
      </c>
      <c r="AX23">
        <f t="shared" ref="AX23" ca="1" si="52">AX22-AX21</f>
        <v>-223.99469168009659</v>
      </c>
      <c r="AY23">
        <f t="shared" ref="AY23" ca="1" si="53">AY22-AY21</f>
        <v>-160.83335246920387</v>
      </c>
      <c r="AZ23">
        <f t="shared" ref="AZ23" ca="1" si="54">AZ22-AZ21</f>
        <v>-161.74230989926627</v>
      </c>
      <c r="BA23">
        <f t="shared" ref="BA23" ca="1" si="55">BA22-BA21</f>
        <v>-162.65640434597958</v>
      </c>
      <c r="BB23">
        <f t="shared" ref="BB23" ca="1" si="56">BB22-BB21</f>
        <v>-131.55186791773804</v>
      </c>
      <c r="BC23">
        <f t="shared" ref="BC23" ca="1" si="57">BC22-BC21</f>
        <v>-132.29730381643702</v>
      </c>
      <c r="BD23">
        <f t="shared" ref="BD23" ca="1" si="58">BD22-BD21</f>
        <v>-133.04696371201163</v>
      </c>
      <c r="BE23">
        <f t="shared" ref="BE23" ca="1" si="59">BE22-BE21</f>
        <v>-85.615552630571528</v>
      </c>
      <c r="BF23">
        <f t="shared" ref="BF23" ca="1" si="60">BF22-BF21</f>
        <v>-86.10069136275348</v>
      </c>
      <c r="BG23">
        <f t="shared" ref="BG23" ca="1" si="61">BG22-BG21</f>
        <v>-86.588579123379816</v>
      </c>
      <c r="BH23">
        <f t="shared" ref="BH23" ca="1" si="62">BH22-BH21</f>
        <v>-46.259329937627399</v>
      </c>
      <c r="BI23">
        <f t="shared" ref="BI23" ca="1" si="63">BI22-BI21</f>
        <v>-46.521457459882186</v>
      </c>
      <c r="BJ23">
        <f t="shared" ref="BJ23" ca="1" si="64">BJ22-BJ21</f>
        <v>-46.785070322240614</v>
      </c>
      <c r="BK23">
        <f t="shared" ref="BK23" ca="1" si="65">BK22-BK21</f>
        <v>-17.974499134236986</v>
      </c>
      <c r="BL23">
        <f t="shared" ref="BL23" ca="1" si="66">BL22-BL21</f>
        <v>-18.076351256353362</v>
      </c>
      <c r="BM23">
        <f t="shared" ref="BM23" ca="1" si="67">BM22-BM21</f>
        <v>-18.178780521382151</v>
      </c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D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B1:C1 D3 D1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725D-4179-4C0B-B17E-80402E4CDFED}">
  <dimension ref="A1:N3"/>
  <sheetViews>
    <sheetView workbookViewId="0">
      <selection activeCell="N1" sqref="N1"/>
    </sheetView>
  </sheetViews>
  <sheetFormatPr defaultRowHeight="18" x14ac:dyDescent="0.55000000000000004"/>
  <cols>
    <col min="1" max="1" width="10.5" bestFit="1" customWidth="1"/>
    <col min="2" max="2" width="6.83203125" bestFit="1" customWidth="1"/>
    <col min="3" max="3" width="8.83203125" bestFit="1" customWidth="1"/>
    <col min="4" max="7" width="13" bestFit="1" customWidth="1"/>
  </cols>
  <sheetData>
    <row r="1" spans="1:14" x14ac:dyDescent="0.55000000000000004">
      <c r="A1" t="s">
        <v>85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55000000000000004">
      <c r="A2" t="s">
        <v>84</v>
      </c>
      <c r="B2">
        <v>2021</v>
      </c>
      <c r="C2">
        <v>1</v>
      </c>
      <c r="D2">
        <v>6.8685494999999999E-2</v>
      </c>
      <c r="E2">
        <v>6.8685494999999999E-2</v>
      </c>
      <c r="F2">
        <v>6.8498471000000005E-2</v>
      </c>
      <c r="G2">
        <v>6.9966839000000003E-2</v>
      </c>
      <c r="H2">
        <v>7.0157484000000006E-2</v>
      </c>
      <c r="I2">
        <v>7.0158152400000007E-2</v>
      </c>
      <c r="J2">
        <v>7.0164799999999999E-2</v>
      </c>
      <c r="K2">
        <v>7.1743000000000001E-2</v>
      </c>
      <c r="L2">
        <v>7.1843199999999996E-2</v>
      </c>
      <c r="M2">
        <v>7.1843000000000004E-2</v>
      </c>
      <c r="N2">
        <v>7.1843000000000004E-2</v>
      </c>
    </row>
    <row r="3" spans="1:14" x14ac:dyDescent="0.55000000000000004">
      <c r="A3" t="s">
        <v>83</v>
      </c>
      <c r="B3">
        <v>2021</v>
      </c>
      <c r="C3">
        <v>1</v>
      </c>
      <c r="D3">
        <v>6.3685494999999995E-2</v>
      </c>
      <c r="E3">
        <v>6.3685494999999995E-2</v>
      </c>
      <c r="F3">
        <v>6.8498471000000005E-2</v>
      </c>
      <c r="G3">
        <v>6.9966839000000003E-2</v>
      </c>
      <c r="H3">
        <v>7.0685100000000001E-2</v>
      </c>
      <c r="I3">
        <v>7.0785100000000004E-2</v>
      </c>
      <c r="J3">
        <v>7.0794999999999997E-2</v>
      </c>
      <c r="K3">
        <v>7.0795999999999998E-2</v>
      </c>
      <c r="L3">
        <v>7.0796999999999999E-2</v>
      </c>
      <c r="M3">
        <v>7.0796999999999999E-2</v>
      </c>
      <c r="N3">
        <v>7.0796999999999999E-2</v>
      </c>
    </row>
  </sheetData>
  <phoneticPr fontId="2"/>
  <dataValidations count="2">
    <dataValidation type="textLength" operator="greaterThan" sqref="B2:C3" xr:uid="{00000000-0002-0000-0200-000001000000}">
      <formula1>0</formula1>
    </dataValidation>
    <dataValidation type="list" sqref="A2:A3" xr:uid="{00000000-0002-0000-0200-000000000000}">
      <formula1>Currency_SystemName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8" x14ac:dyDescent="0.55000000000000004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5000000000000004">
      <c r="A1" t="s">
        <v>1</v>
      </c>
      <c r="B1" t="s">
        <v>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55000000000000004">
      <c r="A2">
        <v>1970</v>
      </c>
      <c r="B2">
        <v>1</v>
      </c>
      <c r="C2">
        <v>1</v>
      </c>
      <c r="D2" t="s">
        <v>37</v>
      </c>
      <c r="E2" t="s">
        <v>38</v>
      </c>
      <c r="F2">
        <v>0</v>
      </c>
    </row>
    <row r="3" spans="1:6" x14ac:dyDescent="0.55000000000000004">
      <c r="A3">
        <v>1971</v>
      </c>
      <c r="B3">
        <v>2</v>
      </c>
      <c r="C3">
        <v>2</v>
      </c>
      <c r="D3" t="s">
        <v>38</v>
      </c>
      <c r="E3" t="s">
        <v>37</v>
      </c>
      <c r="F3">
        <v>1</v>
      </c>
    </row>
    <row r="4" spans="1:6" x14ac:dyDescent="0.55000000000000004">
      <c r="A4">
        <v>1972</v>
      </c>
      <c r="B4">
        <v>3</v>
      </c>
      <c r="C4">
        <v>3</v>
      </c>
      <c r="F4">
        <v>2</v>
      </c>
    </row>
    <row r="5" spans="1:6" x14ac:dyDescent="0.55000000000000004">
      <c r="A5">
        <v>1973</v>
      </c>
      <c r="B5">
        <v>4</v>
      </c>
      <c r="C5">
        <v>4</v>
      </c>
      <c r="F5">
        <v>3</v>
      </c>
    </row>
    <row r="6" spans="1:6" x14ac:dyDescent="0.55000000000000004">
      <c r="A6">
        <v>1974</v>
      </c>
      <c r="B6">
        <v>5</v>
      </c>
      <c r="F6">
        <v>4</v>
      </c>
    </row>
    <row r="7" spans="1:6" x14ac:dyDescent="0.55000000000000004">
      <c r="A7">
        <v>1975</v>
      </c>
      <c r="B7">
        <v>6</v>
      </c>
    </row>
    <row r="8" spans="1:6" x14ac:dyDescent="0.55000000000000004">
      <c r="A8">
        <v>1976</v>
      </c>
      <c r="B8">
        <v>7</v>
      </c>
    </row>
    <row r="9" spans="1:6" x14ac:dyDescent="0.55000000000000004">
      <c r="A9">
        <v>1977</v>
      </c>
      <c r="B9">
        <v>8</v>
      </c>
    </row>
    <row r="10" spans="1:6" x14ac:dyDescent="0.55000000000000004">
      <c r="A10">
        <v>1978</v>
      </c>
      <c r="B10">
        <v>9</v>
      </c>
    </row>
    <row r="11" spans="1:6" x14ac:dyDescent="0.55000000000000004">
      <c r="A11">
        <v>1979</v>
      </c>
      <c r="B11">
        <v>10</v>
      </c>
    </row>
    <row r="12" spans="1:6" x14ac:dyDescent="0.55000000000000004">
      <c r="A12">
        <v>1980</v>
      </c>
      <c r="B12">
        <v>11</v>
      </c>
    </row>
    <row r="13" spans="1:6" x14ac:dyDescent="0.55000000000000004">
      <c r="A13">
        <v>1981</v>
      </c>
      <c r="B13">
        <v>12</v>
      </c>
    </row>
    <row r="14" spans="1:6" x14ac:dyDescent="0.55000000000000004">
      <c r="A14">
        <v>1982</v>
      </c>
    </row>
    <row r="15" spans="1:6" x14ac:dyDescent="0.55000000000000004">
      <c r="A15">
        <v>1983</v>
      </c>
    </row>
    <row r="16" spans="1:6" x14ac:dyDescent="0.55000000000000004">
      <c r="A16">
        <v>1984</v>
      </c>
    </row>
    <row r="17" spans="1:1" x14ac:dyDescent="0.55000000000000004">
      <c r="A17">
        <v>1985</v>
      </c>
    </row>
    <row r="18" spans="1:1" x14ac:dyDescent="0.55000000000000004">
      <c r="A18">
        <v>1986</v>
      </c>
    </row>
    <row r="19" spans="1:1" x14ac:dyDescent="0.55000000000000004">
      <c r="A19">
        <v>1987</v>
      </c>
    </row>
    <row r="20" spans="1:1" x14ac:dyDescent="0.55000000000000004">
      <c r="A20">
        <v>1988</v>
      </c>
    </row>
    <row r="21" spans="1:1" x14ac:dyDescent="0.55000000000000004">
      <c r="A21">
        <v>1989</v>
      </c>
    </row>
    <row r="22" spans="1:1" x14ac:dyDescent="0.55000000000000004">
      <c r="A22">
        <v>1990</v>
      </c>
    </row>
    <row r="23" spans="1:1" x14ac:dyDescent="0.55000000000000004">
      <c r="A23">
        <v>1991</v>
      </c>
    </row>
    <row r="24" spans="1:1" x14ac:dyDescent="0.55000000000000004">
      <c r="A24">
        <v>1992</v>
      </c>
    </row>
    <row r="25" spans="1:1" x14ac:dyDescent="0.55000000000000004">
      <c r="A25">
        <v>1993</v>
      </c>
    </row>
    <row r="26" spans="1:1" x14ac:dyDescent="0.55000000000000004">
      <c r="A26">
        <v>1994</v>
      </c>
    </row>
    <row r="27" spans="1:1" x14ac:dyDescent="0.55000000000000004">
      <c r="A27">
        <v>1995</v>
      </c>
    </row>
    <row r="28" spans="1:1" x14ac:dyDescent="0.55000000000000004">
      <c r="A28">
        <v>1996</v>
      </c>
    </row>
    <row r="29" spans="1:1" x14ac:dyDescent="0.55000000000000004">
      <c r="A29">
        <v>1997</v>
      </c>
    </row>
    <row r="30" spans="1:1" x14ac:dyDescent="0.55000000000000004">
      <c r="A30">
        <v>1998</v>
      </c>
    </row>
    <row r="31" spans="1:1" x14ac:dyDescent="0.55000000000000004">
      <c r="A31">
        <v>1999</v>
      </c>
    </row>
    <row r="32" spans="1:1" x14ac:dyDescent="0.55000000000000004">
      <c r="A32">
        <v>2000</v>
      </c>
    </row>
    <row r="33" spans="1:1" x14ac:dyDescent="0.55000000000000004">
      <c r="A33">
        <v>2001</v>
      </c>
    </row>
    <row r="34" spans="1:1" x14ac:dyDescent="0.55000000000000004">
      <c r="A34">
        <v>2002</v>
      </c>
    </row>
    <row r="35" spans="1:1" x14ac:dyDescent="0.55000000000000004">
      <c r="A35">
        <v>2003</v>
      </c>
    </row>
    <row r="36" spans="1:1" x14ac:dyDescent="0.55000000000000004">
      <c r="A36">
        <v>2004</v>
      </c>
    </row>
    <row r="37" spans="1:1" x14ac:dyDescent="0.55000000000000004">
      <c r="A37">
        <v>2005</v>
      </c>
    </row>
    <row r="38" spans="1:1" x14ac:dyDescent="0.55000000000000004">
      <c r="A38">
        <v>2006</v>
      </c>
    </row>
    <row r="39" spans="1:1" x14ac:dyDescent="0.55000000000000004">
      <c r="A39">
        <v>2007</v>
      </c>
    </row>
    <row r="40" spans="1:1" x14ac:dyDescent="0.55000000000000004">
      <c r="A40">
        <v>2008</v>
      </c>
    </row>
    <row r="41" spans="1:1" x14ac:dyDescent="0.55000000000000004">
      <c r="A41">
        <v>2009</v>
      </c>
    </row>
    <row r="42" spans="1:1" x14ac:dyDescent="0.55000000000000004">
      <c r="A42">
        <v>2010</v>
      </c>
    </row>
    <row r="43" spans="1:1" x14ac:dyDescent="0.55000000000000004">
      <c r="A43">
        <v>2011</v>
      </c>
    </row>
    <row r="44" spans="1:1" x14ac:dyDescent="0.55000000000000004">
      <c r="A44">
        <v>2012</v>
      </c>
    </row>
    <row r="45" spans="1:1" x14ac:dyDescent="0.55000000000000004">
      <c r="A45">
        <v>2013</v>
      </c>
    </row>
    <row r="46" spans="1:1" x14ac:dyDescent="0.55000000000000004">
      <c r="A46">
        <v>2014</v>
      </c>
    </row>
    <row r="47" spans="1:1" x14ac:dyDescent="0.55000000000000004">
      <c r="A47">
        <v>2015</v>
      </c>
    </row>
    <row r="48" spans="1:1" x14ac:dyDescent="0.55000000000000004">
      <c r="A48">
        <v>2016</v>
      </c>
    </row>
    <row r="49" spans="1:1" x14ac:dyDescent="0.55000000000000004">
      <c r="A49">
        <v>2017</v>
      </c>
    </row>
    <row r="50" spans="1:1" x14ac:dyDescent="0.55000000000000004">
      <c r="A50">
        <v>2018</v>
      </c>
    </row>
    <row r="51" spans="1:1" x14ac:dyDescent="0.55000000000000004">
      <c r="A51">
        <v>2019</v>
      </c>
    </row>
    <row r="52" spans="1:1" x14ac:dyDescent="0.55000000000000004">
      <c r="A52">
        <v>2020</v>
      </c>
    </row>
    <row r="53" spans="1:1" x14ac:dyDescent="0.55000000000000004">
      <c r="A53">
        <v>2021</v>
      </c>
    </row>
    <row r="54" spans="1:1" x14ac:dyDescent="0.55000000000000004">
      <c r="A54">
        <v>2022</v>
      </c>
    </row>
    <row r="55" spans="1:1" x14ac:dyDescent="0.55000000000000004">
      <c r="A55">
        <v>2023</v>
      </c>
    </row>
    <row r="56" spans="1:1" x14ac:dyDescent="0.55000000000000004">
      <c r="A56">
        <v>2024</v>
      </c>
    </row>
    <row r="57" spans="1:1" x14ac:dyDescent="0.55000000000000004">
      <c r="A57">
        <v>2025</v>
      </c>
    </row>
    <row r="58" spans="1:1" x14ac:dyDescent="0.55000000000000004">
      <c r="A58">
        <v>2026</v>
      </c>
    </row>
    <row r="59" spans="1:1" x14ac:dyDescent="0.55000000000000004">
      <c r="A59">
        <v>2027</v>
      </c>
    </row>
    <row r="60" spans="1:1" x14ac:dyDescent="0.55000000000000004">
      <c r="A60">
        <v>2028</v>
      </c>
    </row>
    <row r="61" spans="1:1" x14ac:dyDescent="0.55000000000000004">
      <c r="A61">
        <v>2029</v>
      </c>
    </row>
    <row r="62" spans="1:1" x14ac:dyDescent="0.55000000000000004">
      <c r="A62">
        <v>2030</v>
      </c>
    </row>
    <row r="63" spans="1:1" x14ac:dyDescent="0.55000000000000004">
      <c r="A63">
        <v>2031</v>
      </c>
    </row>
    <row r="64" spans="1:1" x14ac:dyDescent="0.55000000000000004">
      <c r="A64">
        <v>2032</v>
      </c>
    </row>
    <row r="65" spans="1:1" x14ac:dyDescent="0.55000000000000004">
      <c r="A65">
        <v>2033</v>
      </c>
    </row>
    <row r="66" spans="1:1" x14ac:dyDescent="0.55000000000000004">
      <c r="A66">
        <v>2034</v>
      </c>
    </row>
    <row r="67" spans="1:1" x14ac:dyDescent="0.55000000000000004">
      <c r="A67">
        <v>2035</v>
      </c>
    </row>
    <row r="68" spans="1:1" x14ac:dyDescent="0.55000000000000004">
      <c r="A68">
        <v>2036</v>
      </c>
    </row>
    <row r="69" spans="1:1" x14ac:dyDescent="0.55000000000000004">
      <c r="A69">
        <v>2037</v>
      </c>
    </row>
    <row r="70" spans="1:1" x14ac:dyDescent="0.55000000000000004">
      <c r="A70">
        <v>2038</v>
      </c>
    </row>
    <row r="71" spans="1:1" x14ac:dyDescent="0.55000000000000004">
      <c r="A71">
        <v>2039</v>
      </c>
    </row>
    <row r="72" spans="1:1" x14ac:dyDescent="0.55000000000000004">
      <c r="A72">
        <v>2040</v>
      </c>
    </row>
    <row r="73" spans="1:1" x14ac:dyDescent="0.55000000000000004">
      <c r="A73">
        <v>2041</v>
      </c>
    </row>
    <row r="74" spans="1:1" x14ac:dyDescent="0.55000000000000004">
      <c r="A74">
        <v>2042</v>
      </c>
    </row>
    <row r="75" spans="1:1" x14ac:dyDescent="0.55000000000000004">
      <c r="A75">
        <v>2043</v>
      </c>
    </row>
    <row r="76" spans="1:1" x14ac:dyDescent="0.55000000000000004">
      <c r="A76">
        <v>2044</v>
      </c>
    </row>
    <row r="77" spans="1:1" x14ac:dyDescent="0.55000000000000004">
      <c r="A77">
        <v>2045</v>
      </c>
    </row>
    <row r="78" spans="1:1" x14ac:dyDescent="0.55000000000000004">
      <c r="A78">
        <v>2046</v>
      </c>
    </row>
    <row r="79" spans="1:1" x14ac:dyDescent="0.55000000000000004">
      <c r="A79">
        <v>2047</v>
      </c>
    </row>
    <row r="80" spans="1:1" x14ac:dyDescent="0.55000000000000004">
      <c r="A80">
        <v>2048</v>
      </c>
    </row>
    <row r="81" spans="1:1" x14ac:dyDescent="0.55000000000000004">
      <c r="A81">
        <v>2049</v>
      </c>
    </row>
    <row r="82" spans="1:1" x14ac:dyDescent="0.55000000000000004">
      <c r="A82">
        <v>2050</v>
      </c>
    </row>
    <row r="83" spans="1:1" x14ac:dyDescent="0.55000000000000004">
      <c r="A83">
        <v>2051</v>
      </c>
    </row>
    <row r="84" spans="1:1" x14ac:dyDescent="0.55000000000000004">
      <c r="A84">
        <v>2052</v>
      </c>
    </row>
    <row r="85" spans="1:1" x14ac:dyDescent="0.55000000000000004">
      <c r="A85">
        <v>2053</v>
      </c>
    </row>
    <row r="86" spans="1:1" x14ac:dyDescent="0.55000000000000004">
      <c r="A86">
        <v>2054</v>
      </c>
    </row>
    <row r="87" spans="1:1" x14ac:dyDescent="0.55000000000000004">
      <c r="A87">
        <v>2055</v>
      </c>
    </row>
    <row r="88" spans="1:1" x14ac:dyDescent="0.55000000000000004">
      <c r="A88">
        <v>2056</v>
      </c>
    </row>
    <row r="89" spans="1:1" x14ac:dyDescent="0.55000000000000004">
      <c r="A89">
        <v>2057</v>
      </c>
    </row>
    <row r="90" spans="1:1" x14ac:dyDescent="0.55000000000000004">
      <c r="A90">
        <v>2058</v>
      </c>
    </row>
    <row r="91" spans="1:1" x14ac:dyDescent="0.55000000000000004">
      <c r="A91">
        <v>2059</v>
      </c>
    </row>
    <row r="92" spans="1:1" x14ac:dyDescent="0.55000000000000004">
      <c r="A92">
        <v>2060</v>
      </c>
    </row>
    <row r="93" spans="1:1" x14ac:dyDescent="0.55000000000000004">
      <c r="A93">
        <v>2061</v>
      </c>
    </row>
    <row r="94" spans="1:1" x14ac:dyDescent="0.55000000000000004">
      <c r="A94">
        <v>2062</v>
      </c>
    </row>
    <row r="95" spans="1:1" x14ac:dyDescent="0.55000000000000004">
      <c r="A95">
        <v>2063</v>
      </c>
    </row>
    <row r="96" spans="1:1" x14ac:dyDescent="0.55000000000000004">
      <c r="A96">
        <v>2064</v>
      </c>
    </row>
    <row r="97" spans="1:1" x14ac:dyDescent="0.55000000000000004">
      <c r="A97">
        <v>2065</v>
      </c>
    </row>
    <row r="98" spans="1:1" x14ac:dyDescent="0.55000000000000004">
      <c r="A98">
        <v>2066</v>
      </c>
    </row>
    <row r="99" spans="1:1" x14ac:dyDescent="0.55000000000000004">
      <c r="A99">
        <v>2067</v>
      </c>
    </row>
    <row r="100" spans="1:1" x14ac:dyDescent="0.55000000000000004">
      <c r="A100">
        <v>2068</v>
      </c>
    </row>
    <row r="101" spans="1:1" x14ac:dyDescent="0.55000000000000004">
      <c r="A101">
        <v>2069</v>
      </c>
    </row>
    <row r="102" spans="1:1" x14ac:dyDescent="0.55000000000000004">
      <c r="A102">
        <v>2070</v>
      </c>
    </row>
    <row r="103" spans="1:1" x14ac:dyDescent="0.55000000000000004">
      <c r="A103">
        <v>2071</v>
      </c>
    </row>
    <row r="104" spans="1:1" x14ac:dyDescent="0.55000000000000004">
      <c r="A104">
        <v>2072</v>
      </c>
    </row>
  </sheetData>
  <phoneticPr fontId="2"/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Main</vt:lpstr>
      <vt:lpstr>Cashflow</vt:lpstr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2022-12-29T06:42:37Z</dcterms:created>
  <dcterms:modified xsi:type="dcterms:W3CDTF">2023-01-21T16:28:53Z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