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/>
  <mc:AlternateContent xmlns:mc="http://schemas.openxmlformats.org/markup-compatibility/2006">
    <mc:Choice Requires="x15">
      <x15ac:absPath xmlns:x15ac="http://schemas.microsoft.com/office/spreadsheetml/2010/11/ac" url="https://d.docs.live.net/cbaedd4a5cf56439/Desktop/Data_Anlyast/Excel Assignments/"/>
    </mc:Choice>
  </mc:AlternateContent>
  <xr:revisionPtr revIDLastSave="15" documentId="11_75B5A40268838CBA61E0F8009BEA92E5E66E7ECC" xr6:coauthVersionLast="47" xr6:coauthVersionMax="47" xr10:uidLastSave="{E60ECC87-D60C-4A1F-8C61-097CAEAFF321}"/>
  <bookViews>
    <workbookView xWindow="-120" yWindow="-120" windowWidth="20730" windowHeight="11160" xr2:uid="{00000000-000D-0000-FFFF-FFFF00000000}"/>
  </bookViews>
  <sheets>
    <sheet name="Arithmatic Func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6" i="1" l="1"/>
  <c r="N15" i="1"/>
  <c r="L8" i="1"/>
  <c r="Q32" i="1"/>
  <c r="Q31" i="1"/>
  <c r="Q30" i="1"/>
  <c r="Q29" i="1"/>
  <c r="Q28" i="1"/>
  <c r="P28" i="1"/>
  <c r="Q27" i="1"/>
  <c r="Q26" i="1"/>
  <c r="Q25" i="1"/>
  <c r="Q24" i="1"/>
  <c r="Q23" i="1"/>
  <c r="Q22" i="1"/>
  <c r="P32" i="1"/>
  <c r="P31" i="1"/>
  <c r="O31" i="1"/>
  <c r="P30" i="1"/>
  <c r="P29" i="1"/>
  <c r="P27" i="1"/>
  <c r="P26" i="1"/>
  <c r="P25" i="1"/>
  <c r="P24" i="1"/>
  <c r="P23" i="1"/>
  <c r="P22" i="1"/>
  <c r="O32" i="1"/>
  <c r="O30" i="1"/>
  <c r="O29" i="1"/>
  <c r="O28" i="1"/>
  <c r="O27" i="1"/>
  <c r="O26" i="1"/>
  <c r="O25" i="1"/>
  <c r="O24" i="1"/>
  <c r="O23" i="1"/>
  <c r="O22" i="1"/>
  <c r="N31" i="1"/>
  <c r="N32" i="1"/>
  <c r="N30" i="1"/>
  <c r="N29" i="1"/>
  <c r="N28" i="1"/>
  <c r="N24" i="1"/>
  <c r="N27" i="1"/>
  <c r="N26" i="1"/>
  <c r="N25" i="1"/>
  <c r="N22" i="1"/>
  <c r="N23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<sst xmlns="http://schemas.openxmlformats.org/spreadsheetml/2006/main" count="270" uniqueCount="114">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</sst>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90" zoomScaleNormal="90" workbookViewId="0">
      <selection activeCell="P9" sqref="P9"/>
    </sheetView>
  </sheetViews>
  <sheetFormatPr defaultColWidth="14.42578125" defaultRowHeight="15" customHeight="1"/>
  <cols>
    <col min="1" max="4" width="8.7109375" customWidth="1"/>
    <col min="5" max="5" width="9.85546875" customWidth="1"/>
    <col min="6" max="7" width="8.7109375" customWidth="1"/>
    <col min="8" max="8" width="23.42578125" bestFit="1" customWidth="1"/>
    <col min="9" max="9" width="8.7109375" customWidth="1"/>
    <col min="10" max="10" width="10.7109375" customWidth="1"/>
    <col min="11" max="12" width="8.7109375" customWidth="1"/>
    <col min="13" max="13" width="49.28515625" customWidth="1"/>
    <col min="14" max="14" width="17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L8" t="e">
        <f>_xlfn.MAXIFS(H7:H44,J7:J37,"Digital Marketing")</f>
        <v>#VALUE!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COUNTIFS(F7:F44,"male")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AVERAGEIFS(J7:J44,I7:I44,"North")</f>
        <v>55700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_xlfn.MAXIFS(J6:J44,H6:H44,"Digital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_xlfn.MINIFS(J6:J44,I6:I44,"South")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COUNTIFS(H7:H44,"FLM",$I$7:$I$44,"North")</f>
        <v>1</v>
      </c>
      <c r="O22" s="3">
        <f>COUNTIFS($H$7:$H$44,"FLM",$I$7:$I$44,"South")</f>
        <v>1</v>
      </c>
      <c r="P22" s="3">
        <f>COUNTIFS($H$7:$H$44,"FLM",$I$7:$I$44,"East")</f>
        <v>0</v>
      </c>
      <c r="Q22" s="3">
        <f>COUNTIFS($H$7:$H$44,"FLM",$I$7:$I$44,"Mid West")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COUNTIFS(H8:H45,"Digital marketing",$I$7:$I$44,"North")</f>
        <v>2</v>
      </c>
      <c r="O23" s="3">
        <f>COUNTIFS($H$7:$H$44,"Digital Marketing",$I$7:$I$44,"South")</f>
        <v>1</v>
      </c>
      <c r="P23" s="3">
        <f>COUNTIFS($H$7:$H$44,"Digital Marketing",$I$7:$I$44,"East")</f>
        <v>1</v>
      </c>
      <c r="Q23" s="3">
        <f>COUNTIFS($H$7:$H$44,"Digital Marketing",$I$7:$I$44,"mid west")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COUNTIFS(H8:H45,"Inside Sales",I7:$I44,"North")</f>
        <v>2</v>
      </c>
      <c r="O24" s="3">
        <f>COUNTIFS($H$7:$H$44,"Inside Sales",$I$7:$I$44,"South")</f>
        <v>2</v>
      </c>
      <c r="P24" s="3">
        <f>COUNTIFS($H$7:$H$44,"Inside Sales",$I$7:$I$44,"East")</f>
        <v>2</v>
      </c>
      <c r="Q24" s="3">
        <f>COUNTIFS($H$7:$H$44,"Inside Sales",$I$7:$I$44,"Mid West")</f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COUNTIFS(H8:H45,"Marketing",$I$7:$I$44,"North")</f>
        <v>1</v>
      </c>
      <c r="O25" s="3">
        <f>COUNTIFS($H$7:$H$44,"Marketing",$I$7:$I$44,"South")</f>
        <v>1</v>
      </c>
      <c r="P25" s="3">
        <f>COUNTIFS($H$7:$H$44,"Marketing",$I$7:$I$44,"East")</f>
        <v>1</v>
      </c>
      <c r="Q25" s="3">
        <f>COUNTIFS($H$7:$H$44,"Marketing",$I$7:$I$44,"Mid West")</f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COUNTIFS(H8:H45,"Director",$I$7:$I$44,"North")</f>
        <v>1</v>
      </c>
      <c r="O26" s="3">
        <f>COUNTIFS($H$7:$H$44,"Director",$I$7:$I$44,"South")</f>
        <v>1</v>
      </c>
      <c r="P26" s="3">
        <f>COUNTIFS($H$7:$H$44,"Director",$I$7:$I$44,"East")</f>
        <v>0</v>
      </c>
      <c r="Q26" s="3">
        <f>COUNTIFS($H$7:$H$44,"Director",$I$7:$I$44,"Mid West")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COUNTIFS(H8:H45,"Learning &amp; Development",$I$7:$I$44,"North")</f>
        <v>2</v>
      </c>
      <c r="O27" s="3">
        <f>COUNTIFS($H$7:$H$44,"Learning &amp; Development",$I$7:$I$44,"South")</f>
        <v>1</v>
      </c>
      <c r="P27" s="3">
        <f>COUNTIFS($H$7:$H$44,"Learning &amp; Development",$I$7:$I$44,"East")</f>
        <v>1</v>
      </c>
      <c r="Q27" s="3">
        <f>COUNTIFS($H$7:$H$44,"Learning &amp; Development",$I$7:$I$44,"Mid West")</f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COUNTIFS(H8:H45,"CEO",$I$7:$I$44,"North")</f>
        <v>0</v>
      </c>
      <c r="O28" s="3">
        <f>COUNTIFS($H$7:$H$44,"CEO",$I$7:$I$44,"South")</f>
        <v>0</v>
      </c>
      <c r="P28" s="3">
        <f>COUNTIFS($H$7:$H$44,"CEO",$I$7:$I$44,"East")</f>
        <v>1</v>
      </c>
      <c r="Q28" s="3">
        <f>COUNTIFS($H$7:$H$44,"Learning &amp; Development",$I$7:$I$44,"Mid west")</f>
        <v>1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COUNTIFS(H6:H44,"CCD",I6:I44,"North")</f>
        <v>1</v>
      </c>
      <c r="O29" s="3">
        <f>COUNTIFS($H$7:$H$44,"CCD",$I$7:$I$44,"South")</f>
        <v>2</v>
      </c>
      <c r="P29" s="3">
        <f>COUNTIFS($H$7:$H$44,"CCD",$I$7:$I$44,"East")</f>
        <v>2</v>
      </c>
      <c r="Q29" s="3">
        <f>COUNTIFS($H$7:$H$44,"CCD",$I$7:$I$44,"Mid West")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COUNTIFS(H6:H44,"Operations",I6:I44,"North")</f>
        <v>0</v>
      </c>
      <c r="O30" s="3">
        <f>COUNTIFS($H$7:$H$44,"Operations",$I$7:$I$44,"South")</f>
        <v>2</v>
      </c>
      <c r="P30" s="3">
        <f>COUNTIFS($H$7:$H$44,"Operations",$I$7:$I$44,"East")</f>
        <v>0</v>
      </c>
      <c r="Q30" s="3">
        <f>COUNTIFS($H$7:$H$44,"CCD",$I$7:$I$44,"Mid West")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COUNTIFS(H6:H44,"Finance",I6:I44,"North")</f>
        <v>1</v>
      </c>
      <c r="O31" s="3">
        <f>COUNTIFS($H$7:$H$44,"Finance",$I$7:$I$44,"South")</f>
        <v>1</v>
      </c>
      <c r="P31" s="3">
        <f>COUNTIFS($H$7:$H$44,"Finance",$I$7:$I$44,"East")</f>
        <v>1</v>
      </c>
      <c r="Q31" s="3">
        <f>COUNTIFS($H$7:$H$44,"Finance",$I$7:$I$44,"Mid West")</f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COUNTIFS(H6:H44,"Sales",I6:I44,"North")</f>
        <v>1</v>
      </c>
      <c r="O32" s="3">
        <f>COUNTIFS($H$7:$H$44,"Sales",$I$7:$I$44,"South")</f>
        <v>2</v>
      </c>
      <c r="P32" s="3">
        <f>COUNTIFS($H$7:$H$44,"Sales",$I$7:$I$44,"East")</f>
        <v>0</v>
      </c>
      <c r="Q32" s="3">
        <f>COUNTIFS($H$7:$H$44,"Sales",$I$7:$I$44,"Mid West")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Nishanth k.s</cp:lastModifiedBy>
  <cp:revision/>
  <dcterms:created xsi:type="dcterms:W3CDTF">2022-07-27T05:54:27Z</dcterms:created>
  <dcterms:modified xsi:type="dcterms:W3CDTF">2023-09-08T00:25:21Z</dcterms:modified>
  <cp:category/>
  <cp:contentStatus/>
</cp:coreProperties>
</file>