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forrest/Documents/Projects/maize-linguistics/data/"/>
    </mc:Choice>
  </mc:AlternateContent>
  <xr:revisionPtr revIDLastSave="0" documentId="13_ncr:1_{BC56C219-1F2C-7D42-ACE4-C326092BC50B}" xr6:coauthVersionLast="47" xr6:coauthVersionMax="47" xr10:uidLastSave="{00000000-0000-0000-0000-000000000000}"/>
  <bookViews>
    <workbookView xWindow="0" yWindow="500" windowWidth="28800" windowHeight="17500" activeTab="2" xr2:uid="{39A1648D-C0AF-404B-A74A-91EA8DEC1B26}"/>
  </bookViews>
  <sheets>
    <sheet name="Mayan" sheetId="2" r:id="rId1"/>
    <sheet name="Aztecan" sheetId="3" r:id="rId2"/>
    <sheet name="Otomanguean" sheetId="4" r:id="rId3"/>
    <sheet name="SampleSiz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3" i="1"/>
  <c r="B12" i="1"/>
  <c r="B11" i="1"/>
  <c r="B10" i="1"/>
  <c r="B9" i="1"/>
  <c r="B8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<sst xmlns="http://schemas.openxmlformats.org/spreadsheetml/2006/main" count="163" uniqueCount="88">
  <si>
    <t>Central Nahuratl/Pochutec</t>
  </si>
  <si>
    <t>Cora/Huichol</t>
  </si>
  <si>
    <t>Tepecano/Southern Tepehuan/Northern Tepehuan/Akimel O’odham/Pima Bajo</t>
  </si>
  <si>
    <t>Chol/Tabasco Chontal/Chortí/Cholti</t>
  </si>
  <si>
    <t>Chicomuceltec/Huastec</t>
  </si>
  <si>
    <t>Yucatec Maya</t>
  </si>
  <si>
    <t>Chuj/Tojolabal/Q’anjob’al</t>
  </si>
  <si>
    <t>Tzotzil/Tzeltal</t>
  </si>
  <si>
    <t>Tahue/Tarahumara/Mayo/Opata</t>
  </si>
  <si>
    <t>Chicomuceltec</t>
  </si>
  <si>
    <t>Chol</t>
  </si>
  <si>
    <t>Cholti</t>
  </si>
  <si>
    <t>Chortí</t>
  </si>
  <si>
    <t>Chuj</t>
  </si>
  <si>
    <t>Huastec</t>
  </si>
  <si>
    <t>Itzá</t>
  </si>
  <si>
    <t>Ixil</t>
  </si>
  <si>
    <t>Kaqchikel</t>
  </si>
  <si>
    <t>Kekchí</t>
  </si>
  <si>
    <t>Mam</t>
  </si>
  <si>
    <t>Mopán Maya</t>
  </si>
  <si>
    <t>Poqom</t>
  </si>
  <si>
    <t>Q'anjob'al</t>
  </si>
  <si>
    <t>Tabasco Chontal</t>
  </si>
  <si>
    <t>Tojolabal</t>
  </si>
  <si>
    <t>Tz'utujil</t>
  </si>
  <si>
    <t>Tzeltal</t>
  </si>
  <si>
    <t>Tzotzil</t>
  </si>
  <si>
    <t>Akimel O'odham</t>
  </si>
  <si>
    <t>Central Nahuatl</t>
  </si>
  <si>
    <t>Coatepec Nahuatl</t>
  </si>
  <si>
    <t>Cora</t>
  </si>
  <si>
    <t>Eastern Durango Nahuatl</t>
  </si>
  <si>
    <t>Eastern Nahuatl</t>
  </si>
  <si>
    <t>Huichol</t>
  </si>
  <si>
    <t>Mayo</t>
  </si>
  <si>
    <t>Michoacán Nahuatl</t>
  </si>
  <si>
    <t>Northern Puebla Nahuatl</t>
  </si>
  <si>
    <t>Northern Tepehuan</t>
  </si>
  <si>
    <t>Opata</t>
  </si>
  <si>
    <t>Pima Bajo</t>
  </si>
  <si>
    <t>Pipil</t>
  </si>
  <si>
    <t>Pochutec</t>
  </si>
  <si>
    <t>Southern Tepehuan</t>
  </si>
  <si>
    <t>Tahue</t>
  </si>
  <si>
    <t>Tarahumara</t>
  </si>
  <si>
    <t>Tepecano</t>
  </si>
  <si>
    <t>Western Durango Nahuatl</t>
  </si>
  <si>
    <t>Amuzgoan</t>
  </si>
  <si>
    <t>Atzingo Matlatzinca</t>
  </si>
  <si>
    <t>Central Baja Mixtec</t>
  </si>
  <si>
    <t>Central Core Zapotec</t>
  </si>
  <si>
    <t>Central Mazahua</t>
  </si>
  <si>
    <t>Chatino</t>
  </si>
  <si>
    <t>Chiapanec</t>
  </si>
  <si>
    <t>Chinantecan</t>
  </si>
  <si>
    <t>Chochotec</t>
  </si>
  <si>
    <t>Cuicatec</t>
  </si>
  <si>
    <t>Eastern Popolocan</t>
  </si>
  <si>
    <t>Ixtenco Otomi</t>
  </si>
  <si>
    <t>Mangue</t>
  </si>
  <si>
    <t>Mephaa</t>
  </si>
  <si>
    <t>Mezquital Otomi</t>
  </si>
  <si>
    <t>Michoacán Mazahua</t>
  </si>
  <si>
    <t>Northern Core Zapotec</t>
  </si>
  <si>
    <t>Pame</t>
  </si>
  <si>
    <t>Querétaro Otomi</t>
  </si>
  <si>
    <t>San Francisco Matlatzinca</t>
  </si>
  <si>
    <t>Southern Baja Mixtec</t>
  </si>
  <si>
    <t>Southern Core Zapotec</t>
  </si>
  <si>
    <t>Tilapa Otomi</t>
  </si>
  <si>
    <t>Trique</t>
  </si>
  <si>
    <t>Western Popolocan</t>
  </si>
  <si>
    <t>Zapotec</t>
  </si>
  <si>
    <t>Mangue/Chiapenec/Mephaa</t>
  </si>
  <si>
    <t>Querétaro Otomi/Tilapa Otomi/Mezquital Otomi/Ixtenco Otomi</t>
  </si>
  <si>
    <t>San Francisco Matlatzinca/Atzingo Matlatzinca/Michoacán Mazahua/Central Mazahua</t>
  </si>
  <si>
    <t>Eastern Popolocan/Eastern Popolocan/Chochotec</t>
  </si>
  <si>
    <t>Zapotec/Northern Core Zapotec/Southern Core Zapotec/Central Core Zapotec/Chatino</t>
  </si>
  <si>
    <t>Western Durango Nahuatl/Michoacán Nahuatl/Coatepec Nahuatl/Eastern Durango Nahuatl</t>
  </si>
  <si>
    <t>Eastern Nahuatl/Northern Puebla Nahuatl/Pipil</t>
  </si>
  <si>
    <t>Yucatec Maya/Mopán Maya/Itzá</t>
  </si>
  <si>
    <t>Tz’utujil/Kaqchikel/Poqom/Kekchí/Mam/Ixil/K'iche'</t>
  </si>
  <si>
    <t>K'iche'</t>
  </si>
  <si>
    <t>Central Baja Mixtec/Southern Baja Mixtec/Cuicatec/Trique/Amuzgoan</t>
  </si>
  <si>
    <t>GWAS_grouping</t>
  </si>
  <si>
    <t>Language_name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</si>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</sst>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BD69-897E-4749-9AB7-8FD0847D6A8E}">
  <dimension ref="A1:F35"/>
  <sheetViews>
    <sheetView workbookViewId="0">
      <selection activeCell="D26" sqref="D26"/>
    </sheetView>
  </sheetViews>
  <sheetFormatPr baseColWidth="10" defaultRowHeight="16" x14ac:dyDescent="0.2"/>
  <cols>
    <col min="1" max="1" width="13.6640625" bestFit="1" customWidth="1"/>
    <col min="2" max="2" width="36.1640625" bestFit="1" customWidth="1"/>
  </cols>
  <sheetData>
    <row r="1" spans="1:3" x14ac:dyDescent="0.2">
      <c r="A1" t="s">
        <v>86</v>
      </c>
      <c r="B1" t="s">
        <v>85</v>
      </c>
      <c r="C1" t="s">
        <v>87</v>
      </c>
    </row>
    <row r="2" spans="1:3" x14ac:dyDescent="0.2">
      <c r="A2" s="1" t="s">
        <v>9</v>
      </c>
      <c r="B2" t="s">
        <v>4</v>
      </c>
      <c r="C2">
        <v>30</v>
      </c>
    </row>
    <row r="3" spans="1:3" x14ac:dyDescent="0.2">
      <c r="A3" s="1" t="s">
        <v>10</v>
      </c>
      <c r="B3" t="s">
        <v>3</v>
      </c>
      <c r="C3">
        <v>1</v>
      </c>
    </row>
    <row r="4" spans="1:3" x14ac:dyDescent="0.2">
      <c r="A4" s="1" t="s">
        <v>11</v>
      </c>
      <c r="B4" t="s">
        <v>3</v>
      </c>
      <c r="C4">
        <v>7</v>
      </c>
    </row>
    <row r="5" spans="1:3" x14ac:dyDescent="0.2">
      <c r="A5" s="1" t="s">
        <v>12</v>
      </c>
      <c r="B5" t="s">
        <v>3</v>
      </c>
      <c r="C5">
        <v>10</v>
      </c>
    </row>
    <row r="6" spans="1:3" x14ac:dyDescent="0.2">
      <c r="A6" s="1" t="s">
        <v>13</v>
      </c>
      <c r="B6" t="s">
        <v>6</v>
      </c>
      <c r="C6">
        <v>1</v>
      </c>
    </row>
    <row r="7" spans="1:3" x14ac:dyDescent="0.2">
      <c r="A7" s="1" t="s">
        <v>14</v>
      </c>
      <c r="B7" t="s">
        <v>4</v>
      </c>
      <c r="C7">
        <v>33</v>
      </c>
    </row>
    <row r="8" spans="1:3" x14ac:dyDescent="0.2">
      <c r="A8" s="1" t="s">
        <v>15</v>
      </c>
      <c r="B8" t="s">
        <v>81</v>
      </c>
      <c r="C8">
        <v>1</v>
      </c>
    </row>
    <row r="9" spans="1:3" x14ac:dyDescent="0.2">
      <c r="A9" s="1" t="s">
        <v>16</v>
      </c>
      <c r="B9" t="s">
        <v>82</v>
      </c>
      <c r="C9">
        <v>1</v>
      </c>
    </row>
    <row r="10" spans="1:3" x14ac:dyDescent="0.2">
      <c r="A10" s="1" t="s">
        <v>83</v>
      </c>
      <c r="B10" t="s">
        <v>82</v>
      </c>
      <c r="C10">
        <v>13</v>
      </c>
    </row>
    <row r="11" spans="1:3" x14ac:dyDescent="0.2">
      <c r="A11" s="1" t="s">
        <v>17</v>
      </c>
      <c r="B11" t="s">
        <v>82</v>
      </c>
      <c r="C11">
        <v>13</v>
      </c>
    </row>
    <row r="12" spans="1:3" x14ac:dyDescent="0.2">
      <c r="A12" s="1" t="s">
        <v>18</v>
      </c>
      <c r="B12" t="s">
        <v>82</v>
      </c>
      <c r="C12">
        <v>2</v>
      </c>
    </row>
    <row r="13" spans="1:3" x14ac:dyDescent="0.2">
      <c r="A13" s="1" t="s">
        <v>19</v>
      </c>
      <c r="B13" t="s">
        <v>82</v>
      </c>
      <c r="C13">
        <v>6</v>
      </c>
    </row>
    <row r="14" spans="1:3" x14ac:dyDescent="0.2">
      <c r="A14" s="1" t="s">
        <v>20</v>
      </c>
      <c r="B14" t="s">
        <v>81</v>
      </c>
      <c r="C14">
        <v>1</v>
      </c>
    </row>
    <row r="15" spans="1:3" x14ac:dyDescent="0.2">
      <c r="A15" s="1" t="s">
        <v>21</v>
      </c>
      <c r="B15" t="s">
        <v>82</v>
      </c>
      <c r="C15">
        <v>19</v>
      </c>
    </row>
    <row r="16" spans="1:3" x14ac:dyDescent="0.2">
      <c r="A16" s="1" t="s">
        <v>22</v>
      </c>
      <c r="B16" t="s">
        <v>6</v>
      </c>
      <c r="C16">
        <v>1</v>
      </c>
    </row>
    <row r="17" spans="1:6" x14ac:dyDescent="0.2">
      <c r="A17" s="1" t="s">
        <v>23</v>
      </c>
      <c r="B17" t="s">
        <v>3</v>
      </c>
      <c r="C17">
        <v>4</v>
      </c>
    </row>
    <row r="18" spans="1:6" x14ac:dyDescent="0.2">
      <c r="A18" s="1" t="s">
        <v>24</v>
      </c>
      <c r="B18" t="s">
        <v>6</v>
      </c>
      <c r="C18">
        <v>13</v>
      </c>
    </row>
    <row r="19" spans="1:6" x14ac:dyDescent="0.2">
      <c r="A19" s="1" t="s">
        <v>25</v>
      </c>
      <c r="B19" t="s">
        <v>82</v>
      </c>
      <c r="C19">
        <v>9</v>
      </c>
    </row>
    <row r="20" spans="1:6" x14ac:dyDescent="0.2">
      <c r="A20" s="1" t="s">
        <v>26</v>
      </c>
      <c r="B20" t="s">
        <v>7</v>
      </c>
      <c r="C20">
        <v>8</v>
      </c>
    </row>
    <row r="21" spans="1:6" x14ac:dyDescent="0.2">
      <c r="A21" s="1" t="s">
        <v>27</v>
      </c>
      <c r="B21" t="s">
        <v>7</v>
      </c>
      <c r="C21">
        <v>64</v>
      </c>
    </row>
    <row r="22" spans="1:6" x14ac:dyDescent="0.2">
      <c r="A22" s="1" t="s">
        <v>5</v>
      </c>
      <c r="B22" t="s">
        <v>81</v>
      </c>
      <c r="C22">
        <v>62</v>
      </c>
    </row>
    <row r="30" spans="1:6" x14ac:dyDescent="0.2">
      <c r="F30" s="3"/>
    </row>
    <row r="31" spans="1:6" x14ac:dyDescent="0.2">
      <c r="F31" s="3"/>
    </row>
    <row r="32" spans="1:6" x14ac:dyDescent="0.2">
      <c r="F32" s="3"/>
    </row>
    <row r="33" spans="2:6" x14ac:dyDescent="0.2">
      <c r="F33" s="3"/>
    </row>
    <row r="34" spans="2:6" x14ac:dyDescent="0.2">
      <c r="B34" s="1"/>
      <c r="F34" s="3"/>
    </row>
    <row r="35" spans="2:6" x14ac:dyDescent="0.2">
      <c r="B35" s="1"/>
      <c r="F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2547-3A6B-E24F-B843-7D17533A0D2E}">
  <dimension ref="A1:C22"/>
  <sheetViews>
    <sheetView workbookViewId="0">
      <selection activeCell="B44" sqref="B44"/>
    </sheetView>
  </sheetViews>
  <sheetFormatPr baseColWidth="10" defaultRowHeight="16" x14ac:dyDescent="0.2"/>
  <cols>
    <col min="1" max="1" width="20.1640625" bestFit="1" customWidth="1"/>
    <col min="2" max="2" width="65.1640625" bestFit="1" customWidth="1"/>
  </cols>
  <sheetData>
    <row r="1" spans="1:3" x14ac:dyDescent="0.2">
      <c r="A1" t="s">
        <v>86</v>
      </c>
      <c r="B1" t="s">
        <v>85</v>
      </c>
      <c r="C1" t="s">
        <v>87</v>
      </c>
    </row>
    <row r="2" spans="1:3" x14ac:dyDescent="0.2">
      <c r="A2" s="2" t="s">
        <v>28</v>
      </c>
      <c r="B2" t="s">
        <v>2</v>
      </c>
      <c r="C2">
        <v>4</v>
      </c>
    </row>
    <row r="3" spans="1:3" x14ac:dyDescent="0.2">
      <c r="A3" s="2" t="s">
        <v>29</v>
      </c>
      <c r="B3" t="s">
        <v>0</v>
      </c>
      <c r="C3">
        <v>258</v>
      </c>
    </row>
    <row r="4" spans="1:3" x14ac:dyDescent="0.2">
      <c r="A4" s="2" t="s">
        <v>30</v>
      </c>
      <c r="B4" t="s">
        <v>79</v>
      </c>
      <c r="C4">
        <v>6</v>
      </c>
    </row>
    <row r="5" spans="1:3" x14ac:dyDescent="0.2">
      <c r="A5" s="2" t="s">
        <v>31</v>
      </c>
      <c r="B5" t="s">
        <v>1</v>
      </c>
      <c r="C5">
        <v>2</v>
      </c>
    </row>
    <row r="6" spans="1:3" x14ac:dyDescent="0.2">
      <c r="A6" s="2" t="s">
        <v>32</v>
      </c>
      <c r="B6" t="s">
        <v>79</v>
      </c>
      <c r="C6">
        <v>2</v>
      </c>
    </row>
    <row r="7" spans="1:3" x14ac:dyDescent="0.2">
      <c r="A7" s="2" t="s">
        <v>33</v>
      </c>
      <c r="B7" t="s">
        <v>80</v>
      </c>
      <c r="C7">
        <v>116</v>
      </c>
    </row>
    <row r="8" spans="1:3" x14ac:dyDescent="0.2">
      <c r="A8" s="2" t="s">
        <v>34</v>
      </c>
      <c r="B8" t="s">
        <v>1</v>
      </c>
      <c r="C8">
        <v>48</v>
      </c>
    </row>
    <row r="9" spans="1:3" x14ac:dyDescent="0.2">
      <c r="A9" s="2" t="s">
        <v>35</v>
      </c>
      <c r="B9" t="s">
        <v>8</v>
      </c>
      <c r="C9">
        <v>16</v>
      </c>
    </row>
    <row r="10" spans="1:3" x14ac:dyDescent="0.2">
      <c r="A10" s="2" t="s">
        <v>36</v>
      </c>
      <c r="B10" t="s">
        <v>79</v>
      </c>
      <c r="C10">
        <v>38</v>
      </c>
    </row>
    <row r="11" spans="1:3" x14ac:dyDescent="0.2">
      <c r="A11" s="2" t="s">
        <v>37</v>
      </c>
      <c r="B11" t="s">
        <v>80</v>
      </c>
      <c r="C11">
        <v>35</v>
      </c>
    </row>
    <row r="12" spans="1:3" x14ac:dyDescent="0.2">
      <c r="A12" s="2" t="s">
        <v>38</v>
      </c>
      <c r="B12" t="s">
        <v>2</v>
      </c>
      <c r="C12">
        <v>2</v>
      </c>
    </row>
    <row r="13" spans="1:3" x14ac:dyDescent="0.2">
      <c r="A13" s="2" t="s">
        <v>39</v>
      </c>
      <c r="B13" t="s">
        <v>8</v>
      </c>
      <c r="C13">
        <v>19</v>
      </c>
    </row>
    <row r="14" spans="1:3" x14ac:dyDescent="0.2">
      <c r="A14" s="2" t="s">
        <v>40</v>
      </c>
      <c r="B14" t="s">
        <v>2</v>
      </c>
      <c r="C14">
        <v>15</v>
      </c>
    </row>
    <row r="15" spans="1:3" x14ac:dyDescent="0.2">
      <c r="A15" s="2" t="s">
        <v>41</v>
      </c>
      <c r="B15" t="s">
        <v>80</v>
      </c>
      <c r="C15">
        <v>16</v>
      </c>
    </row>
    <row r="16" spans="1:3" x14ac:dyDescent="0.2">
      <c r="A16" s="2" t="s">
        <v>42</v>
      </c>
      <c r="B16" t="s">
        <v>0</v>
      </c>
      <c r="C16">
        <v>6</v>
      </c>
    </row>
    <row r="17" spans="1:3" x14ac:dyDescent="0.2">
      <c r="A17" s="2" t="s">
        <v>43</v>
      </c>
      <c r="B17" t="s">
        <v>2</v>
      </c>
      <c r="C17">
        <v>77</v>
      </c>
    </row>
    <row r="18" spans="1:3" x14ac:dyDescent="0.2">
      <c r="A18" s="2" t="s">
        <v>44</v>
      </c>
      <c r="B18" t="s">
        <v>8</v>
      </c>
      <c r="C18">
        <v>17</v>
      </c>
    </row>
    <row r="19" spans="1:3" x14ac:dyDescent="0.2">
      <c r="A19" s="2" t="s">
        <v>45</v>
      </c>
      <c r="B19" t="s">
        <v>8</v>
      </c>
      <c r="C19">
        <v>13</v>
      </c>
    </row>
    <row r="20" spans="1:3" x14ac:dyDescent="0.2">
      <c r="A20" s="2" t="s">
        <v>46</v>
      </c>
      <c r="B20" t="s">
        <v>2</v>
      </c>
      <c r="C20">
        <v>4</v>
      </c>
    </row>
    <row r="21" spans="1:3" x14ac:dyDescent="0.2">
      <c r="A21" s="2" t="s">
        <v>47</v>
      </c>
      <c r="B21" t="s">
        <v>79</v>
      </c>
      <c r="C21">
        <v>35</v>
      </c>
    </row>
    <row r="22" spans="1:3" x14ac:dyDescent="0.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98A-853C-1747-A8A6-E99545E50100}">
  <dimension ref="A1:C38"/>
  <sheetViews>
    <sheetView tabSelected="1" workbookViewId="0">
      <selection activeCell="B11" sqref="B11"/>
    </sheetView>
  </sheetViews>
  <sheetFormatPr baseColWidth="10" defaultRowHeight="16" x14ac:dyDescent="0.2"/>
  <cols>
    <col min="1" max="1" width="22.83203125" bestFit="1" customWidth="1"/>
    <col min="2" max="2" width="73.83203125" bestFit="1" customWidth="1"/>
  </cols>
  <sheetData>
    <row r="1" spans="1:3" x14ac:dyDescent="0.2">
      <c r="A1" t="s">
        <v>86</v>
      </c>
      <c r="B1" t="s">
        <v>85</v>
      </c>
      <c r="C1" t="s">
        <v>87</v>
      </c>
    </row>
    <row r="2" spans="1:3" x14ac:dyDescent="0.2">
      <c r="A2" t="s">
        <v>48</v>
      </c>
      <c r="B2" t="s">
        <v>84</v>
      </c>
      <c r="C2">
        <v>3</v>
      </c>
    </row>
    <row r="3" spans="1:3" x14ac:dyDescent="0.2">
      <c r="A3" t="s">
        <v>49</v>
      </c>
      <c r="B3" t="s">
        <v>76</v>
      </c>
      <c r="C3">
        <v>10</v>
      </c>
    </row>
    <row r="4" spans="1:3" x14ac:dyDescent="0.2">
      <c r="A4" t="s">
        <v>50</v>
      </c>
      <c r="B4" t="s">
        <v>84</v>
      </c>
      <c r="C4">
        <v>15</v>
      </c>
    </row>
    <row r="5" spans="1:3" x14ac:dyDescent="0.2">
      <c r="A5" t="s">
        <v>51</v>
      </c>
      <c r="B5" t="s">
        <v>78</v>
      </c>
      <c r="C5">
        <v>5</v>
      </c>
    </row>
    <row r="6" spans="1:3" x14ac:dyDescent="0.2">
      <c r="A6" t="s">
        <v>52</v>
      </c>
      <c r="B6" t="s">
        <v>76</v>
      </c>
      <c r="C6">
        <v>5</v>
      </c>
    </row>
    <row r="7" spans="1:3" x14ac:dyDescent="0.2">
      <c r="A7" t="s">
        <v>53</v>
      </c>
      <c r="B7" t="s">
        <v>78</v>
      </c>
      <c r="C7">
        <v>6</v>
      </c>
    </row>
    <row r="8" spans="1:3" x14ac:dyDescent="0.2">
      <c r="A8" t="s">
        <v>54</v>
      </c>
      <c r="B8" t="s">
        <v>74</v>
      </c>
      <c r="C8">
        <v>3</v>
      </c>
    </row>
    <row r="9" spans="1:3" x14ac:dyDescent="0.2">
      <c r="A9" t="s">
        <v>55</v>
      </c>
      <c r="B9" t="s">
        <v>55</v>
      </c>
      <c r="C9">
        <v>5</v>
      </c>
    </row>
    <row r="10" spans="1:3" x14ac:dyDescent="0.2">
      <c r="A10" t="s">
        <v>56</v>
      </c>
      <c r="B10" s="3" t="s">
        <v>77</v>
      </c>
      <c r="C10">
        <v>1</v>
      </c>
    </row>
    <row r="11" spans="1:3" x14ac:dyDescent="0.2">
      <c r="A11" t="s">
        <v>57</v>
      </c>
      <c r="B11" t="s">
        <v>84</v>
      </c>
      <c r="C11">
        <v>19</v>
      </c>
    </row>
    <row r="12" spans="1:3" x14ac:dyDescent="0.2">
      <c r="A12" t="s">
        <v>58</v>
      </c>
      <c r="B12" s="3" t="s">
        <v>77</v>
      </c>
      <c r="C12">
        <v>12</v>
      </c>
    </row>
    <row r="13" spans="1:3" x14ac:dyDescent="0.2">
      <c r="A13" t="s">
        <v>59</v>
      </c>
      <c r="B13" t="s">
        <v>75</v>
      </c>
      <c r="C13">
        <v>16</v>
      </c>
    </row>
    <row r="14" spans="1:3" x14ac:dyDescent="0.2">
      <c r="A14" t="s">
        <v>60</v>
      </c>
      <c r="B14" t="s">
        <v>74</v>
      </c>
      <c r="C14">
        <v>21</v>
      </c>
    </row>
    <row r="15" spans="1:3" x14ac:dyDescent="0.2">
      <c r="A15" t="s">
        <v>61</v>
      </c>
      <c r="B15" t="s">
        <v>74</v>
      </c>
      <c r="C15">
        <v>4</v>
      </c>
    </row>
    <row r="16" spans="1:3" x14ac:dyDescent="0.2">
      <c r="A16" t="s">
        <v>62</v>
      </c>
      <c r="B16" t="s">
        <v>75</v>
      </c>
      <c r="C16">
        <v>8</v>
      </c>
    </row>
    <row r="17" spans="1:3" x14ac:dyDescent="0.2">
      <c r="A17" t="s">
        <v>63</v>
      </c>
      <c r="B17" t="s">
        <v>76</v>
      </c>
      <c r="C17">
        <v>2</v>
      </c>
    </row>
    <row r="18" spans="1:3" x14ac:dyDescent="0.2">
      <c r="A18" t="s">
        <v>64</v>
      </c>
      <c r="B18" t="s">
        <v>78</v>
      </c>
      <c r="C18">
        <v>13</v>
      </c>
    </row>
    <row r="19" spans="1:3" x14ac:dyDescent="0.2">
      <c r="A19" t="s">
        <v>65</v>
      </c>
      <c r="B19" t="s">
        <v>65</v>
      </c>
      <c r="C19">
        <v>98</v>
      </c>
    </row>
    <row r="20" spans="1:3" x14ac:dyDescent="0.2">
      <c r="A20" t="s">
        <v>66</v>
      </c>
      <c r="B20" t="s">
        <v>75</v>
      </c>
      <c r="C20">
        <v>1</v>
      </c>
    </row>
    <row r="21" spans="1:3" x14ac:dyDescent="0.2">
      <c r="A21" t="s">
        <v>67</v>
      </c>
      <c r="B21" t="s">
        <v>76</v>
      </c>
      <c r="C21">
        <v>8</v>
      </c>
    </row>
    <row r="22" spans="1:3" x14ac:dyDescent="0.2">
      <c r="A22" t="s">
        <v>68</v>
      </c>
      <c r="B22" t="s">
        <v>84</v>
      </c>
      <c r="C22">
        <v>12</v>
      </c>
    </row>
    <row r="23" spans="1:3" x14ac:dyDescent="0.2">
      <c r="A23" t="s">
        <v>69</v>
      </c>
      <c r="B23" t="s">
        <v>78</v>
      </c>
      <c r="C23">
        <v>7</v>
      </c>
    </row>
    <row r="24" spans="1:3" x14ac:dyDescent="0.2">
      <c r="A24" t="s">
        <v>70</v>
      </c>
      <c r="B24" t="s">
        <v>75</v>
      </c>
      <c r="C24">
        <v>8</v>
      </c>
    </row>
    <row r="25" spans="1:3" x14ac:dyDescent="0.2">
      <c r="A25" t="s">
        <v>71</v>
      </c>
      <c r="B25" t="s">
        <v>84</v>
      </c>
      <c r="C25">
        <v>10</v>
      </c>
    </row>
    <row r="26" spans="1:3" x14ac:dyDescent="0.2">
      <c r="A26" t="s">
        <v>72</v>
      </c>
      <c r="B26" s="3" t="s">
        <v>77</v>
      </c>
      <c r="C26">
        <v>2</v>
      </c>
    </row>
    <row r="27" spans="1:3" x14ac:dyDescent="0.2">
      <c r="A27" t="s">
        <v>73</v>
      </c>
      <c r="B27" t="s">
        <v>78</v>
      </c>
      <c r="C27">
        <v>1</v>
      </c>
    </row>
    <row r="38" spans="2:2" x14ac:dyDescent="0.2">
      <c r="B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C5BD-E377-FB40-8330-D3F8741C5854}">
  <dimension ref="A1:B22"/>
  <sheetViews>
    <sheetView workbookViewId="0">
      <selection activeCell="A39" sqref="A39"/>
    </sheetView>
  </sheetViews>
  <sheetFormatPr baseColWidth="10" defaultRowHeight="16" x14ac:dyDescent="0.2"/>
  <cols>
    <col min="1" max="1" width="69.1640625" bestFit="1" customWidth="1"/>
  </cols>
  <sheetData>
    <row r="1" spans="1:2" x14ac:dyDescent="0.2">
      <c r="A1" t="s">
        <v>3</v>
      </c>
      <c r="B1">
        <f>Mayan!C3+Mayan!C4+Mayan!C5+Mayan!C17</f>
        <v>22</v>
      </c>
    </row>
    <row r="2" spans="1:2" x14ac:dyDescent="0.2">
      <c r="A2" t="s">
        <v>7</v>
      </c>
      <c r="B2">
        <f>Mayan!C20+Mayan!C21</f>
        <v>72</v>
      </c>
    </row>
    <row r="3" spans="1:2" x14ac:dyDescent="0.2">
      <c r="A3" t="s">
        <v>6</v>
      </c>
      <c r="B3">
        <f>Mayan!C6+Mayan!C18+Mayan!C16</f>
        <v>15</v>
      </c>
    </row>
    <row r="4" spans="1:2" x14ac:dyDescent="0.2">
      <c r="A4" t="s">
        <v>82</v>
      </c>
      <c r="B4">
        <f>Mayan!C19+Mayan!C11+Mayan!C15+Mayan!C12+Mayan!C13+Mayan!C9+Mayan!C10</f>
        <v>63</v>
      </c>
    </row>
    <row r="5" spans="1:2" x14ac:dyDescent="0.2">
      <c r="A5" t="s">
        <v>81</v>
      </c>
      <c r="B5">
        <f>Mayan!C22+Mayan!C14+Mayan!C8</f>
        <v>64</v>
      </c>
    </row>
    <row r="6" spans="1:2" x14ac:dyDescent="0.2">
      <c r="A6" t="s">
        <v>4</v>
      </c>
      <c r="B6">
        <f>Mayan!C2+Mayan!C7</f>
        <v>63</v>
      </c>
    </row>
    <row r="8" spans="1:2" x14ac:dyDescent="0.2">
      <c r="A8" t="s">
        <v>79</v>
      </c>
      <c r="B8">
        <f>Aztecan!C21+Aztecan!C10+Aztecan!C4+Aztecan!C6</f>
        <v>81</v>
      </c>
    </row>
    <row r="9" spans="1:2" x14ac:dyDescent="0.2">
      <c r="A9" t="s">
        <v>0</v>
      </c>
      <c r="B9">
        <f>Aztecan!C3+Aztecan!C16</f>
        <v>264</v>
      </c>
    </row>
    <row r="10" spans="1:2" x14ac:dyDescent="0.2">
      <c r="A10" t="s">
        <v>80</v>
      </c>
      <c r="B10">
        <f>Aztecan!C7+Aztecan!C11+Aztecan!C15</f>
        <v>167</v>
      </c>
    </row>
    <row r="11" spans="1:2" x14ac:dyDescent="0.2">
      <c r="A11" t="s">
        <v>1</v>
      </c>
      <c r="B11">
        <f>Aztecan!C5+Aztecan!C8</f>
        <v>50</v>
      </c>
    </row>
    <row r="12" spans="1:2" x14ac:dyDescent="0.2">
      <c r="A12" t="s">
        <v>8</v>
      </c>
      <c r="B12">
        <f>Aztecan!C18+Aztecan!C19+Aztecan!C9+Aztecan!C13</f>
        <v>65</v>
      </c>
    </row>
    <row r="13" spans="1:2" x14ac:dyDescent="0.2">
      <c r="A13" t="s">
        <v>2</v>
      </c>
      <c r="B13">
        <f>Aztecan!C2+Aztecan!C14+Aztecan!C17+Aztecan!C20+Aztecan!C12</f>
        <v>102</v>
      </c>
    </row>
    <row r="15" spans="1:2" x14ac:dyDescent="0.2">
      <c r="A15" t="s">
        <v>65</v>
      </c>
      <c r="B15">
        <f>Otomanguean!C19</f>
        <v>98</v>
      </c>
    </row>
    <row r="16" spans="1:2" x14ac:dyDescent="0.2">
      <c r="A16" t="s">
        <v>74</v>
      </c>
      <c r="B16">
        <f>Otomanguean!C14+Otomanguean!C15+Otomanguean!C8</f>
        <v>28</v>
      </c>
    </row>
    <row r="17" spans="1:2" x14ac:dyDescent="0.2">
      <c r="A17" t="s">
        <v>55</v>
      </c>
      <c r="B17">
        <f>Otomanguean!C9</f>
        <v>5</v>
      </c>
    </row>
    <row r="18" spans="1:2" x14ac:dyDescent="0.2">
      <c r="A18" t="s">
        <v>75</v>
      </c>
      <c r="B18">
        <f>Otomanguean!C20+Otomanguean!C24+Otomanguean!C16+Otomanguean!C13</f>
        <v>33</v>
      </c>
    </row>
    <row r="19" spans="1:2" x14ac:dyDescent="0.2">
      <c r="A19" t="s">
        <v>76</v>
      </c>
      <c r="B19">
        <f>Otomanguean!C3+Otomanguean!C17+Otomanguean!C6+Otomanguean!C21</f>
        <v>25</v>
      </c>
    </row>
    <row r="20" spans="1:2" x14ac:dyDescent="0.2">
      <c r="A20" t="s">
        <v>84</v>
      </c>
      <c r="B20">
        <f>Otomanguean!C4+Otomanguean!C22+Otomanguean!C11+Otomanguean!C25+Otomanguean!C2</f>
        <v>59</v>
      </c>
    </row>
    <row r="21" spans="1:2" x14ac:dyDescent="0.2">
      <c r="A21" s="3" t="s">
        <v>77</v>
      </c>
      <c r="B21">
        <f>Otomanguean!C26+Otomanguean!C12+Otomanguean!C10</f>
        <v>15</v>
      </c>
    </row>
    <row r="22" spans="1:2" x14ac:dyDescent="0.2">
      <c r="A22" t="s">
        <v>78</v>
      </c>
      <c r="B22">
        <f>Otomanguean!C5+Otomanguean!C7+Otomanguean!C18+Otomanguean!C23+Otomanguean!C27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Mayan</vt:lpstr>
      <vt:lpstr>Aztecan</vt:lpstr>
      <vt:lpstr>Otomanguean</vt:lpstr>
      <vt:lpstr>SampleSizes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Li</dc:creator>
  <cp:lastModifiedBy>Forrest Li</cp:lastModifiedBy>
  <dcterms:created xsi:type="dcterms:W3CDTF">2025-07-10T20:48:27Z</dcterms:created>
  <dcterms:modified xsi:type="dcterms:W3CDTF">2025-07-14T21:50:56Z</dcterms:modified>
</cp:coreProperties>
</file>