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DF0C3A54-CF17-4F89-97E1-5FB7A3EF662F}" xr6:coauthVersionLast="45" xr6:coauthVersionMax="45" xr10:uidLastSave="{00000000-0000-0000-0000-000000000000}"/>
  <bookViews>
    <workbookView xWindow="-120" yWindow="-120" windowWidth="29040" windowHeight="15840" xr2:uid="{00000000-000D-0000-FFFF-FFFF00000000}"/>
  </bookViews>
  <sheets>
    <sheet name="Participant Information" sheetId="20" r:id="rId1"/>
    <sheet name="Summary" sheetId="23" r:id="rId2"/>
    <sheet name="Extraction - Procedure" sheetId="6" r:id="rId3"/>
    <sheet name="LC-MRM - Overview" sheetId="7" r:id="rId4"/>
    <sheet name="LC-MRM - Intra Assay QC Proc" sheetId="25" r:id="rId5"/>
    <sheet name="Concentrations nmol mL" sheetId="26" r:id="rId6"/>
  </sheets>
  <definedNames>
    <definedName name="Extraction___Overview__A33">'Extraction - Procedure'!#REF!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 i="26" l="1"/>
  <c r="J45" i="26"/>
  <c r="D45" i="26"/>
  <c r="E45" i="26"/>
  <c r="F45" i="26"/>
  <c r="G45" i="26"/>
  <c r="H45" i="26"/>
  <c r="I45" i="26"/>
  <c r="D46" i="26"/>
  <c r="E46" i="26"/>
  <c r="F46" i="26"/>
  <c r="G46" i="26"/>
  <c r="G47" i="26" s="1"/>
  <c r="H46" i="26"/>
  <c r="H47" i="26" s="1"/>
  <c r="I46" i="26"/>
  <c r="B45" i="26"/>
  <c r="B46" i="26"/>
  <c r="C46" i="26"/>
  <c r="C45" i="26"/>
  <c r="J47" i="26" l="1"/>
  <c r="F47" i="26"/>
  <c r="D47" i="26"/>
  <c r="E47" i="26"/>
  <c r="B47" i="26"/>
  <c r="I47" i="26"/>
  <c r="C47" i="26"/>
  <c r="I32" i="26"/>
  <c r="H32" i="26"/>
  <c r="F32" i="26"/>
  <c r="E32" i="26"/>
  <c r="D32" i="26"/>
  <c r="C32" i="26"/>
  <c r="I31" i="26"/>
  <c r="H31" i="26"/>
  <c r="G31" i="26"/>
  <c r="F31" i="26"/>
  <c r="E31" i="26"/>
  <c r="D31" i="26"/>
  <c r="C31" i="26"/>
  <c r="I23" i="26"/>
  <c r="H23" i="26"/>
  <c r="G23" i="26"/>
  <c r="F23" i="26"/>
  <c r="E23" i="26"/>
  <c r="D23" i="26"/>
  <c r="C23" i="26"/>
  <c r="I22" i="26"/>
  <c r="H22" i="26"/>
  <c r="G22" i="26"/>
  <c r="F22" i="26"/>
  <c r="E22" i="26"/>
  <c r="D22" i="26"/>
  <c r="C22" i="26"/>
  <c r="C14" i="26"/>
  <c r="D14" i="26"/>
  <c r="E14" i="26"/>
  <c r="F14" i="26"/>
  <c r="G14" i="26"/>
  <c r="H14" i="26"/>
  <c r="I14" i="26"/>
  <c r="B14" i="26"/>
  <c r="J13" i="26"/>
  <c r="C13" i="26"/>
  <c r="D13" i="26"/>
  <c r="E13" i="26"/>
  <c r="F13" i="26"/>
  <c r="G13" i="26"/>
  <c r="H13" i="26"/>
  <c r="I13" i="26"/>
  <c r="B13" i="26"/>
  <c r="E24" i="26" l="1"/>
  <c r="I24" i="26"/>
  <c r="C33" i="26"/>
  <c r="H33" i="26"/>
  <c r="F33" i="26"/>
  <c r="F24" i="26"/>
  <c r="D33" i="26"/>
  <c r="I33" i="26"/>
  <c r="C24" i="26"/>
  <c r="G24" i="26"/>
  <c r="E33" i="26"/>
  <c r="B15" i="26"/>
  <c r="D24" i="26"/>
  <c r="H24" i="26"/>
  <c r="I15" i="26"/>
  <c r="E15" i="26"/>
  <c r="H15" i="26"/>
  <c r="D15" i="26"/>
  <c r="G15" i="26"/>
  <c r="C15" i="26"/>
  <c r="F15" i="26"/>
</calcChain>
</file>

<file path=xl/sharedStrings.xml><?xml version="1.0" encoding="utf-8"?>
<sst xmlns="http://schemas.openxmlformats.org/spreadsheetml/2006/main" count="306" uniqueCount="156">
  <si>
    <t>Step</t>
  </si>
  <si>
    <t>Extraction Procedure</t>
  </si>
  <si>
    <t>Description</t>
  </si>
  <si>
    <t>Reference Table</t>
  </si>
  <si>
    <t>Specifications</t>
  </si>
  <si>
    <t>Mass spectrometry</t>
  </si>
  <si>
    <t>LC</t>
  </si>
  <si>
    <t>Injection volume (indicative)</t>
  </si>
  <si>
    <t>Weak wash</t>
  </si>
  <si>
    <t>Strong wash</t>
  </si>
  <si>
    <t>Pre-column</t>
  </si>
  <si>
    <t>Column</t>
  </si>
  <si>
    <t>Column temperature</t>
  </si>
  <si>
    <t>A%</t>
  </si>
  <si>
    <t>Polarity mode</t>
  </si>
  <si>
    <t>Ion spray</t>
  </si>
  <si>
    <t>Curtain gas</t>
  </si>
  <si>
    <t>Source temperature</t>
  </si>
  <si>
    <t>Gas 1</t>
  </si>
  <si>
    <t>Gas 2</t>
  </si>
  <si>
    <t>DP</t>
  </si>
  <si>
    <t>EP</t>
  </si>
  <si>
    <t>Collision cell exit potential</t>
  </si>
  <si>
    <t>CE</t>
  </si>
  <si>
    <t>Analyte</t>
  </si>
  <si>
    <t>Mass transitions</t>
  </si>
  <si>
    <t>IS</t>
  </si>
  <si>
    <t>Processing software</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</si>
  <si>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</si>
  <si>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</si>
  <si>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</si>
  <si>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</si>
  <si>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</si>
  <si>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</si>
  <si>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</si>
  <si>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</si>
  <si>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</si>
  <si>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</si>
  <si>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</si>
  <si>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</si>
  <si>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</si>
  <si>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</si>
  <si>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</si>
  <si>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Lab code</t>
  </si>
  <si>
    <t>LC-MRM Overview</t>
  </si>
  <si>
    <t>Table 6 Chemicals and solvents</t>
  </si>
  <si>
    <t>Table 7 LC-MRM LC-MS Details</t>
  </si>
  <si>
    <t>Table 8 LC-MRM LC gradient</t>
  </si>
  <si>
    <t>Table 11 Data processing</t>
  </si>
  <si>
    <t>Flow (µL/min)</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</si>
  <si>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</si>
  <si>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</si>
  <si>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</si>
  <si>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Summary</t>
  </si>
  <si>
    <t>Intra Assay Procedure</t>
  </si>
  <si>
    <t>Quality Controls for Intra-Assay Variation</t>
  </si>
  <si>
    <t>Sample_Name</t>
  </si>
  <si>
    <t>Shimadzu Nexera</t>
  </si>
  <si>
    <t>none</t>
  </si>
  <si>
    <t>RT</t>
  </si>
  <si>
    <t>Lipidyzer built in software plus Excel</t>
  </si>
  <si>
    <t>510.6 - 264.4</t>
  </si>
  <si>
    <t>538.6 - 264.4</t>
  </si>
  <si>
    <t>566.7 - 264.4</t>
  </si>
  <si>
    <t>564.8 - 264.4</t>
  </si>
  <si>
    <t>594.6 - 264.4</t>
  </si>
  <si>
    <t>592.6 - 264.4</t>
  </si>
  <si>
    <t>622.7 - 264.4</t>
  </si>
  <si>
    <t>620.7 - 264.4</t>
  </si>
  <si>
    <t>650.8 - 264.4</t>
  </si>
  <si>
    <t>648.8 - 264.4</t>
  </si>
  <si>
    <t>678.9 - 264.4</t>
  </si>
  <si>
    <t>676.9 - 264.4</t>
  </si>
  <si>
    <t>CER d18:1/14:0</t>
  </si>
  <si>
    <t>CER d18:1/16:0</t>
  </si>
  <si>
    <t>CER d18:1/18:0</t>
  </si>
  <si>
    <t>CER d18:1/18:1</t>
  </si>
  <si>
    <t>CER d18:1/20:0</t>
  </si>
  <si>
    <t>CER d18:1/20:1</t>
  </si>
  <si>
    <t>CER d18:1/22:0</t>
  </si>
  <si>
    <t>CER d18:1/22:1</t>
  </si>
  <si>
    <t>CER d18:1/24:0</t>
  </si>
  <si>
    <t>CER d18:1/24:1</t>
  </si>
  <si>
    <t>CER d18:1/26:0</t>
  </si>
  <si>
    <t>CER d18:1/26:1</t>
  </si>
  <si>
    <t>482.6 - 264.4</t>
  </si>
  <si>
    <t>547.6 - 264.4</t>
  </si>
  <si>
    <t>CER d18:1/12:0</t>
  </si>
  <si>
    <t>QC2</t>
  </si>
  <si>
    <t>QC1</t>
  </si>
  <si>
    <t>QC3</t>
  </si>
  <si>
    <t>.</t>
  </si>
  <si>
    <t>NIST_diabetes1</t>
  </si>
  <si>
    <t>NIST_diabetes2</t>
  </si>
  <si>
    <t>NIST_diabetes3</t>
  </si>
  <si>
    <t>NIST_diabetes4</t>
  </si>
  <si>
    <t>NIST_diabetes5</t>
  </si>
  <si>
    <t>NIST_highTG1</t>
  </si>
  <si>
    <t>NIST_highTG2</t>
  </si>
  <si>
    <t>NIST_highTG3</t>
  </si>
  <si>
    <t>NIST_highTG4</t>
  </si>
  <si>
    <t>NIST_highTG5</t>
  </si>
  <si>
    <t>NIST_AfroAmerican1</t>
  </si>
  <si>
    <t>NIST_AfroAmerican2</t>
  </si>
  <si>
    <t>NIST_AfroAmerican3</t>
  </si>
  <si>
    <t>NIST_AfroAmerican4</t>
  </si>
  <si>
    <t>NIST_AfroAmerican5</t>
  </si>
  <si>
    <t>Freeze dried Plasma obtained from Sigma Aldrich is used as our standard QC</t>
  </si>
  <si>
    <t>Average</t>
  </si>
  <si>
    <t>STDEV</t>
  </si>
  <si>
    <t>RSD%</t>
  </si>
  <si>
    <t>nd</t>
  </si>
  <si>
    <t>ESI+</t>
  </si>
  <si>
    <t>Flow injection</t>
  </si>
  <si>
    <t>2-propanol</t>
  </si>
  <si>
    <t>1:1 MeOH:DCM</t>
  </si>
  <si>
    <t>10 mM ammonium acetate in 50:50 (v/v) dichloromethane:methanol</t>
  </si>
  <si>
    <t xml:space="preserve">Mobile phase </t>
  </si>
  <si>
    <t xml:space="preserve"> Freez dried plasma Sigma #P9523 - 5mL is reconstituted in 5mL LCMS grade water   </t>
  </si>
  <si>
    <t>25 uL of plasma are spiked with internal standards and extracted together with study samples</t>
  </si>
  <si>
    <t>Blank2</t>
  </si>
  <si>
    <t>Blank3</t>
  </si>
  <si>
    <t>Blank1</t>
  </si>
  <si>
    <t>Samples are vortexed and gently shaken at room temperature for 30 min</t>
  </si>
  <si>
    <t>Add the following to a 2 mL Eppendorf PCR clean plastic tube: i)25 μL biological plasma(or standard plasma). Ii) 75 μL LC-MS grade water. Iii) 25 μL IS Lipidyzer mix (Sciex Lipidyzer kit) in MTBE). Iv) 575 μL MTBE. And v) 160 μL MeOH</t>
  </si>
  <si>
    <t>Add 200 μL water to the tube, this will breake the monophase and you will have three layers. The pellet are the proteins and other insolublematter, the lower layer is the aqueous phase and the upper is the MTBEand contains the lipids</t>
  </si>
  <si>
    <t>Centrifuge 3 minutes at 12.000 xg (or higher), at RT</t>
  </si>
  <si>
    <t>Take  the  upper  layer  and  transfer  to  an Agilent glass vial.</t>
  </si>
  <si>
    <t>Take the PCR tube and repeat the extraction: i) Add 300 μL MTBE ii) Add 100 μL MeOH iii) Add 100 μL H2O. Iv) Shake 5min at RT. V) Centrifuge 3 minutes at 12.000 xg (or higher), at RT</t>
  </si>
  <si>
    <t>Take  the  upper  layer  and combine  with  the  previous  extract , this makes approximately 800 μL in total.</t>
  </si>
  <si>
    <t>Evaporate the upper layer under a gentle stream of nitrogen(i.e. Turbovap)</t>
  </si>
  <si>
    <t xml:space="preserve">When  dried,  add  250  μL of Lipidyzer running  buffer  </t>
  </si>
  <si>
    <t xml:space="preserve">Methyl tert-butyl ether HPLC grade(MTBE)34875-1LHoneywell </t>
  </si>
  <si>
    <t>Methanol LC-MS grade(MeOH)34966-2.5LSigma Aldrich</t>
  </si>
  <si>
    <t>Water LC-MS grade(H2O)14263-1LSigma Aldrich</t>
  </si>
  <si>
    <t>Lipidyzer running buffer - 10 mM ammonium acetate in 50:50 (v/v) dichloromethane:methanol</t>
  </si>
  <si>
    <t>NIST SRM1950 day1</t>
  </si>
  <si>
    <t>NIST SRM1950 day2</t>
  </si>
  <si>
    <t>The same procedure is carried out for LC-MS grade water serving as Blank</t>
  </si>
  <si>
    <t>D9- CER d18:1/16:0</t>
  </si>
  <si>
    <t>25 uL plasma have been extracted following an MTBE based lipid extraction protocol and analyzed in flow-injection mode using the quantitative Sciex Lipiyzer platform</t>
  </si>
  <si>
    <t>We have followed our standard procedures, operating under our routine lab procedures</t>
  </si>
  <si>
    <t>QTrap 5500 Lipidyzer platform</t>
  </si>
  <si>
    <t>Dichloromethane for GC 34488-2.5L Honeywell</t>
  </si>
  <si>
    <t> Ceramide (16:0)</t>
  </si>
  <si>
    <t>0.30 (0.26–0.34)</t>
  </si>
  <si>
    <t> Ceramide (18:0)</t>
  </si>
  <si>
    <t>0.11 (0.09–0.14)</t>
  </si>
  <si>
    <t> Ceramide (24:0)</t>
  </si>
  <si>
    <t>3.17 (2.61–3.70)</t>
  </si>
  <si>
    <t> Ceramide (24:1)</t>
  </si>
  <si>
    <t>1.14 (0.96–1.35)</t>
  </si>
  <si>
    <t>Concentration in nmol/g = nmol/mL = umol/L of analyzed plasma</t>
  </si>
  <si>
    <t>Ceramides, μmol/L; median (IQR) n=230</t>
  </si>
  <si>
    <t>Baseline levels as found by Meeusen et al. Arteriosclerosis, Thrombosis, and Vascular Biology. 2018;38:1933–1939</t>
  </si>
  <si>
    <t>All samples were analyzed in a randomized fashion in 3 separate batches, SRM1950 was analyzed on 2 consecutive days with n=5 per day and batch, each day QC and blank samples were analyzed, the data shown for these are from the diabetes, highTG and AAP 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</si>
</sst>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
    <numFmt numFmtId="166" formatCode="0.0%"/>
    <numFmt numFmtId="167" formatCode="0.000"/>
  </numFmts>
  <fonts count="23" x14ac:knownFonts="1">
    <font>
      <sz val="11"/>
      <color theme="1"/>
      <name val="Calibri"/>
      <family val="2"/>
      <scheme val="minor"/>
    </font>
    <font>
      <sz val="12"/>
      <color theme="1"/>
      <name val="Calibri"/>
      <family val="2"/>
      <scheme val="minor"/>
    </font>
    <font>
      <sz val="12"/>
      <color theme="1"/>
      <name val="Times New Roman"/>
      <family val="1"/>
    </font>
    <font>
      <u/>
      <sz val="11"/>
      <color theme="10"/>
      <name val="Calibri"/>
      <family val="2"/>
      <scheme val="minor"/>
    </font>
    <font>
      <b/>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b/>
      <sz val="11"/>
      <color theme="1"/>
      <name val="Calibri"/>
      <family val="2"/>
      <scheme val="minor"/>
    </font>
    <font>
      <sz val="11"/>
      <color theme="1"/>
      <name val="Calibri"/>
      <family val="2"/>
      <scheme val="minor"/>
    </font>
    <font>
      <b/>
      <sz val="10"/>
      <name val="Calibri"/>
      <family val="2"/>
    </font>
    <font>
      <sz val="10"/>
      <name val="Calibri"/>
      <family val="2"/>
    </font>
    <font>
      <sz val="11"/>
      <name val="Calibri"/>
      <family val="2"/>
    </font>
    <font>
      <sz val="11"/>
      <color rgb="FFFF0000"/>
      <name val="Calibri"/>
      <family val="2"/>
    </font>
    <font>
      <sz val="11"/>
      <color rgb="FFFF0000"/>
      <name val="Calibri"/>
      <family val="2"/>
      <scheme val="minor"/>
    </font>
    <font>
      <b/>
      <sz val="11"/>
      <color rgb="FFFF0000"/>
      <name val="Calibri"/>
      <family val="2"/>
    </font>
    <font>
      <b/>
      <sz val="11"/>
      <color rgb="FFFF0000"/>
      <name val="Calibri"/>
      <family val="2"/>
      <scheme val="minor"/>
    </font>
    <font>
      <b/>
      <sz val="20"/>
      <color rgb="FFFF0000"/>
      <name val="Calibri"/>
      <family val="2"/>
      <scheme val="minor"/>
    </font>
    <font>
      <sz val="11"/>
      <color theme="1"/>
      <name val="Calibri Light"/>
      <family val="2"/>
    </font>
    <font>
      <sz val="12"/>
      <color rgb="FF000000"/>
      <name val="Arial"/>
      <family val="2"/>
    </font>
    <font>
      <b/>
      <sz val="11"/>
      <color theme="4" tint="-0.499984740745262"/>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EDEDED"/>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D4D5D6"/>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257">
    <xf numFmtId="0" fontId="0" fillId="0" borderId="0" xfId="0"/>
    <xf numFmtId="0" fontId="2" fillId="0" borderId="0" xfId="0" applyFont="1" applyAlignment="1" applyProtection="1">
      <alignment horizontal="left" vertical="center" indent="5"/>
      <protection locked="0"/>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0" xfId="0" applyFont="1"/>
    <xf numFmtId="0" fontId="6" fillId="0" borderId="1" xfId="1" quotePrefix="1" applyFont="1" applyBorder="1"/>
    <xf numFmtId="0" fontId="1" fillId="0" borderId="0" xfId="0" applyFont="1" applyProtection="1">
      <protection locked="0"/>
    </xf>
    <xf numFmtId="0" fontId="1" fillId="4"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5" xfId="0" applyFont="1" applyFill="1" applyBorder="1" applyAlignment="1">
      <alignment horizontal="right" vertical="center" wrapText="1"/>
    </xf>
    <xf numFmtId="0" fontId="1" fillId="0" borderId="1" xfId="0" applyFont="1" applyBorder="1" applyAlignment="1" applyProtection="1">
      <alignment horizontal="right" vertical="center" wrapText="1"/>
      <protection locked="0"/>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0" fillId="0" borderId="2" xfId="0" applyFont="1" applyFill="1" applyBorder="1" applyAlignment="1">
      <alignment horizontal="center" vertical="center"/>
    </xf>
    <xf numFmtId="0" fontId="5"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3" fillId="0" borderId="1" xfId="1" quotePrefix="1" applyBorder="1" applyAlignment="1">
      <alignment vertical="center" wrapText="1"/>
    </xf>
    <xf numFmtId="0" fontId="8" fillId="0" borderId="0" xfId="0" applyFont="1" applyAlignment="1">
      <alignment vertical="center"/>
    </xf>
    <xf numFmtId="0" fontId="1" fillId="4" borderId="9" xfId="0" applyFont="1" applyFill="1" applyBorder="1" applyAlignment="1">
      <alignment horizontal="center" vertical="center" wrapText="1"/>
    </xf>
    <xf numFmtId="0" fontId="10" fillId="0" borderId="0" xfId="0" applyFont="1"/>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3" fillId="0" borderId="7" xfId="1" applyFill="1" applyBorder="1" applyAlignment="1">
      <alignment horizontal="center" vertical="center"/>
    </xf>
    <xf numFmtId="0" fontId="0" fillId="3" borderId="16" xfId="0" applyFill="1" applyBorder="1"/>
    <xf numFmtId="0" fontId="0" fillId="0" borderId="0" xfId="0" applyAlignment="1">
      <alignment horizontal="left"/>
    </xf>
    <xf numFmtId="0" fontId="1" fillId="0" borderId="16" xfId="0" applyFont="1" applyBorder="1" applyAlignment="1">
      <alignment horizontal="left"/>
    </xf>
    <xf numFmtId="0" fontId="1" fillId="0" borderId="16" xfId="0" applyFont="1" applyBorder="1" applyAlignment="1">
      <alignment vertical="center" wrapText="1"/>
    </xf>
    <xf numFmtId="0" fontId="1" fillId="0" borderId="16" xfId="0" applyFont="1" applyBorder="1" applyAlignment="1">
      <alignment horizontal="center" vertical="center" wrapText="1"/>
    </xf>
    <xf numFmtId="0" fontId="0" fillId="9" borderId="0" xfId="0" applyFill="1" applyAlignment="1">
      <alignment horizontal="left"/>
    </xf>
    <xf numFmtId="165" fontId="14" fillId="9" borderId="22" xfId="0" applyNumberFormat="1" applyFont="1" applyFill="1" applyBorder="1" applyAlignment="1">
      <alignment horizontal="left"/>
    </xf>
    <xf numFmtId="0" fontId="0" fillId="9" borderId="0" xfId="0" applyFill="1" applyBorder="1" applyAlignment="1">
      <alignment horizontal="left"/>
    </xf>
    <xf numFmtId="0" fontId="0" fillId="8" borderId="0" xfId="0" applyFill="1" applyAlignment="1">
      <alignment horizontal="left"/>
    </xf>
    <xf numFmtId="0" fontId="0" fillId="8" borderId="0" xfId="0" applyFill="1" applyBorder="1" applyAlignment="1">
      <alignment horizontal="left"/>
    </xf>
    <xf numFmtId="166" fontId="16" fillId="8" borderId="23" xfId="2" applyNumberFormat="1" applyFont="1" applyFill="1" applyBorder="1" applyAlignment="1">
      <alignment horizontal="left"/>
    </xf>
    <xf numFmtId="166" fontId="16" fillId="8" borderId="19" xfId="2" applyNumberFormat="1" applyFont="1" applyFill="1" applyBorder="1" applyAlignment="1">
      <alignment horizontal="left"/>
    </xf>
    <xf numFmtId="0" fontId="0" fillId="3" borderId="0" xfId="0" applyFill="1" applyAlignment="1">
      <alignment horizontal="left"/>
    </xf>
    <xf numFmtId="0" fontId="0" fillId="3" borderId="22" xfId="0" applyFill="1" applyBorder="1" applyAlignment="1">
      <alignment horizontal="left"/>
    </xf>
    <xf numFmtId="0" fontId="0" fillId="3" borderId="0" xfId="0" applyFill="1" applyBorder="1" applyAlignment="1">
      <alignment horizontal="left"/>
    </xf>
    <xf numFmtId="166" fontId="16" fillId="3" borderId="19" xfId="2" applyNumberFormat="1" applyFont="1" applyFill="1" applyBorder="1" applyAlignment="1">
      <alignment horizontal="left"/>
    </xf>
    <xf numFmtId="167" fontId="0" fillId="3" borderId="0" xfId="0" applyNumberFormat="1" applyFill="1" applyBorder="1" applyAlignment="1">
      <alignment horizontal="left"/>
    </xf>
    <xf numFmtId="167" fontId="0" fillId="9" borderId="0" xfId="0" applyNumberFormat="1" applyFill="1" applyBorder="1" applyAlignment="1">
      <alignment horizontal="left"/>
    </xf>
    <xf numFmtId="167" fontId="0" fillId="8" borderId="0" xfId="0" applyNumberFormat="1" applyFill="1" applyBorder="1" applyAlignment="1">
      <alignment horizontal="left"/>
    </xf>
    <xf numFmtId="166" fontId="0" fillId="9" borderId="19" xfId="2" applyNumberFormat="1" applyFont="1" applyFill="1" applyBorder="1" applyAlignment="1">
      <alignment horizontal="left"/>
    </xf>
    <xf numFmtId="165" fontId="17" fillId="9" borderId="20" xfId="0" applyNumberFormat="1" applyFont="1" applyFill="1" applyBorder="1" applyAlignment="1">
      <alignment horizontal="left"/>
    </xf>
    <xf numFmtId="167" fontId="18" fillId="9" borderId="21" xfId="0" applyNumberFormat="1" applyFont="1" applyFill="1" applyBorder="1" applyAlignment="1">
      <alignment horizontal="left"/>
    </xf>
    <xf numFmtId="0" fontId="10" fillId="9" borderId="21" xfId="0" applyFont="1" applyFill="1" applyBorder="1" applyAlignment="1">
      <alignment horizontal="left"/>
    </xf>
    <xf numFmtId="0" fontId="18" fillId="8" borderId="20" xfId="0" applyFont="1" applyFill="1" applyBorder="1" applyAlignment="1">
      <alignment horizontal="left"/>
    </xf>
    <xf numFmtId="0" fontId="18" fillId="8" borderId="21" xfId="0" applyFont="1" applyFill="1" applyBorder="1" applyAlignment="1">
      <alignment horizontal="left"/>
    </xf>
    <xf numFmtId="167" fontId="18" fillId="8" borderId="21" xfId="0" applyNumberFormat="1" applyFont="1" applyFill="1" applyBorder="1" applyAlignment="1">
      <alignment horizontal="left"/>
    </xf>
    <xf numFmtId="0" fontId="10" fillId="8" borderId="21" xfId="0" applyFont="1" applyFill="1" applyBorder="1" applyAlignment="1">
      <alignment horizontal="left"/>
    </xf>
    <xf numFmtId="0" fontId="18" fillId="3" borderId="20" xfId="0" applyFont="1" applyFill="1" applyBorder="1" applyAlignment="1">
      <alignment horizontal="left"/>
    </xf>
    <xf numFmtId="0" fontId="18" fillId="3" borderId="21" xfId="0" applyFont="1" applyFill="1" applyBorder="1" applyAlignment="1">
      <alignment horizontal="left"/>
    </xf>
    <xf numFmtId="167" fontId="18" fillId="3" borderId="21"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0" fontId="10" fillId="0" borderId="0" xfId="0" applyFont="1" applyFill="1" applyBorder="1" applyAlignment="1">
      <alignment horizontal="left"/>
    </xf>
    <xf numFmtId="166" fontId="0" fillId="0" borderId="0" xfId="2" applyNumberFormat="1" applyFont="1" applyFill="1" applyBorder="1" applyAlignment="1">
      <alignment horizontal="left"/>
    </xf>
    <xf numFmtId="166" fontId="16" fillId="0" borderId="0" xfId="2" applyNumberFormat="1" applyFont="1" applyFill="1" applyBorder="1" applyAlignment="1">
      <alignment horizontal="left"/>
    </xf>
    <xf numFmtId="0" fontId="18" fillId="0" borderId="0" xfId="0" applyFont="1" applyFill="1" applyBorder="1" applyAlignment="1">
      <alignment horizontal="left"/>
    </xf>
    <xf numFmtId="0" fontId="0" fillId="10" borderId="0" xfId="0" applyFill="1"/>
    <xf numFmtId="0" fontId="18" fillId="10" borderId="0" xfId="0" applyFont="1" applyFill="1"/>
    <xf numFmtId="166" fontId="16" fillId="10" borderId="0" xfId="2" applyNumberFormat="1" applyFont="1" applyFill="1"/>
    <xf numFmtId="0" fontId="0" fillId="10" borderId="20" xfId="0" applyFill="1" applyBorder="1" applyAlignment="1">
      <alignment horizontal="left"/>
    </xf>
    <xf numFmtId="0" fontId="0" fillId="10" borderId="21" xfId="0" applyFill="1" applyBorder="1" applyAlignment="1">
      <alignment horizontal="left"/>
    </xf>
    <xf numFmtId="0" fontId="0" fillId="10" borderId="24" xfId="0" applyFill="1" applyBorder="1" applyAlignment="1">
      <alignment horizontal="left"/>
    </xf>
    <xf numFmtId="0" fontId="0" fillId="10" borderId="22" xfId="0" applyFill="1" applyBorder="1" applyAlignment="1">
      <alignment horizontal="left"/>
    </xf>
    <xf numFmtId="0" fontId="0" fillId="10" borderId="0" xfId="0" applyFill="1" applyBorder="1" applyAlignment="1">
      <alignment horizontal="left"/>
    </xf>
    <xf numFmtId="0" fontId="0" fillId="10" borderId="25" xfId="0" applyFill="1" applyBorder="1" applyAlignment="1">
      <alignment horizontal="left"/>
    </xf>
    <xf numFmtId="0" fontId="18" fillId="10" borderId="20" xfId="0" applyFont="1" applyFill="1" applyBorder="1" applyAlignment="1">
      <alignment horizontal="left"/>
    </xf>
    <xf numFmtId="167" fontId="18" fillId="10" borderId="21" xfId="0" applyNumberFormat="1" applyFont="1" applyFill="1" applyBorder="1" applyAlignment="1">
      <alignment horizontal="left"/>
    </xf>
    <xf numFmtId="167" fontId="18" fillId="10" borderId="24" xfId="0" applyNumberFormat="1" applyFont="1" applyFill="1" applyBorder="1" applyAlignment="1">
      <alignment horizontal="left"/>
    </xf>
    <xf numFmtId="167" fontId="0" fillId="10" borderId="0" xfId="0" applyNumberFormat="1" applyFill="1" applyBorder="1" applyAlignment="1">
      <alignment horizontal="left"/>
    </xf>
    <xf numFmtId="167" fontId="0" fillId="10" borderId="25" xfId="0" applyNumberFormat="1" applyFill="1" applyBorder="1" applyAlignment="1">
      <alignment horizontal="left"/>
    </xf>
    <xf numFmtId="166" fontId="15" fillId="0" borderId="0" xfId="2" applyNumberFormat="1" applyFont="1" applyFill="1" applyBorder="1" applyAlignment="1">
      <alignment horizontal="left"/>
    </xf>
    <xf numFmtId="0" fontId="18" fillId="0" borderId="0" xfId="0" applyFont="1" applyFill="1" applyBorder="1"/>
    <xf numFmtId="166" fontId="16" fillId="0" borderId="0" xfId="2" applyNumberFormat="1" applyFont="1" applyFill="1" applyBorder="1"/>
    <xf numFmtId="0" fontId="10" fillId="0" borderId="27" xfId="0" applyFont="1" applyBorder="1"/>
    <xf numFmtId="0" fontId="12" fillId="7" borderId="28" xfId="0" applyFont="1" applyFill="1" applyBorder="1" applyAlignment="1">
      <alignment horizontal="center" vertical="center"/>
    </xf>
    <xf numFmtId="0" fontId="0" fillId="0" borderId="28" xfId="0" applyFill="1" applyBorder="1"/>
    <xf numFmtId="0" fontId="0" fillId="0" borderId="28" xfId="0" applyBorder="1"/>
    <xf numFmtId="0" fontId="0" fillId="0" borderId="20" xfId="0" applyBorder="1"/>
    <xf numFmtId="0" fontId="0" fillId="0" borderId="22" xfId="0" applyBorder="1"/>
    <xf numFmtId="0" fontId="0" fillId="0" borderId="23" xfId="0" applyBorder="1"/>
    <xf numFmtId="167" fontId="13" fillId="0" borderId="21" xfId="0" applyNumberFormat="1" applyFont="1" applyBorder="1" applyAlignment="1">
      <alignment horizontal="left"/>
    </xf>
    <xf numFmtId="167" fontId="13" fillId="0" borderId="24" xfId="0" applyNumberFormat="1" applyFont="1" applyBorder="1" applyAlignment="1">
      <alignment horizontal="left"/>
    </xf>
    <xf numFmtId="167" fontId="13" fillId="0" borderId="0" xfId="0" applyNumberFormat="1" applyFont="1" applyBorder="1" applyAlignment="1">
      <alignment horizontal="left"/>
    </xf>
    <xf numFmtId="167" fontId="13" fillId="0" borderId="25" xfId="0" applyNumberFormat="1" applyFont="1" applyBorder="1" applyAlignment="1">
      <alignment horizontal="left"/>
    </xf>
    <xf numFmtId="167" fontId="0" fillId="0" borderId="0" xfId="0" applyNumberFormat="1" applyBorder="1" applyAlignment="1">
      <alignment horizontal="left"/>
    </xf>
    <xf numFmtId="167" fontId="0" fillId="0" borderId="25" xfId="0" applyNumberFormat="1" applyBorder="1" applyAlignment="1">
      <alignment horizontal="left"/>
    </xf>
    <xf numFmtId="167" fontId="0" fillId="0" borderId="19" xfId="0" applyNumberFormat="1" applyBorder="1" applyAlignment="1">
      <alignment horizontal="left"/>
    </xf>
    <xf numFmtId="167" fontId="0" fillId="0" borderId="26" xfId="0" applyNumberFormat="1" applyBorder="1" applyAlignment="1">
      <alignment horizontal="left"/>
    </xf>
    <xf numFmtId="0" fontId="19" fillId="0" borderId="0" xfId="0" applyFont="1"/>
    <xf numFmtId="0" fontId="20" fillId="0" borderId="0" xfId="0" applyFont="1" applyAlignment="1">
      <alignment horizontal="center" vertical="top"/>
    </xf>
    <xf numFmtId="0" fontId="1" fillId="0" borderId="1" xfId="0" applyFont="1" applyBorder="1" applyAlignment="1" applyProtection="1">
      <alignment horizontal="left" vertical="center" wrapText="1"/>
      <protection locked="0"/>
    </xf>
    <xf numFmtId="0" fontId="1" fillId="0" borderId="1" xfId="0" applyFont="1" applyBorder="1" applyAlignment="1">
      <alignment horizontal="left" vertical="center"/>
    </xf>
    <xf numFmtId="167" fontId="13" fillId="0" borderId="19" xfId="0" applyNumberFormat="1" applyFont="1" applyBorder="1" applyAlignment="1">
      <alignment horizontal="left"/>
    </xf>
    <xf numFmtId="167" fontId="13" fillId="0" borderId="26" xfId="0" applyNumberFormat="1" applyFont="1" applyBorder="1" applyAlignment="1">
      <alignment horizontal="left"/>
    </xf>
    <xf numFmtId="165" fontId="14" fillId="8" borderId="20" xfId="0" applyNumberFormat="1" applyFont="1" applyFill="1" applyBorder="1" applyAlignment="1">
      <alignment horizontal="left"/>
    </xf>
    <xf numFmtId="0" fontId="0" fillId="8" borderId="21" xfId="0" applyFill="1" applyBorder="1" applyAlignment="1">
      <alignment horizontal="left"/>
    </xf>
    <xf numFmtId="167" fontId="0" fillId="8" borderId="21" xfId="0" applyNumberFormat="1" applyFill="1" applyBorder="1" applyAlignment="1">
      <alignment horizontal="left"/>
    </xf>
    <xf numFmtId="0" fontId="0" fillId="8" borderId="24" xfId="0" applyFill="1" applyBorder="1" applyAlignment="1">
      <alignment horizontal="left"/>
    </xf>
    <xf numFmtId="165" fontId="14" fillId="8" borderId="22" xfId="0" applyNumberFormat="1" applyFont="1" applyFill="1" applyBorder="1" applyAlignment="1">
      <alignment horizontal="left"/>
    </xf>
    <xf numFmtId="0" fontId="0" fillId="8" borderId="25" xfId="0" applyFill="1" applyBorder="1" applyAlignment="1">
      <alignment horizontal="left"/>
    </xf>
    <xf numFmtId="164" fontId="18" fillId="8" borderId="24" xfId="0" applyNumberFormat="1" applyFont="1" applyFill="1" applyBorder="1" applyAlignment="1">
      <alignment horizontal="left"/>
    </xf>
    <xf numFmtId="0" fontId="0" fillId="8" borderId="23" xfId="0" applyFill="1" applyBorder="1" applyAlignment="1">
      <alignment horizontal="left"/>
    </xf>
    <xf numFmtId="0" fontId="0" fillId="8" borderId="19" xfId="0" applyFill="1" applyBorder="1" applyAlignment="1">
      <alignment horizontal="left"/>
    </xf>
    <xf numFmtId="167" fontId="0" fillId="8" borderId="19" xfId="0" applyNumberFormat="1" applyFill="1" applyBorder="1" applyAlignment="1">
      <alignment horizontal="left"/>
    </xf>
    <xf numFmtId="164" fontId="0" fillId="8" borderId="26" xfId="0" applyNumberFormat="1" applyFill="1" applyBorder="1" applyAlignment="1">
      <alignment horizontal="left"/>
    </xf>
    <xf numFmtId="165" fontId="14" fillId="9" borderId="20" xfId="0" applyNumberFormat="1" applyFont="1" applyFill="1" applyBorder="1" applyAlignment="1">
      <alignment horizontal="left"/>
    </xf>
    <xf numFmtId="0" fontId="0" fillId="9" borderId="21" xfId="0" applyFill="1" applyBorder="1" applyAlignment="1">
      <alignment horizontal="left"/>
    </xf>
    <xf numFmtId="167" fontId="0" fillId="9" borderId="21" xfId="0" applyNumberFormat="1" applyFill="1" applyBorder="1" applyAlignment="1">
      <alignment horizontal="left"/>
    </xf>
    <xf numFmtId="0" fontId="0" fillId="9" borderId="24" xfId="0" applyFill="1" applyBorder="1" applyAlignment="1">
      <alignment horizontal="left"/>
    </xf>
    <xf numFmtId="0" fontId="0" fillId="9" borderId="25" xfId="0" applyFill="1" applyBorder="1" applyAlignment="1">
      <alignment horizontal="left"/>
    </xf>
    <xf numFmtId="167" fontId="18" fillId="9" borderId="24" xfId="0" applyNumberFormat="1" applyFont="1" applyFill="1" applyBorder="1" applyAlignment="1">
      <alignment horizontal="left"/>
    </xf>
    <xf numFmtId="167" fontId="0" fillId="9" borderId="25" xfId="0" applyNumberFormat="1" applyFill="1" applyBorder="1" applyAlignment="1">
      <alignment horizontal="left"/>
    </xf>
    <xf numFmtId="165" fontId="14" fillId="3" borderId="20" xfId="0" applyNumberFormat="1" applyFont="1" applyFill="1" applyBorder="1" applyAlignment="1">
      <alignment horizontal="left"/>
    </xf>
    <xf numFmtId="0" fontId="0" fillId="3" borderId="21" xfId="0" applyFill="1" applyBorder="1" applyAlignment="1">
      <alignment horizontal="left"/>
    </xf>
    <xf numFmtId="167" fontId="0" fillId="3" borderId="21" xfId="0" applyNumberFormat="1" applyFill="1" applyBorder="1" applyAlignment="1">
      <alignment horizontal="left"/>
    </xf>
    <xf numFmtId="0" fontId="0" fillId="3" borderId="24" xfId="0" applyFill="1" applyBorder="1" applyAlignment="1">
      <alignment horizontal="left"/>
    </xf>
    <xf numFmtId="165" fontId="14" fillId="3" borderId="22" xfId="0" applyNumberFormat="1" applyFont="1" applyFill="1" applyBorder="1" applyAlignment="1">
      <alignment horizontal="left"/>
    </xf>
    <xf numFmtId="0" fontId="0" fillId="3" borderId="25" xfId="0" applyFill="1" applyBorder="1" applyAlignment="1">
      <alignment horizontal="left"/>
    </xf>
    <xf numFmtId="0" fontId="18" fillId="3" borderId="24" xfId="0" applyFont="1" applyFill="1" applyBorder="1" applyAlignment="1">
      <alignment horizontal="left"/>
    </xf>
    <xf numFmtId="166" fontId="16" fillId="8" borderId="26" xfId="2" applyNumberFormat="1" applyFont="1" applyFill="1" applyBorder="1" applyAlignment="1">
      <alignment horizontal="left"/>
    </xf>
    <xf numFmtId="166" fontId="15" fillId="9" borderId="27" xfId="2" applyNumberFormat="1" applyFont="1" applyFill="1" applyBorder="1" applyAlignment="1">
      <alignment horizontal="left"/>
    </xf>
    <xf numFmtId="167" fontId="16" fillId="9" borderId="28" xfId="2" applyNumberFormat="1" applyFont="1" applyFill="1" applyBorder="1" applyAlignment="1">
      <alignment horizontal="left"/>
    </xf>
    <xf numFmtId="167" fontId="16" fillId="9" borderId="29" xfId="2" applyNumberFormat="1" applyFont="1" applyFill="1" applyBorder="1" applyAlignment="1">
      <alignment horizontal="left"/>
    </xf>
    <xf numFmtId="166" fontId="16" fillId="3" borderId="27" xfId="2" applyNumberFormat="1" applyFont="1" applyFill="1" applyBorder="1" applyAlignment="1">
      <alignment horizontal="left"/>
    </xf>
    <xf numFmtId="166" fontId="16" fillId="3" borderId="28" xfId="2" applyNumberFormat="1" applyFont="1" applyFill="1" applyBorder="1" applyAlignment="1">
      <alignment horizontal="left"/>
    </xf>
    <xf numFmtId="166" fontId="16" fillId="3" borderId="29" xfId="2" applyNumberFormat="1" applyFont="1" applyFill="1" applyBorder="1" applyAlignment="1">
      <alignment horizontal="left"/>
    </xf>
    <xf numFmtId="166" fontId="16" fillId="10" borderId="27" xfId="2" applyNumberFormat="1" applyFont="1" applyFill="1" applyBorder="1" applyAlignment="1">
      <alignment horizontal="left"/>
    </xf>
    <xf numFmtId="166" fontId="16" fillId="10" borderId="28" xfId="2" applyNumberFormat="1" applyFont="1" applyFill="1" applyBorder="1" applyAlignment="1">
      <alignment horizontal="left"/>
    </xf>
    <xf numFmtId="166" fontId="16" fillId="10" borderId="29" xfId="2" applyNumberFormat="1" applyFont="1" applyFill="1" applyBorder="1" applyAlignment="1">
      <alignment horizontal="left"/>
    </xf>
    <xf numFmtId="0" fontId="21" fillId="0" borderId="30" xfId="0" applyFont="1" applyBorder="1" applyAlignment="1">
      <alignment horizontal="left" vertical="center" wrapText="1" indent="1"/>
    </xf>
    <xf numFmtId="0" fontId="21" fillId="0" borderId="30" xfId="0" applyFont="1" applyBorder="1" applyAlignment="1">
      <alignment horizontal="center" vertical="center" wrapText="1"/>
    </xf>
    <xf numFmtId="167" fontId="12" fillId="0" borderId="21" xfId="0" applyNumberFormat="1" applyFont="1" applyBorder="1" applyAlignment="1">
      <alignment horizontal="left"/>
    </xf>
    <xf numFmtId="167" fontId="12" fillId="0" borderId="0" xfId="0" applyNumberFormat="1" applyFont="1" applyBorder="1" applyAlignment="1">
      <alignment horizontal="left"/>
    </xf>
    <xf numFmtId="167" fontId="12" fillId="0" borderId="19" xfId="0" applyNumberFormat="1" applyFont="1" applyBorder="1" applyAlignment="1">
      <alignment horizontal="left"/>
    </xf>
    <xf numFmtId="167" fontId="10" fillId="0" borderId="0" xfId="0" applyNumberFormat="1" applyFont="1" applyBorder="1" applyAlignment="1">
      <alignment horizontal="left"/>
    </xf>
    <xf numFmtId="167" fontId="10" fillId="0" borderId="19" xfId="0" applyNumberFormat="1" applyFont="1" applyBorder="1" applyAlignment="1">
      <alignment horizontal="left"/>
    </xf>
    <xf numFmtId="167" fontId="10" fillId="9" borderId="21" xfId="0" applyNumberFormat="1" applyFont="1" applyFill="1" applyBorder="1" applyAlignment="1">
      <alignment horizontal="left"/>
    </xf>
    <xf numFmtId="167" fontId="10" fillId="9" borderId="0" xfId="0" applyNumberFormat="1" applyFont="1" applyFill="1" applyBorder="1" applyAlignment="1">
      <alignment horizontal="left"/>
    </xf>
    <xf numFmtId="167" fontId="18" fillId="9" borderId="28" xfId="2" applyNumberFormat="1" applyFont="1" applyFill="1" applyBorder="1" applyAlignment="1">
      <alignment horizontal="left"/>
    </xf>
    <xf numFmtId="166" fontId="18" fillId="0" borderId="0" xfId="2" applyNumberFormat="1" applyFont="1" applyFill="1" applyBorder="1" applyAlignment="1">
      <alignment horizontal="left"/>
    </xf>
    <xf numFmtId="167" fontId="10" fillId="8" borderId="21" xfId="0" applyNumberFormat="1" applyFont="1" applyFill="1" applyBorder="1" applyAlignment="1">
      <alignment horizontal="left"/>
    </xf>
    <xf numFmtId="167" fontId="10" fillId="8" borderId="0" xfId="0" applyNumberFormat="1" applyFont="1" applyFill="1" applyBorder="1" applyAlignment="1">
      <alignment horizontal="left"/>
    </xf>
    <xf numFmtId="167" fontId="10" fillId="8" borderId="19" xfId="0" applyNumberFormat="1" applyFont="1" applyFill="1" applyBorder="1" applyAlignment="1">
      <alignment horizontal="left"/>
    </xf>
    <xf numFmtId="166" fontId="18" fillId="8" borderId="19" xfId="2" applyNumberFormat="1" applyFont="1" applyFill="1" applyBorder="1" applyAlignment="1">
      <alignment horizontal="left"/>
    </xf>
    <xf numFmtId="167" fontId="10" fillId="3" borderId="21" xfId="0" applyNumberFormat="1" applyFont="1" applyFill="1" applyBorder="1" applyAlignment="1">
      <alignment horizontal="left"/>
    </xf>
    <xf numFmtId="167" fontId="10" fillId="3" borderId="0" xfId="0" applyNumberFormat="1" applyFont="1" applyFill="1" applyBorder="1" applyAlignment="1">
      <alignment horizontal="left"/>
    </xf>
    <xf numFmtId="166" fontId="18" fillId="3" borderId="28" xfId="2" applyNumberFormat="1" applyFont="1" applyFill="1" applyBorder="1" applyAlignment="1">
      <alignment horizontal="left"/>
    </xf>
    <xf numFmtId="0" fontId="10" fillId="10" borderId="21" xfId="0" applyFont="1" applyFill="1" applyBorder="1" applyAlignment="1">
      <alignment horizontal="left"/>
    </xf>
    <xf numFmtId="0" fontId="10" fillId="10" borderId="0" xfId="0" applyFont="1" applyFill="1" applyBorder="1" applyAlignment="1">
      <alignment horizontal="left"/>
    </xf>
    <xf numFmtId="167" fontId="10" fillId="10" borderId="0" xfId="0" applyNumberFormat="1" applyFont="1" applyFill="1" applyBorder="1" applyAlignment="1">
      <alignment horizontal="left"/>
    </xf>
    <xf numFmtId="166" fontId="18" fillId="10" borderId="28" xfId="2" applyNumberFormat="1" applyFont="1" applyFill="1" applyBorder="1" applyAlignment="1">
      <alignment horizontal="left"/>
    </xf>
    <xf numFmtId="0" fontId="22" fillId="0" borderId="22" xfId="0" applyFont="1" applyFill="1" applyBorder="1" applyAlignment="1">
      <alignment horizontal="left"/>
    </xf>
    <xf numFmtId="0" fontId="22" fillId="0" borderId="0" xfId="0" applyFont="1"/>
    <xf numFmtId="0" fontId="22" fillId="0" borderId="0" xfId="0" applyFont="1" applyFill="1" applyBorder="1"/>
    <xf numFmtId="0" fontId="8" fillId="2" borderId="10"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8" xfId="0" applyFont="1" applyFill="1" applyBorder="1" applyAlignment="1">
      <alignment horizontal="center" vertical="center" textRotation="90"/>
    </xf>
    <xf numFmtId="0" fontId="8" fillId="2" borderId="7" xfId="0" applyFont="1" applyFill="1" applyBorder="1" applyAlignment="1">
      <alignment horizontal="center" vertical="center" textRotation="90"/>
    </xf>
    <xf numFmtId="0" fontId="8" fillId="2" borderId="2" xfId="0" applyFont="1" applyFill="1" applyBorder="1" applyAlignment="1">
      <alignment horizontal="center" vertical="center" textRotation="90"/>
    </xf>
    <xf numFmtId="0" fontId="5" fillId="4" borderId="10" xfId="0" applyFont="1" applyFill="1" applyBorder="1" applyAlignment="1">
      <alignment horizontal="center" vertical="center"/>
    </xf>
    <xf numFmtId="0" fontId="5" fillId="4" borderId="1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7" fillId="0" borderId="8" xfId="0" applyFont="1" applyBorder="1" applyAlignment="1">
      <alignment horizontal="center" vertical="center" textRotation="90"/>
    </xf>
    <xf numFmtId="0" fontId="7" fillId="0" borderId="7" xfId="0" applyFont="1" applyBorder="1" applyAlignment="1">
      <alignment horizontal="center" vertical="center" textRotation="90"/>
    </xf>
    <xf numFmtId="0" fontId="7" fillId="0" borderId="2" xfId="0" applyFont="1" applyBorder="1" applyAlignment="1">
      <alignment horizontal="center" vertical="center" textRotation="90"/>
    </xf>
    <xf numFmtId="0" fontId="7" fillId="0" borderId="6"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1" fillId="3" borderId="10" xfId="0" applyFont="1" applyFill="1" applyBorder="1" applyAlignment="1">
      <alignment horizontal="left" vertical="center" wrapText="1"/>
    </xf>
    <xf numFmtId="0" fontId="9" fillId="3" borderId="15" xfId="0" applyFont="1" applyFill="1" applyBorder="1" applyAlignment="1">
      <alignment horizontal="left" vertical="center" wrapText="1"/>
    </xf>
    <xf numFmtId="0" fontId="9"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4" fillId="2" borderId="6" xfId="0" applyFont="1" applyFill="1" applyBorder="1" applyAlignment="1">
      <alignment horizontal="center"/>
    </xf>
    <xf numFmtId="0" fontId="1" fillId="2" borderId="4" xfId="0" applyFont="1" applyFill="1" applyBorder="1" applyAlignment="1">
      <alignment horizont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7" fillId="6" borderId="10"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7" xfId="0" applyFont="1" applyFill="1" applyBorder="1" applyAlignment="1">
      <alignment horizontal="center" vertical="center" textRotation="90"/>
    </xf>
    <xf numFmtId="0" fontId="7" fillId="6" borderId="11" xfId="0" applyFont="1" applyFill="1" applyBorder="1" applyAlignment="1">
      <alignment horizontal="center" vertical="center" textRotation="90"/>
    </xf>
    <xf numFmtId="0" fontId="4"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4" fillId="2" borderId="4" xfId="0" applyFont="1" applyFill="1" applyBorder="1" applyAlignment="1">
      <alignment horizontal="center"/>
    </xf>
    <xf numFmtId="0" fontId="4" fillId="2" borderId="3" xfId="0" applyFont="1" applyFill="1" applyBorder="1" applyAlignment="1">
      <alignment horizontal="center"/>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7" fillId="5" borderId="10"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4" xfId="0" applyFont="1" applyFill="1" applyBorder="1" applyAlignment="1">
      <alignment horizontal="center" vertical="center"/>
    </xf>
    <xf numFmtId="0" fontId="7" fillId="5" borderId="12" xfId="0" applyFont="1" applyFill="1" applyBorder="1" applyAlignment="1">
      <alignment horizontal="center" vertical="center"/>
    </xf>
    <xf numFmtId="0" fontId="7" fillId="5" borderId="13"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8" xfId="0" applyFont="1" applyFill="1" applyBorder="1" applyAlignment="1">
      <alignment horizontal="center" vertical="center" textRotation="90"/>
    </xf>
    <xf numFmtId="0" fontId="7" fillId="5" borderId="7" xfId="0" applyFont="1" applyFill="1" applyBorder="1" applyAlignment="1">
      <alignment horizontal="center" vertical="center" textRotation="90"/>
    </xf>
    <xf numFmtId="0" fontId="7" fillId="5" borderId="2" xfId="0" applyFont="1" applyFill="1" applyBorder="1" applyAlignment="1">
      <alignment horizontal="center" vertical="center" textRotation="90"/>
    </xf>
    <xf numFmtId="0" fontId="1" fillId="2" borderId="3" xfId="0" applyFont="1" applyFill="1" applyBorder="1" applyAlignment="1">
      <alignment horizontal="center"/>
    </xf>
    <xf numFmtId="0" fontId="21" fillId="0" borderId="30" xfId="0" applyFont="1" applyBorder="1" applyAlignment="1">
      <alignment horizontal="left" vertical="center" wrapText="1" inden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workbookViewId="0">
      <selection activeCell="E5" sqref="E5"/>
    </sheetView>
  </sheetViews>
  <sheetFormatPr defaultColWidth="11.5703125" defaultRowHeight="15" x14ac:dyDescent="0.25"/>
  <cols>
    <col min="2" max="2" width="14.85546875" bestFit="1" customWidth="1"/>
    <col min="3" max="3" width="25.5703125" customWidth="1"/>
    <col min="4" max="4" width="55.5703125" customWidth="1"/>
  </cols>
  <sheetData>
    <row r="1" spans="1:4" x14ac:dyDescent="0.25">
      <c r="A1" s="171" t="s">
        <v>35</v>
      </c>
      <c r="B1" s="172"/>
      <c r="C1" s="172"/>
      <c r="D1" s="173"/>
    </row>
    <row r="2" spans="1:4" ht="15.75" thickBot="1" x14ac:dyDescent="0.3">
      <c r="A2" s="174"/>
      <c r="B2" s="175"/>
      <c r="C2" s="175"/>
      <c r="D2" s="176"/>
    </row>
    <row r="3" spans="1:4" ht="35.1" customHeight="1" thickBot="1" x14ac:dyDescent="0.3">
      <c r="A3" s="177" t="s">
        <v>35</v>
      </c>
      <c r="B3" s="180"/>
      <c r="C3" s="10" t="s">
        <v>30</v>
      </c>
      <c r="D3" s="10"/>
    </row>
    <row r="4" spans="1:4" ht="35.1" customHeight="1" thickBot="1" x14ac:dyDescent="0.3">
      <c r="A4" s="178"/>
      <c r="B4" s="181"/>
      <c r="C4" s="10" t="s">
        <v>43</v>
      </c>
      <c r="D4" s="10">
        <v>1</v>
      </c>
    </row>
    <row r="5" spans="1:4" ht="35.1" customHeight="1" x14ac:dyDescent="0.25">
      <c r="A5" s="178"/>
      <c r="B5" s="182" t="s">
        <v>31</v>
      </c>
      <c r="C5" s="19" t="s">
        <v>32</v>
      </c>
      <c r="D5" s="22"/>
    </row>
    <row r="6" spans="1:4" ht="35.1" customHeight="1" x14ac:dyDescent="0.25">
      <c r="A6" s="178"/>
      <c r="B6" s="182"/>
      <c r="C6" s="20" t="s">
        <v>33</v>
      </c>
      <c r="D6" s="22"/>
    </row>
    <row r="7" spans="1:4" ht="35.1" customHeight="1" x14ac:dyDescent="0.25">
      <c r="A7" s="178"/>
      <c r="B7" s="182"/>
      <c r="C7" s="20" t="s">
        <v>38</v>
      </c>
      <c r="D7" s="22"/>
    </row>
    <row r="8" spans="1:4" ht="35.1" customHeight="1" x14ac:dyDescent="0.25">
      <c r="A8" s="178"/>
      <c r="B8" s="182"/>
      <c r="C8" s="20" t="s">
        <v>37</v>
      </c>
      <c r="D8" s="22"/>
    </row>
    <row r="9" spans="1:4" ht="35.1" customHeight="1" thickBot="1" x14ac:dyDescent="0.3">
      <c r="A9" s="178"/>
      <c r="B9" s="183"/>
      <c r="C9" s="21" t="s">
        <v>36</v>
      </c>
      <c r="D9" s="22"/>
    </row>
    <row r="10" spans="1:4" ht="35.1" customHeight="1" x14ac:dyDescent="0.25">
      <c r="A10" s="178"/>
      <c r="B10" s="184" t="s">
        <v>34</v>
      </c>
      <c r="C10" s="19" t="s">
        <v>39</v>
      </c>
      <c r="D10" s="22"/>
    </row>
    <row r="11" spans="1:4" ht="35.1" customHeight="1" x14ac:dyDescent="0.25">
      <c r="A11" s="178"/>
      <c r="B11" s="182"/>
      <c r="C11" s="20" t="s">
        <v>40</v>
      </c>
      <c r="D11" s="22"/>
    </row>
    <row r="12" spans="1:4" ht="35.1" customHeight="1" x14ac:dyDescent="0.25">
      <c r="A12" s="178"/>
      <c r="B12" s="182"/>
      <c r="C12" s="20" t="s">
        <v>41</v>
      </c>
      <c r="D12" s="36"/>
    </row>
    <row r="13" spans="1:4" ht="35.1" customHeight="1" thickBot="1" x14ac:dyDescent="0.3">
      <c r="A13" s="179"/>
      <c r="B13" s="183"/>
      <c r="C13" s="21" t="s">
        <v>42</v>
      </c>
      <c r="D13" s="23"/>
    </row>
    <row r="14" spans="1:4" ht="35.1" customHeight="1" x14ac:dyDescent="0.25">
      <c r="A14" s="5"/>
      <c r="B14" s="24"/>
      <c r="C14" s="7"/>
      <c r="D14" s="8"/>
    </row>
    <row r="15" spans="1:4" s="5" customFormat="1" x14ac:dyDescent="0.25">
      <c r="A15"/>
      <c r="B15" s="24"/>
      <c r="C15" s="6"/>
      <c r="D15" s="9"/>
    </row>
  </sheetData>
  <mergeCells count="5">
    <mergeCell ref="A1:D2"/>
    <mergeCell ref="A3:A13"/>
    <mergeCell ref="B3:B4"/>
    <mergeCell ref="B5:B9"/>
    <mergeCell ref="B10:B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workbookViewId="0">
      <selection activeCell="G20" sqref="G20"/>
    </sheetView>
  </sheetViews>
  <sheetFormatPr defaultColWidth="11.5703125" defaultRowHeight="15" x14ac:dyDescent="0.25"/>
  <sheetData>
    <row r="1" spans="1:11" s="30" customFormat="1" ht="35.1" customHeight="1" thickBot="1" x14ac:dyDescent="0.3">
      <c r="A1" s="191" t="s">
        <v>53</v>
      </c>
      <c r="B1" s="192"/>
      <c r="C1" s="192"/>
      <c r="D1" s="192"/>
      <c r="E1" s="192"/>
      <c r="F1" s="192"/>
      <c r="G1" s="192"/>
      <c r="H1" s="192"/>
      <c r="I1" s="192"/>
      <c r="J1" s="192"/>
      <c r="K1" s="193"/>
    </row>
    <row r="2" spans="1:11" ht="50.1" customHeight="1" x14ac:dyDescent="0.25">
      <c r="A2" s="188" t="s">
        <v>53</v>
      </c>
      <c r="B2" s="194" t="s">
        <v>140</v>
      </c>
      <c r="C2" s="195"/>
      <c r="D2" s="195"/>
      <c r="E2" s="195"/>
      <c r="F2" s="195"/>
      <c r="G2" s="195"/>
      <c r="H2" s="195"/>
      <c r="I2" s="195"/>
      <c r="J2" s="195"/>
      <c r="K2" s="196"/>
    </row>
    <row r="3" spans="1:11" ht="35.1" customHeight="1" x14ac:dyDescent="0.25">
      <c r="A3" s="189"/>
      <c r="B3" s="197" t="s">
        <v>141</v>
      </c>
      <c r="C3" s="198"/>
      <c r="D3" s="198"/>
      <c r="E3" s="198"/>
      <c r="F3" s="198"/>
      <c r="G3" s="198"/>
      <c r="H3" s="198"/>
      <c r="I3" s="198"/>
      <c r="J3" s="198"/>
      <c r="K3" s="199"/>
    </row>
    <row r="4" spans="1:11" ht="35.1" customHeight="1" x14ac:dyDescent="0.25">
      <c r="A4" s="189"/>
      <c r="B4" s="200"/>
      <c r="C4" s="201"/>
      <c r="D4" s="201"/>
      <c r="E4" s="201"/>
      <c r="F4" s="201"/>
      <c r="G4" s="201"/>
      <c r="H4" s="201"/>
      <c r="I4" s="201"/>
      <c r="J4" s="201"/>
      <c r="K4" s="202"/>
    </row>
    <row r="5" spans="1:11" ht="35.1" customHeight="1" x14ac:dyDescent="0.25">
      <c r="A5" s="189"/>
      <c r="B5" s="197"/>
      <c r="C5" s="198"/>
      <c r="D5" s="198"/>
      <c r="E5" s="198"/>
      <c r="F5" s="198"/>
      <c r="G5" s="198"/>
      <c r="H5" s="198"/>
      <c r="I5" s="198"/>
      <c r="J5" s="198"/>
      <c r="K5" s="199"/>
    </row>
    <row r="6" spans="1:11" ht="35.1" customHeight="1" thickBot="1" x14ac:dyDescent="0.3">
      <c r="A6" s="190"/>
      <c r="B6" s="185"/>
      <c r="C6" s="186"/>
      <c r="D6" s="186"/>
      <c r="E6" s="186"/>
      <c r="F6" s="186"/>
      <c r="G6" s="186"/>
      <c r="H6" s="186"/>
      <c r="I6" s="186"/>
      <c r="J6" s="186"/>
      <c r="K6" s="187"/>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6"/>
  <sheetViews>
    <sheetView workbookViewId="0">
      <selection activeCell="C21" sqref="C21"/>
    </sheetView>
  </sheetViews>
  <sheetFormatPr defaultColWidth="11.5703125" defaultRowHeight="15.75" x14ac:dyDescent="0.25"/>
  <cols>
    <col min="2" max="2" width="11.42578125" style="12"/>
    <col min="3" max="3" width="98.42578125" style="12" customWidth="1"/>
  </cols>
  <sheetData>
    <row r="1" spans="1:3" ht="15.75" customHeight="1" x14ac:dyDescent="0.25">
      <c r="A1" s="205" t="s">
        <v>1</v>
      </c>
      <c r="B1" s="206"/>
      <c r="C1" s="206"/>
    </row>
    <row r="2" spans="1:3" ht="16.5" customHeight="1" thickBot="1" x14ac:dyDescent="0.3">
      <c r="A2" s="207"/>
      <c r="B2" s="208"/>
      <c r="C2" s="208"/>
    </row>
    <row r="3" spans="1:3" ht="16.5" thickBot="1" x14ac:dyDescent="0.3">
      <c r="A3" s="188" t="s">
        <v>1</v>
      </c>
      <c r="B3" s="203" t="s">
        <v>1</v>
      </c>
      <c r="C3" s="204"/>
    </row>
    <row r="4" spans="1:3" ht="16.5" thickBot="1" x14ac:dyDescent="0.3">
      <c r="A4" s="189"/>
      <c r="B4" s="2" t="s">
        <v>0</v>
      </c>
      <c r="C4" s="3" t="s">
        <v>2</v>
      </c>
    </row>
    <row r="5" spans="1:3" ht="48" thickBot="1" x14ac:dyDescent="0.3">
      <c r="A5" s="189"/>
      <c r="B5" s="27">
        <v>1</v>
      </c>
      <c r="C5" s="107" t="s">
        <v>124</v>
      </c>
    </row>
    <row r="6" spans="1:3" ht="35.1" customHeight="1" thickBot="1" x14ac:dyDescent="0.3">
      <c r="A6" s="189"/>
      <c r="B6" s="27">
        <v>2</v>
      </c>
      <c r="C6" s="107" t="s">
        <v>123</v>
      </c>
    </row>
    <row r="7" spans="1:3" ht="48" thickBot="1" x14ac:dyDescent="0.3">
      <c r="A7" s="189"/>
      <c r="B7" s="27">
        <v>3</v>
      </c>
      <c r="C7" s="107" t="s">
        <v>125</v>
      </c>
    </row>
    <row r="8" spans="1:3" ht="35.1" customHeight="1" thickBot="1" x14ac:dyDescent="0.3">
      <c r="A8" s="189"/>
      <c r="B8" s="27">
        <v>4</v>
      </c>
      <c r="C8" s="107" t="s">
        <v>126</v>
      </c>
    </row>
    <row r="9" spans="1:3" ht="35.1" customHeight="1" thickBot="1" x14ac:dyDescent="0.3">
      <c r="A9" s="189"/>
      <c r="B9" s="27">
        <v>5</v>
      </c>
      <c r="C9" s="108" t="s">
        <v>127</v>
      </c>
    </row>
    <row r="10" spans="1:3" ht="35.1" customHeight="1" thickBot="1" x14ac:dyDescent="0.3">
      <c r="A10" s="189"/>
      <c r="B10" s="27">
        <v>6</v>
      </c>
      <c r="C10" s="107" t="s">
        <v>128</v>
      </c>
    </row>
    <row r="11" spans="1:3" ht="35.1" customHeight="1" thickBot="1" x14ac:dyDescent="0.3">
      <c r="A11" s="189"/>
      <c r="B11" s="27">
        <v>7</v>
      </c>
      <c r="C11" s="107" t="s">
        <v>129</v>
      </c>
    </row>
    <row r="12" spans="1:3" ht="35.1" customHeight="1" thickBot="1" x14ac:dyDescent="0.3">
      <c r="A12" s="189"/>
      <c r="B12" s="27">
        <v>8</v>
      </c>
      <c r="C12" s="107" t="s">
        <v>130</v>
      </c>
    </row>
    <row r="13" spans="1:3" ht="35.1" customHeight="1" thickBot="1" x14ac:dyDescent="0.3">
      <c r="A13" s="190"/>
      <c r="B13" s="26">
        <v>9</v>
      </c>
      <c r="C13" s="107" t="s">
        <v>131</v>
      </c>
    </row>
    <row r="14" spans="1:3" x14ac:dyDescent="0.25">
      <c r="C14" s="14"/>
    </row>
    <row r="15" spans="1:3" x14ac:dyDescent="0.25">
      <c r="C15" s="106"/>
    </row>
    <row r="16" spans="1:3" x14ac:dyDescent="0.25">
      <c r="C16" s="14"/>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4"/>
    </row>
    <row r="26" spans="3:3" x14ac:dyDescent="0.25">
      <c r="C26" s="14"/>
    </row>
    <row r="27" spans="3:3" x14ac:dyDescent="0.25">
      <c r="C27" s="14"/>
    </row>
    <row r="28" spans="3:3" x14ac:dyDescent="0.25">
      <c r="C28" s="14"/>
    </row>
    <row r="29" spans="3:3" x14ac:dyDescent="0.25">
      <c r="C29" s="14"/>
    </row>
    <row r="30" spans="3:3" x14ac:dyDescent="0.25">
      <c r="C30" s="14"/>
    </row>
    <row r="31" spans="3:3" x14ac:dyDescent="0.25">
      <c r="C31" s="14"/>
    </row>
    <row r="32" spans="3:3" x14ac:dyDescent="0.25">
      <c r="C32" s="14"/>
    </row>
    <row r="33" spans="3:3" x14ac:dyDescent="0.25">
      <c r="C33" s="14"/>
    </row>
    <row r="34" spans="3:3" x14ac:dyDescent="0.25">
      <c r="C34" s="14"/>
    </row>
    <row r="35" spans="3:3" x14ac:dyDescent="0.25">
      <c r="C35" s="14"/>
    </row>
    <row r="36" spans="3:3" x14ac:dyDescent="0.25">
      <c r="C36" s="14"/>
    </row>
    <row r="37" spans="3:3" x14ac:dyDescent="0.25">
      <c r="C37" s="14"/>
    </row>
    <row r="38" spans="3:3" x14ac:dyDescent="0.25">
      <c r="C38" s="14"/>
    </row>
    <row r="39" spans="3:3" x14ac:dyDescent="0.25">
      <c r="C39" s="14"/>
    </row>
    <row r="40" spans="3:3" x14ac:dyDescent="0.25">
      <c r="C40" s="14"/>
    </row>
    <row r="41" spans="3:3" x14ac:dyDescent="0.25">
      <c r="C41" s="14"/>
    </row>
    <row r="42" spans="3:3" x14ac:dyDescent="0.25">
      <c r="C42" s="14"/>
    </row>
    <row r="43" spans="3:3" x14ac:dyDescent="0.25">
      <c r="C43" s="14"/>
    </row>
    <row r="44" spans="3:3" x14ac:dyDescent="0.25">
      <c r="C44" s="14"/>
    </row>
    <row r="45" spans="3:3" x14ac:dyDescent="0.25">
      <c r="C45" s="14"/>
    </row>
    <row r="46" spans="3:3" x14ac:dyDescent="0.25">
      <c r="C46" s="14"/>
    </row>
  </sheetData>
  <mergeCells count="3">
    <mergeCell ref="B3:C3"/>
    <mergeCell ref="A1:C2"/>
    <mergeCell ref="A3:A1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B37" workbookViewId="0">
      <selection activeCell="O18" sqref="O18"/>
    </sheetView>
  </sheetViews>
  <sheetFormatPr defaultColWidth="11.5703125" defaultRowHeight="15.75" x14ac:dyDescent="0.25"/>
  <cols>
    <col min="2" max="2" width="42.5703125" style="12" customWidth="1"/>
    <col min="3" max="3" width="59.42578125" style="12" customWidth="1"/>
    <col min="4" max="4" width="19.5703125" style="12" bestFit="1" customWidth="1"/>
    <col min="5" max="5" width="14.42578125" style="12" bestFit="1" customWidth="1"/>
    <col min="6" max="6" width="8.85546875" style="12" bestFit="1" customWidth="1"/>
    <col min="7" max="7" width="11.42578125" style="12"/>
  </cols>
  <sheetData>
    <row r="1" spans="1:7" ht="15.75" customHeight="1" x14ac:dyDescent="0.25">
      <c r="A1" s="217" t="s">
        <v>44</v>
      </c>
      <c r="B1" s="218"/>
      <c r="C1" s="218"/>
      <c r="D1" s="218"/>
      <c r="E1" s="218"/>
      <c r="F1" s="218"/>
      <c r="G1" s="219"/>
    </row>
    <row r="2" spans="1:7" ht="16.5" customHeight="1" thickBot="1" x14ac:dyDescent="0.3">
      <c r="A2" s="220"/>
      <c r="B2" s="221"/>
      <c r="C2" s="221"/>
      <c r="D2" s="221"/>
      <c r="E2" s="221"/>
      <c r="F2" s="221"/>
      <c r="G2" s="222"/>
    </row>
    <row r="3" spans="1:7" ht="27" customHeight="1" thickBot="1" x14ac:dyDescent="0.3">
      <c r="A3" s="223" t="s">
        <v>44</v>
      </c>
      <c r="B3" s="225" t="s">
        <v>45</v>
      </c>
      <c r="C3" s="212"/>
      <c r="D3" s="212"/>
      <c r="E3" s="212"/>
      <c r="F3" s="212"/>
      <c r="G3" s="213"/>
    </row>
    <row r="4" spans="1:7" x14ac:dyDescent="0.25">
      <c r="A4" s="223"/>
      <c r="B4" s="226" t="s">
        <v>132</v>
      </c>
      <c r="C4" s="227"/>
      <c r="D4" s="227"/>
      <c r="E4" s="227"/>
      <c r="F4" s="227"/>
      <c r="G4" s="228"/>
    </row>
    <row r="5" spans="1:7" x14ac:dyDescent="0.25">
      <c r="A5" s="223"/>
      <c r="B5" s="229" t="s">
        <v>133</v>
      </c>
      <c r="C5" s="230"/>
      <c r="D5" s="230"/>
      <c r="E5" s="230"/>
      <c r="F5" s="230"/>
      <c r="G5" s="231"/>
    </row>
    <row r="6" spans="1:7" x14ac:dyDescent="0.25">
      <c r="A6" s="223"/>
      <c r="B6" s="229" t="s">
        <v>134</v>
      </c>
      <c r="C6" s="230"/>
      <c r="D6" s="230"/>
      <c r="E6" s="230"/>
      <c r="F6" s="230"/>
      <c r="G6" s="231"/>
    </row>
    <row r="7" spans="1:7" x14ac:dyDescent="0.25">
      <c r="A7" s="223"/>
      <c r="B7" s="33"/>
      <c r="C7" s="34" t="s">
        <v>143</v>
      </c>
      <c r="D7" s="34"/>
      <c r="E7" s="34"/>
      <c r="F7" s="34"/>
      <c r="G7" s="35"/>
    </row>
    <row r="8" spans="1:7" ht="16.5" thickBot="1" x14ac:dyDescent="0.3">
      <c r="A8" s="223"/>
      <c r="B8" s="232" t="s">
        <v>135</v>
      </c>
      <c r="C8" s="233"/>
      <c r="D8" s="233"/>
      <c r="E8" s="233"/>
      <c r="F8" s="233"/>
      <c r="G8" s="234"/>
    </row>
    <row r="9" spans="1:7" ht="16.5" thickBot="1" x14ac:dyDescent="0.3">
      <c r="A9" s="223"/>
    </row>
    <row r="10" spans="1:7" ht="16.5" thickBot="1" x14ac:dyDescent="0.3">
      <c r="A10" s="223"/>
      <c r="B10" s="203" t="s">
        <v>46</v>
      </c>
      <c r="C10" s="235"/>
      <c r="D10" s="235"/>
      <c r="E10" s="235"/>
      <c r="F10" s="235"/>
      <c r="G10" s="236"/>
    </row>
    <row r="11" spans="1:7" ht="16.5" thickBot="1" x14ac:dyDescent="0.3">
      <c r="A11" s="223"/>
      <c r="B11" s="11" t="s">
        <v>29</v>
      </c>
      <c r="C11" s="237" t="s">
        <v>4</v>
      </c>
      <c r="D11" s="238"/>
      <c r="E11" s="238"/>
      <c r="F11" s="238"/>
      <c r="G11" s="239"/>
    </row>
    <row r="12" spans="1:7" ht="16.5" thickBot="1" x14ac:dyDescent="0.3">
      <c r="A12" s="223"/>
      <c r="B12" s="17" t="s">
        <v>5</v>
      </c>
      <c r="C12" s="209" t="s">
        <v>142</v>
      </c>
      <c r="D12" s="210"/>
      <c r="E12" s="210"/>
      <c r="F12" s="210"/>
      <c r="G12" s="211"/>
    </row>
    <row r="13" spans="1:7" ht="16.5" thickBot="1" x14ac:dyDescent="0.3">
      <c r="A13" s="223"/>
      <c r="B13" s="17" t="s">
        <v>6</v>
      </c>
      <c r="C13" s="209" t="s">
        <v>57</v>
      </c>
      <c r="D13" s="210"/>
      <c r="E13" s="210"/>
      <c r="F13" s="210"/>
      <c r="G13" s="211"/>
    </row>
    <row r="14" spans="1:7" ht="16.5" thickBot="1" x14ac:dyDescent="0.3">
      <c r="A14" s="223"/>
      <c r="B14" s="17" t="s">
        <v>7</v>
      </c>
      <c r="C14" s="209">
        <v>40</v>
      </c>
      <c r="D14" s="210"/>
      <c r="E14" s="210"/>
      <c r="F14" s="210"/>
      <c r="G14" s="211"/>
    </row>
    <row r="15" spans="1:7" ht="16.5" thickBot="1" x14ac:dyDescent="0.3">
      <c r="A15" s="223"/>
      <c r="B15" s="17" t="s">
        <v>8</v>
      </c>
      <c r="C15" s="209" t="s">
        <v>114</v>
      </c>
      <c r="D15" s="210"/>
      <c r="E15" s="210"/>
      <c r="F15" s="210"/>
      <c r="G15" s="211"/>
    </row>
    <row r="16" spans="1:7" ht="16.5" thickBot="1" x14ac:dyDescent="0.3">
      <c r="A16" s="223"/>
      <c r="B16" s="17" t="s">
        <v>9</v>
      </c>
      <c r="C16" s="209" t="s">
        <v>115</v>
      </c>
      <c r="D16" s="210"/>
      <c r="E16" s="210"/>
      <c r="F16" s="210"/>
      <c r="G16" s="211"/>
    </row>
    <row r="17" spans="1:7" ht="16.5" thickBot="1" x14ac:dyDescent="0.3">
      <c r="A17" s="223"/>
      <c r="B17" s="17" t="s">
        <v>10</v>
      </c>
      <c r="C17" s="209" t="s">
        <v>58</v>
      </c>
      <c r="D17" s="210"/>
      <c r="E17" s="210"/>
      <c r="F17" s="210"/>
      <c r="G17" s="211"/>
    </row>
    <row r="18" spans="1:7" ht="35.1" customHeight="1" thickBot="1" x14ac:dyDescent="0.3">
      <c r="A18" s="223"/>
      <c r="B18" s="17" t="s">
        <v>11</v>
      </c>
      <c r="C18" s="209" t="s">
        <v>58</v>
      </c>
      <c r="D18" s="210"/>
      <c r="E18" s="210"/>
      <c r="F18" s="210"/>
      <c r="G18" s="211"/>
    </row>
    <row r="19" spans="1:7" ht="16.5" thickBot="1" x14ac:dyDescent="0.3">
      <c r="A19" s="223"/>
      <c r="B19" s="17" t="s">
        <v>12</v>
      </c>
      <c r="C19" s="209" t="s">
        <v>59</v>
      </c>
      <c r="D19" s="210"/>
      <c r="E19" s="210"/>
      <c r="F19" s="210"/>
      <c r="G19" s="211"/>
    </row>
    <row r="20" spans="1:7" ht="16.5" thickBot="1" x14ac:dyDescent="0.3">
      <c r="A20" s="223"/>
      <c r="B20" s="17" t="s">
        <v>117</v>
      </c>
      <c r="C20" s="209" t="s">
        <v>116</v>
      </c>
      <c r="D20" s="210"/>
      <c r="E20" s="210"/>
      <c r="F20" s="210"/>
      <c r="G20" s="211"/>
    </row>
    <row r="21" spans="1:7" ht="35.1" customHeight="1" thickBot="1" x14ac:dyDescent="0.3">
      <c r="A21" s="223"/>
      <c r="B21" s="17"/>
      <c r="C21" s="209"/>
      <c r="D21" s="210"/>
      <c r="E21" s="210"/>
      <c r="F21" s="210"/>
      <c r="G21" s="211"/>
    </row>
    <row r="22" spans="1:7" ht="16.5" thickBot="1" x14ac:dyDescent="0.3">
      <c r="A22" s="223"/>
    </row>
    <row r="23" spans="1:7" ht="16.5" thickBot="1" x14ac:dyDescent="0.3">
      <c r="A23" s="223"/>
      <c r="B23" s="203" t="s">
        <v>47</v>
      </c>
      <c r="C23" s="235"/>
      <c r="D23" s="235"/>
      <c r="E23" s="235"/>
      <c r="F23" s="235"/>
      <c r="G23" s="236"/>
    </row>
    <row r="24" spans="1:7" ht="16.5" thickBot="1" x14ac:dyDescent="0.3">
      <c r="A24" s="223"/>
      <c r="B24" s="28" t="s">
        <v>28</v>
      </c>
      <c r="C24" s="15" t="s">
        <v>13</v>
      </c>
      <c r="D24" s="240"/>
      <c r="E24" s="241"/>
      <c r="F24" s="240" t="s">
        <v>49</v>
      </c>
      <c r="G24" s="241"/>
    </row>
    <row r="25" spans="1:7" ht="16.5" thickBot="1" x14ac:dyDescent="0.3">
      <c r="A25" s="223"/>
      <c r="B25" s="25" t="s">
        <v>113</v>
      </c>
      <c r="C25" s="16">
        <v>100</v>
      </c>
      <c r="D25" s="242"/>
      <c r="E25" s="243"/>
      <c r="F25" s="242">
        <v>7</v>
      </c>
      <c r="G25" s="243"/>
    </row>
    <row r="26" spans="1:7" ht="16.5" thickBot="1" x14ac:dyDescent="0.3">
      <c r="A26" s="223"/>
      <c r="B26" s="25"/>
      <c r="C26" s="16"/>
      <c r="D26" s="242"/>
      <c r="E26" s="243"/>
      <c r="F26" s="242"/>
      <c r="G26" s="243"/>
    </row>
    <row r="27" spans="1:7" ht="16.5" thickBot="1" x14ac:dyDescent="0.3">
      <c r="A27" s="223"/>
      <c r="B27" s="25"/>
      <c r="C27" s="16"/>
      <c r="D27" s="242"/>
      <c r="E27" s="243"/>
      <c r="F27" s="242"/>
      <c r="G27" s="243"/>
    </row>
    <row r="28" spans="1:7" ht="16.5" thickBot="1" x14ac:dyDescent="0.3">
      <c r="A28" s="223"/>
      <c r="B28" s="25"/>
      <c r="C28" s="16"/>
      <c r="D28" s="242"/>
      <c r="E28" s="243"/>
      <c r="F28" s="242"/>
      <c r="G28" s="243"/>
    </row>
    <row r="29" spans="1:7" ht="16.5" thickBot="1" x14ac:dyDescent="0.3">
      <c r="A29" s="223"/>
      <c r="B29" s="25"/>
      <c r="C29" s="16"/>
      <c r="D29" s="242"/>
      <c r="E29" s="243"/>
      <c r="F29" s="242"/>
      <c r="G29" s="243"/>
    </row>
    <row r="30" spans="1:7" ht="16.5" thickBot="1" x14ac:dyDescent="0.3">
      <c r="A30" s="223"/>
      <c r="B30" s="25"/>
      <c r="C30" s="16"/>
      <c r="D30" s="242"/>
      <c r="E30" s="243"/>
      <c r="F30" s="244"/>
      <c r="G30" s="245"/>
    </row>
    <row r="31" spans="1:7" ht="16.5" thickBot="1" x14ac:dyDescent="0.3">
      <c r="A31" s="223"/>
    </row>
    <row r="32" spans="1:7" ht="16.5" customHeight="1" thickBot="1" x14ac:dyDescent="0.3">
      <c r="A32" s="223"/>
      <c r="B32" s="212" t="s">
        <v>50</v>
      </c>
      <c r="C32" s="212"/>
      <c r="D32" s="212"/>
      <c r="E32" s="212"/>
      <c r="F32" s="212"/>
      <c r="G32" s="213"/>
    </row>
    <row r="33" spans="1:7" ht="16.5" thickBot="1" x14ac:dyDescent="0.3">
      <c r="A33" s="223"/>
      <c r="B33" s="17" t="s">
        <v>14</v>
      </c>
      <c r="C33" s="209" t="s">
        <v>112</v>
      </c>
      <c r="D33" s="210"/>
      <c r="E33" s="210"/>
      <c r="F33" s="210"/>
      <c r="G33" s="211"/>
    </row>
    <row r="34" spans="1:7" ht="16.5" thickBot="1" x14ac:dyDescent="0.3">
      <c r="A34" s="223"/>
      <c r="B34" s="17" t="s">
        <v>15</v>
      </c>
      <c r="C34" s="209">
        <v>4100</v>
      </c>
      <c r="D34" s="210"/>
      <c r="E34" s="210"/>
      <c r="F34" s="210"/>
      <c r="G34" s="211"/>
    </row>
    <row r="35" spans="1:7" ht="16.5" thickBot="1" x14ac:dyDescent="0.3">
      <c r="A35" s="223"/>
      <c r="B35" s="17" t="s">
        <v>16</v>
      </c>
      <c r="C35" s="209">
        <v>17</v>
      </c>
      <c r="D35" s="210"/>
      <c r="E35" s="210"/>
      <c r="F35" s="210"/>
      <c r="G35" s="211"/>
    </row>
    <row r="36" spans="1:7" ht="16.5" thickBot="1" x14ac:dyDescent="0.3">
      <c r="A36" s="223"/>
      <c r="B36" s="17" t="s">
        <v>17</v>
      </c>
      <c r="C36" s="209">
        <v>200</v>
      </c>
      <c r="D36" s="210"/>
      <c r="E36" s="210"/>
      <c r="F36" s="210"/>
      <c r="G36" s="211"/>
    </row>
    <row r="37" spans="1:7" ht="16.5" thickBot="1" x14ac:dyDescent="0.3">
      <c r="A37" s="223"/>
      <c r="B37" s="17" t="s">
        <v>18</v>
      </c>
      <c r="C37" s="209">
        <v>14</v>
      </c>
      <c r="D37" s="210"/>
      <c r="E37" s="210"/>
      <c r="F37" s="210"/>
      <c r="G37" s="211"/>
    </row>
    <row r="38" spans="1:7" ht="16.5" thickBot="1" x14ac:dyDescent="0.3">
      <c r="A38" s="223"/>
      <c r="B38" s="17" t="s">
        <v>19</v>
      </c>
      <c r="C38" s="209">
        <v>25</v>
      </c>
      <c r="D38" s="210"/>
      <c r="E38" s="210"/>
      <c r="F38" s="210"/>
      <c r="G38" s="211"/>
    </row>
    <row r="39" spans="1:7" ht="16.5" thickBot="1" x14ac:dyDescent="0.3">
      <c r="A39" s="223"/>
      <c r="B39" s="17" t="s">
        <v>20</v>
      </c>
      <c r="C39" s="209">
        <v>80</v>
      </c>
      <c r="D39" s="210"/>
      <c r="E39" s="210"/>
      <c r="F39" s="210"/>
      <c r="G39" s="211"/>
    </row>
    <row r="40" spans="1:7" ht="16.5" thickBot="1" x14ac:dyDescent="0.3">
      <c r="A40" s="223"/>
      <c r="B40" s="17" t="s">
        <v>21</v>
      </c>
      <c r="C40" s="209">
        <v>10</v>
      </c>
      <c r="D40" s="210"/>
      <c r="E40" s="210"/>
      <c r="F40" s="210"/>
      <c r="G40" s="211"/>
    </row>
    <row r="41" spans="1:7" ht="16.5" thickBot="1" x14ac:dyDescent="0.3">
      <c r="A41" s="223"/>
      <c r="B41" s="17" t="s">
        <v>22</v>
      </c>
      <c r="C41" s="209">
        <v>16</v>
      </c>
      <c r="D41" s="210"/>
      <c r="E41" s="210"/>
      <c r="F41" s="210"/>
      <c r="G41" s="211"/>
    </row>
    <row r="42" spans="1:7" ht="16.5" thickBot="1" x14ac:dyDescent="0.3">
      <c r="A42" s="223"/>
      <c r="B42" s="17" t="s">
        <v>51</v>
      </c>
      <c r="C42" s="209">
        <v>43</v>
      </c>
      <c r="D42" s="210"/>
      <c r="E42" s="210"/>
      <c r="F42" s="210"/>
      <c r="G42" s="211"/>
    </row>
    <row r="43" spans="1:7" ht="16.5" thickBot="1" x14ac:dyDescent="0.3">
      <c r="A43" s="223"/>
    </row>
    <row r="44" spans="1:7" ht="16.5" thickBot="1" x14ac:dyDescent="0.3">
      <c r="A44" s="223"/>
      <c r="B44" s="212" t="s">
        <v>52</v>
      </c>
      <c r="C44" s="212"/>
      <c r="D44" s="212"/>
      <c r="E44" s="212"/>
      <c r="F44" s="212"/>
      <c r="G44" s="213"/>
    </row>
    <row r="45" spans="1:7" ht="31.5" x14ac:dyDescent="0.25">
      <c r="A45" s="223"/>
      <c r="B45" s="31" t="s">
        <v>24</v>
      </c>
      <c r="C45" s="31" t="s">
        <v>25</v>
      </c>
      <c r="D45" s="31" t="s">
        <v>26</v>
      </c>
      <c r="E45" s="31" t="s">
        <v>25</v>
      </c>
      <c r="F45" s="31"/>
      <c r="G45" s="31" t="s">
        <v>23</v>
      </c>
    </row>
    <row r="46" spans="1:7" x14ac:dyDescent="0.25">
      <c r="A46" s="224"/>
      <c r="B46" s="37" t="s">
        <v>73</v>
      </c>
      <c r="C46" s="39" t="s">
        <v>61</v>
      </c>
      <c r="D46" s="40" t="s">
        <v>87</v>
      </c>
      <c r="E46" s="41" t="s">
        <v>85</v>
      </c>
      <c r="F46" s="41"/>
      <c r="G46" s="41">
        <v>43</v>
      </c>
    </row>
    <row r="47" spans="1:7" x14ac:dyDescent="0.25">
      <c r="A47" s="224"/>
      <c r="B47" s="37" t="s">
        <v>74</v>
      </c>
      <c r="C47" s="39" t="s">
        <v>62</v>
      </c>
      <c r="D47" s="40" t="s">
        <v>139</v>
      </c>
      <c r="E47" s="41" t="s">
        <v>86</v>
      </c>
      <c r="F47" s="41"/>
      <c r="G47" s="41">
        <v>43</v>
      </c>
    </row>
    <row r="48" spans="1:7" x14ac:dyDescent="0.25">
      <c r="A48" s="224"/>
      <c r="B48" s="37" t="s">
        <v>75</v>
      </c>
      <c r="C48" s="39" t="s">
        <v>63</v>
      </c>
      <c r="D48" s="40" t="s">
        <v>139</v>
      </c>
      <c r="E48" s="41" t="s">
        <v>86</v>
      </c>
      <c r="F48" s="41"/>
      <c r="G48" s="41">
        <v>43</v>
      </c>
    </row>
    <row r="49" spans="1:7" x14ac:dyDescent="0.25">
      <c r="A49" s="224"/>
      <c r="B49" s="37" t="s">
        <v>76</v>
      </c>
      <c r="C49" s="39" t="s">
        <v>64</v>
      </c>
      <c r="D49" s="40" t="s">
        <v>139</v>
      </c>
      <c r="E49" s="41" t="s">
        <v>86</v>
      </c>
      <c r="F49" s="41"/>
      <c r="G49" s="41">
        <v>43</v>
      </c>
    </row>
    <row r="50" spans="1:7" x14ac:dyDescent="0.25">
      <c r="A50" s="224"/>
      <c r="B50" s="37" t="s">
        <v>77</v>
      </c>
      <c r="C50" s="39" t="s">
        <v>65</v>
      </c>
      <c r="D50" s="40" t="s">
        <v>139</v>
      </c>
      <c r="E50" s="41" t="s">
        <v>86</v>
      </c>
      <c r="F50" s="41"/>
      <c r="G50" s="41">
        <v>43</v>
      </c>
    </row>
    <row r="51" spans="1:7" x14ac:dyDescent="0.25">
      <c r="A51" s="224"/>
      <c r="B51" s="37" t="s">
        <v>78</v>
      </c>
      <c r="C51" s="39" t="s">
        <v>66</v>
      </c>
      <c r="D51" s="40" t="s">
        <v>139</v>
      </c>
      <c r="E51" s="41" t="s">
        <v>86</v>
      </c>
      <c r="F51" s="41"/>
      <c r="G51" s="41">
        <v>43</v>
      </c>
    </row>
    <row r="52" spans="1:7" x14ac:dyDescent="0.25">
      <c r="A52" s="224"/>
      <c r="B52" s="37" t="s">
        <v>79</v>
      </c>
      <c r="C52" s="39" t="s">
        <v>67</v>
      </c>
      <c r="D52" s="40" t="s">
        <v>139</v>
      </c>
      <c r="E52" s="41" t="s">
        <v>86</v>
      </c>
      <c r="F52" s="41"/>
      <c r="G52" s="41">
        <v>43</v>
      </c>
    </row>
    <row r="53" spans="1:7" x14ac:dyDescent="0.25">
      <c r="A53" s="224"/>
      <c r="B53" s="37" t="s">
        <v>80</v>
      </c>
      <c r="C53" s="39" t="s">
        <v>68</v>
      </c>
      <c r="D53" s="40" t="s">
        <v>139</v>
      </c>
      <c r="E53" s="41" t="s">
        <v>86</v>
      </c>
      <c r="F53" s="41"/>
      <c r="G53" s="41">
        <v>43</v>
      </c>
    </row>
    <row r="54" spans="1:7" x14ac:dyDescent="0.25">
      <c r="A54" s="224"/>
      <c r="B54" s="37" t="s">
        <v>81</v>
      </c>
      <c r="C54" s="39" t="s">
        <v>69</v>
      </c>
      <c r="D54" s="40" t="s">
        <v>139</v>
      </c>
      <c r="E54" s="41" t="s">
        <v>86</v>
      </c>
      <c r="F54" s="41"/>
      <c r="G54" s="41">
        <v>43</v>
      </c>
    </row>
    <row r="55" spans="1:7" x14ac:dyDescent="0.25">
      <c r="A55" s="224"/>
      <c r="B55" s="37" t="s">
        <v>82</v>
      </c>
      <c r="C55" s="39" t="s">
        <v>70</v>
      </c>
      <c r="D55" s="40" t="s">
        <v>139</v>
      </c>
      <c r="E55" s="41" t="s">
        <v>86</v>
      </c>
      <c r="F55" s="41"/>
      <c r="G55" s="41">
        <v>43</v>
      </c>
    </row>
    <row r="56" spans="1:7" ht="15" customHeight="1" x14ac:dyDescent="0.25">
      <c r="A56" s="224"/>
      <c r="B56" s="37" t="s">
        <v>83</v>
      </c>
      <c r="C56" s="39" t="s">
        <v>71</v>
      </c>
      <c r="D56" s="40" t="s">
        <v>139</v>
      </c>
      <c r="E56" s="41" t="s">
        <v>86</v>
      </c>
      <c r="F56" s="41"/>
      <c r="G56" s="41">
        <v>43</v>
      </c>
    </row>
    <row r="57" spans="1:7" x14ac:dyDescent="0.25">
      <c r="B57" s="37" t="s">
        <v>84</v>
      </c>
      <c r="C57" s="39" t="s">
        <v>72</v>
      </c>
      <c r="D57" s="40" t="s">
        <v>139</v>
      </c>
      <c r="E57" s="41" t="s">
        <v>86</v>
      </c>
      <c r="F57" s="41"/>
      <c r="G57" s="41">
        <v>43</v>
      </c>
    </row>
    <row r="58" spans="1:7" ht="16.5" thickBot="1" x14ac:dyDescent="0.3">
      <c r="C58" s="38"/>
    </row>
    <row r="59" spans="1:7" ht="16.5" thickBot="1" x14ac:dyDescent="0.3">
      <c r="B59" s="212" t="s">
        <v>48</v>
      </c>
      <c r="C59" s="212"/>
      <c r="D59" s="212"/>
      <c r="E59" s="212"/>
      <c r="F59" s="212"/>
      <c r="G59" s="213"/>
    </row>
    <row r="60" spans="1:7" ht="16.5" thickBot="1" x14ac:dyDescent="0.3">
      <c r="B60" s="17" t="s">
        <v>27</v>
      </c>
      <c r="C60" s="214" t="s">
        <v>60</v>
      </c>
      <c r="D60" s="215"/>
      <c r="E60" s="215"/>
      <c r="F60" s="215"/>
      <c r="G60" s="216"/>
    </row>
  </sheetData>
  <mergeCells count="48">
    <mergeCell ref="F27:G27"/>
    <mergeCell ref="F28:G28"/>
    <mergeCell ref="F29:G29"/>
    <mergeCell ref="F30:G30"/>
    <mergeCell ref="D26:E26"/>
    <mergeCell ref="D27:E27"/>
    <mergeCell ref="D28:E28"/>
    <mergeCell ref="D29:E29"/>
    <mergeCell ref="D30:E30"/>
    <mergeCell ref="D24:E24"/>
    <mergeCell ref="D25:E25"/>
    <mergeCell ref="F24:G24"/>
    <mergeCell ref="F25:G25"/>
    <mergeCell ref="F26:G26"/>
    <mergeCell ref="C18:G18"/>
    <mergeCell ref="C19:G19"/>
    <mergeCell ref="C20:G20"/>
    <mergeCell ref="C21:G21"/>
    <mergeCell ref="B23:G23"/>
    <mergeCell ref="B32:G32"/>
    <mergeCell ref="A1:G2"/>
    <mergeCell ref="A3:A56"/>
    <mergeCell ref="B3:G3"/>
    <mergeCell ref="B4:G4"/>
    <mergeCell ref="B5:G5"/>
    <mergeCell ref="B6:G6"/>
    <mergeCell ref="B8:G8"/>
    <mergeCell ref="B10:G10"/>
    <mergeCell ref="C11:G11"/>
    <mergeCell ref="C12:G12"/>
    <mergeCell ref="C13:G13"/>
    <mergeCell ref="C14:G14"/>
    <mergeCell ref="C15:G15"/>
    <mergeCell ref="C16:G16"/>
    <mergeCell ref="C17:G17"/>
    <mergeCell ref="B44:G44"/>
    <mergeCell ref="C60:G60"/>
    <mergeCell ref="B59:G59"/>
    <mergeCell ref="C40:G40"/>
    <mergeCell ref="C41:G41"/>
    <mergeCell ref="C42:G42"/>
    <mergeCell ref="C38:G38"/>
    <mergeCell ref="C39:G39"/>
    <mergeCell ref="C33:G33"/>
    <mergeCell ref="C34:G34"/>
    <mergeCell ref="C35:G35"/>
    <mergeCell ref="C36:G36"/>
    <mergeCell ref="C37:G37"/>
  </mergeCells>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D34" sqref="D34"/>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246" t="s">
        <v>54</v>
      </c>
      <c r="B1" s="247"/>
      <c r="C1" s="247"/>
      <c r="D1" s="248"/>
    </row>
    <row r="2" spans="1:4" ht="15.75" customHeight="1" thickBot="1" x14ac:dyDescent="0.3">
      <c r="A2" s="249"/>
      <c r="B2" s="250"/>
      <c r="C2" s="250"/>
      <c r="D2" s="251"/>
    </row>
    <row r="3" spans="1:4" ht="16.5" thickBot="1" x14ac:dyDescent="0.3">
      <c r="A3" s="252" t="s">
        <v>54</v>
      </c>
      <c r="B3" s="203" t="s">
        <v>55</v>
      </c>
      <c r="C3" s="204"/>
      <c r="D3" s="255"/>
    </row>
    <row r="4" spans="1:4" ht="16.5" thickBot="1" x14ac:dyDescent="0.3">
      <c r="A4" s="253"/>
      <c r="B4" s="2" t="s">
        <v>0</v>
      </c>
      <c r="C4" s="3" t="s">
        <v>2</v>
      </c>
      <c r="D4" s="4" t="s">
        <v>3</v>
      </c>
    </row>
    <row r="5" spans="1:4" ht="32.25" customHeight="1" thickBot="1" x14ac:dyDescent="0.3">
      <c r="A5" s="253"/>
      <c r="B5" s="27">
        <v>1</v>
      </c>
      <c r="C5" s="18" t="s">
        <v>107</v>
      </c>
      <c r="D5" s="29"/>
    </row>
    <row r="6" spans="1:4" ht="32.25" customHeight="1" thickBot="1" x14ac:dyDescent="0.3">
      <c r="A6" s="253"/>
      <c r="B6" s="27">
        <v>2</v>
      </c>
      <c r="C6" s="18" t="s">
        <v>118</v>
      </c>
      <c r="D6" s="13"/>
    </row>
    <row r="7" spans="1:4" ht="32.25" thickBot="1" x14ac:dyDescent="0.3">
      <c r="A7" s="253"/>
      <c r="B7" s="27">
        <v>3</v>
      </c>
      <c r="C7" s="18" t="s">
        <v>119</v>
      </c>
      <c r="D7" s="29"/>
    </row>
    <row r="8" spans="1:4" ht="16.5" thickBot="1" x14ac:dyDescent="0.3">
      <c r="A8" s="253"/>
      <c r="B8" s="27">
        <v>4</v>
      </c>
      <c r="C8" s="107" t="s">
        <v>138</v>
      </c>
      <c r="D8" s="29"/>
    </row>
    <row r="9" spans="1:4" x14ac:dyDescent="0.25">
      <c r="A9" s="253"/>
    </row>
    <row r="10" spans="1:4" x14ac:dyDescent="0.25">
      <c r="A10" s="253"/>
    </row>
    <row r="11" spans="1:4" x14ac:dyDescent="0.25">
      <c r="A11" s="253"/>
    </row>
    <row r="12" spans="1:4" x14ac:dyDescent="0.25">
      <c r="A12" s="253"/>
    </row>
    <row r="13" spans="1:4" ht="15.75" thickBot="1" x14ac:dyDescent="0.3">
      <c r="A13" s="254"/>
    </row>
  </sheetData>
  <mergeCells count="3">
    <mergeCell ref="A1:D2"/>
    <mergeCell ref="A3:A13"/>
    <mergeCell ref="B3:D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56"/>
  <sheetViews>
    <sheetView workbookViewId="0">
      <selection activeCell="L42" sqref="L42"/>
    </sheetView>
  </sheetViews>
  <sheetFormatPr defaultRowHeight="15" x14ac:dyDescent="0.25"/>
  <cols>
    <col min="1" max="1" width="35" bestFit="1" customWidth="1"/>
    <col min="2" max="2" width="21.7109375" bestFit="1" customWidth="1"/>
    <col min="3" max="3" width="24.5703125" bestFit="1" customWidth="1"/>
    <col min="4" max="4" width="21.7109375" bestFit="1" customWidth="1"/>
    <col min="5" max="5" width="24.5703125" bestFit="1" customWidth="1"/>
    <col min="6" max="6" width="21.7109375" bestFit="1" customWidth="1"/>
    <col min="7" max="7" width="24.5703125" bestFit="1" customWidth="1"/>
    <col min="8" max="8" width="21.7109375" bestFit="1" customWidth="1"/>
    <col min="9" max="9" width="24.5703125" bestFit="1" customWidth="1"/>
    <col min="10" max="10" width="13.42578125" bestFit="1" customWidth="1"/>
    <col min="11" max="33" width="9.140625" style="67"/>
  </cols>
  <sheetData>
    <row r="1" spans="1:33" s="93" customFormat="1" x14ac:dyDescent="0.25">
      <c r="A1" s="90" t="s">
        <v>56</v>
      </c>
      <c r="B1" s="91" t="s">
        <v>73</v>
      </c>
      <c r="C1" s="91" t="s">
        <v>74</v>
      </c>
      <c r="D1" s="91" t="s">
        <v>75</v>
      </c>
      <c r="E1" s="91" t="s">
        <v>77</v>
      </c>
      <c r="F1" s="91" t="s">
        <v>79</v>
      </c>
      <c r="G1" s="91" t="s">
        <v>80</v>
      </c>
      <c r="H1" s="91" t="s">
        <v>81</v>
      </c>
      <c r="I1" s="91" t="s">
        <v>82</v>
      </c>
      <c r="J1" s="91" t="s">
        <v>83</v>
      </c>
      <c r="K1" s="92"/>
      <c r="L1" s="92"/>
      <c r="M1" s="92"/>
      <c r="N1" s="92"/>
      <c r="O1" s="92"/>
      <c r="P1" s="92"/>
      <c r="Q1" s="92"/>
      <c r="R1" s="92"/>
      <c r="S1" s="92"/>
      <c r="T1" s="92"/>
      <c r="U1" s="92"/>
      <c r="V1" s="92"/>
      <c r="W1" s="92"/>
      <c r="X1" s="92"/>
      <c r="Y1" s="92"/>
      <c r="Z1" s="92"/>
      <c r="AA1" s="92"/>
      <c r="AB1" s="92"/>
      <c r="AC1" s="92"/>
      <c r="AD1" s="92"/>
      <c r="AE1" s="92"/>
      <c r="AF1" s="92"/>
      <c r="AG1" s="92"/>
    </row>
    <row r="2" spans="1:33" x14ac:dyDescent="0.25">
      <c r="A2" s="94" t="s">
        <v>122</v>
      </c>
      <c r="B2" s="97">
        <v>2.9000000000000001E-2</v>
      </c>
      <c r="C2" s="148" t="s">
        <v>91</v>
      </c>
      <c r="D2" s="148" t="s">
        <v>91</v>
      </c>
      <c r="E2" s="97" t="s">
        <v>91</v>
      </c>
      <c r="F2" s="97" t="s">
        <v>91</v>
      </c>
      <c r="G2" s="97" t="s">
        <v>91</v>
      </c>
      <c r="H2" s="148" t="s">
        <v>91</v>
      </c>
      <c r="I2" s="148" t="s">
        <v>91</v>
      </c>
      <c r="J2" s="98" t="s">
        <v>91</v>
      </c>
    </row>
    <row r="3" spans="1:33" x14ac:dyDescent="0.25">
      <c r="A3" s="95" t="s">
        <v>120</v>
      </c>
      <c r="B3" s="99">
        <v>3.2000000000000001E-2</v>
      </c>
      <c r="C3" s="149">
        <v>4.4400000000000002E-2</v>
      </c>
      <c r="D3" s="149" t="s">
        <v>91</v>
      </c>
      <c r="E3" s="99" t="s">
        <v>91</v>
      </c>
      <c r="F3" s="99" t="s">
        <v>91</v>
      </c>
      <c r="G3" s="99" t="s">
        <v>91</v>
      </c>
      <c r="H3" s="149" t="s">
        <v>91</v>
      </c>
      <c r="I3" s="149" t="s">
        <v>91</v>
      </c>
      <c r="J3" s="100" t="s">
        <v>91</v>
      </c>
    </row>
    <row r="4" spans="1:33" x14ac:dyDescent="0.25">
      <c r="A4" s="96" t="s">
        <v>121</v>
      </c>
      <c r="B4" s="109">
        <v>3.1699999999999999E-2</v>
      </c>
      <c r="C4" s="150">
        <v>5.3400000000000003E-2</v>
      </c>
      <c r="D4" s="150" t="s">
        <v>91</v>
      </c>
      <c r="E4" s="109" t="s">
        <v>91</v>
      </c>
      <c r="F4" s="109" t="s">
        <v>91</v>
      </c>
      <c r="G4" s="109" t="s">
        <v>91</v>
      </c>
      <c r="H4" s="150" t="s">
        <v>91</v>
      </c>
      <c r="I4" s="150" t="s">
        <v>91</v>
      </c>
      <c r="J4" s="110" t="s">
        <v>91</v>
      </c>
    </row>
    <row r="5" spans="1:33" x14ac:dyDescent="0.25">
      <c r="A5" s="95" t="s">
        <v>89</v>
      </c>
      <c r="B5" s="101" t="s">
        <v>91</v>
      </c>
      <c r="C5" s="151">
        <v>0.29110000000000003</v>
      </c>
      <c r="D5" s="151" t="s">
        <v>91</v>
      </c>
      <c r="E5" s="101">
        <v>9.6500000000000002E-2</v>
      </c>
      <c r="F5" s="101">
        <v>0.85289999999999999</v>
      </c>
      <c r="G5" s="101" t="s">
        <v>91</v>
      </c>
      <c r="H5" s="151">
        <v>2.6665999999999999</v>
      </c>
      <c r="I5" s="151">
        <v>0.8871</v>
      </c>
      <c r="J5" s="102" t="s">
        <v>91</v>
      </c>
    </row>
    <row r="6" spans="1:33" x14ac:dyDescent="0.25">
      <c r="A6" s="95" t="s">
        <v>88</v>
      </c>
      <c r="B6" s="101" t="s">
        <v>91</v>
      </c>
      <c r="C6" s="151">
        <v>0.29970000000000002</v>
      </c>
      <c r="D6" s="151">
        <v>7.6100000000000001E-2</v>
      </c>
      <c r="E6" s="101">
        <v>0.1178</v>
      </c>
      <c r="F6" s="101">
        <v>0.81200000000000006</v>
      </c>
      <c r="G6" s="101" t="s">
        <v>91</v>
      </c>
      <c r="H6" s="151">
        <v>2.8624999999999998</v>
      </c>
      <c r="I6" s="151">
        <v>0.87150000000000005</v>
      </c>
      <c r="J6" s="102">
        <v>4.5699999999999998E-2</v>
      </c>
    </row>
    <row r="7" spans="1:33" x14ac:dyDescent="0.25">
      <c r="A7" s="96" t="s">
        <v>90</v>
      </c>
      <c r="B7" s="103">
        <v>4.9700000000000001E-2</v>
      </c>
      <c r="C7" s="152">
        <v>0.2356</v>
      </c>
      <c r="D7" s="152">
        <v>6.6500000000000004E-2</v>
      </c>
      <c r="E7" s="103">
        <v>0.1017</v>
      </c>
      <c r="F7" s="103">
        <v>0.72899999999999998</v>
      </c>
      <c r="G7" s="103">
        <v>4.2500000000000003E-2</v>
      </c>
      <c r="H7" s="152">
        <v>2.5198999999999998</v>
      </c>
      <c r="I7" s="152">
        <v>0.74199999999999999</v>
      </c>
      <c r="J7" s="104"/>
    </row>
    <row r="8" spans="1:33" s="42" customFormat="1" x14ac:dyDescent="0.25">
      <c r="A8" s="122" t="s">
        <v>92</v>
      </c>
      <c r="B8" s="123" t="s">
        <v>91</v>
      </c>
      <c r="C8" s="153">
        <v>0.28149999999999997</v>
      </c>
      <c r="D8" s="153">
        <v>0.105</v>
      </c>
      <c r="E8" s="124">
        <v>9.5500000000000002E-2</v>
      </c>
      <c r="F8" s="124">
        <v>0.84379999999999999</v>
      </c>
      <c r="G8" s="124" t="s">
        <v>91</v>
      </c>
      <c r="H8" s="153">
        <v>2.976</v>
      </c>
      <c r="I8" s="153">
        <v>1.1779999999999999</v>
      </c>
      <c r="J8" s="125">
        <v>3.6400000000000002E-2</v>
      </c>
      <c r="K8" s="68"/>
      <c r="L8" s="68"/>
      <c r="M8" s="68"/>
      <c r="N8" s="68"/>
      <c r="O8" s="68"/>
      <c r="P8" s="68"/>
      <c r="Q8" s="68"/>
      <c r="R8" s="68"/>
      <c r="S8" s="68"/>
      <c r="T8" s="68"/>
      <c r="U8" s="68"/>
      <c r="V8" s="68"/>
      <c r="W8" s="68"/>
      <c r="X8" s="68"/>
      <c r="Y8" s="68"/>
      <c r="Z8" s="68"/>
      <c r="AA8" s="68"/>
      <c r="AB8" s="68"/>
      <c r="AC8" s="68"/>
      <c r="AD8" s="68"/>
      <c r="AE8" s="68"/>
      <c r="AF8" s="68"/>
      <c r="AG8" s="68"/>
    </row>
    <row r="9" spans="1:33" s="42" customFormat="1" x14ac:dyDescent="0.25">
      <c r="A9" s="43" t="s">
        <v>93</v>
      </c>
      <c r="B9" s="44" t="s">
        <v>91</v>
      </c>
      <c r="C9" s="154">
        <v>0.2848</v>
      </c>
      <c r="D9" s="154">
        <v>0.1154</v>
      </c>
      <c r="E9" s="54">
        <v>9.2600000000000002E-2</v>
      </c>
      <c r="F9" s="54">
        <v>0.90990000000000004</v>
      </c>
      <c r="G9" s="54" t="s">
        <v>91</v>
      </c>
      <c r="H9" s="154">
        <v>3.1720999999999999</v>
      </c>
      <c r="I9" s="154">
        <v>1.1415</v>
      </c>
      <c r="J9" s="126" t="s">
        <v>91</v>
      </c>
      <c r="K9" s="68"/>
      <c r="L9" s="68"/>
      <c r="M9" s="68"/>
      <c r="N9" s="68"/>
      <c r="O9" s="68"/>
      <c r="P9" s="68"/>
      <c r="Q9" s="68"/>
      <c r="R9" s="68"/>
      <c r="S9" s="68"/>
      <c r="T9" s="68"/>
      <c r="U9" s="68"/>
      <c r="V9" s="68"/>
      <c r="W9" s="68"/>
      <c r="X9" s="68"/>
      <c r="Y9" s="68"/>
      <c r="Z9" s="68"/>
      <c r="AA9" s="68"/>
      <c r="AB9" s="68"/>
      <c r="AC9" s="68"/>
      <c r="AD9" s="68"/>
      <c r="AE9" s="68"/>
      <c r="AF9" s="68"/>
      <c r="AG9" s="68"/>
    </row>
    <row r="10" spans="1:33" s="42" customFormat="1" x14ac:dyDescent="0.25">
      <c r="A10" s="43" t="s">
        <v>94</v>
      </c>
      <c r="B10" s="44">
        <v>5.8000000000000003E-2</v>
      </c>
      <c r="C10" s="154">
        <v>0.22739999999999999</v>
      </c>
      <c r="D10" s="154">
        <v>9.7799999999999998E-2</v>
      </c>
      <c r="E10" s="54">
        <v>9.8100000000000007E-2</v>
      </c>
      <c r="F10" s="54">
        <v>0.70730000000000004</v>
      </c>
      <c r="G10" s="54">
        <v>5.2699999999999997E-2</v>
      </c>
      <c r="H10" s="154">
        <v>2.5952000000000002</v>
      </c>
      <c r="I10" s="154">
        <v>0.9657</v>
      </c>
      <c r="J10" s="126" t="s">
        <v>91</v>
      </c>
      <c r="K10" s="68"/>
      <c r="L10" s="68"/>
      <c r="M10" s="68"/>
      <c r="N10" s="68"/>
      <c r="O10" s="68"/>
      <c r="P10" s="68"/>
      <c r="Q10" s="68"/>
      <c r="R10" s="68"/>
      <c r="S10" s="68"/>
      <c r="T10" s="68"/>
      <c r="U10" s="68"/>
      <c r="V10" s="68"/>
      <c r="W10" s="68"/>
      <c r="X10" s="68"/>
      <c r="Y10" s="68"/>
      <c r="Z10" s="68"/>
      <c r="AA10" s="68"/>
      <c r="AB10" s="68"/>
      <c r="AC10" s="68"/>
      <c r="AD10" s="68"/>
      <c r="AE10" s="68"/>
      <c r="AF10" s="68"/>
      <c r="AG10" s="68"/>
    </row>
    <row r="11" spans="1:33" s="42" customFormat="1" x14ac:dyDescent="0.25">
      <c r="A11" s="43" t="s">
        <v>95</v>
      </c>
      <c r="B11" s="44" t="s">
        <v>91</v>
      </c>
      <c r="C11" s="154">
        <v>0.29139999999999999</v>
      </c>
      <c r="D11" s="154">
        <v>0.107</v>
      </c>
      <c r="E11" s="54">
        <v>9.4E-2</v>
      </c>
      <c r="F11" s="54">
        <v>0.91339999999999999</v>
      </c>
      <c r="G11" s="54">
        <v>7.8700000000000006E-2</v>
      </c>
      <c r="H11" s="154">
        <v>3.1031</v>
      </c>
      <c r="I11" s="154">
        <v>1.0306999999999999</v>
      </c>
      <c r="J11" s="126" t="s">
        <v>91</v>
      </c>
      <c r="K11" s="68"/>
      <c r="L11" s="68"/>
      <c r="M11" s="68"/>
      <c r="N11" s="68"/>
      <c r="O11" s="68"/>
      <c r="P11" s="68"/>
      <c r="Q11" s="68"/>
      <c r="R11" s="68"/>
      <c r="S11" s="68"/>
      <c r="T11" s="68"/>
      <c r="U11" s="68"/>
      <c r="V11" s="68"/>
      <c r="W11" s="68"/>
      <c r="X11" s="68"/>
      <c r="Y11" s="68"/>
      <c r="Z11" s="68"/>
      <c r="AA11" s="68"/>
      <c r="AB11" s="68"/>
      <c r="AC11" s="68"/>
      <c r="AD11" s="68"/>
      <c r="AE11" s="68"/>
      <c r="AF11" s="68"/>
      <c r="AG11" s="68"/>
    </row>
    <row r="12" spans="1:33" s="42" customFormat="1" x14ac:dyDescent="0.25">
      <c r="A12" s="43" t="s">
        <v>96</v>
      </c>
      <c r="B12" s="54">
        <v>6.8900000000000003E-2</v>
      </c>
      <c r="C12" s="154">
        <v>0.26240000000000002</v>
      </c>
      <c r="D12" s="154">
        <v>0.10929999999999999</v>
      </c>
      <c r="E12" s="54">
        <v>0.15329999999999999</v>
      </c>
      <c r="F12" s="54">
        <v>0.92959999999999998</v>
      </c>
      <c r="G12" s="54" t="s">
        <v>91</v>
      </c>
      <c r="H12" s="154">
        <v>3.4542000000000002</v>
      </c>
      <c r="I12" s="154">
        <v>1.2170000000000001</v>
      </c>
      <c r="J12" s="126" t="s">
        <v>91</v>
      </c>
      <c r="K12" s="68"/>
      <c r="L12" s="68"/>
      <c r="M12" s="68"/>
      <c r="N12" s="68"/>
      <c r="O12" s="68"/>
      <c r="P12" s="68"/>
      <c r="Q12" s="68"/>
      <c r="R12" s="68"/>
      <c r="S12" s="68"/>
      <c r="T12" s="68"/>
      <c r="U12" s="68"/>
      <c r="V12" s="68"/>
      <c r="W12" s="68"/>
      <c r="X12" s="68"/>
      <c r="Y12" s="68"/>
      <c r="Z12" s="68"/>
      <c r="AA12" s="68"/>
      <c r="AB12" s="68"/>
      <c r="AC12" s="68"/>
      <c r="AD12" s="68"/>
      <c r="AE12" s="68"/>
      <c r="AF12" s="68"/>
      <c r="AG12" s="68"/>
    </row>
    <row r="13" spans="1:33" s="59" customFormat="1" x14ac:dyDescent="0.25">
      <c r="A13" s="57" t="s">
        <v>108</v>
      </c>
      <c r="B13" s="58">
        <f>AVERAGE(B8:B12)</f>
        <v>6.3450000000000006E-2</v>
      </c>
      <c r="C13" s="58">
        <f t="shared" ref="C13:I13" si="0">AVERAGE(C8:C12)</f>
        <v>0.26950000000000002</v>
      </c>
      <c r="D13" s="58">
        <f t="shared" si="0"/>
        <v>0.1069</v>
      </c>
      <c r="E13" s="58">
        <f t="shared" si="0"/>
        <v>0.10669999999999999</v>
      </c>
      <c r="F13" s="58">
        <f t="shared" si="0"/>
        <v>0.86080000000000001</v>
      </c>
      <c r="G13" s="58">
        <f t="shared" si="0"/>
        <v>6.5700000000000008E-2</v>
      </c>
      <c r="H13" s="58">
        <f t="shared" si="0"/>
        <v>3.06012</v>
      </c>
      <c r="I13" s="58">
        <f t="shared" si="0"/>
        <v>1.1065799999999999</v>
      </c>
      <c r="J13" s="127">
        <f>AVERAGE(J8:J12)</f>
        <v>3.6400000000000002E-2</v>
      </c>
      <c r="K13" s="69"/>
      <c r="L13" s="69"/>
      <c r="M13" s="69"/>
      <c r="N13" s="69"/>
      <c r="O13" s="69"/>
      <c r="P13" s="69"/>
      <c r="Q13" s="69"/>
      <c r="R13" s="69"/>
      <c r="S13" s="69"/>
      <c r="T13" s="69"/>
      <c r="U13" s="69"/>
      <c r="V13" s="69"/>
      <c r="W13" s="69"/>
      <c r="X13" s="69"/>
      <c r="Y13" s="69"/>
      <c r="Z13" s="69"/>
      <c r="AA13" s="69"/>
      <c r="AB13" s="69"/>
      <c r="AC13" s="69"/>
      <c r="AD13" s="69"/>
      <c r="AE13" s="69"/>
      <c r="AF13" s="69"/>
      <c r="AG13" s="69"/>
    </row>
    <row r="14" spans="1:33" s="44" customFormat="1" x14ac:dyDescent="0.25">
      <c r="A14" s="43" t="s">
        <v>109</v>
      </c>
      <c r="B14" s="54">
        <f>STDEV(B8:B12)</f>
        <v>7.7074639149333681E-3</v>
      </c>
      <c r="C14" s="154">
        <f t="shared" ref="C14:I14" si="1">STDEV(C8:C12)</f>
        <v>2.5886869258371119E-2</v>
      </c>
      <c r="D14" s="154">
        <f t="shared" si="1"/>
        <v>6.411708040764178E-3</v>
      </c>
      <c r="E14" s="54">
        <f t="shared" si="1"/>
        <v>2.6129772291392055E-2</v>
      </c>
      <c r="F14" s="54">
        <f t="shared" si="1"/>
        <v>9.1872547586316536E-2</v>
      </c>
      <c r="G14" s="54">
        <f t="shared" si="1"/>
        <v>1.8384776310850181E-2</v>
      </c>
      <c r="H14" s="154">
        <f t="shared" si="1"/>
        <v>0.31341371539867235</v>
      </c>
      <c r="I14" s="154">
        <f t="shared" si="1"/>
        <v>0.10502112644606323</v>
      </c>
      <c r="J14" s="128" t="s">
        <v>111</v>
      </c>
      <c r="K14" s="68"/>
      <c r="L14" s="68"/>
      <c r="M14" s="68"/>
      <c r="N14" s="68"/>
      <c r="O14" s="68"/>
      <c r="P14" s="68"/>
      <c r="Q14" s="68"/>
      <c r="R14" s="68"/>
      <c r="S14" s="68"/>
      <c r="T14" s="68"/>
      <c r="U14" s="68"/>
      <c r="V14" s="68"/>
      <c r="W14" s="68"/>
      <c r="X14" s="68"/>
      <c r="Y14" s="68"/>
      <c r="Z14" s="68"/>
      <c r="AA14" s="68"/>
      <c r="AB14" s="68"/>
      <c r="AC14" s="68"/>
      <c r="AD14" s="68"/>
      <c r="AE14" s="68"/>
      <c r="AF14" s="68"/>
      <c r="AG14" s="68"/>
    </row>
    <row r="15" spans="1:33" s="56" customFormat="1" x14ac:dyDescent="0.25">
      <c r="A15" s="137" t="s">
        <v>110</v>
      </c>
      <c r="B15" s="138">
        <f>B14/B13</f>
        <v>0.1214730325442611</v>
      </c>
      <c r="C15" s="155">
        <f t="shared" ref="C15:I15" si="2">C14/C13</f>
        <v>9.6055173500449412E-2</v>
      </c>
      <c r="D15" s="155">
        <f t="shared" si="2"/>
        <v>5.9978559782639648E-2</v>
      </c>
      <c r="E15" s="138">
        <f t="shared" si="2"/>
        <v>0.24489008707958818</v>
      </c>
      <c r="F15" s="138">
        <f t="shared" si="2"/>
        <v>0.10672926067183612</v>
      </c>
      <c r="G15" s="138">
        <f t="shared" si="2"/>
        <v>0.27982916759284898</v>
      </c>
      <c r="H15" s="155">
        <f t="shared" si="2"/>
        <v>0.10241876638781236</v>
      </c>
      <c r="I15" s="155">
        <f t="shared" si="2"/>
        <v>9.4906040635167138E-2</v>
      </c>
      <c r="J15" s="139" t="s">
        <v>111</v>
      </c>
      <c r="K15" s="70"/>
      <c r="L15" s="70"/>
      <c r="M15" s="70"/>
      <c r="N15" s="70"/>
      <c r="O15" s="70"/>
      <c r="P15" s="70"/>
      <c r="Q15" s="70"/>
      <c r="R15" s="70"/>
      <c r="S15" s="70"/>
      <c r="T15" s="70"/>
      <c r="U15" s="70"/>
      <c r="V15" s="70"/>
      <c r="W15" s="70"/>
      <c r="X15" s="70"/>
      <c r="Y15" s="70"/>
      <c r="Z15" s="70"/>
      <c r="AA15" s="70"/>
      <c r="AB15" s="70"/>
      <c r="AC15" s="70"/>
      <c r="AD15" s="70"/>
      <c r="AE15" s="70"/>
      <c r="AF15" s="70"/>
      <c r="AG15" s="70"/>
    </row>
    <row r="16" spans="1:33" s="70" customFormat="1" x14ac:dyDescent="0.25">
      <c r="A16" s="87"/>
      <c r="B16" s="71"/>
      <c r="C16" s="156"/>
      <c r="D16" s="156"/>
      <c r="E16" s="71"/>
      <c r="F16" s="71"/>
      <c r="G16" s="71"/>
      <c r="H16" s="156"/>
      <c r="I16" s="156"/>
      <c r="J16" s="71"/>
    </row>
    <row r="17" spans="1:33" s="45" customFormat="1" x14ac:dyDescent="0.25">
      <c r="A17" s="111" t="s">
        <v>97</v>
      </c>
      <c r="B17" s="112" t="s">
        <v>91</v>
      </c>
      <c r="C17" s="157">
        <v>0.33329999999999999</v>
      </c>
      <c r="D17" s="157">
        <v>0.1153</v>
      </c>
      <c r="E17" s="113" t="s">
        <v>91</v>
      </c>
      <c r="F17" s="113">
        <v>1.3180000000000001</v>
      </c>
      <c r="G17" s="113" t="s">
        <v>91</v>
      </c>
      <c r="H17" s="157">
        <v>4.4859</v>
      </c>
      <c r="I17" s="157">
        <v>1.349</v>
      </c>
      <c r="J17" s="114" t="s">
        <v>91</v>
      </c>
      <c r="K17" s="68"/>
      <c r="L17" s="68"/>
      <c r="M17" s="68"/>
      <c r="N17" s="68"/>
      <c r="O17" s="68"/>
      <c r="P17" s="68"/>
      <c r="Q17" s="68"/>
      <c r="R17" s="68"/>
      <c r="S17" s="68"/>
      <c r="T17" s="68"/>
      <c r="U17" s="68"/>
      <c r="V17" s="68"/>
      <c r="W17" s="68"/>
      <c r="X17" s="68"/>
      <c r="Y17" s="68"/>
      <c r="Z17" s="68"/>
      <c r="AA17" s="68"/>
      <c r="AB17" s="68"/>
      <c r="AC17" s="68"/>
      <c r="AD17" s="68"/>
      <c r="AE17" s="68"/>
      <c r="AF17" s="68"/>
      <c r="AG17" s="68"/>
    </row>
    <row r="18" spans="1:33" s="45" customFormat="1" x14ac:dyDescent="0.25">
      <c r="A18" s="115" t="s">
        <v>98</v>
      </c>
      <c r="B18" s="46" t="s">
        <v>91</v>
      </c>
      <c r="C18" s="158">
        <v>0.37590000000000001</v>
      </c>
      <c r="D18" s="158">
        <v>0.1091</v>
      </c>
      <c r="E18" s="55">
        <v>0.12379999999999999</v>
      </c>
      <c r="F18" s="55">
        <v>1.2654000000000001</v>
      </c>
      <c r="G18" s="55" t="s">
        <v>91</v>
      </c>
      <c r="H18" s="158">
        <v>4.3441000000000001</v>
      </c>
      <c r="I18" s="158">
        <v>1.425</v>
      </c>
      <c r="J18" s="116" t="s">
        <v>91</v>
      </c>
      <c r="K18" s="68"/>
      <c r="L18" s="68"/>
      <c r="M18" s="68"/>
      <c r="N18" s="68"/>
      <c r="O18" s="68"/>
      <c r="P18" s="68"/>
      <c r="Q18" s="68"/>
      <c r="R18" s="68"/>
      <c r="S18" s="68"/>
      <c r="T18" s="68"/>
      <c r="U18" s="68"/>
      <c r="V18" s="68"/>
      <c r="W18" s="68"/>
      <c r="X18" s="68"/>
      <c r="Y18" s="68"/>
      <c r="Z18" s="68"/>
      <c r="AA18" s="68"/>
      <c r="AB18" s="68"/>
      <c r="AC18" s="68"/>
      <c r="AD18" s="68"/>
      <c r="AE18" s="68"/>
      <c r="AF18" s="68"/>
      <c r="AG18" s="68"/>
    </row>
    <row r="19" spans="1:33" s="45" customFormat="1" x14ac:dyDescent="0.25">
      <c r="A19" s="115" t="s">
        <v>99</v>
      </c>
      <c r="B19" s="46" t="s">
        <v>91</v>
      </c>
      <c r="C19" s="158">
        <v>0.32650000000000001</v>
      </c>
      <c r="D19" s="158">
        <v>9.1200000000000003E-2</v>
      </c>
      <c r="E19" s="55">
        <v>0.16370000000000001</v>
      </c>
      <c r="F19" s="55">
        <v>1.3119000000000001</v>
      </c>
      <c r="G19" s="55">
        <v>0.11269999999999999</v>
      </c>
      <c r="H19" s="158">
        <v>4.7355999999999998</v>
      </c>
      <c r="I19" s="158">
        <v>1.5486</v>
      </c>
      <c r="J19" s="116" t="s">
        <v>91</v>
      </c>
      <c r="K19" s="68"/>
      <c r="L19" s="68"/>
      <c r="M19" s="68"/>
      <c r="N19" s="68"/>
      <c r="O19" s="68"/>
      <c r="P19" s="68"/>
      <c r="Q19" s="68"/>
      <c r="R19" s="68"/>
      <c r="S19" s="68"/>
      <c r="T19" s="68"/>
      <c r="U19" s="68"/>
      <c r="V19" s="68"/>
      <c r="W19" s="68"/>
      <c r="X19" s="68"/>
      <c r="Y19" s="68"/>
      <c r="Z19" s="68"/>
      <c r="AA19" s="68"/>
      <c r="AB19" s="68"/>
      <c r="AC19" s="68"/>
      <c r="AD19" s="68"/>
      <c r="AE19" s="68"/>
      <c r="AF19" s="68"/>
      <c r="AG19" s="68"/>
    </row>
    <row r="20" spans="1:33" s="45" customFormat="1" x14ac:dyDescent="0.25">
      <c r="A20" s="115" t="s">
        <v>100</v>
      </c>
      <c r="B20" s="46" t="s">
        <v>91</v>
      </c>
      <c r="C20" s="158">
        <v>0.35099999999999998</v>
      </c>
      <c r="D20" s="158">
        <v>9.7699999999999995E-2</v>
      </c>
      <c r="E20" s="55">
        <v>0.1366</v>
      </c>
      <c r="F20" s="55">
        <v>1.3461000000000001</v>
      </c>
      <c r="G20" s="55" t="s">
        <v>91</v>
      </c>
      <c r="H20" s="158">
        <v>4.0130999999999997</v>
      </c>
      <c r="I20" s="158">
        <v>1.1968000000000001</v>
      </c>
      <c r="J20" s="116" t="s">
        <v>91</v>
      </c>
      <c r="K20" s="68"/>
      <c r="L20" s="68"/>
      <c r="M20" s="68"/>
      <c r="N20" s="68"/>
      <c r="O20" s="68"/>
      <c r="P20" s="68"/>
      <c r="Q20" s="68"/>
      <c r="R20" s="68"/>
      <c r="S20" s="68"/>
      <c r="T20" s="68"/>
      <c r="U20" s="68"/>
      <c r="V20" s="68"/>
      <c r="W20" s="68"/>
      <c r="X20" s="68"/>
      <c r="Y20" s="68"/>
      <c r="Z20" s="68"/>
      <c r="AA20" s="68"/>
      <c r="AB20" s="68"/>
      <c r="AC20" s="68"/>
      <c r="AD20" s="68"/>
      <c r="AE20" s="68"/>
      <c r="AF20" s="68"/>
      <c r="AG20" s="68"/>
    </row>
    <row r="21" spans="1:33" s="45" customFormat="1" x14ac:dyDescent="0.25">
      <c r="A21" s="115" t="s">
        <v>101</v>
      </c>
      <c r="B21" s="46" t="s">
        <v>91</v>
      </c>
      <c r="C21" s="158">
        <v>0.28520000000000001</v>
      </c>
      <c r="D21" s="158">
        <v>9.9099999999999994E-2</v>
      </c>
      <c r="E21" s="55">
        <v>0.1048</v>
      </c>
      <c r="F21" s="55">
        <v>1.1281000000000001</v>
      </c>
      <c r="G21" s="55">
        <v>8.1699999999999995E-2</v>
      </c>
      <c r="H21" s="158">
        <v>4.2811000000000003</v>
      </c>
      <c r="I21" s="158">
        <v>1.3909</v>
      </c>
      <c r="J21" s="116" t="s">
        <v>91</v>
      </c>
      <c r="K21" s="68"/>
      <c r="L21" s="68"/>
      <c r="M21" s="68"/>
      <c r="N21" s="68"/>
      <c r="O21" s="68"/>
      <c r="P21" s="68"/>
      <c r="Q21" s="68"/>
      <c r="R21" s="68"/>
      <c r="S21" s="68"/>
      <c r="T21" s="68"/>
      <c r="U21" s="68"/>
      <c r="V21" s="68"/>
      <c r="W21" s="68"/>
      <c r="X21" s="68"/>
      <c r="Y21" s="68"/>
      <c r="Z21" s="68"/>
      <c r="AA21" s="68"/>
      <c r="AB21" s="68"/>
      <c r="AC21" s="68"/>
      <c r="AD21" s="68"/>
      <c r="AE21" s="68"/>
      <c r="AF21" s="68"/>
      <c r="AG21" s="68"/>
    </row>
    <row r="22" spans="1:33" s="63" customFormat="1" x14ac:dyDescent="0.25">
      <c r="A22" s="60" t="s">
        <v>108</v>
      </c>
      <c r="B22" s="61" t="s">
        <v>111</v>
      </c>
      <c r="C22" s="62">
        <f t="shared" ref="C22" si="3">AVERAGE(C17:C21)</f>
        <v>0.33438000000000001</v>
      </c>
      <c r="D22" s="62">
        <f t="shared" ref="D22" si="4">AVERAGE(D17:D21)</f>
        <v>0.10247999999999999</v>
      </c>
      <c r="E22" s="62">
        <f t="shared" ref="E22" si="5">AVERAGE(E17:E21)</f>
        <v>0.13222499999999998</v>
      </c>
      <c r="F22" s="62">
        <f t="shared" ref="F22" si="6">AVERAGE(F17:F21)</f>
        <v>1.2739</v>
      </c>
      <c r="G22" s="62">
        <f t="shared" ref="G22" si="7">AVERAGE(G17:G21)</f>
        <v>9.7199999999999995E-2</v>
      </c>
      <c r="H22" s="62">
        <f t="shared" ref="H22" si="8">AVERAGE(H17:H21)</f>
        <v>4.3719599999999996</v>
      </c>
      <c r="I22" s="62">
        <f t="shared" ref="I22" si="9">AVERAGE(I17:I21)</f>
        <v>1.3820599999999998</v>
      </c>
      <c r="J22" s="117" t="s">
        <v>111</v>
      </c>
      <c r="K22" s="69"/>
      <c r="L22" s="69"/>
      <c r="M22" s="69"/>
      <c r="N22" s="69"/>
      <c r="O22" s="69"/>
      <c r="P22" s="69"/>
      <c r="Q22" s="69"/>
      <c r="R22" s="69"/>
      <c r="S22" s="69"/>
      <c r="T22" s="69"/>
      <c r="U22" s="69"/>
      <c r="V22" s="69"/>
      <c r="W22" s="69"/>
      <c r="X22" s="69"/>
      <c r="Y22" s="69"/>
      <c r="Z22" s="69"/>
      <c r="AA22" s="69"/>
      <c r="AB22" s="69"/>
      <c r="AC22" s="69"/>
      <c r="AD22" s="69"/>
      <c r="AE22" s="69"/>
      <c r="AF22" s="69"/>
      <c r="AG22" s="69"/>
    </row>
    <row r="23" spans="1:33" s="46" customFormat="1" x14ac:dyDescent="0.25">
      <c r="A23" s="118" t="s">
        <v>109</v>
      </c>
      <c r="B23" s="119" t="s">
        <v>111</v>
      </c>
      <c r="C23" s="159">
        <f t="shared" ref="C23:I23" si="10">STDEV(C17:C21)</f>
        <v>3.3474124335074094E-2</v>
      </c>
      <c r="D23" s="159">
        <f t="shared" si="10"/>
        <v>9.6136361487212541E-3</v>
      </c>
      <c r="E23" s="120">
        <f t="shared" si="10"/>
        <v>2.4717925344440658E-2</v>
      </c>
      <c r="F23" s="120">
        <f t="shared" si="10"/>
        <v>8.6503670442357516E-2</v>
      </c>
      <c r="G23" s="120">
        <f t="shared" si="10"/>
        <v>2.1920310216783014E-2</v>
      </c>
      <c r="H23" s="159">
        <f t="shared" si="10"/>
        <v>0.26600215788598408</v>
      </c>
      <c r="I23" s="159">
        <f t="shared" si="10"/>
        <v>0.12754586625994585</v>
      </c>
      <c r="J23" s="121" t="s">
        <v>111</v>
      </c>
      <c r="K23" s="68"/>
      <c r="L23" s="68"/>
      <c r="M23" s="68"/>
      <c r="N23" s="68"/>
      <c r="O23" s="68"/>
      <c r="P23" s="68"/>
      <c r="Q23" s="68"/>
      <c r="R23" s="68"/>
      <c r="S23" s="68"/>
      <c r="T23" s="68"/>
      <c r="U23" s="68"/>
      <c r="V23" s="68"/>
      <c r="W23" s="68"/>
      <c r="X23" s="68"/>
      <c r="Y23" s="68"/>
      <c r="Z23" s="68"/>
      <c r="AA23" s="68"/>
      <c r="AB23" s="68"/>
      <c r="AC23" s="68"/>
      <c r="AD23" s="68"/>
      <c r="AE23" s="68"/>
      <c r="AF23" s="68"/>
      <c r="AG23" s="68"/>
    </row>
    <row r="24" spans="1:33" s="48" customFormat="1" x14ac:dyDescent="0.25">
      <c r="A24" s="47" t="s">
        <v>110</v>
      </c>
      <c r="B24" s="48" t="s">
        <v>111</v>
      </c>
      <c r="C24" s="160">
        <f t="shared" ref="C24:I24" si="11">C23/C22</f>
        <v>0.10010803377915573</v>
      </c>
      <c r="D24" s="160">
        <f t="shared" si="11"/>
        <v>9.3809876548802254E-2</v>
      </c>
      <c r="E24" s="48">
        <f t="shared" si="11"/>
        <v>0.18693836524439902</v>
      </c>
      <c r="F24" s="48">
        <f t="shared" si="11"/>
        <v>6.7904600394346107E-2</v>
      </c>
      <c r="G24" s="48">
        <f t="shared" si="11"/>
        <v>0.22551759482287051</v>
      </c>
      <c r="H24" s="160">
        <f t="shared" si="11"/>
        <v>6.0842770264591652E-2</v>
      </c>
      <c r="I24" s="160">
        <f t="shared" si="11"/>
        <v>9.2286779343838804E-2</v>
      </c>
      <c r="J24" s="136" t="s">
        <v>111</v>
      </c>
      <c r="K24" s="71"/>
      <c r="L24" s="71"/>
      <c r="M24" s="71"/>
      <c r="N24" s="71"/>
      <c r="O24" s="71"/>
      <c r="P24" s="71"/>
      <c r="Q24" s="71"/>
      <c r="R24" s="71"/>
      <c r="S24" s="71"/>
      <c r="T24" s="71"/>
      <c r="U24" s="71"/>
      <c r="V24" s="71"/>
      <c r="W24" s="71"/>
      <c r="X24" s="71"/>
      <c r="Y24" s="71"/>
      <c r="Z24" s="71"/>
      <c r="AA24" s="71"/>
      <c r="AB24" s="71"/>
      <c r="AC24" s="71"/>
      <c r="AD24" s="71"/>
      <c r="AE24" s="71"/>
      <c r="AF24" s="71"/>
      <c r="AG24" s="71"/>
    </row>
    <row r="25" spans="1:33" s="71" customFormat="1" x14ac:dyDescent="0.25">
      <c r="C25" s="156"/>
      <c r="D25" s="156"/>
      <c r="H25" s="156"/>
      <c r="I25" s="156"/>
    </row>
    <row r="26" spans="1:33" s="49" customFormat="1" x14ac:dyDescent="0.25">
      <c r="A26" s="129" t="s">
        <v>102</v>
      </c>
      <c r="B26" s="130">
        <v>4.1599999999999998E-2</v>
      </c>
      <c r="C26" s="161">
        <v>0.1787</v>
      </c>
      <c r="D26" s="161">
        <v>5.28E-2</v>
      </c>
      <c r="E26" s="131">
        <v>6.1699999999999998E-2</v>
      </c>
      <c r="F26" s="131">
        <v>0.51390000000000002</v>
      </c>
      <c r="G26" s="131">
        <v>3.1699999999999999E-2</v>
      </c>
      <c r="H26" s="161">
        <v>1.8959999999999999</v>
      </c>
      <c r="I26" s="161">
        <v>0.64780000000000004</v>
      </c>
      <c r="J26" s="132" t="s">
        <v>91</v>
      </c>
      <c r="K26" s="68"/>
      <c r="L26" s="68"/>
      <c r="M26" s="68"/>
      <c r="N26" s="68"/>
      <c r="O26" s="68"/>
      <c r="P26" s="68"/>
      <c r="Q26" s="68"/>
      <c r="R26" s="68"/>
      <c r="S26" s="68"/>
      <c r="T26" s="68"/>
      <c r="U26" s="68"/>
      <c r="V26" s="68"/>
      <c r="W26" s="68"/>
      <c r="X26" s="68"/>
      <c r="Y26" s="68"/>
      <c r="Z26" s="68"/>
      <c r="AA26" s="68"/>
      <c r="AB26" s="68"/>
      <c r="AC26" s="68"/>
      <c r="AD26" s="68"/>
      <c r="AE26" s="68"/>
      <c r="AF26" s="68"/>
      <c r="AG26" s="68"/>
    </row>
    <row r="27" spans="1:33" s="49" customFormat="1" x14ac:dyDescent="0.25">
      <c r="A27" s="133" t="s">
        <v>103</v>
      </c>
      <c r="B27" s="51">
        <v>4.5100000000000001E-2</v>
      </c>
      <c r="C27" s="162">
        <v>0.2021</v>
      </c>
      <c r="D27" s="162">
        <v>5.3499999999999999E-2</v>
      </c>
      <c r="E27" s="53">
        <v>5.9900000000000002E-2</v>
      </c>
      <c r="F27" s="53">
        <v>0.5363</v>
      </c>
      <c r="G27" s="53" t="s">
        <v>91</v>
      </c>
      <c r="H27" s="162">
        <v>1.9782</v>
      </c>
      <c r="I27" s="162">
        <v>0.64249999999999996</v>
      </c>
      <c r="J27" s="134" t="s">
        <v>91</v>
      </c>
      <c r="K27" s="68"/>
      <c r="L27" s="68"/>
      <c r="M27" s="68"/>
      <c r="N27" s="68"/>
      <c r="O27" s="68"/>
      <c r="P27" s="68"/>
      <c r="Q27" s="68"/>
      <c r="R27" s="68"/>
      <c r="S27" s="68"/>
      <c r="T27" s="68"/>
      <c r="U27" s="68"/>
      <c r="V27" s="68"/>
      <c r="W27" s="68"/>
      <c r="X27" s="68"/>
      <c r="Y27" s="68"/>
      <c r="Z27" s="68"/>
      <c r="AA27" s="68"/>
      <c r="AB27" s="68"/>
      <c r="AC27" s="68"/>
      <c r="AD27" s="68"/>
      <c r="AE27" s="68"/>
      <c r="AF27" s="68"/>
      <c r="AG27" s="68"/>
    </row>
    <row r="28" spans="1:33" s="49" customFormat="1" x14ac:dyDescent="0.25">
      <c r="A28" s="133" t="s">
        <v>104</v>
      </c>
      <c r="B28" s="51" t="s">
        <v>91</v>
      </c>
      <c r="C28" s="162">
        <v>0.21490000000000001</v>
      </c>
      <c r="D28" s="162">
        <v>7.2800000000000004E-2</v>
      </c>
      <c r="E28" s="53">
        <v>6.2899999999999998E-2</v>
      </c>
      <c r="F28" s="53">
        <v>0.58979999999999999</v>
      </c>
      <c r="G28" s="53" t="s">
        <v>91</v>
      </c>
      <c r="H28" s="162">
        <v>2.0790999999999999</v>
      </c>
      <c r="I28" s="162">
        <v>0.73340000000000005</v>
      </c>
      <c r="J28" s="134" t="s">
        <v>91</v>
      </c>
      <c r="K28" s="68"/>
      <c r="L28" s="68"/>
      <c r="M28" s="68"/>
      <c r="N28" s="68"/>
      <c r="O28" s="68"/>
      <c r="P28" s="68"/>
      <c r="Q28" s="68"/>
      <c r="R28" s="68"/>
      <c r="S28" s="68"/>
      <c r="T28" s="68"/>
      <c r="U28" s="68"/>
      <c r="V28" s="68"/>
      <c r="W28" s="68"/>
      <c r="X28" s="68"/>
      <c r="Y28" s="68"/>
      <c r="Z28" s="68"/>
      <c r="AA28" s="68"/>
      <c r="AB28" s="68"/>
      <c r="AC28" s="68"/>
      <c r="AD28" s="68"/>
      <c r="AE28" s="68"/>
      <c r="AF28" s="68"/>
      <c r="AG28" s="68"/>
    </row>
    <row r="29" spans="1:33" s="49" customFormat="1" x14ac:dyDescent="0.25">
      <c r="A29" s="133" t="s">
        <v>105</v>
      </c>
      <c r="B29" s="51">
        <v>6.7599999999999993E-2</v>
      </c>
      <c r="C29" s="162">
        <v>0.1298</v>
      </c>
      <c r="D29" s="162">
        <v>4.3400000000000001E-2</v>
      </c>
      <c r="E29" s="53">
        <v>5.2600000000000001E-2</v>
      </c>
      <c r="F29" s="53">
        <v>0.46899999999999997</v>
      </c>
      <c r="G29" s="53" t="s">
        <v>91</v>
      </c>
      <c r="H29" s="162">
        <v>1.6395999999999999</v>
      </c>
      <c r="I29" s="162">
        <v>0.51149999999999995</v>
      </c>
      <c r="J29" s="134" t="s">
        <v>91</v>
      </c>
      <c r="K29" s="68"/>
      <c r="L29" s="68"/>
      <c r="M29" s="68"/>
      <c r="N29" s="68"/>
      <c r="O29" s="68"/>
      <c r="P29" s="68"/>
      <c r="Q29" s="68"/>
      <c r="R29" s="68"/>
      <c r="S29" s="68"/>
      <c r="T29" s="68"/>
      <c r="U29" s="68"/>
      <c r="V29" s="68"/>
      <c r="W29" s="68"/>
      <c r="X29" s="68"/>
      <c r="Y29" s="68"/>
      <c r="Z29" s="68"/>
      <c r="AA29" s="68"/>
      <c r="AB29" s="68"/>
      <c r="AC29" s="68"/>
      <c r="AD29" s="68"/>
      <c r="AE29" s="68"/>
      <c r="AF29" s="68"/>
      <c r="AG29" s="68"/>
    </row>
    <row r="30" spans="1:33" s="49" customFormat="1" x14ac:dyDescent="0.25">
      <c r="A30" s="133" t="s">
        <v>106</v>
      </c>
      <c r="B30" s="51">
        <v>4.9700000000000001E-2</v>
      </c>
      <c r="C30" s="162">
        <v>0.14910000000000001</v>
      </c>
      <c r="D30" s="162">
        <v>5.5399999999999998E-2</v>
      </c>
      <c r="E30" s="53">
        <v>6.0999999999999999E-2</v>
      </c>
      <c r="F30" s="53">
        <v>0.51339999999999997</v>
      </c>
      <c r="G30" s="53" t="s">
        <v>91</v>
      </c>
      <c r="H30" s="162">
        <v>1.8553999999999999</v>
      </c>
      <c r="I30" s="162">
        <v>0.66049999999999998</v>
      </c>
      <c r="J30" s="134" t="s">
        <v>91</v>
      </c>
      <c r="K30" s="68"/>
      <c r="L30" s="68"/>
      <c r="M30" s="68"/>
      <c r="N30" s="68"/>
      <c r="O30" s="68"/>
      <c r="P30" s="68"/>
      <c r="Q30" s="68"/>
      <c r="R30" s="68"/>
      <c r="S30" s="68"/>
      <c r="T30" s="68"/>
      <c r="U30" s="68"/>
      <c r="V30" s="68"/>
      <c r="W30" s="68"/>
      <c r="X30" s="68"/>
      <c r="Y30" s="68"/>
      <c r="Z30" s="68"/>
      <c r="AA30" s="68"/>
      <c r="AB30" s="68"/>
      <c r="AC30" s="68"/>
      <c r="AD30" s="68"/>
      <c r="AE30" s="68"/>
      <c r="AF30" s="68"/>
      <c r="AG30" s="68"/>
    </row>
    <row r="31" spans="1:33" s="65" customFormat="1" x14ac:dyDescent="0.25">
      <c r="A31" s="64" t="s">
        <v>108</v>
      </c>
      <c r="B31" s="65" t="s">
        <v>111</v>
      </c>
      <c r="C31" s="66">
        <f t="shared" ref="C31" si="12">AVERAGE(C26:C30)</f>
        <v>0.17492000000000002</v>
      </c>
      <c r="D31" s="66">
        <f t="shared" ref="D31" si="13">AVERAGE(D26:D30)</f>
        <v>5.5579999999999997E-2</v>
      </c>
      <c r="E31" s="66">
        <f t="shared" ref="E31" si="14">AVERAGE(E26:E30)</f>
        <v>5.9620000000000006E-2</v>
      </c>
      <c r="F31" s="66">
        <f t="shared" ref="F31" si="15">AVERAGE(F26:F30)</f>
        <v>0.52447999999999995</v>
      </c>
      <c r="G31" s="66">
        <f t="shared" ref="G31" si="16">AVERAGE(G26:G30)</f>
        <v>3.1699999999999999E-2</v>
      </c>
      <c r="H31" s="66">
        <f t="shared" ref="H31" si="17">AVERAGE(H26:H30)</f>
        <v>1.8896599999999999</v>
      </c>
      <c r="I31" s="66">
        <f t="shared" ref="I31" si="18">AVERAGE(I26:I30)</f>
        <v>0.63913999999999993</v>
      </c>
      <c r="J31" s="135" t="s">
        <v>111</v>
      </c>
      <c r="K31" s="72"/>
      <c r="L31" s="72"/>
      <c r="M31" s="72"/>
      <c r="N31" s="72"/>
      <c r="O31" s="72"/>
      <c r="P31" s="72"/>
      <c r="Q31" s="72"/>
      <c r="R31" s="72"/>
      <c r="S31" s="72"/>
      <c r="T31" s="72"/>
      <c r="U31" s="72"/>
      <c r="V31" s="72"/>
      <c r="W31" s="72"/>
      <c r="X31" s="72"/>
      <c r="Y31" s="72"/>
      <c r="Z31" s="72"/>
      <c r="AA31" s="72"/>
      <c r="AB31" s="72"/>
      <c r="AC31" s="72"/>
      <c r="AD31" s="72"/>
      <c r="AE31" s="72"/>
      <c r="AF31" s="72"/>
      <c r="AG31" s="72"/>
    </row>
    <row r="32" spans="1:33" s="51" customFormat="1" x14ac:dyDescent="0.25">
      <c r="A32" s="50" t="s">
        <v>109</v>
      </c>
      <c r="B32" s="51" t="s">
        <v>111</v>
      </c>
      <c r="C32" s="162">
        <f t="shared" ref="C32:I32" si="19">STDEV(C26:C30)</f>
        <v>3.554549197858986E-2</v>
      </c>
      <c r="D32" s="162">
        <f t="shared" si="19"/>
        <v>1.0688404932448999E-2</v>
      </c>
      <c r="E32" s="53">
        <f t="shared" si="19"/>
        <v>4.0727140827708482E-3</v>
      </c>
      <c r="F32" s="53">
        <f t="shared" si="19"/>
        <v>4.3929340992097755E-2</v>
      </c>
      <c r="G32" s="53" t="s">
        <v>111</v>
      </c>
      <c r="H32" s="162">
        <f t="shared" si="19"/>
        <v>0.16391369070336986</v>
      </c>
      <c r="I32" s="162">
        <f t="shared" si="19"/>
        <v>8.0186426532176544E-2</v>
      </c>
      <c r="J32" s="134" t="s">
        <v>111</v>
      </c>
      <c r="K32" s="68"/>
      <c r="L32" s="68"/>
      <c r="M32" s="68"/>
      <c r="N32" s="68"/>
      <c r="O32" s="68"/>
      <c r="P32" s="68"/>
      <c r="Q32" s="68"/>
      <c r="R32" s="68"/>
      <c r="S32" s="68"/>
      <c r="T32" s="68"/>
      <c r="U32" s="68"/>
      <c r="V32" s="68"/>
      <c r="W32" s="68"/>
      <c r="X32" s="68"/>
      <c r="Y32" s="68"/>
      <c r="Z32" s="68"/>
      <c r="AA32" s="68"/>
      <c r="AB32" s="68"/>
      <c r="AC32" s="68"/>
      <c r="AD32" s="68"/>
      <c r="AE32" s="68"/>
      <c r="AF32" s="68"/>
      <c r="AG32" s="68"/>
    </row>
    <row r="33" spans="1:33" s="52" customFormat="1" x14ac:dyDescent="0.25">
      <c r="A33" s="140" t="s">
        <v>110</v>
      </c>
      <c r="B33" s="141" t="s">
        <v>111</v>
      </c>
      <c r="C33" s="163">
        <f t="shared" ref="C33" si="20">C32/C31</f>
        <v>0.20320999301732137</v>
      </c>
      <c r="D33" s="163">
        <f t="shared" ref="D33" si="21">D32/D31</f>
        <v>0.19230667384758904</v>
      </c>
      <c r="E33" s="141">
        <f t="shared" ref="E33" si="22">E32/E31</f>
        <v>6.8311205682167864E-2</v>
      </c>
      <c r="F33" s="141">
        <f t="shared" ref="F33" si="23">F32/F31</f>
        <v>8.3757895424225445E-2</v>
      </c>
      <c r="G33" s="141" t="s">
        <v>111</v>
      </c>
      <c r="H33" s="163">
        <f t="shared" ref="H33" si="24">H32/H31</f>
        <v>8.6742424935369253E-2</v>
      </c>
      <c r="I33" s="163">
        <f t="shared" ref="I33" si="25">I32/I31</f>
        <v>0.12545987816781387</v>
      </c>
      <c r="J33" s="142" t="s">
        <v>111</v>
      </c>
      <c r="K33" s="71"/>
      <c r="L33" s="71"/>
      <c r="M33" s="71"/>
      <c r="N33" s="71"/>
      <c r="O33" s="71"/>
      <c r="P33" s="71"/>
      <c r="Q33" s="71"/>
      <c r="R33" s="71"/>
      <c r="S33" s="71"/>
      <c r="T33" s="71"/>
      <c r="U33" s="71"/>
      <c r="V33" s="71"/>
      <c r="W33" s="71"/>
      <c r="X33" s="71"/>
      <c r="Y33" s="71"/>
      <c r="Z33" s="71"/>
      <c r="AA33" s="71"/>
      <c r="AB33" s="71"/>
      <c r="AC33" s="71"/>
      <c r="AD33" s="71"/>
      <c r="AE33" s="71"/>
      <c r="AF33" s="71"/>
      <c r="AG33" s="71"/>
    </row>
    <row r="34" spans="1:33" x14ac:dyDescent="0.25">
      <c r="C34" s="32"/>
      <c r="D34" s="32"/>
      <c r="H34" s="32"/>
      <c r="I34" s="32"/>
    </row>
    <row r="35" spans="1:33" s="73" customFormat="1" x14ac:dyDescent="0.25">
      <c r="A35" s="76" t="s">
        <v>136</v>
      </c>
      <c r="B35" s="77" t="s">
        <v>91</v>
      </c>
      <c r="C35" s="164">
        <v>0.38790000000000002</v>
      </c>
      <c r="D35" s="164">
        <v>0.1031</v>
      </c>
      <c r="E35" s="77">
        <v>0.11509999999999999</v>
      </c>
      <c r="F35" s="77">
        <v>1.0386</v>
      </c>
      <c r="G35" s="77">
        <v>7.5600000000000001E-2</v>
      </c>
      <c r="H35" s="164">
        <v>3.2955000000000001</v>
      </c>
      <c r="I35" s="164">
        <v>1.1416999999999999</v>
      </c>
      <c r="J35" s="78" t="s">
        <v>91</v>
      </c>
      <c r="K35" s="67"/>
      <c r="L35" s="67"/>
      <c r="M35" s="67"/>
      <c r="N35" s="67"/>
      <c r="O35" s="67"/>
      <c r="P35" s="67"/>
      <c r="Q35" s="67"/>
      <c r="R35" s="67"/>
      <c r="S35" s="67"/>
      <c r="T35" s="67"/>
      <c r="U35" s="67"/>
      <c r="V35" s="67"/>
      <c r="W35" s="67"/>
      <c r="X35" s="67"/>
      <c r="Y35" s="67"/>
      <c r="Z35" s="67"/>
      <c r="AA35" s="67"/>
      <c r="AB35" s="67"/>
      <c r="AC35" s="67"/>
      <c r="AD35" s="67"/>
      <c r="AE35" s="67"/>
      <c r="AF35" s="67"/>
      <c r="AG35" s="67"/>
    </row>
    <row r="36" spans="1:33" s="73" customFormat="1" x14ac:dyDescent="0.25">
      <c r="A36" s="79" t="s">
        <v>136</v>
      </c>
      <c r="B36" s="80" t="s">
        <v>91</v>
      </c>
      <c r="C36" s="165">
        <v>0.38700000000000001</v>
      </c>
      <c r="D36" s="165">
        <v>9.4500000000000001E-2</v>
      </c>
      <c r="E36" s="80">
        <v>0.1065</v>
      </c>
      <c r="F36" s="80">
        <v>0.90410000000000001</v>
      </c>
      <c r="G36" s="80">
        <v>6.1899999999999997E-2</v>
      </c>
      <c r="H36" s="165">
        <v>2.8492000000000002</v>
      </c>
      <c r="I36" s="165">
        <v>1.0279</v>
      </c>
      <c r="J36" s="81" t="s">
        <v>91</v>
      </c>
      <c r="K36" s="67"/>
      <c r="L36" s="67"/>
      <c r="M36" s="67"/>
      <c r="N36" s="67"/>
      <c r="O36" s="67"/>
      <c r="P36" s="67"/>
      <c r="Q36" s="67"/>
      <c r="R36" s="67"/>
      <c r="S36" s="67"/>
      <c r="T36" s="67"/>
      <c r="U36" s="67"/>
      <c r="V36" s="67"/>
      <c r="W36" s="67"/>
      <c r="X36" s="67"/>
      <c r="Y36" s="67"/>
      <c r="Z36" s="67"/>
      <c r="AA36" s="67"/>
      <c r="AB36" s="67"/>
      <c r="AC36" s="67"/>
      <c r="AD36" s="67"/>
      <c r="AE36" s="67"/>
      <c r="AF36" s="67"/>
      <c r="AG36" s="67"/>
    </row>
    <row r="37" spans="1:33" s="73" customFormat="1" x14ac:dyDescent="0.25">
      <c r="A37" s="79" t="s">
        <v>136</v>
      </c>
      <c r="B37" s="80" t="s">
        <v>91</v>
      </c>
      <c r="C37" s="165">
        <v>0.46879999999999999</v>
      </c>
      <c r="D37" s="165" t="s">
        <v>91</v>
      </c>
      <c r="E37" s="80" t="s">
        <v>91</v>
      </c>
      <c r="F37" s="80">
        <v>1.0530999999999999</v>
      </c>
      <c r="G37" s="80" t="s">
        <v>91</v>
      </c>
      <c r="H37" s="165">
        <v>3.5286</v>
      </c>
      <c r="I37" s="165">
        <v>1.3925000000000001</v>
      </c>
      <c r="J37" s="81" t="s">
        <v>91</v>
      </c>
      <c r="K37" s="67"/>
      <c r="L37" s="67"/>
      <c r="M37" s="67"/>
      <c r="N37" s="67"/>
      <c r="O37" s="67"/>
      <c r="P37" s="67"/>
      <c r="Q37" s="67"/>
      <c r="R37" s="67"/>
      <c r="S37" s="67"/>
      <c r="T37" s="67"/>
      <c r="U37" s="67"/>
      <c r="V37" s="67"/>
      <c r="W37" s="67"/>
      <c r="X37" s="67"/>
      <c r="Y37" s="67"/>
      <c r="Z37" s="67"/>
      <c r="AA37" s="67"/>
      <c r="AB37" s="67"/>
      <c r="AC37" s="67"/>
      <c r="AD37" s="67"/>
      <c r="AE37" s="67"/>
      <c r="AF37" s="67"/>
      <c r="AG37" s="67"/>
    </row>
    <row r="38" spans="1:33" s="73" customFormat="1" x14ac:dyDescent="0.25">
      <c r="A38" s="79" t="s">
        <v>136</v>
      </c>
      <c r="B38" s="80">
        <v>6.5600000000000006E-2</v>
      </c>
      <c r="C38" s="165">
        <v>0.36099999999999999</v>
      </c>
      <c r="D38" s="165">
        <v>7.6300000000000007E-2</v>
      </c>
      <c r="E38" s="80">
        <v>0.1181</v>
      </c>
      <c r="F38" s="80">
        <v>0.97540000000000004</v>
      </c>
      <c r="G38" s="80">
        <v>6.5100000000000005E-2</v>
      </c>
      <c r="H38" s="165">
        <v>2.8975</v>
      </c>
      <c r="I38" s="165">
        <v>1.0993999999999999</v>
      </c>
      <c r="J38" s="81">
        <v>7.0599999999999996E-2</v>
      </c>
      <c r="K38" s="67"/>
      <c r="L38" s="67"/>
      <c r="M38" s="67"/>
      <c r="N38" s="67"/>
      <c r="O38" s="67"/>
      <c r="P38" s="67"/>
      <c r="Q38" s="67"/>
      <c r="R38" s="67"/>
      <c r="S38" s="67"/>
      <c r="T38" s="67"/>
      <c r="U38" s="67"/>
      <c r="V38" s="67"/>
      <c r="W38" s="67"/>
      <c r="X38" s="67"/>
      <c r="Y38" s="67"/>
      <c r="Z38" s="67"/>
      <c r="AA38" s="67"/>
      <c r="AB38" s="67"/>
      <c r="AC38" s="67"/>
      <c r="AD38" s="67"/>
      <c r="AE38" s="67"/>
      <c r="AF38" s="67"/>
      <c r="AG38" s="67"/>
    </row>
    <row r="39" spans="1:33" s="73" customFormat="1" x14ac:dyDescent="0.25">
      <c r="A39" s="79" t="s">
        <v>136</v>
      </c>
      <c r="B39" s="80" t="s">
        <v>91</v>
      </c>
      <c r="C39" s="165">
        <v>0.34420000000000001</v>
      </c>
      <c r="D39" s="165">
        <v>8.2299999999999998E-2</v>
      </c>
      <c r="E39" s="80">
        <v>0.1017</v>
      </c>
      <c r="F39" s="80">
        <v>0.98529999999999995</v>
      </c>
      <c r="G39" s="80">
        <v>5.8900000000000001E-2</v>
      </c>
      <c r="H39" s="165">
        <v>3.0059</v>
      </c>
      <c r="I39" s="165">
        <v>1.0951</v>
      </c>
      <c r="J39" s="81">
        <v>5.7500000000000002E-2</v>
      </c>
      <c r="K39" s="67"/>
      <c r="L39" s="67"/>
      <c r="M39" s="67"/>
      <c r="N39" s="67"/>
      <c r="O39" s="67"/>
      <c r="P39" s="67"/>
      <c r="Q39" s="67"/>
      <c r="R39" s="67"/>
      <c r="S39" s="67"/>
      <c r="T39" s="67"/>
      <c r="U39" s="67"/>
      <c r="V39" s="67"/>
      <c r="W39" s="67"/>
      <c r="X39" s="67"/>
      <c r="Y39" s="67"/>
      <c r="Z39" s="67"/>
      <c r="AA39" s="67"/>
      <c r="AB39" s="67"/>
      <c r="AC39" s="67"/>
      <c r="AD39" s="67"/>
      <c r="AE39" s="67"/>
      <c r="AF39" s="67"/>
      <c r="AG39" s="67"/>
    </row>
    <row r="40" spans="1:33" s="73" customFormat="1" x14ac:dyDescent="0.25">
      <c r="A40" s="79" t="s">
        <v>137</v>
      </c>
      <c r="B40" s="80" t="s">
        <v>91</v>
      </c>
      <c r="C40" s="165">
        <v>0.47360000000000002</v>
      </c>
      <c r="D40" s="165">
        <v>8.3099999999999993E-2</v>
      </c>
      <c r="E40" s="80">
        <v>0.12839999999999999</v>
      </c>
      <c r="F40" s="80">
        <v>1.1011</v>
      </c>
      <c r="G40" s="80">
        <v>0.1037</v>
      </c>
      <c r="H40" s="165">
        <v>3.8087</v>
      </c>
      <c r="I40" s="165">
        <v>1.3441000000000001</v>
      </c>
      <c r="J40" s="81"/>
      <c r="K40" s="67"/>
      <c r="L40" s="67"/>
      <c r="M40" s="67"/>
      <c r="N40" s="67"/>
      <c r="O40" s="67"/>
      <c r="P40" s="67"/>
      <c r="Q40" s="67"/>
      <c r="R40" s="67"/>
      <c r="S40" s="67"/>
      <c r="T40" s="67"/>
      <c r="U40" s="67"/>
      <c r="V40" s="67"/>
      <c r="W40" s="67"/>
      <c r="X40" s="67"/>
      <c r="Y40" s="67"/>
      <c r="Z40" s="67"/>
      <c r="AA40" s="67"/>
      <c r="AB40" s="67"/>
      <c r="AC40" s="67"/>
      <c r="AD40" s="67"/>
      <c r="AE40" s="67"/>
      <c r="AF40" s="67"/>
      <c r="AG40" s="67"/>
    </row>
    <row r="41" spans="1:33" s="73" customFormat="1" x14ac:dyDescent="0.25">
      <c r="A41" s="79" t="s">
        <v>137</v>
      </c>
      <c r="B41" s="80" t="s">
        <v>91</v>
      </c>
      <c r="C41" s="165">
        <v>0.40410000000000001</v>
      </c>
      <c r="D41" s="165">
        <v>0.1208</v>
      </c>
      <c r="E41" s="80">
        <v>0.12540000000000001</v>
      </c>
      <c r="F41" s="80">
        <v>1.1112</v>
      </c>
      <c r="G41" s="80" t="s">
        <v>91</v>
      </c>
      <c r="H41" s="165">
        <v>3.3961999999999999</v>
      </c>
      <c r="I41" s="165">
        <v>1.3310999999999999</v>
      </c>
      <c r="J41" s="81"/>
      <c r="K41" s="67"/>
      <c r="L41" s="67"/>
      <c r="M41" s="67"/>
      <c r="N41" s="67"/>
      <c r="O41" s="67"/>
      <c r="P41" s="67"/>
      <c r="Q41" s="67"/>
      <c r="R41" s="67"/>
      <c r="S41" s="67"/>
      <c r="T41" s="67"/>
      <c r="U41" s="67"/>
      <c r="V41" s="67"/>
      <c r="W41" s="67"/>
      <c r="X41" s="67"/>
      <c r="Y41" s="67"/>
      <c r="Z41" s="67"/>
      <c r="AA41" s="67"/>
      <c r="AB41" s="67"/>
      <c r="AC41" s="67"/>
      <c r="AD41" s="67"/>
      <c r="AE41" s="67"/>
      <c r="AF41" s="67"/>
      <c r="AG41" s="67"/>
    </row>
    <row r="42" spans="1:33" s="73" customFormat="1" x14ac:dyDescent="0.25">
      <c r="A42" s="79" t="s">
        <v>137</v>
      </c>
      <c r="B42" s="80" t="s">
        <v>91</v>
      </c>
      <c r="C42" s="165">
        <v>0.3755</v>
      </c>
      <c r="D42" s="165">
        <v>0.15190000000000001</v>
      </c>
      <c r="E42" s="80">
        <v>0.14630000000000001</v>
      </c>
      <c r="F42" s="80">
        <v>1.1563000000000001</v>
      </c>
      <c r="G42" s="80" t="s">
        <v>91</v>
      </c>
      <c r="H42" s="165">
        <v>3.4863</v>
      </c>
      <c r="I42" s="165">
        <v>1.3093999999999999</v>
      </c>
      <c r="J42" s="81"/>
      <c r="K42" s="67"/>
      <c r="L42" s="67"/>
      <c r="M42" s="67"/>
      <c r="N42" s="67"/>
      <c r="O42" s="67"/>
      <c r="P42" s="67"/>
      <c r="Q42" s="67"/>
      <c r="R42" s="67"/>
      <c r="S42" s="67"/>
      <c r="T42" s="67"/>
      <c r="U42" s="67"/>
      <c r="V42" s="67"/>
      <c r="W42" s="67"/>
      <c r="X42" s="67"/>
      <c r="Y42" s="67"/>
      <c r="Z42" s="67"/>
      <c r="AA42" s="67"/>
      <c r="AB42" s="67"/>
      <c r="AC42" s="67"/>
      <c r="AD42" s="67"/>
      <c r="AE42" s="67"/>
      <c r="AF42" s="67"/>
      <c r="AG42" s="67"/>
    </row>
    <row r="43" spans="1:33" s="73" customFormat="1" x14ac:dyDescent="0.25">
      <c r="A43" s="79" t="s">
        <v>137</v>
      </c>
      <c r="B43" s="80" t="s">
        <v>91</v>
      </c>
      <c r="C43" s="165">
        <v>0.46289999999999998</v>
      </c>
      <c r="D43" s="165" t="s">
        <v>91</v>
      </c>
      <c r="E43" s="80">
        <v>0.1338</v>
      </c>
      <c r="F43" s="80">
        <v>1.1527000000000001</v>
      </c>
      <c r="G43" s="80">
        <v>9.0800000000000006E-2</v>
      </c>
      <c r="H43" s="165">
        <v>3.6023000000000001</v>
      </c>
      <c r="I43" s="165">
        <v>1.2662</v>
      </c>
      <c r="J43" s="81"/>
      <c r="K43" s="67"/>
      <c r="L43" s="67"/>
      <c r="M43" s="67"/>
      <c r="N43" s="67"/>
      <c r="O43" s="67"/>
      <c r="P43" s="67"/>
      <c r="Q43" s="67"/>
      <c r="R43" s="67"/>
      <c r="S43" s="67"/>
      <c r="T43" s="67"/>
      <c r="U43" s="67"/>
      <c r="V43" s="67"/>
      <c r="W43" s="67"/>
      <c r="X43" s="67"/>
      <c r="Y43" s="67"/>
      <c r="Z43" s="67"/>
      <c r="AA43" s="67"/>
      <c r="AB43" s="67"/>
      <c r="AC43" s="67"/>
      <c r="AD43" s="67"/>
      <c r="AE43" s="67"/>
      <c r="AF43" s="67"/>
      <c r="AG43" s="67"/>
    </row>
    <row r="44" spans="1:33" s="73" customFormat="1" x14ac:dyDescent="0.25">
      <c r="A44" s="79" t="s">
        <v>137</v>
      </c>
      <c r="B44" s="80">
        <v>7.51E-2</v>
      </c>
      <c r="C44" s="165">
        <v>0.40429999999999999</v>
      </c>
      <c r="D44" s="165" t="s">
        <v>91</v>
      </c>
      <c r="E44" s="80">
        <v>0.1389</v>
      </c>
      <c r="F44" s="80">
        <v>1.105</v>
      </c>
      <c r="G44" s="80">
        <v>9.5500000000000002E-2</v>
      </c>
      <c r="H44" s="165">
        <v>3.6284000000000001</v>
      </c>
      <c r="I44" s="165">
        <v>1.3842000000000001</v>
      </c>
      <c r="J44" s="81"/>
      <c r="K44" s="67"/>
      <c r="L44" s="67"/>
      <c r="M44" s="67"/>
      <c r="N44" s="67"/>
      <c r="O44" s="67"/>
      <c r="P44" s="67"/>
      <c r="Q44" s="67"/>
      <c r="R44" s="67"/>
      <c r="S44" s="67"/>
      <c r="T44" s="67"/>
      <c r="U44" s="67"/>
      <c r="V44" s="67"/>
      <c r="W44" s="67"/>
      <c r="X44" s="67"/>
      <c r="Y44" s="67"/>
      <c r="Z44" s="67"/>
      <c r="AA44" s="67"/>
      <c r="AB44" s="67"/>
      <c r="AC44" s="67"/>
      <c r="AD44" s="67"/>
      <c r="AE44" s="67"/>
      <c r="AF44" s="67"/>
      <c r="AG44" s="67"/>
    </row>
    <row r="45" spans="1:33" s="74" customFormat="1" x14ac:dyDescent="0.25">
      <c r="A45" s="82" t="s">
        <v>108</v>
      </c>
      <c r="B45" s="83">
        <f>AVERAGE(B35:B44)</f>
        <v>7.0349999999999996E-2</v>
      </c>
      <c r="C45" s="83">
        <f>AVERAGE(C35:C44)</f>
        <v>0.40693000000000001</v>
      </c>
      <c r="D45" s="83">
        <f t="shared" ref="D45:I45" si="26">AVERAGE(D35:D44)</f>
        <v>0.10171428571428573</v>
      </c>
      <c r="E45" s="83">
        <f t="shared" si="26"/>
        <v>0.12380000000000001</v>
      </c>
      <c r="F45" s="83">
        <f t="shared" si="26"/>
        <v>1.0582800000000001</v>
      </c>
      <c r="G45" s="83">
        <f t="shared" si="26"/>
        <v>7.8785714285714278E-2</v>
      </c>
      <c r="H45" s="83">
        <f t="shared" si="26"/>
        <v>3.3498600000000005</v>
      </c>
      <c r="I45" s="83">
        <f t="shared" si="26"/>
        <v>1.23916</v>
      </c>
      <c r="J45" s="84">
        <f>AVERAGE(J35:J44)</f>
        <v>6.4049999999999996E-2</v>
      </c>
      <c r="K45" s="88"/>
      <c r="L45" s="88"/>
      <c r="M45" s="88"/>
      <c r="N45" s="88"/>
      <c r="O45" s="88"/>
      <c r="P45" s="88"/>
      <c r="Q45" s="88"/>
      <c r="R45" s="88"/>
      <c r="S45" s="88"/>
      <c r="T45" s="88"/>
      <c r="U45" s="88"/>
      <c r="V45" s="88"/>
      <c r="W45" s="88"/>
      <c r="X45" s="88"/>
      <c r="Y45" s="88"/>
      <c r="Z45" s="88"/>
      <c r="AA45" s="88"/>
      <c r="AB45" s="88"/>
      <c r="AC45" s="88"/>
      <c r="AD45" s="88"/>
      <c r="AE45" s="88"/>
      <c r="AF45" s="88"/>
      <c r="AG45" s="88"/>
    </row>
    <row r="46" spans="1:33" s="73" customFormat="1" x14ac:dyDescent="0.25">
      <c r="A46" s="79" t="s">
        <v>109</v>
      </c>
      <c r="B46" s="85">
        <f>STDEV(B35:B44)</f>
        <v>6.7175144212721976E-3</v>
      </c>
      <c r="C46" s="166">
        <f>STDEV(C35:C44)</f>
        <v>4.6202646629339109E-2</v>
      </c>
      <c r="D46" s="166">
        <f t="shared" ref="D46:I46" si="27">STDEV(D35:D44)</f>
        <v>2.6789701290572395E-2</v>
      </c>
      <c r="E46" s="85">
        <f t="shared" si="27"/>
        <v>1.480650195015688E-2</v>
      </c>
      <c r="F46" s="85">
        <f t="shared" si="27"/>
        <v>8.2812154234079019E-2</v>
      </c>
      <c r="G46" s="85">
        <f t="shared" si="27"/>
        <v>1.7899946794281096E-2</v>
      </c>
      <c r="H46" s="166">
        <f t="shared" si="27"/>
        <v>0.33016988623703669</v>
      </c>
      <c r="I46" s="166">
        <f t="shared" si="27"/>
        <v>0.1350289368164371</v>
      </c>
      <c r="J46" s="86">
        <f>STDEV(J35:J44)</f>
        <v>9.2630988335438424E-3</v>
      </c>
      <c r="K46" s="67"/>
      <c r="L46" s="67"/>
      <c r="M46" s="67"/>
      <c r="N46" s="67"/>
      <c r="O46" s="67"/>
      <c r="P46" s="67"/>
      <c r="Q46" s="67"/>
      <c r="R46" s="67"/>
      <c r="S46" s="67"/>
      <c r="T46" s="67"/>
      <c r="U46" s="67"/>
      <c r="V46" s="67"/>
      <c r="W46" s="67"/>
      <c r="X46" s="67"/>
      <c r="Y46" s="67"/>
      <c r="Z46" s="67"/>
      <c r="AA46" s="67"/>
      <c r="AB46" s="67"/>
      <c r="AC46" s="67"/>
      <c r="AD46" s="67"/>
      <c r="AE46" s="67"/>
      <c r="AF46" s="67"/>
      <c r="AG46" s="67"/>
    </row>
    <row r="47" spans="1:33" s="75" customFormat="1" x14ac:dyDescent="0.25">
      <c r="A47" s="143" t="s">
        <v>110</v>
      </c>
      <c r="B47" s="144">
        <f t="shared" ref="B47" si="28">B46/B45</f>
        <v>9.5487056450208926E-2</v>
      </c>
      <c r="C47" s="167">
        <f t="shared" ref="C47" si="29">C46/C45</f>
        <v>0.11353954397399825</v>
      </c>
      <c r="D47" s="167">
        <f t="shared" ref="D47:J47" si="30">D46/D45</f>
        <v>0.26338189471068363</v>
      </c>
      <c r="E47" s="144">
        <f t="shared" si="30"/>
        <v>0.11960017730336736</v>
      </c>
      <c r="F47" s="144">
        <f t="shared" si="30"/>
        <v>7.8251648178250574E-2</v>
      </c>
      <c r="G47" s="144">
        <f t="shared" si="30"/>
        <v>0.22719787408879</v>
      </c>
      <c r="H47" s="167">
        <f t="shared" si="30"/>
        <v>9.8562294017372862E-2</v>
      </c>
      <c r="I47" s="167">
        <f t="shared" si="30"/>
        <v>0.10896812099844821</v>
      </c>
      <c r="J47" s="145">
        <f t="shared" si="30"/>
        <v>0.14462293260802253</v>
      </c>
      <c r="K47" s="89"/>
      <c r="L47" s="89"/>
      <c r="M47" s="89"/>
      <c r="N47" s="89"/>
      <c r="O47" s="89"/>
      <c r="P47" s="89"/>
      <c r="Q47" s="89"/>
      <c r="R47" s="89"/>
      <c r="S47" s="89"/>
      <c r="T47" s="89"/>
      <c r="U47" s="89"/>
      <c r="V47" s="89"/>
      <c r="W47" s="89"/>
      <c r="X47" s="89"/>
      <c r="Y47" s="89"/>
      <c r="Z47" s="89"/>
      <c r="AA47" s="89"/>
      <c r="AB47" s="89"/>
      <c r="AC47" s="89"/>
      <c r="AD47" s="89"/>
      <c r="AE47" s="89"/>
      <c r="AF47" s="89"/>
      <c r="AG47" s="89"/>
    </row>
    <row r="48" spans="1:33" s="169" customFormat="1" x14ac:dyDescent="0.25">
      <c r="A48" s="168" t="s">
        <v>155</v>
      </c>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row>
    <row r="49" spans="1:3" ht="26.25" x14ac:dyDescent="0.4">
      <c r="A49" s="105" t="s">
        <v>152</v>
      </c>
    </row>
    <row r="51" spans="1:3" x14ac:dyDescent="0.25">
      <c r="A51" t="s">
        <v>154</v>
      </c>
    </row>
    <row r="52" spans="1:3" ht="15.75" thickBot="1" x14ac:dyDescent="0.3">
      <c r="A52" s="256" t="s">
        <v>153</v>
      </c>
      <c r="B52" s="256"/>
      <c r="C52" s="256"/>
    </row>
    <row r="53" spans="1:3" ht="15.75" thickBot="1" x14ac:dyDescent="0.3">
      <c r="A53" s="146" t="s">
        <v>144</v>
      </c>
      <c r="B53" s="147" t="s">
        <v>145</v>
      </c>
      <c r="C53" s="147"/>
    </row>
    <row r="54" spans="1:3" ht="15.75" thickBot="1" x14ac:dyDescent="0.3">
      <c r="A54" s="146" t="s">
        <v>146</v>
      </c>
      <c r="B54" s="147" t="s">
        <v>147</v>
      </c>
      <c r="C54" s="147"/>
    </row>
    <row r="55" spans="1:3" ht="15.75" thickBot="1" x14ac:dyDescent="0.3">
      <c r="A55" s="146" t="s">
        <v>148</v>
      </c>
      <c r="B55" s="147" t="s">
        <v>149</v>
      </c>
      <c r="C55" s="147"/>
    </row>
    <row r="56" spans="1:3" ht="15.75" thickBot="1" x14ac:dyDescent="0.3">
      <c r="A56" s="146" t="s">
        <v>150</v>
      </c>
      <c r="B56" s="147" t="s">
        <v>151</v>
      </c>
      <c r="C56" s="147"/>
    </row>
  </sheetData>
  <mergeCells count="1">
    <mergeCell ref="A52:C5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Participant Information</vt:lpstr>
      <vt:lpstr>Summary</vt:lpstr>
      <vt:lpstr>Extraction - Procedure</vt:lpstr>
      <vt:lpstr>LC-MRM - Overview</vt:lpstr>
      <vt:lpstr>LC-MRM - Intra Assay QC Proc</vt:lpstr>
      <vt:lpstr>Concentrations nmol 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2020-03-14T06:40:46Z</dcterms:modified>
</cp:coreProperties>
</file>