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\PR.WizPlant.Integrate\trunk\doc\data\"/>
    </mc:Choice>
  </mc:AlternateContent>
  <bookViews>
    <workbookView xWindow="0" yWindow="0" windowWidth="19770" windowHeight="8385" activeTab="1"/>
  </bookViews>
  <sheets>
    <sheet name="xmhYX-遥信-对应PDMS对象" sheetId="1" r:id="rId1"/>
    <sheet name="xmhYC-遥测-对应PDMS对象" sheetId="2" r:id="rId2"/>
    <sheet name="所有数据类型对应PDMS情况" sheetId="3" r:id="rId3"/>
    <sheet name="XMH-REF-NAME-20160416" sheetId="4" r:id="rId4"/>
  </sheets>
  <definedNames>
    <definedName name="_xlnm._FilterDatabase" localSheetId="1" hidden="1">'xmhYC-遥测-对应PDMS对象'!$A$1:$M$135</definedName>
    <definedName name="_xlnm._FilterDatabase" localSheetId="0" hidden="1">'xmhYX-遥信-对应PDMS对象'!$A$1:$P$1063</definedName>
    <definedName name="_xlnm._FilterDatabase" localSheetId="2" hidden="1">所有数据类型对应PDMS情况!$A$1:$E$1</definedName>
  </definedNames>
  <calcPr calcId="152511"/>
</workbook>
</file>

<file path=xl/calcChain.xml><?xml version="1.0" encoding="utf-8"?>
<calcChain xmlns="http://schemas.openxmlformats.org/spreadsheetml/2006/main">
  <c r="Q136" i="2" l="1"/>
  <c r="M3" i="2" l="1"/>
  <c r="Q3" i="2" s="1"/>
  <c r="M4" i="2"/>
  <c r="Q4" i="2" s="1"/>
  <c r="M5" i="2"/>
  <c r="Q5" i="2" s="1"/>
  <c r="M6" i="2"/>
  <c r="Q6" i="2" s="1"/>
  <c r="M7" i="2"/>
  <c r="Q7" i="2" s="1"/>
  <c r="M8" i="2"/>
  <c r="Q8" i="2" s="1"/>
  <c r="M9" i="2"/>
  <c r="Q9" i="2" s="1"/>
  <c r="M10" i="2"/>
  <c r="Q10" i="2" s="1"/>
  <c r="M11" i="2"/>
  <c r="Q11" i="2" s="1"/>
  <c r="M12" i="2"/>
  <c r="Q12" i="2" s="1"/>
  <c r="M13" i="2"/>
  <c r="Q13" i="2" s="1"/>
  <c r="M14" i="2"/>
  <c r="Q14" i="2" s="1"/>
  <c r="M15" i="2"/>
  <c r="Q15" i="2" s="1"/>
  <c r="M16" i="2"/>
  <c r="Q16" i="2" s="1"/>
  <c r="M17" i="2"/>
  <c r="Q17" i="2" s="1"/>
  <c r="M18" i="2"/>
  <c r="Q18" i="2" s="1"/>
  <c r="M19" i="2"/>
  <c r="Q19" i="2" s="1"/>
  <c r="M20" i="2"/>
  <c r="Q20" i="2" s="1"/>
  <c r="M21" i="2"/>
  <c r="Q21" i="2" s="1"/>
  <c r="M22" i="2"/>
  <c r="Q22" i="2" s="1"/>
  <c r="M23" i="2"/>
  <c r="Q23" i="2" s="1"/>
  <c r="M24" i="2"/>
  <c r="Q24" i="2" s="1"/>
  <c r="M25" i="2"/>
  <c r="Q25" i="2" s="1"/>
  <c r="M26" i="2"/>
  <c r="Q26" i="2" s="1"/>
  <c r="M27" i="2"/>
  <c r="Q27" i="2" s="1"/>
  <c r="M28" i="2"/>
  <c r="Q28" i="2" s="1"/>
  <c r="M29" i="2"/>
  <c r="Q29" i="2" s="1"/>
  <c r="M30" i="2"/>
  <c r="Q30" i="2" s="1"/>
  <c r="M31" i="2"/>
  <c r="Q31" i="2" s="1"/>
  <c r="M32" i="2"/>
  <c r="Q32" i="2" s="1"/>
  <c r="M33" i="2"/>
  <c r="Q33" i="2" s="1"/>
  <c r="M34" i="2"/>
  <c r="Q34" i="2" s="1"/>
  <c r="M35" i="2"/>
  <c r="Q35" i="2" s="1"/>
  <c r="M36" i="2"/>
  <c r="Q36" i="2" s="1"/>
  <c r="M37" i="2"/>
  <c r="Q37" i="2" s="1"/>
  <c r="M38" i="2"/>
  <c r="Q38" i="2" s="1"/>
  <c r="M39" i="2"/>
  <c r="Q39" i="2" s="1"/>
  <c r="M40" i="2"/>
  <c r="Q40" i="2" s="1"/>
  <c r="M41" i="2"/>
  <c r="Q41" i="2" s="1"/>
  <c r="M42" i="2"/>
  <c r="Q42" i="2" s="1"/>
  <c r="M43" i="2"/>
  <c r="Q43" i="2" s="1"/>
  <c r="M44" i="2"/>
  <c r="Q44" i="2" s="1"/>
  <c r="M45" i="2"/>
  <c r="Q45" i="2" s="1"/>
  <c r="M46" i="2"/>
  <c r="Q46" i="2" s="1"/>
  <c r="M47" i="2"/>
  <c r="Q47" i="2" s="1"/>
  <c r="M48" i="2"/>
  <c r="Q48" i="2" s="1"/>
  <c r="M49" i="2"/>
  <c r="Q49" i="2" s="1"/>
  <c r="M50" i="2"/>
  <c r="Q50" i="2" s="1"/>
  <c r="M51" i="2"/>
  <c r="Q51" i="2" s="1"/>
  <c r="M52" i="2"/>
  <c r="Q52" i="2" s="1"/>
  <c r="M53" i="2"/>
  <c r="Q53" i="2" s="1"/>
  <c r="M54" i="2"/>
  <c r="Q54" i="2" s="1"/>
  <c r="M55" i="2"/>
  <c r="Q55" i="2" s="1"/>
  <c r="M56" i="2"/>
  <c r="Q56" i="2" s="1"/>
  <c r="M57" i="2"/>
  <c r="Q57" i="2" s="1"/>
  <c r="M58" i="2"/>
  <c r="Q58" i="2" s="1"/>
  <c r="M59" i="2"/>
  <c r="Q59" i="2" s="1"/>
  <c r="M60" i="2"/>
  <c r="Q60" i="2" s="1"/>
  <c r="M61" i="2"/>
  <c r="Q61" i="2" s="1"/>
  <c r="M62" i="2"/>
  <c r="Q62" i="2" s="1"/>
  <c r="M63" i="2"/>
  <c r="Q63" i="2" s="1"/>
  <c r="M64" i="2"/>
  <c r="Q64" i="2" s="1"/>
  <c r="M65" i="2"/>
  <c r="Q65" i="2" s="1"/>
  <c r="M66" i="2"/>
  <c r="Q66" i="2" s="1"/>
  <c r="M67" i="2"/>
  <c r="Q67" i="2" s="1"/>
  <c r="M68" i="2"/>
  <c r="Q68" i="2" s="1"/>
  <c r="M69" i="2"/>
  <c r="Q69" i="2" s="1"/>
  <c r="M70" i="2"/>
  <c r="Q70" i="2" s="1"/>
  <c r="M71" i="2"/>
  <c r="Q71" i="2" s="1"/>
  <c r="M72" i="2"/>
  <c r="Q72" i="2" s="1"/>
  <c r="M73" i="2"/>
  <c r="Q73" i="2" s="1"/>
  <c r="M74" i="2"/>
  <c r="Q74" i="2" s="1"/>
  <c r="M75" i="2"/>
  <c r="Q75" i="2" s="1"/>
  <c r="M76" i="2"/>
  <c r="Q76" i="2" s="1"/>
  <c r="M77" i="2"/>
  <c r="Q77" i="2" s="1"/>
  <c r="M78" i="2"/>
  <c r="Q78" i="2" s="1"/>
  <c r="M79" i="2"/>
  <c r="Q79" i="2" s="1"/>
  <c r="M80" i="2"/>
  <c r="Q80" i="2" s="1"/>
  <c r="M81" i="2"/>
  <c r="Q81" i="2" s="1"/>
  <c r="M82" i="2"/>
  <c r="Q82" i="2" s="1"/>
  <c r="M83" i="2"/>
  <c r="Q83" i="2" s="1"/>
  <c r="M84" i="2"/>
  <c r="Q84" i="2" s="1"/>
  <c r="M85" i="2"/>
  <c r="Q85" i="2" s="1"/>
  <c r="M86" i="2"/>
  <c r="Q86" i="2" s="1"/>
  <c r="M87" i="2"/>
  <c r="Q87" i="2" s="1"/>
  <c r="M88" i="2"/>
  <c r="Q88" i="2" s="1"/>
  <c r="M89" i="2"/>
  <c r="Q89" i="2" s="1"/>
  <c r="M90" i="2"/>
  <c r="Q90" i="2" s="1"/>
  <c r="M91" i="2"/>
  <c r="Q91" i="2" s="1"/>
  <c r="M92" i="2"/>
  <c r="Q92" i="2" s="1"/>
  <c r="M93" i="2"/>
  <c r="Q93" i="2" s="1"/>
  <c r="M94" i="2"/>
  <c r="Q94" i="2" s="1"/>
  <c r="M95" i="2"/>
  <c r="Q95" i="2" s="1"/>
  <c r="M96" i="2"/>
  <c r="Q96" i="2" s="1"/>
  <c r="M97" i="2"/>
  <c r="Q97" i="2" s="1"/>
  <c r="M98" i="2"/>
  <c r="Q98" i="2" s="1"/>
  <c r="M99" i="2"/>
  <c r="Q99" i="2" s="1"/>
  <c r="M100" i="2"/>
  <c r="Q100" i="2" s="1"/>
  <c r="M101" i="2"/>
  <c r="Q101" i="2" s="1"/>
  <c r="M102" i="2"/>
  <c r="Q102" i="2" s="1"/>
  <c r="M103" i="2"/>
  <c r="Q103" i="2" s="1"/>
  <c r="M104" i="2"/>
  <c r="Q104" i="2" s="1"/>
  <c r="M105" i="2"/>
  <c r="Q105" i="2" s="1"/>
  <c r="M106" i="2"/>
  <c r="Q106" i="2" s="1"/>
  <c r="M107" i="2"/>
  <c r="Q107" i="2" s="1"/>
  <c r="M108" i="2"/>
  <c r="Q108" i="2" s="1"/>
  <c r="M109" i="2"/>
  <c r="Q109" i="2" s="1"/>
  <c r="M110" i="2"/>
  <c r="Q110" i="2" s="1"/>
  <c r="M111" i="2"/>
  <c r="Q111" i="2" s="1"/>
  <c r="M112" i="2"/>
  <c r="Q112" i="2" s="1"/>
  <c r="M113" i="2"/>
  <c r="Q113" i="2" s="1"/>
  <c r="M114" i="2"/>
  <c r="Q114" i="2" s="1"/>
  <c r="M115" i="2"/>
  <c r="Q115" i="2" s="1"/>
  <c r="M116" i="2"/>
  <c r="Q116" i="2" s="1"/>
  <c r="M117" i="2"/>
  <c r="Q117" i="2" s="1"/>
  <c r="M118" i="2"/>
  <c r="Q118" i="2" s="1"/>
  <c r="M119" i="2"/>
  <c r="Q119" i="2" s="1"/>
  <c r="M120" i="2"/>
  <c r="Q120" i="2" s="1"/>
  <c r="M121" i="2"/>
  <c r="Q121" i="2" s="1"/>
  <c r="M122" i="2"/>
  <c r="Q122" i="2" s="1"/>
  <c r="M123" i="2"/>
  <c r="Q123" i="2" s="1"/>
  <c r="M124" i="2"/>
  <c r="Q124" i="2" s="1"/>
  <c r="M125" i="2"/>
  <c r="Q125" i="2" s="1"/>
  <c r="M126" i="2"/>
  <c r="Q126" i="2" s="1"/>
  <c r="M127" i="2"/>
  <c r="Q127" i="2" s="1"/>
  <c r="M128" i="2"/>
  <c r="Q128" i="2" s="1"/>
  <c r="M129" i="2"/>
  <c r="Q129" i="2" s="1"/>
  <c r="M130" i="2"/>
  <c r="Q130" i="2" s="1"/>
  <c r="M131" i="2"/>
  <c r="Q131" i="2" s="1"/>
  <c r="M132" i="2"/>
  <c r="Q132" i="2" s="1"/>
  <c r="M133" i="2"/>
  <c r="Q133" i="2" s="1"/>
  <c r="M134" i="2"/>
  <c r="Q134" i="2" s="1"/>
  <c r="M135" i="2"/>
  <c r="Q135" i="2" s="1"/>
  <c r="M2" i="2"/>
  <c r="Q2" i="2" s="1"/>
  <c r="M2" i="1"/>
  <c r="E35" i="3" l="1"/>
  <c r="M207" i="1" s="1"/>
  <c r="Q207" i="1" s="1"/>
  <c r="E28" i="3"/>
  <c r="M137" i="1" s="1"/>
  <c r="E29" i="3"/>
  <c r="M138" i="1" s="1"/>
  <c r="E26" i="3"/>
  <c r="M135" i="1" s="1"/>
  <c r="E22" i="3"/>
  <c r="M98" i="1" s="1"/>
  <c r="Q98" i="1" s="1"/>
  <c r="E23" i="3"/>
  <c r="M99" i="1" s="1"/>
  <c r="E20" i="3"/>
  <c r="M96" i="1" s="1"/>
  <c r="Q96" i="1" s="1"/>
  <c r="E14" i="3"/>
  <c r="M25" i="1" s="1"/>
  <c r="E9" i="3"/>
  <c r="M8" i="1" s="1"/>
  <c r="E7" i="3"/>
  <c r="M6" i="1" s="1"/>
  <c r="G3" i="3"/>
  <c r="G4" i="3"/>
  <c r="G5" i="3"/>
  <c r="G6" i="3"/>
  <c r="N5" i="1" s="1"/>
  <c r="G7" i="3"/>
  <c r="N6" i="1" s="1"/>
  <c r="G8" i="3"/>
  <c r="N7" i="1" s="1"/>
  <c r="G9" i="3"/>
  <c r="N8" i="1" s="1"/>
  <c r="G10" i="3"/>
  <c r="G11" i="3"/>
  <c r="N22" i="1" s="1"/>
  <c r="G12" i="3"/>
  <c r="N23" i="1" s="1"/>
  <c r="G13" i="3"/>
  <c r="N24" i="1" s="1"/>
  <c r="G14" i="3"/>
  <c r="N25" i="1" s="1"/>
  <c r="G15" i="3"/>
  <c r="G16" i="3"/>
  <c r="N36" i="1" s="1"/>
  <c r="G17" i="3"/>
  <c r="N37" i="1" s="1"/>
  <c r="G18" i="3"/>
  <c r="G19" i="3"/>
  <c r="G20" i="3"/>
  <c r="N96" i="1" s="1"/>
  <c r="G21" i="3"/>
  <c r="G22" i="3"/>
  <c r="N98" i="1" s="1"/>
  <c r="G23" i="3"/>
  <c r="N99" i="1" s="1"/>
  <c r="G24" i="3"/>
  <c r="G25" i="3"/>
  <c r="N134" i="1" s="1"/>
  <c r="G26" i="3"/>
  <c r="N135" i="1" s="1"/>
  <c r="G27" i="3"/>
  <c r="N136" i="1" s="1"/>
  <c r="G28" i="3"/>
  <c r="N137" i="1" s="1"/>
  <c r="G29" i="3"/>
  <c r="N138" i="1" s="1"/>
  <c r="G30" i="3"/>
  <c r="G31" i="3"/>
  <c r="N203" i="1" s="1"/>
  <c r="G32" i="3"/>
  <c r="N204" i="1" s="1"/>
  <c r="G33" i="3"/>
  <c r="N205" i="1" s="1"/>
  <c r="G34" i="3"/>
  <c r="N206" i="1" s="1"/>
  <c r="G35" i="3"/>
  <c r="N207" i="1" s="1"/>
  <c r="G36" i="3"/>
  <c r="G37" i="3"/>
  <c r="G38" i="3"/>
  <c r="N212" i="1" s="1"/>
  <c r="G39" i="3"/>
  <c r="N213" i="1" s="1"/>
  <c r="G40" i="3"/>
  <c r="N214" i="1" s="1"/>
  <c r="G41" i="3"/>
  <c r="G42" i="3"/>
  <c r="N237" i="1" s="1"/>
  <c r="G43" i="3"/>
  <c r="N238" i="1" s="1"/>
  <c r="G44" i="3"/>
  <c r="N239" i="1" s="1"/>
  <c r="G45" i="3"/>
  <c r="G46" i="3"/>
  <c r="N262" i="1" s="1"/>
  <c r="G47" i="3"/>
  <c r="N263" i="1" s="1"/>
  <c r="G48" i="3"/>
  <c r="N264" i="1" s="1"/>
  <c r="G49" i="3"/>
  <c r="N289" i="1" s="1"/>
  <c r="G50" i="3"/>
  <c r="N290" i="1" s="1"/>
  <c r="G51" i="3"/>
  <c r="N291" i="1" s="1"/>
  <c r="G52" i="3"/>
  <c r="N292" i="1" s="1"/>
  <c r="G53" i="3"/>
  <c r="N293" i="1" s="1"/>
  <c r="G54" i="3"/>
  <c r="G55" i="3"/>
  <c r="N295" i="1" s="1"/>
  <c r="G56" i="3"/>
  <c r="N296" i="1" s="1"/>
  <c r="G57" i="3"/>
  <c r="N297" i="1" s="1"/>
  <c r="G58" i="3"/>
  <c r="N298" i="1" s="1"/>
  <c r="G59" i="3"/>
  <c r="G60" i="3"/>
  <c r="N321" i="1" s="1"/>
  <c r="G61" i="3"/>
  <c r="N322" i="1" s="1"/>
  <c r="G62" i="3"/>
  <c r="N323" i="1" s="1"/>
  <c r="G63" i="3"/>
  <c r="N324" i="1" s="1"/>
  <c r="G64" i="3"/>
  <c r="G65" i="3"/>
  <c r="N347" i="1" s="1"/>
  <c r="G66" i="3"/>
  <c r="N348" i="1" s="1"/>
  <c r="G67" i="3"/>
  <c r="N349" i="1" s="1"/>
  <c r="G68" i="3"/>
  <c r="N350" i="1" s="1"/>
  <c r="G69" i="3"/>
  <c r="G70" i="3"/>
  <c r="N373" i="1" s="1"/>
  <c r="G71" i="3"/>
  <c r="N374" i="1" s="1"/>
  <c r="G72" i="3"/>
  <c r="N375" i="1" s="1"/>
  <c r="G73" i="3"/>
  <c r="G74" i="3"/>
  <c r="N398" i="1" s="1"/>
  <c r="G75" i="3"/>
  <c r="N399" i="1" s="1"/>
  <c r="G76" i="3"/>
  <c r="N400" i="1" s="1"/>
  <c r="G77" i="3"/>
  <c r="N401" i="1" s="1"/>
  <c r="G78" i="3"/>
  <c r="G79" i="3"/>
  <c r="N424" i="1" s="1"/>
  <c r="G80" i="3"/>
  <c r="N425" i="1" s="1"/>
  <c r="G81" i="3"/>
  <c r="N426" i="1" s="1"/>
  <c r="G82" i="3"/>
  <c r="N427" i="1" s="1"/>
  <c r="G83" i="3"/>
  <c r="G84" i="3"/>
  <c r="N450" i="1" s="1"/>
  <c r="G85" i="3"/>
  <c r="N451" i="1" s="1"/>
  <c r="G86" i="3"/>
  <c r="N452" i="1" s="1"/>
  <c r="G87" i="3"/>
  <c r="N453" i="1" s="1"/>
  <c r="G88" i="3"/>
  <c r="G89" i="3"/>
  <c r="N481" i="1" s="1"/>
  <c r="G90" i="3"/>
  <c r="N482" i="1" s="1"/>
  <c r="G91" i="3"/>
  <c r="N483" i="1" s="1"/>
  <c r="G92" i="3"/>
  <c r="N484" i="1" s="1"/>
  <c r="G93" i="3"/>
  <c r="N511" i="1" s="1"/>
  <c r="G94" i="3"/>
  <c r="N512" i="1" s="1"/>
  <c r="G95" i="3"/>
  <c r="N513" i="1" s="1"/>
  <c r="G96" i="3"/>
  <c r="G97" i="3"/>
  <c r="N574" i="1" s="1"/>
  <c r="G98" i="3"/>
  <c r="N575" i="1" s="1"/>
  <c r="G99" i="3"/>
  <c r="G100" i="3"/>
  <c r="N38" i="1" s="1"/>
  <c r="G101" i="3"/>
  <c r="N911" i="1" s="1"/>
  <c r="G102" i="3"/>
  <c r="N912" i="1" s="1"/>
  <c r="G103" i="3"/>
  <c r="N1006" i="1" s="1"/>
  <c r="G2" i="3"/>
  <c r="E95" i="3"/>
  <c r="M513" i="1" s="1"/>
  <c r="Q513" i="1" s="1"/>
  <c r="E12" i="3"/>
  <c r="M23" i="1" s="1"/>
  <c r="Q23" i="1" s="1"/>
  <c r="E11" i="3"/>
  <c r="M22" i="1" s="1"/>
  <c r="Q22" i="1" s="1"/>
  <c r="E3" i="3"/>
  <c r="E4" i="3"/>
  <c r="E5" i="3"/>
  <c r="E6" i="3"/>
  <c r="M5" i="1" s="1"/>
  <c r="Q5" i="1" s="1"/>
  <c r="E8" i="3"/>
  <c r="M7" i="1" s="1"/>
  <c r="Q7" i="1" s="1"/>
  <c r="E10" i="3"/>
  <c r="E13" i="3"/>
  <c r="M24" i="1" s="1"/>
  <c r="E15" i="3"/>
  <c r="E16" i="3"/>
  <c r="M36" i="1" s="1"/>
  <c r="Q36" i="1" s="1"/>
  <c r="E17" i="3"/>
  <c r="M37" i="1" s="1"/>
  <c r="Q37" i="1" s="1"/>
  <c r="E18" i="3"/>
  <c r="E19" i="3"/>
  <c r="E21" i="3"/>
  <c r="E24" i="3"/>
  <c r="E25" i="3"/>
  <c r="M134" i="1" s="1"/>
  <c r="E27" i="3"/>
  <c r="M136" i="1" s="1"/>
  <c r="Q136" i="1" s="1"/>
  <c r="E30" i="3"/>
  <c r="E31" i="3"/>
  <c r="M203" i="1" s="1"/>
  <c r="Q203" i="1" s="1"/>
  <c r="E32" i="3"/>
  <c r="M204" i="1" s="1"/>
  <c r="Q204" i="1" s="1"/>
  <c r="E33" i="3"/>
  <c r="M205" i="1" s="1"/>
  <c r="E34" i="3"/>
  <c r="M206" i="1" s="1"/>
  <c r="Q206" i="1" s="1"/>
  <c r="E36" i="3"/>
  <c r="E37" i="3"/>
  <c r="E38" i="3"/>
  <c r="M212" i="1" s="1"/>
  <c r="Q212" i="1" s="1"/>
  <c r="E39" i="3"/>
  <c r="M213" i="1" s="1"/>
  <c r="Q213" i="1" s="1"/>
  <c r="E40" i="3"/>
  <c r="M214" i="1" s="1"/>
  <c r="Q214" i="1" s="1"/>
  <c r="E41" i="3"/>
  <c r="E42" i="3"/>
  <c r="M237" i="1" s="1"/>
  <c r="Q237" i="1" s="1"/>
  <c r="E43" i="3"/>
  <c r="M238" i="1" s="1"/>
  <c r="Q238" i="1" s="1"/>
  <c r="E44" i="3"/>
  <c r="M239" i="1" s="1"/>
  <c r="Q239" i="1" s="1"/>
  <c r="E45" i="3"/>
  <c r="E46" i="3"/>
  <c r="M262" i="1" s="1"/>
  <c r="Q262" i="1" s="1"/>
  <c r="E47" i="3"/>
  <c r="M263" i="1" s="1"/>
  <c r="Q263" i="1" s="1"/>
  <c r="E48" i="3"/>
  <c r="M264" i="1" s="1"/>
  <c r="Q264" i="1" s="1"/>
  <c r="E49" i="3"/>
  <c r="M289" i="1" s="1"/>
  <c r="E50" i="3"/>
  <c r="M290" i="1" s="1"/>
  <c r="Q290" i="1" s="1"/>
  <c r="E51" i="3"/>
  <c r="M291" i="1" s="1"/>
  <c r="Q291" i="1" s="1"/>
  <c r="E52" i="3"/>
  <c r="M292" i="1" s="1"/>
  <c r="Q292" i="1" s="1"/>
  <c r="E53" i="3"/>
  <c r="M293" i="1" s="1"/>
  <c r="E54" i="3"/>
  <c r="E55" i="3"/>
  <c r="M295" i="1" s="1"/>
  <c r="Q295" i="1" s="1"/>
  <c r="E56" i="3"/>
  <c r="M296" i="1" s="1"/>
  <c r="Q296" i="1" s="1"/>
  <c r="E57" i="3"/>
  <c r="M297" i="1" s="1"/>
  <c r="E58" i="3"/>
  <c r="M298" i="1" s="1"/>
  <c r="Q298" i="1" s="1"/>
  <c r="E59" i="3"/>
  <c r="E60" i="3"/>
  <c r="M321" i="1" s="1"/>
  <c r="Q321" i="1" s="1"/>
  <c r="E61" i="3"/>
  <c r="M322" i="1" s="1"/>
  <c r="E62" i="3"/>
  <c r="M323" i="1" s="1"/>
  <c r="Q323" i="1" s="1"/>
  <c r="E63" i="3"/>
  <c r="M324" i="1" s="1"/>
  <c r="Q324" i="1" s="1"/>
  <c r="E64" i="3"/>
  <c r="E65" i="3"/>
  <c r="M347" i="1" s="1"/>
  <c r="E66" i="3"/>
  <c r="M348" i="1" s="1"/>
  <c r="Q348" i="1" s="1"/>
  <c r="E67" i="3"/>
  <c r="M349" i="1" s="1"/>
  <c r="Q349" i="1" s="1"/>
  <c r="E68" i="3"/>
  <c r="M350" i="1" s="1"/>
  <c r="Q350" i="1" s="1"/>
  <c r="E69" i="3"/>
  <c r="E70" i="3"/>
  <c r="M373" i="1" s="1"/>
  <c r="Q373" i="1" s="1"/>
  <c r="E71" i="3"/>
  <c r="M374" i="1" s="1"/>
  <c r="Q374" i="1" s="1"/>
  <c r="E72" i="3"/>
  <c r="M375" i="1" s="1"/>
  <c r="Q375" i="1" s="1"/>
  <c r="E73" i="3"/>
  <c r="E74" i="3"/>
  <c r="M398" i="1" s="1"/>
  <c r="Q398" i="1" s="1"/>
  <c r="E75" i="3"/>
  <c r="M399" i="1" s="1"/>
  <c r="Q399" i="1" s="1"/>
  <c r="E76" i="3"/>
  <c r="M400" i="1" s="1"/>
  <c r="Q400" i="1" s="1"/>
  <c r="E77" i="3"/>
  <c r="M401" i="1" s="1"/>
  <c r="E78" i="3"/>
  <c r="E79" i="3"/>
  <c r="M424" i="1" s="1"/>
  <c r="Q424" i="1" s="1"/>
  <c r="E80" i="3"/>
  <c r="M425" i="1" s="1"/>
  <c r="Q425" i="1" s="1"/>
  <c r="E81" i="3"/>
  <c r="M426" i="1" s="1"/>
  <c r="E82" i="3"/>
  <c r="M427" i="1" s="1"/>
  <c r="Q427" i="1" s="1"/>
  <c r="E83" i="3"/>
  <c r="E84" i="3"/>
  <c r="M450" i="1" s="1"/>
  <c r="Q450" i="1" s="1"/>
  <c r="E85" i="3"/>
  <c r="M451" i="1" s="1"/>
  <c r="E86" i="3"/>
  <c r="M452" i="1" s="1"/>
  <c r="Q452" i="1" s="1"/>
  <c r="E87" i="3"/>
  <c r="M453" i="1" s="1"/>
  <c r="Q453" i="1" s="1"/>
  <c r="E88" i="3"/>
  <c r="E89" i="3"/>
  <c r="M481" i="1" s="1"/>
  <c r="E90" i="3"/>
  <c r="M482" i="1" s="1"/>
  <c r="Q482" i="1" s="1"/>
  <c r="E91" i="3"/>
  <c r="M483" i="1" s="1"/>
  <c r="Q483" i="1" s="1"/>
  <c r="E92" i="3"/>
  <c r="M484" i="1" s="1"/>
  <c r="Q484" i="1" s="1"/>
  <c r="E93" i="3"/>
  <c r="M511" i="1" s="1"/>
  <c r="E94" i="3"/>
  <c r="M512" i="1" s="1"/>
  <c r="Q512" i="1" s="1"/>
  <c r="E96" i="3"/>
  <c r="E97" i="3"/>
  <c r="M574" i="1" s="1"/>
  <c r="Q574" i="1" s="1"/>
  <c r="E98" i="3"/>
  <c r="M575" i="1" s="1"/>
  <c r="Q575" i="1" s="1"/>
  <c r="E99" i="3"/>
  <c r="E100" i="3"/>
  <c r="M38" i="1" s="1"/>
  <c r="Q38" i="1" s="1"/>
  <c r="E101" i="3"/>
  <c r="M911" i="1" s="1"/>
  <c r="Q911" i="1" s="1"/>
  <c r="E102" i="3"/>
  <c r="M912" i="1" s="1"/>
  <c r="Q912" i="1" s="1"/>
  <c r="E103" i="3"/>
  <c r="M1006" i="1" s="1"/>
  <c r="Q1006" i="1" s="1"/>
  <c r="E2" i="3"/>
  <c r="Q138" i="1" l="1"/>
  <c r="Q205" i="1"/>
  <c r="Q511" i="1"/>
  <c r="Q481" i="1"/>
  <c r="Q451" i="1"/>
  <c r="Q426" i="1"/>
  <c r="Q401" i="1"/>
  <c r="Q347" i="1"/>
  <c r="Q322" i="1"/>
  <c r="Q297" i="1"/>
  <c r="Q293" i="1"/>
  <c r="Q289" i="1"/>
  <c r="Q134" i="1"/>
  <c r="Q24" i="1"/>
  <c r="Q6" i="1"/>
  <c r="Q99" i="1"/>
  <c r="Q137" i="1"/>
  <c r="Q8" i="1"/>
  <c r="Q25" i="1"/>
  <c r="Q135" i="1"/>
  <c r="M261" i="1"/>
  <c r="M265" i="1"/>
  <c r="Q265" i="1" s="1"/>
  <c r="M269" i="1"/>
  <c r="M273" i="1"/>
  <c r="M277" i="1"/>
  <c r="M281" i="1"/>
  <c r="Q281" i="1" s="1"/>
  <c r="M573" i="1"/>
  <c r="M266" i="1"/>
  <c r="M270" i="1"/>
  <c r="M274" i="1"/>
  <c r="Q274" i="1" s="1"/>
  <c r="M278" i="1"/>
  <c r="M282" i="1"/>
  <c r="M267" i="1"/>
  <c r="M271" i="1"/>
  <c r="M275" i="1"/>
  <c r="M279" i="1"/>
  <c r="M283" i="1"/>
  <c r="M559" i="1"/>
  <c r="Q559" i="1" s="1"/>
  <c r="M268" i="1"/>
  <c r="M272" i="1"/>
  <c r="M276" i="1"/>
  <c r="M280" i="1"/>
  <c r="Q280" i="1" s="1"/>
  <c r="M284" i="1"/>
  <c r="M900" i="1"/>
  <c r="M904" i="1"/>
  <c r="M908" i="1"/>
  <c r="M901" i="1"/>
  <c r="M905" i="1"/>
  <c r="M909" i="1"/>
  <c r="M902" i="1"/>
  <c r="Q902" i="1" s="1"/>
  <c r="M906" i="1"/>
  <c r="M910" i="1"/>
  <c r="M899" i="1"/>
  <c r="M903" i="1"/>
  <c r="Q903" i="1" s="1"/>
  <c r="M907" i="1"/>
  <c r="N3" i="1"/>
  <c r="N167" i="1"/>
  <c r="N171" i="1"/>
  <c r="N175" i="1"/>
  <c r="N179" i="1"/>
  <c r="N187" i="1"/>
  <c r="N191" i="1"/>
  <c r="N195" i="1"/>
  <c r="N287" i="1"/>
  <c r="N168" i="1"/>
  <c r="N172" i="1"/>
  <c r="N176" i="1"/>
  <c r="N192" i="1"/>
  <c r="N196" i="1"/>
  <c r="N200" i="1"/>
  <c r="N169" i="1"/>
  <c r="N173" i="1"/>
  <c r="N177" i="1"/>
  <c r="N185" i="1"/>
  <c r="N193" i="1"/>
  <c r="N197" i="1"/>
  <c r="N201" i="1"/>
  <c r="N285" i="1"/>
  <c r="N178" i="1"/>
  <c r="N194" i="1"/>
  <c r="N210" i="1"/>
  <c r="N514" i="1"/>
  <c r="N518" i="1"/>
  <c r="N522" i="1"/>
  <c r="N526" i="1"/>
  <c r="N542" i="1"/>
  <c r="N546" i="1"/>
  <c r="N550" i="1"/>
  <c r="N570" i="1"/>
  <c r="N578" i="1"/>
  <c r="N582" i="1"/>
  <c r="N586" i="1"/>
  <c r="N515" i="1"/>
  <c r="N519" i="1"/>
  <c r="N523" i="1"/>
  <c r="N527" i="1"/>
  <c r="N539" i="1"/>
  <c r="N543" i="1"/>
  <c r="N547" i="1"/>
  <c r="N170" i="1"/>
  <c r="N186" i="1"/>
  <c r="N202" i="1"/>
  <c r="N286" i="1"/>
  <c r="N516" i="1"/>
  <c r="N520" i="1"/>
  <c r="N524" i="1"/>
  <c r="N528" i="1"/>
  <c r="N540" i="1"/>
  <c r="N544" i="1"/>
  <c r="N548" i="1"/>
  <c r="N556" i="1"/>
  <c r="N560" i="1"/>
  <c r="N572" i="1"/>
  <c r="N576" i="1"/>
  <c r="N580" i="1"/>
  <c r="N584" i="1"/>
  <c r="N588" i="1"/>
  <c r="N592" i="1"/>
  <c r="N596" i="1"/>
  <c r="N174" i="1"/>
  <c r="N288" i="1"/>
  <c r="N517" i="1"/>
  <c r="N549" i="1"/>
  <c r="N581" i="1"/>
  <c r="N589" i="1"/>
  <c r="N594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521" i="1"/>
  <c r="N583" i="1"/>
  <c r="N590" i="1"/>
  <c r="N595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525" i="1"/>
  <c r="N541" i="1"/>
  <c r="N569" i="1"/>
  <c r="N577" i="1"/>
  <c r="N585" i="1"/>
  <c r="N591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529" i="1"/>
  <c r="N545" i="1"/>
  <c r="N555" i="1"/>
  <c r="N579" i="1"/>
  <c r="N587" i="1"/>
  <c r="N593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2" i="1"/>
  <c r="Q2" i="1" s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M353" i="1"/>
  <c r="M357" i="1"/>
  <c r="M361" i="1"/>
  <c r="Q361" i="1" s="1"/>
  <c r="M365" i="1"/>
  <c r="M369" i="1"/>
  <c r="M346" i="1"/>
  <c r="M354" i="1"/>
  <c r="Q354" i="1" s="1"/>
  <c r="M358" i="1"/>
  <c r="M362" i="1"/>
  <c r="M366" i="1"/>
  <c r="M370" i="1"/>
  <c r="Q370" i="1" s="1"/>
  <c r="M351" i="1"/>
  <c r="M355" i="1"/>
  <c r="M359" i="1"/>
  <c r="M363" i="1"/>
  <c r="Q363" i="1" s="1"/>
  <c r="M367" i="1"/>
  <c r="M371" i="1"/>
  <c r="M563" i="1"/>
  <c r="M352" i="1"/>
  <c r="Q352" i="1" s="1"/>
  <c r="M356" i="1"/>
  <c r="M360" i="1"/>
  <c r="M364" i="1"/>
  <c r="M368" i="1"/>
  <c r="Q368" i="1" s="1"/>
  <c r="M940" i="1"/>
  <c r="M944" i="1"/>
  <c r="M948" i="1"/>
  <c r="M952" i="1"/>
  <c r="Q952" i="1" s="1"/>
  <c r="M941" i="1"/>
  <c r="M945" i="1"/>
  <c r="M949" i="1"/>
  <c r="M942" i="1"/>
  <c r="Q942" i="1" s="1"/>
  <c r="M946" i="1"/>
  <c r="M950" i="1"/>
  <c r="M943" i="1"/>
  <c r="M947" i="1"/>
  <c r="Q947" i="1" s="1"/>
  <c r="M951" i="1"/>
  <c r="M208" i="1"/>
  <c r="M209" i="1"/>
  <c r="M140" i="1"/>
  <c r="Q140" i="1" s="1"/>
  <c r="M144" i="1"/>
  <c r="M148" i="1"/>
  <c r="M152" i="1"/>
  <c r="M156" i="1"/>
  <c r="Q156" i="1" s="1"/>
  <c r="M160" i="1"/>
  <c r="M164" i="1"/>
  <c r="M180" i="1"/>
  <c r="M133" i="1"/>
  <c r="Q133" i="1" s="1"/>
  <c r="M141" i="1"/>
  <c r="M139" i="1"/>
  <c r="M143" i="1"/>
  <c r="M147" i="1"/>
  <c r="Q147" i="1" s="1"/>
  <c r="M151" i="1"/>
  <c r="M155" i="1"/>
  <c r="M159" i="1"/>
  <c r="M163" i="1"/>
  <c r="Q163" i="1" s="1"/>
  <c r="M149" i="1"/>
  <c r="M157" i="1"/>
  <c r="M165" i="1"/>
  <c r="M553" i="1"/>
  <c r="Q553" i="1" s="1"/>
  <c r="M649" i="1"/>
  <c r="M653" i="1"/>
  <c r="M657" i="1"/>
  <c r="M661" i="1"/>
  <c r="Q661" i="1" s="1"/>
  <c r="M665" i="1"/>
  <c r="M669" i="1"/>
  <c r="M673" i="1"/>
  <c r="M677" i="1"/>
  <c r="Q677" i="1" s="1"/>
  <c r="M681" i="1"/>
  <c r="M685" i="1"/>
  <c r="M689" i="1"/>
  <c r="M142" i="1"/>
  <c r="M150" i="1"/>
  <c r="M158" i="1"/>
  <c r="M166" i="1"/>
  <c r="M650" i="1"/>
  <c r="Q650" i="1" s="1"/>
  <c r="M654" i="1"/>
  <c r="M658" i="1"/>
  <c r="M662" i="1"/>
  <c r="M666" i="1"/>
  <c r="Q666" i="1" s="1"/>
  <c r="M670" i="1"/>
  <c r="M674" i="1"/>
  <c r="M678" i="1"/>
  <c r="M682" i="1"/>
  <c r="Q682" i="1" s="1"/>
  <c r="M686" i="1"/>
  <c r="M690" i="1"/>
  <c r="M145" i="1"/>
  <c r="M153" i="1"/>
  <c r="Q153" i="1" s="1"/>
  <c r="M161" i="1"/>
  <c r="M551" i="1"/>
  <c r="M647" i="1"/>
  <c r="M651" i="1"/>
  <c r="Q651" i="1" s="1"/>
  <c r="M655" i="1"/>
  <c r="M659" i="1"/>
  <c r="M663" i="1"/>
  <c r="M667" i="1"/>
  <c r="Q667" i="1" s="1"/>
  <c r="M671" i="1"/>
  <c r="M675" i="1"/>
  <c r="M679" i="1"/>
  <c r="M683" i="1"/>
  <c r="Q683" i="1" s="1"/>
  <c r="M687" i="1"/>
  <c r="M146" i="1"/>
  <c r="M154" i="1"/>
  <c r="M162" i="1"/>
  <c r="M648" i="1"/>
  <c r="M652" i="1"/>
  <c r="M656" i="1"/>
  <c r="M672" i="1"/>
  <c r="M688" i="1"/>
  <c r="M660" i="1"/>
  <c r="M676" i="1"/>
  <c r="M664" i="1"/>
  <c r="Q664" i="1" s="1"/>
  <c r="M680" i="1"/>
  <c r="M668" i="1"/>
  <c r="M684" i="1"/>
  <c r="M44" i="1"/>
  <c r="M76" i="1"/>
  <c r="M80" i="1"/>
  <c r="M84" i="1"/>
  <c r="M21" i="1"/>
  <c r="M77" i="1"/>
  <c r="M81" i="1"/>
  <c r="M26" i="1"/>
  <c r="M79" i="1"/>
  <c r="Q79" i="1" s="1"/>
  <c r="M83" i="1"/>
  <c r="M183" i="1"/>
  <c r="M801" i="1"/>
  <c r="M805" i="1"/>
  <c r="Q805" i="1" s="1"/>
  <c r="M809" i="1"/>
  <c r="M813" i="1"/>
  <c r="M817" i="1"/>
  <c r="M78" i="1"/>
  <c r="Q78" i="1" s="1"/>
  <c r="M82" i="1"/>
  <c r="M803" i="1"/>
  <c r="M807" i="1"/>
  <c r="M811" i="1"/>
  <c r="Q811" i="1" s="1"/>
  <c r="M815" i="1"/>
  <c r="M802" i="1"/>
  <c r="M810" i="1"/>
  <c r="M818" i="1"/>
  <c r="M804" i="1"/>
  <c r="M812" i="1"/>
  <c r="M1062" i="1"/>
  <c r="M806" i="1"/>
  <c r="Q806" i="1" s="1"/>
  <c r="M814" i="1"/>
  <c r="M800" i="1"/>
  <c r="M808" i="1"/>
  <c r="M816" i="1"/>
  <c r="Q816" i="1" s="1"/>
  <c r="N402" i="1"/>
  <c r="N406" i="1"/>
  <c r="N410" i="1"/>
  <c r="N414" i="1"/>
  <c r="N418" i="1"/>
  <c r="N422" i="1"/>
  <c r="N403" i="1"/>
  <c r="N407" i="1"/>
  <c r="N411" i="1"/>
  <c r="N415" i="1"/>
  <c r="N419" i="1"/>
  <c r="N404" i="1"/>
  <c r="N408" i="1"/>
  <c r="N412" i="1"/>
  <c r="N416" i="1"/>
  <c r="N420" i="1"/>
  <c r="N397" i="1"/>
  <c r="N405" i="1"/>
  <c r="N409" i="1"/>
  <c r="N413" i="1"/>
  <c r="N417" i="1"/>
  <c r="N421" i="1"/>
  <c r="N565" i="1"/>
  <c r="N966" i="1"/>
  <c r="N970" i="1"/>
  <c r="N974" i="1"/>
  <c r="N967" i="1"/>
  <c r="N971" i="1"/>
  <c r="N975" i="1"/>
  <c r="N968" i="1"/>
  <c r="N972" i="1"/>
  <c r="N976" i="1"/>
  <c r="N969" i="1"/>
  <c r="N973" i="1"/>
  <c r="N378" i="1"/>
  <c r="N382" i="1"/>
  <c r="N386" i="1"/>
  <c r="N390" i="1"/>
  <c r="N394" i="1"/>
  <c r="N379" i="1"/>
  <c r="N383" i="1"/>
  <c r="N387" i="1"/>
  <c r="N391" i="1"/>
  <c r="N395" i="1"/>
  <c r="N372" i="1"/>
  <c r="N376" i="1"/>
  <c r="N380" i="1"/>
  <c r="N384" i="1"/>
  <c r="N388" i="1"/>
  <c r="N392" i="1"/>
  <c r="N396" i="1"/>
  <c r="N564" i="1"/>
  <c r="N377" i="1"/>
  <c r="N381" i="1"/>
  <c r="N385" i="1"/>
  <c r="N389" i="1"/>
  <c r="N393" i="1"/>
  <c r="N954" i="1"/>
  <c r="N958" i="1"/>
  <c r="N962" i="1"/>
  <c r="N955" i="1"/>
  <c r="N959" i="1"/>
  <c r="N963" i="1"/>
  <c r="N956" i="1"/>
  <c r="N960" i="1"/>
  <c r="N964" i="1"/>
  <c r="N953" i="1"/>
  <c r="N957" i="1"/>
  <c r="N961" i="1"/>
  <c r="N965" i="1"/>
  <c r="N267" i="1"/>
  <c r="N271" i="1"/>
  <c r="N275" i="1"/>
  <c r="N279" i="1"/>
  <c r="N283" i="1"/>
  <c r="N261" i="1"/>
  <c r="N265" i="1"/>
  <c r="N269" i="1"/>
  <c r="N273" i="1"/>
  <c r="N277" i="1"/>
  <c r="N281" i="1"/>
  <c r="N266" i="1"/>
  <c r="N274" i="1"/>
  <c r="N282" i="1"/>
  <c r="N268" i="1"/>
  <c r="N276" i="1"/>
  <c r="N284" i="1"/>
  <c r="N270" i="1"/>
  <c r="N278" i="1"/>
  <c r="N272" i="1"/>
  <c r="N280" i="1"/>
  <c r="N573" i="1"/>
  <c r="N559" i="1"/>
  <c r="N902" i="1"/>
  <c r="N906" i="1"/>
  <c r="N910" i="1"/>
  <c r="N901" i="1"/>
  <c r="N907" i="1"/>
  <c r="N903" i="1"/>
  <c r="N908" i="1"/>
  <c r="N899" i="1"/>
  <c r="N904" i="1"/>
  <c r="N909" i="1"/>
  <c r="N900" i="1"/>
  <c r="N905" i="1"/>
  <c r="N243" i="1"/>
  <c r="N247" i="1"/>
  <c r="N251" i="1"/>
  <c r="N255" i="1"/>
  <c r="N259" i="1"/>
  <c r="N236" i="1"/>
  <c r="N240" i="1"/>
  <c r="N244" i="1"/>
  <c r="N248" i="1"/>
  <c r="N252" i="1"/>
  <c r="N256" i="1"/>
  <c r="N241" i="1"/>
  <c r="N245" i="1"/>
  <c r="N249" i="1"/>
  <c r="N253" i="1"/>
  <c r="N257" i="1"/>
  <c r="N242" i="1"/>
  <c r="N258" i="1"/>
  <c r="N558" i="1"/>
  <c r="N246" i="1"/>
  <c r="N260" i="1"/>
  <c r="N250" i="1"/>
  <c r="N254" i="1"/>
  <c r="N887" i="1"/>
  <c r="N891" i="1"/>
  <c r="N895" i="1"/>
  <c r="N890" i="1"/>
  <c r="N894" i="1"/>
  <c r="N898" i="1"/>
  <c r="N888" i="1"/>
  <c r="N896" i="1"/>
  <c r="N889" i="1"/>
  <c r="N897" i="1"/>
  <c r="N892" i="1"/>
  <c r="N893" i="1"/>
  <c r="N211" i="1"/>
  <c r="N215" i="1"/>
  <c r="N219" i="1"/>
  <c r="N223" i="1"/>
  <c r="N227" i="1"/>
  <c r="N231" i="1"/>
  <c r="N235" i="1"/>
  <c r="N216" i="1"/>
  <c r="N220" i="1"/>
  <c r="N224" i="1"/>
  <c r="N228" i="1"/>
  <c r="N232" i="1"/>
  <c r="N217" i="1"/>
  <c r="N221" i="1"/>
  <c r="N225" i="1"/>
  <c r="N229" i="1"/>
  <c r="N233" i="1"/>
  <c r="N226" i="1"/>
  <c r="N230" i="1"/>
  <c r="N218" i="1"/>
  <c r="N234" i="1"/>
  <c r="N222" i="1"/>
  <c r="N557" i="1"/>
  <c r="N875" i="1"/>
  <c r="N879" i="1"/>
  <c r="N883" i="1"/>
  <c r="N878" i="1"/>
  <c r="N882" i="1"/>
  <c r="N886" i="1"/>
  <c r="N880" i="1"/>
  <c r="N881" i="1"/>
  <c r="N876" i="1"/>
  <c r="N884" i="1"/>
  <c r="N877" i="1"/>
  <c r="N885" i="1"/>
  <c r="N97" i="1"/>
  <c r="N105" i="1"/>
  <c r="N10" i="1"/>
  <c r="N58" i="1"/>
  <c r="N62" i="1"/>
  <c r="N66" i="1"/>
  <c r="N70" i="1"/>
  <c r="N74" i="1"/>
  <c r="N11" i="1"/>
  <c r="N43" i="1"/>
  <c r="N59" i="1"/>
  <c r="N63" i="1"/>
  <c r="N67" i="1"/>
  <c r="N71" i="1"/>
  <c r="N75" i="1"/>
  <c r="N4" i="1"/>
  <c r="N12" i="1"/>
  <c r="N56" i="1"/>
  <c r="N60" i="1"/>
  <c r="N64" i="1"/>
  <c r="N68" i="1"/>
  <c r="N72" i="1"/>
  <c r="N9" i="1"/>
  <c r="N57" i="1"/>
  <c r="N61" i="1"/>
  <c r="N65" i="1"/>
  <c r="N69" i="1"/>
  <c r="N73" i="1"/>
  <c r="N182" i="1"/>
  <c r="N763" i="1"/>
  <c r="N767" i="1"/>
  <c r="N771" i="1"/>
  <c r="N775" i="1"/>
  <c r="N779" i="1"/>
  <c r="N783" i="1"/>
  <c r="N787" i="1"/>
  <c r="N791" i="1"/>
  <c r="N795" i="1"/>
  <c r="N799" i="1"/>
  <c r="N764" i="1"/>
  <c r="N768" i="1"/>
  <c r="N772" i="1"/>
  <c r="N776" i="1"/>
  <c r="N780" i="1"/>
  <c r="N784" i="1"/>
  <c r="N788" i="1"/>
  <c r="N792" i="1"/>
  <c r="N796" i="1"/>
  <c r="N765" i="1"/>
  <c r="N769" i="1"/>
  <c r="N773" i="1"/>
  <c r="N766" i="1"/>
  <c r="N770" i="1"/>
  <c r="N774" i="1"/>
  <c r="N778" i="1"/>
  <c r="N782" i="1"/>
  <c r="N786" i="1"/>
  <c r="N790" i="1"/>
  <c r="N794" i="1"/>
  <c r="N798" i="1"/>
  <c r="N777" i="1"/>
  <c r="N793" i="1"/>
  <c r="N781" i="1"/>
  <c r="N797" i="1"/>
  <c r="N785" i="1"/>
  <c r="N789" i="1"/>
  <c r="N1061" i="1"/>
  <c r="M397" i="1"/>
  <c r="Q397" i="1" s="1"/>
  <c r="M405" i="1"/>
  <c r="Q405" i="1" s="1"/>
  <c r="M409" i="1"/>
  <c r="Q409" i="1" s="1"/>
  <c r="M413" i="1"/>
  <c r="M417" i="1"/>
  <c r="Q417" i="1" s="1"/>
  <c r="M421" i="1"/>
  <c r="Q421" i="1" s="1"/>
  <c r="M565" i="1"/>
  <c r="Q565" i="1" s="1"/>
  <c r="M402" i="1"/>
  <c r="Q402" i="1" s="1"/>
  <c r="M406" i="1"/>
  <c r="Q406" i="1" s="1"/>
  <c r="M410" i="1"/>
  <c r="Q410" i="1" s="1"/>
  <c r="M414" i="1"/>
  <c r="M418" i="1"/>
  <c r="Q418" i="1" s="1"/>
  <c r="M422" i="1"/>
  <c r="Q422" i="1" s="1"/>
  <c r="M403" i="1"/>
  <c r="Q403" i="1" s="1"/>
  <c r="M407" i="1"/>
  <c r="M411" i="1"/>
  <c r="Q411" i="1" s="1"/>
  <c r="M415" i="1"/>
  <c r="Q415" i="1" s="1"/>
  <c r="M419" i="1"/>
  <c r="Q419" i="1" s="1"/>
  <c r="M404" i="1"/>
  <c r="M408" i="1"/>
  <c r="Q408" i="1" s="1"/>
  <c r="M412" i="1"/>
  <c r="Q412" i="1" s="1"/>
  <c r="M416" i="1"/>
  <c r="Q416" i="1" s="1"/>
  <c r="M420" i="1"/>
  <c r="M968" i="1"/>
  <c r="Q968" i="1" s="1"/>
  <c r="M972" i="1"/>
  <c r="Q972" i="1" s="1"/>
  <c r="M976" i="1"/>
  <c r="Q976" i="1" s="1"/>
  <c r="M970" i="1"/>
  <c r="Q970" i="1" s="1"/>
  <c r="M969" i="1"/>
  <c r="Q969" i="1" s="1"/>
  <c r="M973" i="1"/>
  <c r="Q973" i="1" s="1"/>
  <c r="M966" i="1"/>
  <c r="Q966" i="1" s="1"/>
  <c r="M974" i="1"/>
  <c r="M967" i="1"/>
  <c r="Q967" i="1" s="1"/>
  <c r="M971" i="1"/>
  <c r="M975" i="1"/>
  <c r="Q975" i="1" s="1"/>
  <c r="M241" i="1"/>
  <c r="Q241" i="1" s="1"/>
  <c r="M245" i="1"/>
  <c r="Q245" i="1" s="1"/>
  <c r="M249" i="1"/>
  <c r="Q249" i="1" s="1"/>
  <c r="M253" i="1"/>
  <c r="Q253" i="1" s="1"/>
  <c r="M257" i="1"/>
  <c r="Q257" i="1" s="1"/>
  <c r="M242" i="1"/>
  <c r="Q242" i="1" s="1"/>
  <c r="M246" i="1"/>
  <c r="Q246" i="1" s="1"/>
  <c r="M250" i="1"/>
  <c r="Q250" i="1" s="1"/>
  <c r="M254" i="1"/>
  <c r="M258" i="1"/>
  <c r="Q258" i="1" s="1"/>
  <c r="M558" i="1"/>
  <c r="M243" i="1"/>
  <c r="Q243" i="1" s="1"/>
  <c r="M247" i="1"/>
  <c r="Q247" i="1" s="1"/>
  <c r="M251" i="1"/>
  <c r="M255" i="1"/>
  <c r="Q255" i="1" s="1"/>
  <c r="M259" i="1"/>
  <c r="Q259" i="1" s="1"/>
  <c r="M236" i="1"/>
  <c r="Q236" i="1" s="1"/>
  <c r="M240" i="1"/>
  <c r="M244" i="1"/>
  <c r="Q244" i="1" s="1"/>
  <c r="M248" i="1"/>
  <c r="Q248" i="1" s="1"/>
  <c r="M252" i="1"/>
  <c r="Q252" i="1" s="1"/>
  <c r="M256" i="1"/>
  <c r="M260" i="1"/>
  <c r="M888" i="1"/>
  <c r="Q888" i="1" s="1"/>
  <c r="M892" i="1"/>
  <c r="Q892" i="1" s="1"/>
  <c r="M896" i="1"/>
  <c r="M889" i="1"/>
  <c r="Q889" i="1" s="1"/>
  <c r="M893" i="1"/>
  <c r="Q893" i="1" s="1"/>
  <c r="M897" i="1"/>
  <c r="M890" i="1"/>
  <c r="M894" i="1"/>
  <c r="Q894" i="1" s="1"/>
  <c r="M898" i="1"/>
  <c r="Q898" i="1" s="1"/>
  <c r="M887" i="1"/>
  <c r="Q887" i="1" s="1"/>
  <c r="M891" i="1"/>
  <c r="Q891" i="1" s="1"/>
  <c r="M895" i="1"/>
  <c r="Q895" i="1" s="1"/>
  <c r="M100" i="1"/>
  <c r="Q100" i="1" s="1"/>
  <c r="M108" i="1"/>
  <c r="M112" i="1"/>
  <c r="Q112" i="1" s="1"/>
  <c r="M116" i="1"/>
  <c r="M120" i="1"/>
  <c r="Q120" i="1" s="1"/>
  <c r="M124" i="1"/>
  <c r="M128" i="1"/>
  <c r="Q128" i="1" s="1"/>
  <c r="M132" i="1"/>
  <c r="M101" i="1"/>
  <c r="Q101" i="1" s="1"/>
  <c r="M109" i="1"/>
  <c r="M113" i="1"/>
  <c r="Q113" i="1" s="1"/>
  <c r="M117" i="1"/>
  <c r="M121" i="1"/>
  <c r="Q121" i="1" s="1"/>
  <c r="M125" i="1"/>
  <c r="M129" i="1"/>
  <c r="Q129" i="1" s="1"/>
  <c r="M103" i="1"/>
  <c r="M107" i="1"/>
  <c r="M111" i="1"/>
  <c r="M115" i="1"/>
  <c r="M119" i="1"/>
  <c r="M123" i="1"/>
  <c r="M127" i="1"/>
  <c r="M131" i="1"/>
  <c r="M106" i="1"/>
  <c r="M122" i="1"/>
  <c r="Q122" i="1" s="1"/>
  <c r="M181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94" i="1"/>
  <c r="Q94" i="1" s="1"/>
  <c r="M110" i="1"/>
  <c r="M126" i="1"/>
  <c r="Q126" i="1" s="1"/>
  <c r="M554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114" i="1"/>
  <c r="Q114" i="1" s="1"/>
  <c r="M130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102" i="1"/>
  <c r="M118" i="1"/>
  <c r="M552" i="1"/>
  <c r="M704" i="1"/>
  <c r="M720" i="1"/>
  <c r="Q720" i="1" s="1"/>
  <c r="M736" i="1"/>
  <c r="M752" i="1"/>
  <c r="Q752" i="1" s="1"/>
  <c r="M762" i="1"/>
  <c r="M692" i="1"/>
  <c r="M708" i="1"/>
  <c r="M724" i="1"/>
  <c r="M740" i="1"/>
  <c r="M756" i="1"/>
  <c r="M696" i="1"/>
  <c r="M712" i="1"/>
  <c r="Q712" i="1" s="1"/>
  <c r="M728" i="1"/>
  <c r="M744" i="1"/>
  <c r="Q744" i="1" s="1"/>
  <c r="M758" i="1"/>
  <c r="M700" i="1"/>
  <c r="M716" i="1"/>
  <c r="M732" i="1"/>
  <c r="Q732" i="1" s="1"/>
  <c r="M748" i="1"/>
  <c r="M760" i="1"/>
  <c r="Q760" i="1" s="1"/>
  <c r="N94" i="1"/>
  <c r="N102" i="1"/>
  <c r="N106" i="1"/>
  <c r="N110" i="1"/>
  <c r="N103" i="1"/>
  <c r="N107" i="1"/>
  <c r="N111" i="1"/>
  <c r="N115" i="1"/>
  <c r="N119" i="1"/>
  <c r="N123" i="1"/>
  <c r="N127" i="1"/>
  <c r="N131" i="1"/>
  <c r="N100" i="1"/>
  <c r="N108" i="1"/>
  <c r="N112" i="1"/>
  <c r="N116" i="1"/>
  <c r="N120" i="1"/>
  <c r="N124" i="1"/>
  <c r="N128" i="1"/>
  <c r="N132" i="1"/>
  <c r="N101" i="1"/>
  <c r="N109" i="1"/>
  <c r="N113" i="1"/>
  <c r="N117" i="1"/>
  <c r="N121" i="1"/>
  <c r="N125" i="1"/>
  <c r="N129" i="1"/>
  <c r="N181" i="1"/>
  <c r="N114" i="1"/>
  <c r="N130" i="1"/>
  <c r="N554" i="1"/>
  <c r="N118" i="1"/>
  <c r="N122" i="1"/>
  <c r="N552" i="1"/>
  <c r="N126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26" i="1"/>
  <c r="N78" i="1"/>
  <c r="N82" i="1"/>
  <c r="N79" i="1"/>
  <c r="N83" i="1"/>
  <c r="N183" i="1"/>
  <c r="N44" i="1"/>
  <c r="N76" i="1"/>
  <c r="N80" i="1"/>
  <c r="N84" i="1"/>
  <c r="N21" i="1"/>
  <c r="N77" i="1"/>
  <c r="N81" i="1"/>
  <c r="N803" i="1"/>
  <c r="N807" i="1"/>
  <c r="N811" i="1"/>
  <c r="N815" i="1"/>
  <c r="N800" i="1"/>
  <c r="N804" i="1"/>
  <c r="N808" i="1"/>
  <c r="N812" i="1"/>
  <c r="N816" i="1"/>
  <c r="N802" i="1"/>
  <c r="N806" i="1"/>
  <c r="N810" i="1"/>
  <c r="N814" i="1"/>
  <c r="N818" i="1"/>
  <c r="N809" i="1"/>
  <c r="N1062" i="1"/>
  <c r="N813" i="1"/>
  <c r="N801" i="1"/>
  <c r="N817" i="1"/>
  <c r="N805" i="1"/>
  <c r="M16" i="1"/>
  <c r="M20" i="1"/>
  <c r="Q20" i="1" s="1"/>
  <c r="M28" i="1"/>
  <c r="M32" i="1"/>
  <c r="M40" i="1"/>
  <c r="M48" i="1"/>
  <c r="Q48" i="1" s="1"/>
  <c r="M52" i="1"/>
  <c r="M13" i="1"/>
  <c r="M17" i="1"/>
  <c r="M29" i="1"/>
  <c r="Q29" i="1" s="1"/>
  <c r="M33" i="1"/>
  <c r="M49" i="1"/>
  <c r="M53" i="1"/>
  <c r="M14" i="1"/>
  <c r="Q14" i="1" s="1"/>
  <c r="M18" i="1"/>
  <c r="M30" i="1"/>
  <c r="Q30" i="1" s="1"/>
  <c r="M34" i="1"/>
  <c r="M46" i="1"/>
  <c r="Q46" i="1" s="1"/>
  <c r="M50" i="1"/>
  <c r="M54" i="1"/>
  <c r="Q54" i="1" s="1"/>
  <c r="M15" i="1"/>
  <c r="M19" i="1"/>
  <c r="Q19" i="1" s="1"/>
  <c r="M27" i="1"/>
  <c r="M31" i="1"/>
  <c r="Q31" i="1" s="1"/>
  <c r="M39" i="1"/>
  <c r="M47" i="1"/>
  <c r="Q47" i="1" s="1"/>
  <c r="M51" i="1"/>
  <c r="M55" i="1"/>
  <c r="Q55" i="1" s="1"/>
  <c r="M856" i="1"/>
  <c r="M860" i="1"/>
  <c r="Q860" i="1" s="1"/>
  <c r="M864" i="1"/>
  <c r="M868" i="1"/>
  <c r="M872" i="1"/>
  <c r="M857" i="1"/>
  <c r="Q857" i="1" s="1"/>
  <c r="M861" i="1"/>
  <c r="M865" i="1"/>
  <c r="M869" i="1"/>
  <c r="M873" i="1"/>
  <c r="M858" i="1"/>
  <c r="M862" i="1"/>
  <c r="Q862" i="1" s="1"/>
  <c r="M866" i="1"/>
  <c r="M870" i="1"/>
  <c r="Q870" i="1" s="1"/>
  <c r="M874" i="1"/>
  <c r="M855" i="1"/>
  <c r="Q855" i="1" s="1"/>
  <c r="M859" i="1"/>
  <c r="M863" i="1"/>
  <c r="Q863" i="1" s="1"/>
  <c r="M867" i="1"/>
  <c r="M871" i="1"/>
  <c r="Q871" i="1" s="1"/>
  <c r="M449" i="1"/>
  <c r="M457" i="1"/>
  <c r="Q457" i="1" s="1"/>
  <c r="M461" i="1"/>
  <c r="M465" i="1"/>
  <c r="M469" i="1"/>
  <c r="M473" i="1"/>
  <c r="Q473" i="1" s="1"/>
  <c r="M477" i="1"/>
  <c r="M454" i="1"/>
  <c r="M458" i="1"/>
  <c r="M462" i="1"/>
  <c r="M466" i="1"/>
  <c r="M470" i="1"/>
  <c r="M474" i="1"/>
  <c r="M478" i="1"/>
  <c r="M455" i="1"/>
  <c r="M459" i="1"/>
  <c r="M463" i="1"/>
  <c r="M467" i="1"/>
  <c r="M471" i="1"/>
  <c r="M475" i="1"/>
  <c r="M479" i="1"/>
  <c r="M567" i="1"/>
  <c r="Q567" i="1" s="1"/>
  <c r="M456" i="1"/>
  <c r="M460" i="1"/>
  <c r="M464" i="1"/>
  <c r="M468" i="1"/>
  <c r="Q468" i="1" s="1"/>
  <c r="M472" i="1"/>
  <c r="M476" i="1"/>
  <c r="M988" i="1"/>
  <c r="M992" i="1"/>
  <c r="Q992" i="1" s="1"/>
  <c r="M996" i="1"/>
  <c r="M990" i="1"/>
  <c r="M989" i="1"/>
  <c r="M993" i="1"/>
  <c r="Q993" i="1" s="1"/>
  <c r="M991" i="1"/>
  <c r="M995" i="1"/>
  <c r="M994" i="1"/>
  <c r="M325" i="1"/>
  <c r="Q325" i="1" s="1"/>
  <c r="M329" i="1"/>
  <c r="M333" i="1"/>
  <c r="M337" i="1"/>
  <c r="M341" i="1"/>
  <c r="M345" i="1"/>
  <c r="M326" i="1"/>
  <c r="M330" i="1"/>
  <c r="M334" i="1"/>
  <c r="Q334" i="1" s="1"/>
  <c r="M338" i="1"/>
  <c r="M342" i="1"/>
  <c r="M562" i="1"/>
  <c r="M327" i="1"/>
  <c r="Q327" i="1" s="1"/>
  <c r="M331" i="1"/>
  <c r="M335" i="1"/>
  <c r="M339" i="1"/>
  <c r="M343" i="1"/>
  <c r="Q343" i="1" s="1"/>
  <c r="M320" i="1"/>
  <c r="M328" i="1"/>
  <c r="M332" i="1"/>
  <c r="M336" i="1"/>
  <c r="Q336" i="1" s="1"/>
  <c r="M340" i="1"/>
  <c r="M344" i="1"/>
  <c r="M928" i="1"/>
  <c r="M932" i="1"/>
  <c r="Q932" i="1" s="1"/>
  <c r="M936" i="1"/>
  <c r="M929" i="1"/>
  <c r="M933" i="1"/>
  <c r="M937" i="1"/>
  <c r="Q937" i="1" s="1"/>
  <c r="M930" i="1"/>
  <c r="M934" i="1"/>
  <c r="M938" i="1"/>
  <c r="M927" i="1"/>
  <c r="M931" i="1"/>
  <c r="M935" i="1"/>
  <c r="M939" i="1"/>
  <c r="M168" i="1"/>
  <c r="Q168" i="1" s="1"/>
  <c r="M172" i="1"/>
  <c r="M176" i="1"/>
  <c r="Q176" i="1" s="1"/>
  <c r="M3" i="1"/>
  <c r="Q3" i="1" s="1"/>
  <c r="M167" i="1"/>
  <c r="Q167" i="1" s="1"/>
  <c r="M171" i="1"/>
  <c r="M175" i="1"/>
  <c r="Q175" i="1" s="1"/>
  <c r="M179" i="1"/>
  <c r="Q179" i="1" s="1"/>
  <c r="M187" i="1"/>
  <c r="Q187" i="1" s="1"/>
  <c r="M191" i="1"/>
  <c r="M195" i="1"/>
  <c r="Q195" i="1" s="1"/>
  <c r="M173" i="1"/>
  <c r="Q173" i="1" s="1"/>
  <c r="M186" i="1"/>
  <c r="Q186" i="1" s="1"/>
  <c r="M192" i="1"/>
  <c r="Q192" i="1" s="1"/>
  <c r="M197" i="1"/>
  <c r="Q197" i="1" s="1"/>
  <c r="M202" i="1"/>
  <c r="M285" i="1"/>
  <c r="Q285" i="1" s="1"/>
  <c r="M517" i="1"/>
  <c r="M521" i="1"/>
  <c r="Q521" i="1" s="1"/>
  <c r="M525" i="1"/>
  <c r="Q525" i="1" s="1"/>
  <c r="M529" i="1"/>
  <c r="Q529" i="1" s="1"/>
  <c r="M541" i="1"/>
  <c r="Q541" i="1" s="1"/>
  <c r="M545" i="1"/>
  <c r="Q545" i="1" s="1"/>
  <c r="M549" i="1"/>
  <c r="Q549" i="1" s="1"/>
  <c r="M569" i="1"/>
  <c r="Q569" i="1" s="1"/>
  <c r="M577" i="1"/>
  <c r="M581" i="1"/>
  <c r="Q581" i="1" s="1"/>
  <c r="M585" i="1"/>
  <c r="Q585" i="1" s="1"/>
  <c r="M589" i="1"/>
  <c r="Q589" i="1" s="1"/>
  <c r="M593" i="1"/>
  <c r="Q593" i="1" s="1"/>
  <c r="M597" i="1"/>
  <c r="Q597" i="1" s="1"/>
  <c r="M601" i="1"/>
  <c r="M605" i="1"/>
  <c r="Q605" i="1" s="1"/>
  <c r="M609" i="1"/>
  <c r="Q609" i="1" s="1"/>
  <c r="M613" i="1"/>
  <c r="Q613" i="1" s="1"/>
  <c r="M617" i="1"/>
  <c r="M621" i="1"/>
  <c r="Q621" i="1" s="1"/>
  <c r="M625" i="1"/>
  <c r="Q625" i="1" s="1"/>
  <c r="M629" i="1"/>
  <c r="Q629" i="1" s="1"/>
  <c r="M633" i="1"/>
  <c r="M637" i="1"/>
  <c r="Q637" i="1" s="1"/>
  <c r="M641" i="1"/>
  <c r="Q641" i="1" s="1"/>
  <c r="M645" i="1"/>
  <c r="Q645" i="1" s="1"/>
  <c r="M174" i="1"/>
  <c r="Q174" i="1" s="1"/>
  <c r="M193" i="1"/>
  <c r="Q193" i="1" s="1"/>
  <c r="M286" i="1"/>
  <c r="Q286" i="1" s="1"/>
  <c r="M514" i="1"/>
  <c r="M518" i="1"/>
  <c r="Q518" i="1" s="1"/>
  <c r="M522" i="1"/>
  <c r="Q522" i="1" s="1"/>
  <c r="M526" i="1"/>
  <c r="Q526" i="1" s="1"/>
  <c r="M542" i="1"/>
  <c r="M546" i="1"/>
  <c r="Q546" i="1" s="1"/>
  <c r="M550" i="1"/>
  <c r="Q550" i="1" s="1"/>
  <c r="M570" i="1"/>
  <c r="Q570" i="1" s="1"/>
  <c r="M578" i="1"/>
  <c r="M582" i="1"/>
  <c r="Q582" i="1" s="1"/>
  <c r="M586" i="1"/>
  <c r="Q586" i="1" s="1"/>
  <c r="M590" i="1"/>
  <c r="Q590" i="1" s="1"/>
  <c r="M594" i="1"/>
  <c r="M598" i="1"/>
  <c r="Q598" i="1" s="1"/>
  <c r="M602" i="1"/>
  <c r="Q602" i="1" s="1"/>
  <c r="M606" i="1"/>
  <c r="M610" i="1"/>
  <c r="Q610" i="1" s="1"/>
  <c r="M614" i="1"/>
  <c r="Q614" i="1" s="1"/>
  <c r="M618" i="1"/>
  <c r="Q618" i="1" s="1"/>
  <c r="M622" i="1"/>
  <c r="M626" i="1"/>
  <c r="Q626" i="1" s="1"/>
  <c r="M630" i="1"/>
  <c r="Q630" i="1" s="1"/>
  <c r="M634" i="1"/>
  <c r="Q634" i="1" s="1"/>
  <c r="M638" i="1"/>
  <c r="M642" i="1"/>
  <c r="Q642" i="1" s="1"/>
  <c r="M646" i="1"/>
  <c r="Q646" i="1" s="1"/>
  <c r="M169" i="1"/>
  <c r="Q169" i="1" s="1"/>
  <c r="M177" i="1"/>
  <c r="Q177" i="1" s="1"/>
  <c r="M194" i="1"/>
  <c r="Q194" i="1" s="1"/>
  <c r="M200" i="1"/>
  <c r="M210" i="1"/>
  <c r="Q210" i="1" s="1"/>
  <c r="M287" i="1"/>
  <c r="Q287" i="1" s="1"/>
  <c r="M515" i="1"/>
  <c r="Q515" i="1" s="1"/>
  <c r="M519" i="1"/>
  <c r="M523" i="1"/>
  <c r="Q523" i="1" s="1"/>
  <c r="M527" i="1"/>
  <c r="Q527" i="1" s="1"/>
  <c r="M539" i="1"/>
  <c r="Q539" i="1" s="1"/>
  <c r="M543" i="1"/>
  <c r="M547" i="1"/>
  <c r="Q547" i="1" s="1"/>
  <c r="M555" i="1"/>
  <c r="Q555" i="1" s="1"/>
  <c r="M579" i="1"/>
  <c r="Q579" i="1" s="1"/>
  <c r="M583" i="1"/>
  <c r="Q583" i="1" s="1"/>
  <c r="M587" i="1"/>
  <c r="Q587" i="1" s="1"/>
  <c r="M591" i="1"/>
  <c r="Q591" i="1" s="1"/>
  <c r="M595" i="1"/>
  <c r="M599" i="1"/>
  <c r="Q599" i="1" s="1"/>
  <c r="M603" i="1"/>
  <c r="Q603" i="1" s="1"/>
  <c r="M607" i="1"/>
  <c r="Q607" i="1" s="1"/>
  <c r="M611" i="1"/>
  <c r="M615" i="1"/>
  <c r="Q615" i="1" s="1"/>
  <c r="M619" i="1"/>
  <c r="Q619" i="1" s="1"/>
  <c r="M623" i="1"/>
  <c r="Q623" i="1" s="1"/>
  <c r="M627" i="1"/>
  <c r="M631" i="1"/>
  <c r="Q631" i="1" s="1"/>
  <c r="M635" i="1"/>
  <c r="Q635" i="1" s="1"/>
  <c r="M639" i="1"/>
  <c r="Q639" i="1" s="1"/>
  <c r="M643" i="1"/>
  <c r="M170" i="1"/>
  <c r="Q170" i="1" s="1"/>
  <c r="M178" i="1"/>
  <c r="Q178" i="1" s="1"/>
  <c r="M185" i="1"/>
  <c r="M196" i="1"/>
  <c r="Q196" i="1" s="1"/>
  <c r="M201" i="1"/>
  <c r="Q201" i="1" s="1"/>
  <c r="M288" i="1"/>
  <c r="Q288" i="1" s="1"/>
  <c r="M516" i="1"/>
  <c r="Q516" i="1" s="1"/>
  <c r="M520" i="1"/>
  <c r="Q520" i="1" s="1"/>
  <c r="M524" i="1"/>
  <c r="M528" i="1"/>
  <c r="Q528" i="1" s="1"/>
  <c r="M540" i="1"/>
  <c r="Q540" i="1" s="1"/>
  <c r="M544" i="1"/>
  <c r="Q544" i="1" s="1"/>
  <c r="M548" i="1"/>
  <c r="M556" i="1"/>
  <c r="Q556" i="1" s="1"/>
  <c r="M560" i="1"/>
  <c r="Q560" i="1" s="1"/>
  <c r="M572" i="1"/>
  <c r="Q572" i="1" s="1"/>
  <c r="M576" i="1"/>
  <c r="M580" i="1"/>
  <c r="Q580" i="1" s="1"/>
  <c r="M584" i="1"/>
  <c r="Q584" i="1" s="1"/>
  <c r="M588" i="1"/>
  <c r="Q588" i="1" s="1"/>
  <c r="M592" i="1"/>
  <c r="M596" i="1"/>
  <c r="Q596" i="1" s="1"/>
  <c r="M600" i="1"/>
  <c r="Q600" i="1" s="1"/>
  <c r="M604" i="1"/>
  <c r="Q604" i="1" s="1"/>
  <c r="M608" i="1"/>
  <c r="Q608" i="1" s="1"/>
  <c r="M612" i="1"/>
  <c r="Q612" i="1" s="1"/>
  <c r="M616" i="1"/>
  <c r="Q616" i="1" s="1"/>
  <c r="M620" i="1"/>
  <c r="Q620" i="1" s="1"/>
  <c r="M624" i="1"/>
  <c r="Q624" i="1" s="1"/>
  <c r="M628" i="1"/>
  <c r="Q628" i="1" s="1"/>
  <c r="M632" i="1"/>
  <c r="Q632" i="1" s="1"/>
  <c r="M636" i="1"/>
  <c r="Q636" i="1" s="1"/>
  <c r="M640" i="1"/>
  <c r="Q640" i="1" s="1"/>
  <c r="M644" i="1"/>
  <c r="Q644" i="1" s="1"/>
  <c r="M1008" i="1"/>
  <c r="Q1008" i="1" s="1"/>
  <c r="M1012" i="1"/>
  <c r="Q1012" i="1" s="1"/>
  <c r="M1016" i="1"/>
  <c r="M1020" i="1"/>
  <c r="Q1020" i="1" s="1"/>
  <c r="M1024" i="1"/>
  <c r="Q1024" i="1" s="1"/>
  <c r="M1028" i="1"/>
  <c r="Q1028" i="1" s="1"/>
  <c r="M1032" i="1"/>
  <c r="M1036" i="1"/>
  <c r="Q1036" i="1" s="1"/>
  <c r="M1040" i="1"/>
  <c r="Q1040" i="1" s="1"/>
  <c r="M1044" i="1"/>
  <c r="Q1044" i="1" s="1"/>
  <c r="M1052" i="1"/>
  <c r="Q1052" i="1" s="1"/>
  <c r="M1060" i="1"/>
  <c r="Q1060" i="1" s="1"/>
  <c r="M1057" i="1"/>
  <c r="Q1057" i="1" s="1"/>
  <c r="M1018" i="1"/>
  <c r="Q1018" i="1" s="1"/>
  <c r="M1030" i="1"/>
  <c r="M1042" i="1"/>
  <c r="Q1042" i="1" s="1"/>
  <c r="M1054" i="1"/>
  <c r="Q1054" i="1" s="1"/>
  <c r="M1009" i="1"/>
  <c r="Q1009" i="1" s="1"/>
  <c r="M1013" i="1"/>
  <c r="Q1013" i="1" s="1"/>
  <c r="M1017" i="1"/>
  <c r="Q1017" i="1" s="1"/>
  <c r="M1021" i="1"/>
  <c r="M1025" i="1"/>
  <c r="Q1025" i="1" s="1"/>
  <c r="M1029" i="1"/>
  <c r="Q1029" i="1" s="1"/>
  <c r="M1033" i="1"/>
  <c r="Q1033" i="1" s="1"/>
  <c r="M1037" i="1"/>
  <c r="M1041" i="1"/>
  <c r="Q1041" i="1" s="1"/>
  <c r="M1045" i="1"/>
  <c r="Q1045" i="1" s="1"/>
  <c r="M1049" i="1"/>
  <c r="Q1049" i="1" s="1"/>
  <c r="M1053" i="1"/>
  <c r="M1014" i="1"/>
  <c r="M1026" i="1"/>
  <c r="Q1026" i="1" s="1"/>
  <c r="M1038" i="1"/>
  <c r="Q1038" i="1" s="1"/>
  <c r="M1050" i="1"/>
  <c r="Q1050" i="1" s="1"/>
  <c r="M1007" i="1"/>
  <c r="M1011" i="1"/>
  <c r="Q1011" i="1" s="1"/>
  <c r="M1015" i="1"/>
  <c r="Q1015" i="1" s="1"/>
  <c r="M1019" i="1"/>
  <c r="Q1019" i="1" s="1"/>
  <c r="M1023" i="1"/>
  <c r="M1027" i="1"/>
  <c r="Q1027" i="1" s="1"/>
  <c r="M1031" i="1"/>
  <c r="Q1031" i="1" s="1"/>
  <c r="M1035" i="1"/>
  <c r="Q1035" i="1" s="1"/>
  <c r="M1039" i="1"/>
  <c r="M1043" i="1"/>
  <c r="Q1043" i="1" s="1"/>
  <c r="M1047" i="1"/>
  <c r="Q1047" i="1" s="1"/>
  <c r="M1051" i="1"/>
  <c r="Q1051" i="1" s="1"/>
  <c r="M1055" i="1"/>
  <c r="M1059" i="1"/>
  <c r="Q1059" i="1" s="1"/>
  <c r="M1048" i="1"/>
  <c r="Q1048" i="1" s="1"/>
  <c r="M1056" i="1"/>
  <c r="Q1056" i="1" s="1"/>
  <c r="M1010" i="1"/>
  <c r="Q1010" i="1" s="1"/>
  <c r="M1022" i="1"/>
  <c r="Q1022" i="1" s="1"/>
  <c r="M1034" i="1"/>
  <c r="Q1034" i="1" s="1"/>
  <c r="M1046" i="1"/>
  <c r="M1058" i="1"/>
  <c r="Q1058" i="1" s="1"/>
  <c r="M97" i="1"/>
  <c r="M105" i="1"/>
  <c r="Q105" i="1" s="1"/>
  <c r="N14" i="1"/>
  <c r="N18" i="1"/>
  <c r="N30" i="1"/>
  <c r="N34" i="1"/>
  <c r="N46" i="1"/>
  <c r="N50" i="1"/>
  <c r="N54" i="1"/>
  <c r="N15" i="1"/>
  <c r="N19" i="1"/>
  <c r="N27" i="1"/>
  <c r="N31" i="1"/>
  <c r="N39" i="1"/>
  <c r="N47" i="1"/>
  <c r="N51" i="1"/>
  <c r="N55" i="1"/>
  <c r="N16" i="1"/>
  <c r="N20" i="1"/>
  <c r="N28" i="1"/>
  <c r="N32" i="1"/>
  <c r="N40" i="1"/>
  <c r="N48" i="1"/>
  <c r="N52" i="1"/>
  <c r="N13" i="1"/>
  <c r="N17" i="1"/>
  <c r="N29" i="1"/>
  <c r="N33" i="1"/>
  <c r="N49" i="1"/>
  <c r="N53" i="1"/>
  <c r="N855" i="1"/>
  <c r="N859" i="1"/>
  <c r="N863" i="1"/>
  <c r="N867" i="1"/>
  <c r="N871" i="1"/>
  <c r="N858" i="1"/>
  <c r="N862" i="1"/>
  <c r="N866" i="1"/>
  <c r="N870" i="1"/>
  <c r="N874" i="1"/>
  <c r="N856" i="1"/>
  <c r="N864" i="1"/>
  <c r="N872" i="1"/>
  <c r="N857" i="1"/>
  <c r="N865" i="1"/>
  <c r="N873" i="1"/>
  <c r="N860" i="1"/>
  <c r="N868" i="1"/>
  <c r="N861" i="1"/>
  <c r="N869" i="1"/>
  <c r="N486" i="1"/>
  <c r="N490" i="1"/>
  <c r="N494" i="1"/>
  <c r="N498" i="1"/>
  <c r="N502" i="1"/>
  <c r="N506" i="1"/>
  <c r="N510" i="1"/>
  <c r="N487" i="1"/>
  <c r="N491" i="1"/>
  <c r="N495" i="1"/>
  <c r="N499" i="1"/>
  <c r="N503" i="1"/>
  <c r="N507" i="1"/>
  <c r="N480" i="1"/>
  <c r="N488" i="1"/>
  <c r="N492" i="1"/>
  <c r="N496" i="1"/>
  <c r="N500" i="1"/>
  <c r="N504" i="1"/>
  <c r="N508" i="1"/>
  <c r="N568" i="1"/>
  <c r="N485" i="1"/>
  <c r="N489" i="1"/>
  <c r="N493" i="1"/>
  <c r="N497" i="1"/>
  <c r="N501" i="1"/>
  <c r="N505" i="1"/>
  <c r="N509" i="1"/>
  <c r="N998" i="1"/>
  <c r="N1002" i="1"/>
  <c r="N999" i="1"/>
  <c r="N1003" i="1"/>
  <c r="N1000" i="1"/>
  <c r="N1004" i="1"/>
  <c r="N997" i="1"/>
  <c r="N1001" i="1"/>
  <c r="N1005" i="1"/>
  <c r="N346" i="1"/>
  <c r="N354" i="1"/>
  <c r="N358" i="1"/>
  <c r="N362" i="1"/>
  <c r="N366" i="1"/>
  <c r="N370" i="1"/>
  <c r="N351" i="1"/>
  <c r="N355" i="1"/>
  <c r="N359" i="1"/>
  <c r="N363" i="1"/>
  <c r="N367" i="1"/>
  <c r="N371" i="1"/>
  <c r="N352" i="1"/>
  <c r="N356" i="1"/>
  <c r="N360" i="1"/>
  <c r="N364" i="1"/>
  <c r="N368" i="1"/>
  <c r="N353" i="1"/>
  <c r="N357" i="1"/>
  <c r="N361" i="1"/>
  <c r="N365" i="1"/>
  <c r="N369" i="1"/>
  <c r="N563" i="1"/>
  <c r="N942" i="1"/>
  <c r="N946" i="1"/>
  <c r="N950" i="1"/>
  <c r="N943" i="1"/>
  <c r="N947" i="1"/>
  <c r="N951" i="1"/>
  <c r="N940" i="1"/>
  <c r="N944" i="1"/>
  <c r="N948" i="1"/>
  <c r="N952" i="1"/>
  <c r="N941" i="1"/>
  <c r="N945" i="1"/>
  <c r="N949" i="1"/>
  <c r="N208" i="1"/>
  <c r="N209" i="1"/>
  <c r="N139" i="1"/>
  <c r="N143" i="1"/>
  <c r="N147" i="1"/>
  <c r="N151" i="1"/>
  <c r="N155" i="1"/>
  <c r="N159" i="1"/>
  <c r="N163" i="1"/>
  <c r="N140" i="1"/>
  <c r="N144" i="1"/>
  <c r="N148" i="1"/>
  <c r="N152" i="1"/>
  <c r="N156" i="1"/>
  <c r="N160" i="1"/>
  <c r="N164" i="1"/>
  <c r="N180" i="1"/>
  <c r="N133" i="1"/>
  <c r="N141" i="1"/>
  <c r="N145" i="1"/>
  <c r="N149" i="1"/>
  <c r="N153" i="1"/>
  <c r="N157" i="1"/>
  <c r="N161" i="1"/>
  <c r="N165" i="1"/>
  <c r="N146" i="1"/>
  <c r="N162" i="1"/>
  <c r="N150" i="1"/>
  <c r="N166" i="1"/>
  <c r="N154" i="1"/>
  <c r="N142" i="1"/>
  <c r="N158" i="1"/>
  <c r="N647" i="1"/>
  <c r="N651" i="1"/>
  <c r="N655" i="1"/>
  <c r="N659" i="1"/>
  <c r="N663" i="1"/>
  <c r="N667" i="1"/>
  <c r="N671" i="1"/>
  <c r="N675" i="1"/>
  <c r="N679" i="1"/>
  <c r="N683" i="1"/>
  <c r="N687" i="1"/>
  <c r="N551" i="1"/>
  <c r="N648" i="1"/>
  <c r="N652" i="1"/>
  <c r="N656" i="1"/>
  <c r="N660" i="1"/>
  <c r="N664" i="1"/>
  <c r="N668" i="1"/>
  <c r="N672" i="1"/>
  <c r="N676" i="1"/>
  <c r="N680" i="1"/>
  <c r="N684" i="1"/>
  <c r="N688" i="1"/>
  <c r="N553" i="1"/>
  <c r="N649" i="1"/>
  <c r="N653" i="1"/>
  <c r="N657" i="1"/>
  <c r="N661" i="1"/>
  <c r="N665" i="1"/>
  <c r="N669" i="1"/>
  <c r="N673" i="1"/>
  <c r="N677" i="1"/>
  <c r="N681" i="1"/>
  <c r="N685" i="1"/>
  <c r="N689" i="1"/>
  <c r="N650" i="1"/>
  <c r="N654" i="1"/>
  <c r="N658" i="1"/>
  <c r="N662" i="1"/>
  <c r="N666" i="1"/>
  <c r="N670" i="1"/>
  <c r="N674" i="1"/>
  <c r="N678" i="1"/>
  <c r="N682" i="1"/>
  <c r="N686" i="1"/>
  <c r="N690" i="1"/>
  <c r="M377" i="1"/>
  <c r="Q377" i="1" s="1"/>
  <c r="M381" i="1"/>
  <c r="Q381" i="1" s="1"/>
  <c r="M385" i="1"/>
  <c r="Q385" i="1" s="1"/>
  <c r="M389" i="1"/>
  <c r="M393" i="1"/>
  <c r="Q393" i="1" s="1"/>
  <c r="M378" i="1"/>
  <c r="Q378" i="1" s="1"/>
  <c r="M382" i="1"/>
  <c r="M386" i="1"/>
  <c r="Q386" i="1" s="1"/>
  <c r="M390" i="1"/>
  <c r="Q390" i="1" s="1"/>
  <c r="M394" i="1"/>
  <c r="Q394" i="1" s="1"/>
  <c r="M379" i="1"/>
  <c r="M383" i="1"/>
  <c r="Q383" i="1" s="1"/>
  <c r="M387" i="1"/>
  <c r="Q387" i="1" s="1"/>
  <c r="M391" i="1"/>
  <c r="Q391" i="1" s="1"/>
  <c r="M395" i="1"/>
  <c r="M372" i="1"/>
  <c r="Q372" i="1" s="1"/>
  <c r="M376" i="1"/>
  <c r="Q376" i="1" s="1"/>
  <c r="M380" i="1"/>
  <c r="Q380" i="1" s="1"/>
  <c r="M384" i="1"/>
  <c r="M388" i="1"/>
  <c r="Q388" i="1" s="1"/>
  <c r="M392" i="1"/>
  <c r="Q392" i="1" s="1"/>
  <c r="M396" i="1"/>
  <c r="Q396" i="1" s="1"/>
  <c r="M564" i="1"/>
  <c r="M956" i="1"/>
  <c r="M960" i="1"/>
  <c r="Q960" i="1" s="1"/>
  <c r="M964" i="1"/>
  <c r="Q964" i="1" s="1"/>
  <c r="M953" i="1"/>
  <c r="Q953" i="1" s="1"/>
  <c r="M957" i="1"/>
  <c r="M961" i="1"/>
  <c r="Q961" i="1" s="1"/>
  <c r="M965" i="1"/>
  <c r="Q965" i="1" s="1"/>
  <c r="M954" i="1"/>
  <c r="Q954" i="1" s="1"/>
  <c r="M958" i="1"/>
  <c r="Q958" i="1" s="1"/>
  <c r="M962" i="1"/>
  <c r="Q962" i="1" s="1"/>
  <c r="M955" i="1"/>
  <c r="Q955" i="1" s="1"/>
  <c r="M959" i="1"/>
  <c r="Q959" i="1" s="1"/>
  <c r="M963" i="1"/>
  <c r="Q963" i="1" s="1"/>
  <c r="M211" i="1"/>
  <c r="Q211" i="1" s="1"/>
  <c r="M217" i="1"/>
  <c r="Q217" i="1" s="1"/>
  <c r="M221" i="1"/>
  <c r="Q221" i="1" s="1"/>
  <c r="M225" i="1"/>
  <c r="Q225" i="1" s="1"/>
  <c r="M229" i="1"/>
  <c r="Q229" i="1" s="1"/>
  <c r="M233" i="1"/>
  <c r="Q233" i="1" s="1"/>
  <c r="M557" i="1"/>
  <c r="Q557" i="1" s="1"/>
  <c r="M218" i="1"/>
  <c r="M222" i="1"/>
  <c r="Q222" i="1" s="1"/>
  <c r="M226" i="1"/>
  <c r="Q226" i="1" s="1"/>
  <c r="M230" i="1"/>
  <c r="Q230" i="1" s="1"/>
  <c r="M234" i="1"/>
  <c r="Q234" i="1" s="1"/>
  <c r="M215" i="1"/>
  <c r="Q215" i="1" s="1"/>
  <c r="M219" i="1"/>
  <c r="Q219" i="1" s="1"/>
  <c r="M223" i="1"/>
  <c r="M227" i="1"/>
  <c r="Q227" i="1" s="1"/>
  <c r="M231" i="1"/>
  <c r="Q231" i="1" s="1"/>
  <c r="M235" i="1"/>
  <c r="Q235" i="1" s="1"/>
  <c r="M216" i="1"/>
  <c r="M220" i="1"/>
  <c r="Q220" i="1" s="1"/>
  <c r="M224" i="1"/>
  <c r="Q224" i="1" s="1"/>
  <c r="M228" i="1"/>
  <c r="Q228" i="1" s="1"/>
  <c r="M232" i="1"/>
  <c r="M876" i="1"/>
  <c r="M880" i="1"/>
  <c r="Q880" i="1" s="1"/>
  <c r="M884" i="1"/>
  <c r="Q884" i="1" s="1"/>
  <c r="M877" i="1"/>
  <c r="Q877" i="1" s="1"/>
  <c r="M881" i="1"/>
  <c r="Q881" i="1" s="1"/>
  <c r="M885" i="1"/>
  <c r="Q885" i="1" s="1"/>
  <c r="M878" i="1"/>
  <c r="Q878" i="1" s="1"/>
  <c r="M882" i="1"/>
  <c r="M886" i="1"/>
  <c r="Q886" i="1" s="1"/>
  <c r="M875" i="1"/>
  <c r="Q875" i="1" s="1"/>
  <c r="M879" i="1"/>
  <c r="Q879" i="1" s="1"/>
  <c r="M883" i="1"/>
  <c r="Q883" i="1" s="1"/>
  <c r="M4" i="1"/>
  <c r="Q4" i="1" s="1"/>
  <c r="M12" i="1"/>
  <c r="Q12" i="1" s="1"/>
  <c r="M56" i="1"/>
  <c r="Q56" i="1" s="1"/>
  <c r="M60" i="1"/>
  <c r="Q60" i="1" s="1"/>
  <c r="M64" i="1"/>
  <c r="Q64" i="1" s="1"/>
  <c r="M68" i="1"/>
  <c r="Q68" i="1" s="1"/>
  <c r="M72" i="1"/>
  <c r="Q72" i="1" s="1"/>
  <c r="M9" i="1"/>
  <c r="Q9" i="1" s="1"/>
  <c r="M57" i="1"/>
  <c r="Q57" i="1" s="1"/>
  <c r="M61" i="1"/>
  <c r="Q61" i="1" s="1"/>
  <c r="M65" i="1"/>
  <c r="Q65" i="1" s="1"/>
  <c r="M69" i="1"/>
  <c r="Q69" i="1" s="1"/>
  <c r="M73" i="1"/>
  <c r="Q73" i="1" s="1"/>
  <c r="M10" i="1"/>
  <c r="Q10" i="1" s="1"/>
  <c r="M11" i="1"/>
  <c r="M43" i="1"/>
  <c r="Q43" i="1" s="1"/>
  <c r="M59" i="1"/>
  <c r="Q59" i="1" s="1"/>
  <c r="M63" i="1"/>
  <c r="Q63" i="1" s="1"/>
  <c r="M67" i="1"/>
  <c r="M71" i="1"/>
  <c r="Q71" i="1" s="1"/>
  <c r="M75" i="1"/>
  <c r="Q75" i="1" s="1"/>
  <c r="M58" i="1"/>
  <c r="Q58" i="1" s="1"/>
  <c r="M74" i="1"/>
  <c r="Q74" i="1" s="1"/>
  <c r="M765" i="1"/>
  <c r="M769" i="1"/>
  <c r="Q769" i="1" s="1"/>
  <c r="M773" i="1"/>
  <c r="Q773" i="1" s="1"/>
  <c r="M777" i="1"/>
  <c r="M781" i="1"/>
  <c r="Q781" i="1" s="1"/>
  <c r="M785" i="1"/>
  <c r="M789" i="1"/>
  <c r="Q789" i="1" s="1"/>
  <c r="M793" i="1"/>
  <c r="Q793" i="1" s="1"/>
  <c r="M797" i="1"/>
  <c r="Q797" i="1" s="1"/>
  <c r="M62" i="1"/>
  <c r="M182" i="1"/>
  <c r="Q182" i="1" s="1"/>
  <c r="M66" i="1"/>
  <c r="Q66" i="1" s="1"/>
  <c r="M763" i="1"/>
  <c r="Q763" i="1" s="1"/>
  <c r="M767" i="1"/>
  <c r="Q767" i="1" s="1"/>
  <c r="M771" i="1"/>
  <c r="Q771" i="1" s="1"/>
  <c r="M775" i="1"/>
  <c r="M779" i="1"/>
  <c r="Q779" i="1" s="1"/>
  <c r="M783" i="1"/>
  <c r="Q783" i="1" s="1"/>
  <c r="M787" i="1"/>
  <c r="Q787" i="1" s="1"/>
  <c r="M791" i="1"/>
  <c r="M795" i="1"/>
  <c r="Q795" i="1" s="1"/>
  <c r="M799" i="1"/>
  <c r="Q799" i="1" s="1"/>
  <c r="M70" i="1"/>
  <c r="Q70" i="1" s="1"/>
  <c r="M770" i="1"/>
  <c r="M778" i="1"/>
  <c r="Q778" i="1" s="1"/>
  <c r="M786" i="1"/>
  <c r="M794" i="1"/>
  <c r="Q794" i="1" s="1"/>
  <c r="M764" i="1"/>
  <c r="Q764" i="1" s="1"/>
  <c r="M772" i="1"/>
  <c r="Q772" i="1" s="1"/>
  <c r="M780" i="1"/>
  <c r="Q780" i="1" s="1"/>
  <c r="M788" i="1"/>
  <c r="Q788" i="1" s="1"/>
  <c r="M796" i="1"/>
  <c r="Q796" i="1" s="1"/>
  <c r="M766" i="1"/>
  <c r="Q766" i="1" s="1"/>
  <c r="M774" i="1"/>
  <c r="Q774" i="1" s="1"/>
  <c r="M782" i="1"/>
  <c r="Q782" i="1" s="1"/>
  <c r="M790" i="1"/>
  <c r="Q790" i="1" s="1"/>
  <c r="M798" i="1"/>
  <c r="Q798" i="1" s="1"/>
  <c r="M768" i="1"/>
  <c r="M776" i="1"/>
  <c r="Q776" i="1" s="1"/>
  <c r="M784" i="1"/>
  <c r="M792" i="1"/>
  <c r="Q792" i="1" s="1"/>
  <c r="M1061" i="1"/>
  <c r="Q1061" i="1" s="1"/>
  <c r="N430" i="1"/>
  <c r="N434" i="1"/>
  <c r="N438" i="1"/>
  <c r="N442" i="1"/>
  <c r="N446" i="1"/>
  <c r="N566" i="1"/>
  <c r="N423" i="1"/>
  <c r="N431" i="1"/>
  <c r="N435" i="1"/>
  <c r="N439" i="1"/>
  <c r="N443" i="1"/>
  <c r="N447" i="1"/>
  <c r="N428" i="1"/>
  <c r="N432" i="1"/>
  <c r="N436" i="1"/>
  <c r="N440" i="1"/>
  <c r="N444" i="1"/>
  <c r="N448" i="1"/>
  <c r="N429" i="1"/>
  <c r="N433" i="1"/>
  <c r="N437" i="1"/>
  <c r="N441" i="1"/>
  <c r="N445" i="1"/>
  <c r="N978" i="1"/>
  <c r="N982" i="1"/>
  <c r="N986" i="1"/>
  <c r="N979" i="1"/>
  <c r="N983" i="1"/>
  <c r="N987" i="1"/>
  <c r="N980" i="1"/>
  <c r="N984" i="1"/>
  <c r="N977" i="1"/>
  <c r="N981" i="1"/>
  <c r="N985" i="1"/>
  <c r="N299" i="1"/>
  <c r="N303" i="1"/>
  <c r="N307" i="1"/>
  <c r="N311" i="1"/>
  <c r="N315" i="1"/>
  <c r="N319" i="1"/>
  <c r="N301" i="1"/>
  <c r="N305" i="1"/>
  <c r="N309" i="1"/>
  <c r="N313" i="1"/>
  <c r="N317" i="1"/>
  <c r="N306" i="1"/>
  <c r="N314" i="1"/>
  <c r="N300" i="1"/>
  <c r="N308" i="1"/>
  <c r="N316" i="1"/>
  <c r="N294" i="1"/>
  <c r="N302" i="1"/>
  <c r="N310" i="1"/>
  <c r="N318" i="1"/>
  <c r="N304" i="1"/>
  <c r="N312" i="1"/>
  <c r="N561" i="1"/>
  <c r="N914" i="1"/>
  <c r="N918" i="1"/>
  <c r="N922" i="1"/>
  <c r="N926" i="1"/>
  <c r="N917" i="1"/>
  <c r="N923" i="1"/>
  <c r="N913" i="1"/>
  <c r="N919" i="1"/>
  <c r="N924" i="1"/>
  <c r="N915" i="1"/>
  <c r="N920" i="1"/>
  <c r="N925" i="1"/>
  <c r="N916" i="1"/>
  <c r="N921" i="1"/>
  <c r="M485" i="1"/>
  <c r="Q485" i="1" s="1"/>
  <c r="M489" i="1"/>
  <c r="Q489" i="1" s="1"/>
  <c r="M493" i="1"/>
  <c r="M497" i="1"/>
  <c r="Q497" i="1" s="1"/>
  <c r="M501" i="1"/>
  <c r="Q501" i="1" s="1"/>
  <c r="M505" i="1"/>
  <c r="Q505" i="1" s="1"/>
  <c r="M509" i="1"/>
  <c r="M486" i="1"/>
  <c r="Q486" i="1" s="1"/>
  <c r="M490" i="1"/>
  <c r="Q490" i="1" s="1"/>
  <c r="M494" i="1"/>
  <c r="Q494" i="1" s="1"/>
  <c r="M498" i="1"/>
  <c r="M502" i="1"/>
  <c r="Q502" i="1" s="1"/>
  <c r="M506" i="1"/>
  <c r="Q506" i="1" s="1"/>
  <c r="M510" i="1"/>
  <c r="Q510" i="1" s="1"/>
  <c r="M487" i="1"/>
  <c r="M491" i="1"/>
  <c r="Q491" i="1" s="1"/>
  <c r="M495" i="1"/>
  <c r="Q495" i="1" s="1"/>
  <c r="M499" i="1"/>
  <c r="Q499" i="1" s="1"/>
  <c r="M503" i="1"/>
  <c r="M507" i="1"/>
  <c r="Q507" i="1" s="1"/>
  <c r="M480" i="1"/>
  <c r="Q480" i="1" s="1"/>
  <c r="M488" i="1"/>
  <c r="Q488" i="1" s="1"/>
  <c r="M492" i="1"/>
  <c r="M496" i="1"/>
  <c r="Q496" i="1" s="1"/>
  <c r="M500" i="1"/>
  <c r="Q500" i="1" s="1"/>
  <c r="M504" i="1"/>
  <c r="Q504" i="1" s="1"/>
  <c r="M508" i="1"/>
  <c r="M568" i="1"/>
  <c r="Q568" i="1" s="1"/>
  <c r="M1000" i="1"/>
  <c r="Q1000" i="1" s="1"/>
  <c r="M1004" i="1"/>
  <c r="Q1004" i="1" s="1"/>
  <c r="M1002" i="1"/>
  <c r="M997" i="1"/>
  <c r="Q997" i="1" s="1"/>
  <c r="M1001" i="1"/>
  <c r="M1005" i="1"/>
  <c r="Q1005" i="1" s="1"/>
  <c r="M998" i="1"/>
  <c r="Q998" i="1" s="1"/>
  <c r="M999" i="1"/>
  <c r="Q999" i="1" s="1"/>
  <c r="M1003" i="1"/>
  <c r="M199" i="1"/>
  <c r="Q199" i="1" s="1"/>
  <c r="M533" i="1"/>
  <c r="M537" i="1"/>
  <c r="M188" i="1"/>
  <c r="M198" i="1"/>
  <c r="Q198" i="1" s="1"/>
  <c r="M530" i="1"/>
  <c r="M534" i="1"/>
  <c r="M538" i="1"/>
  <c r="M189" i="1"/>
  <c r="Q189" i="1" s="1"/>
  <c r="M531" i="1"/>
  <c r="M535" i="1"/>
  <c r="M571" i="1"/>
  <c r="Q571" i="1" s="1"/>
  <c r="M190" i="1"/>
  <c r="Q190" i="1" s="1"/>
  <c r="M532" i="1"/>
  <c r="M536" i="1"/>
  <c r="Q536" i="1" s="1"/>
  <c r="M429" i="1"/>
  <c r="Q429" i="1" s="1"/>
  <c r="M433" i="1"/>
  <c r="Q433" i="1" s="1"/>
  <c r="M437" i="1"/>
  <c r="M441" i="1"/>
  <c r="Q441" i="1" s="1"/>
  <c r="M445" i="1"/>
  <c r="Q445" i="1" s="1"/>
  <c r="M430" i="1"/>
  <c r="Q430" i="1" s="1"/>
  <c r="M434" i="1"/>
  <c r="Q434" i="1" s="1"/>
  <c r="M438" i="1"/>
  <c r="Q438" i="1" s="1"/>
  <c r="M442" i="1"/>
  <c r="Q442" i="1" s="1"/>
  <c r="M446" i="1"/>
  <c r="Q446" i="1" s="1"/>
  <c r="M566" i="1"/>
  <c r="Q566" i="1" s="1"/>
  <c r="M423" i="1"/>
  <c r="Q423" i="1" s="1"/>
  <c r="M431" i="1"/>
  <c r="Q431" i="1" s="1"/>
  <c r="M435" i="1"/>
  <c r="Q435" i="1" s="1"/>
  <c r="M439" i="1"/>
  <c r="Q439" i="1" s="1"/>
  <c r="M443" i="1"/>
  <c r="Q443" i="1" s="1"/>
  <c r="M447" i="1"/>
  <c r="Q447" i="1" s="1"/>
  <c r="M428" i="1"/>
  <c r="Q428" i="1" s="1"/>
  <c r="M432" i="1"/>
  <c r="Q432" i="1" s="1"/>
  <c r="M436" i="1"/>
  <c r="Q436" i="1" s="1"/>
  <c r="M440" i="1"/>
  <c r="Q440" i="1" s="1"/>
  <c r="M444" i="1"/>
  <c r="Q444" i="1" s="1"/>
  <c r="M448" i="1"/>
  <c r="Q448" i="1" s="1"/>
  <c r="M980" i="1"/>
  <c r="Q980" i="1" s="1"/>
  <c r="M984" i="1"/>
  <c r="Q984" i="1" s="1"/>
  <c r="M977" i="1"/>
  <c r="Q977" i="1" s="1"/>
  <c r="M981" i="1"/>
  <c r="M985" i="1"/>
  <c r="Q985" i="1" s="1"/>
  <c r="M982" i="1"/>
  <c r="M986" i="1"/>
  <c r="Q986" i="1" s="1"/>
  <c r="M979" i="1"/>
  <c r="M983" i="1"/>
  <c r="Q983" i="1" s="1"/>
  <c r="M987" i="1"/>
  <c r="M978" i="1"/>
  <c r="Q978" i="1" s="1"/>
  <c r="M301" i="1"/>
  <c r="M305" i="1"/>
  <c r="Q305" i="1" s="1"/>
  <c r="M309" i="1"/>
  <c r="Q309" i="1" s="1"/>
  <c r="M313" i="1"/>
  <c r="Q313" i="1" s="1"/>
  <c r="M317" i="1"/>
  <c r="M561" i="1"/>
  <c r="M294" i="1"/>
  <c r="Q294" i="1" s="1"/>
  <c r="M302" i="1"/>
  <c r="Q302" i="1" s="1"/>
  <c r="M306" i="1"/>
  <c r="Q306" i="1" s="1"/>
  <c r="M310" i="1"/>
  <c r="M314" i="1"/>
  <c r="Q314" i="1" s="1"/>
  <c r="M318" i="1"/>
  <c r="Q318" i="1" s="1"/>
  <c r="M299" i="1"/>
  <c r="M303" i="1"/>
  <c r="M307" i="1"/>
  <c r="M311" i="1"/>
  <c r="Q311" i="1" s="1"/>
  <c r="M315" i="1"/>
  <c r="M319" i="1"/>
  <c r="M300" i="1"/>
  <c r="Q300" i="1" s="1"/>
  <c r="M304" i="1"/>
  <c r="Q304" i="1" s="1"/>
  <c r="M308" i="1"/>
  <c r="M312" i="1"/>
  <c r="M316" i="1"/>
  <c r="Q316" i="1" s="1"/>
  <c r="M916" i="1"/>
  <c r="Q916" i="1" s="1"/>
  <c r="M920" i="1"/>
  <c r="M924" i="1"/>
  <c r="Q924" i="1" s="1"/>
  <c r="M913" i="1"/>
  <c r="Q913" i="1" s="1"/>
  <c r="M917" i="1"/>
  <c r="Q917" i="1" s="1"/>
  <c r="M921" i="1"/>
  <c r="M925" i="1"/>
  <c r="M914" i="1"/>
  <c r="Q914" i="1" s="1"/>
  <c r="M918" i="1"/>
  <c r="Q918" i="1" s="1"/>
  <c r="M922" i="1"/>
  <c r="M926" i="1"/>
  <c r="M915" i="1"/>
  <c r="Q915" i="1" s="1"/>
  <c r="M919" i="1"/>
  <c r="Q919" i="1" s="1"/>
  <c r="M923" i="1"/>
  <c r="M104" i="1"/>
  <c r="M95" i="1"/>
  <c r="M88" i="1"/>
  <c r="Q88" i="1" s="1"/>
  <c r="M92" i="1"/>
  <c r="M41" i="1"/>
  <c r="M45" i="1"/>
  <c r="M85" i="1"/>
  <c r="M89" i="1"/>
  <c r="M93" i="1"/>
  <c r="M42" i="1"/>
  <c r="Q42" i="1" s="1"/>
  <c r="M35" i="1"/>
  <c r="M87" i="1"/>
  <c r="M91" i="1"/>
  <c r="M90" i="1"/>
  <c r="M821" i="1"/>
  <c r="Q821" i="1" s="1"/>
  <c r="M825" i="1"/>
  <c r="M184" i="1"/>
  <c r="Q184" i="1" s="1"/>
  <c r="M86" i="1"/>
  <c r="Q86" i="1" s="1"/>
  <c r="M823" i="1"/>
  <c r="M828" i="1"/>
  <c r="M832" i="1"/>
  <c r="M836" i="1"/>
  <c r="M840" i="1"/>
  <c r="Q840" i="1" s="1"/>
  <c r="M844" i="1"/>
  <c r="M848" i="1"/>
  <c r="M852" i="1"/>
  <c r="M819" i="1"/>
  <c r="Q819" i="1" s="1"/>
  <c r="M824" i="1"/>
  <c r="M829" i="1"/>
  <c r="M833" i="1"/>
  <c r="M837" i="1"/>
  <c r="Q837" i="1" s="1"/>
  <c r="M841" i="1"/>
  <c r="M845" i="1"/>
  <c r="Q845" i="1" s="1"/>
  <c r="M849" i="1"/>
  <c r="M853" i="1"/>
  <c r="Q853" i="1" s="1"/>
  <c r="M820" i="1"/>
  <c r="M826" i="1"/>
  <c r="M830" i="1"/>
  <c r="M834" i="1"/>
  <c r="M838" i="1"/>
  <c r="M842" i="1"/>
  <c r="M846" i="1"/>
  <c r="M850" i="1"/>
  <c r="M854" i="1"/>
  <c r="M822" i="1"/>
  <c r="Q822" i="1" s="1"/>
  <c r="M827" i="1"/>
  <c r="Q827" i="1" s="1"/>
  <c r="M831" i="1"/>
  <c r="Q831" i="1" s="1"/>
  <c r="M835" i="1"/>
  <c r="M839" i="1"/>
  <c r="M843" i="1"/>
  <c r="Q843" i="1" s="1"/>
  <c r="M847" i="1"/>
  <c r="Q847" i="1" s="1"/>
  <c r="M851" i="1"/>
  <c r="M1063" i="1"/>
  <c r="N199" i="1"/>
  <c r="N188" i="1"/>
  <c r="N189" i="1"/>
  <c r="N530" i="1"/>
  <c r="N534" i="1"/>
  <c r="N538" i="1"/>
  <c r="N198" i="1"/>
  <c r="N531" i="1"/>
  <c r="N535" i="1"/>
  <c r="N532" i="1"/>
  <c r="N536" i="1"/>
  <c r="N190" i="1"/>
  <c r="N533" i="1"/>
  <c r="N537" i="1"/>
  <c r="N571" i="1"/>
  <c r="N454" i="1"/>
  <c r="N458" i="1"/>
  <c r="N462" i="1"/>
  <c r="N466" i="1"/>
  <c r="N470" i="1"/>
  <c r="N474" i="1"/>
  <c r="N478" i="1"/>
  <c r="N455" i="1"/>
  <c r="N459" i="1"/>
  <c r="N463" i="1"/>
  <c r="N467" i="1"/>
  <c r="N471" i="1"/>
  <c r="N475" i="1"/>
  <c r="N479" i="1"/>
  <c r="N456" i="1"/>
  <c r="N460" i="1"/>
  <c r="N464" i="1"/>
  <c r="N468" i="1"/>
  <c r="N472" i="1"/>
  <c r="N476" i="1"/>
  <c r="N449" i="1"/>
  <c r="N457" i="1"/>
  <c r="N461" i="1"/>
  <c r="N465" i="1"/>
  <c r="N469" i="1"/>
  <c r="N473" i="1"/>
  <c r="N477" i="1"/>
  <c r="N567" i="1"/>
  <c r="N990" i="1"/>
  <c r="N994" i="1"/>
  <c r="N991" i="1"/>
  <c r="N995" i="1"/>
  <c r="N988" i="1"/>
  <c r="N992" i="1"/>
  <c r="N996" i="1"/>
  <c r="N989" i="1"/>
  <c r="N993" i="1"/>
  <c r="N325" i="1"/>
  <c r="N329" i="1"/>
  <c r="N333" i="1"/>
  <c r="N337" i="1"/>
  <c r="N327" i="1"/>
  <c r="N332" i="1"/>
  <c r="N338" i="1"/>
  <c r="N342" i="1"/>
  <c r="N562" i="1"/>
  <c r="N328" i="1"/>
  <c r="N334" i="1"/>
  <c r="N339" i="1"/>
  <c r="N343" i="1"/>
  <c r="N330" i="1"/>
  <c r="N335" i="1"/>
  <c r="N340" i="1"/>
  <c r="N344" i="1"/>
  <c r="N320" i="1"/>
  <c r="N326" i="1"/>
  <c r="N331" i="1"/>
  <c r="N336" i="1"/>
  <c r="N341" i="1"/>
  <c r="N345" i="1"/>
  <c r="N930" i="1"/>
  <c r="N934" i="1"/>
  <c r="N928" i="1"/>
  <c r="N933" i="1"/>
  <c r="N938" i="1"/>
  <c r="N929" i="1"/>
  <c r="N935" i="1"/>
  <c r="N939" i="1"/>
  <c r="N931" i="1"/>
  <c r="N936" i="1"/>
  <c r="N927" i="1"/>
  <c r="N932" i="1"/>
  <c r="N937" i="1"/>
  <c r="N95" i="1"/>
  <c r="N104" i="1"/>
  <c r="N42" i="1"/>
  <c r="N86" i="1"/>
  <c r="N90" i="1"/>
  <c r="N35" i="1"/>
  <c r="N87" i="1"/>
  <c r="N91" i="1"/>
  <c r="N88" i="1"/>
  <c r="N92" i="1"/>
  <c r="N184" i="1"/>
  <c r="N41" i="1"/>
  <c r="N45" i="1"/>
  <c r="N85" i="1"/>
  <c r="N89" i="1"/>
  <c r="N93" i="1"/>
  <c r="N819" i="1"/>
  <c r="N823" i="1"/>
  <c r="N827" i="1"/>
  <c r="N831" i="1"/>
  <c r="N835" i="1"/>
  <c r="N839" i="1"/>
  <c r="N843" i="1"/>
  <c r="N847" i="1"/>
  <c r="N851" i="1"/>
  <c r="N820" i="1"/>
  <c r="N824" i="1"/>
  <c r="N828" i="1"/>
  <c r="N832" i="1"/>
  <c r="N836" i="1"/>
  <c r="N840" i="1"/>
  <c r="N844" i="1"/>
  <c r="N848" i="1"/>
  <c r="N852" i="1"/>
  <c r="N822" i="1"/>
  <c r="N826" i="1"/>
  <c r="N830" i="1"/>
  <c r="N834" i="1"/>
  <c r="N838" i="1"/>
  <c r="N842" i="1"/>
  <c r="N846" i="1"/>
  <c r="N850" i="1"/>
  <c r="N854" i="1"/>
  <c r="N825" i="1"/>
  <c r="N841" i="1"/>
  <c r="N829" i="1"/>
  <c r="N845" i="1"/>
  <c r="N1063" i="1"/>
  <c r="N833" i="1"/>
  <c r="N849" i="1"/>
  <c r="N821" i="1"/>
  <c r="N837" i="1"/>
  <c r="N853" i="1"/>
  <c r="Q35" i="1" l="1"/>
  <c r="Q927" i="1"/>
  <c r="Q715" i="1"/>
  <c r="Q846" i="1"/>
  <c r="Q849" i="1"/>
  <c r="Q852" i="1"/>
  <c r="Q836" i="1"/>
  <c r="Q90" i="1"/>
  <c r="Q45" i="1"/>
  <c r="Q538" i="1"/>
  <c r="Q1003" i="1"/>
  <c r="Q826" i="1"/>
  <c r="Q829" i="1"/>
  <c r="Q832" i="1"/>
  <c r="Q91" i="1"/>
  <c r="Q41" i="1"/>
  <c r="Q926" i="1"/>
  <c r="Q319" i="1"/>
  <c r="Q310" i="1"/>
  <c r="Q535" i="1"/>
  <c r="Q537" i="1"/>
  <c r="Q765" i="1"/>
  <c r="Q216" i="1"/>
  <c r="Q564" i="1"/>
  <c r="Q395" i="1"/>
  <c r="Q382" i="1"/>
  <c r="Q1055" i="1"/>
  <c r="Q1039" i="1"/>
  <c r="Q1023" i="1"/>
  <c r="Q1007" i="1"/>
  <c r="Q1014" i="1"/>
  <c r="Q643" i="1"/>
  <c r="Q627" i="1"/>
  <c r="Q611" i="1"/>
  <c r="Q595" i="1"/>
  <c r="Q594" i="1"/>
  <c r="Q578" i="1"/>
  <c r="Q542" i="1"/>
  <c r="Q514" i="1"/>
  <c r="Q935" i="1"/>
  <c r="Q934" i="1"/>
  <c r="Q929" i="1"/>
  <c r="Q344" i="1"/>
  <c r="Q328" i="1"/>
  <c r="Q335" i="1"/>
  <c r="Q342" i="1"/>
  <c r="Q326" i="1"/>
  <c r="Q333" i="1"/>
  <c r="Q995" i="1"/>
  <c r="Q990" i="1"/>
  <c r="Q476" i="1"/>
  <c r="Q460" i="1"/>
  <c r="Q475" i="1"/>
  <c r="Q459" i="1"/>
  <c r="Q470" i="1"/>
  <c r="Q454" i="1"/>
  <c r="Q465" i="1"/>
  <c r="Q865" i="1"/>
  <c r="Q868" i="1"/>
  <c r="Q49" i="1"/>
  <c r="Q13" i="1"/>
  <c r="Q32" i="1"/>
  <c r="Q700" i="1"/>
  <c r="Q724" i="1"/>
  <c r="Q552" i="1"/>
  <c r="Q755" i="1"/>
  <c r="Q739" i="1"/>
  <c r="Q723" i="1"/>
  <c r="Q707" i="1"/>
  <c r="Q691" i="1"/>
  <c r="Q750" i="1"/>
  <c r="Q734" i="1"/>
  <c r="Q718" i="1"/>
  <c r="Q702" i="1"/>
  <c r="Q757" i="1"/>
  <c r="Q741" i="1"/>
  <c r="Q725" i="1"/>
  <c r="Q709" i="1"/>
  <c r="Q693" i="1"/>
  <c r="Q131" i="1"/>
  <c r="Q115" i="1"/>
  <c r="Q890" i="1"/>
  <c r="Q896" i="1"/>
  <c r="Q256" i="1"/>
  <c r="Q240" i="1"/>
  <c r="Q251" i="1"/>
  <c r="Q413" i="1"/>
  <c r="Q800" i="1"/>
  <c r="Q812" i="1"/>
  <c r="Q802" i="1"/>
  <c r="Q803" i="1"/>
  <c r="Q813" i="1"/>
  <c r="Q183" i="1"/>
  <c r="Q81" i="1"/>
  <c r="Q80" i="1"/>
  <c r="Q668" i="1"/>
  <c r="Q660" i="1"/>
  <c r="Q652" i="1"/>
  <c r="Q146" i="1"/>
  <c r="Q675" i="1"/>
  <c r="Q659" i="1"/>
  <c r="Q551" i="1"/>
  <c r="Q690" i="1"/>
  <c r="Q674" i="1"/>
  <c r="Q658" i="1"/>
  <c r="Q158" i="1"/>
  <c r="Q685" i="1"/>
  <c r="Q669" i="1"/>
  <c r="Q653" i="1"/>
  <c r="Q157" i="1"/>
  <c r="Q155" i="1"/>
  <c r="Q139" i="1"/>
  <c r="Q164" i="1"/>
  <c r="Q148" i="1"/>
  <c r="Q208" i="1"/>
  <c r="Q950" i="1"/>
  <c r="Q945" i="1"/>
  <c r="Q944" i="1"/>
  <c r="Q360" i="1"/>
  <c r="Q371" i="1"/>
  <c r="Q355" i="1"/>
  <c r="Q362" i="1"/>
  <c r="Q369" i="1"/>
  <c r="Q353" i="1"/>
  <c r="Q910" i="1"/>
  <c r="Q905" i="1"/>
  <c r="Q900" i="1"/>
  <c r="Q272" i="1"/>
  <c r="Q279" i="1"/>
  <c r="Q282" i="1"/>
  <c r="Q266" i="1"/>
  <c r="Q273" i="1"/>
  <c r="Q850" i="1"/>
  <c r="Q478" i="1"/>
  <c r="Q692" i="1"/>
  <c r="Q830" i="1"/>
  <c r="Q833" i="1"/>
  <c r="Q95" i="1"/>
  <c r="Q307" i="1"/>
  <c r="Q987" i="1"/>
  <c r="Q982" i="1"/>
  <c r="Q188" i="1"/>
  <c r="Q1001" i="1"/>
  <c r="Q1063" i="1"/>
  <c r="Q839" i="1"/>
  <c r="Q842" i="1"/>
  <c r="Q848" i="1"/>
  <c r="Q93" i="1"/>
  <c r="Q104" i="1"/>
  <c r="Q925" i="1"/>
  <c r="Q312" i="1"/>
  <c r="Q303" i="1"/>
  <c r="Q561" i="1"/>
  <c r="Q534" i="1"/>
  <c r="Q882" i="1"/>
  <c r="Q232" i="1"/>
  <c r="Q223" i="1"/>
  <c r="Q384" i="1"/>
  <c r="Q379" i="1"/>
  <c r="Q851" i="1"/>
  <c r="Q835" i="1"/>
  <c r="Q854" i="1"/>
  <c r="Q838" i="1"/>
  <c r="Q820" i="1"/>
  <c r="Q841" i="1"/>
  <c r="Q824" i="1"/>
  <c r="Q844" i="1"/>
  <c r="Q828" i="1"/>
  <c r="Q825" i="1"/>
  <c r="Q87" i="1"/>
  <c r="Q89" i="1"/>
  <c r="Q92" i="1"/>
  <c r="Q923" i="1"/>
  <c r="Q922" i="1"/>
  <c r="Q921" i="1"/>
  <c r="Q920" i="1"/>
  <c r="Q308" i="1"/>
  <c r="Q315" i="1"/>
  <c r="Q299" i="1"/>
  <c r="Q317" i="1"/>
  <c r="Q301" i="1"/>
  <c r="Q979" i="1"/>
  <c r="Q981" i="1"/>
  <c r="Q437" i="1"/>
  <c r="Q532" i="1"/>
  <c r="Q531" i="1"/>
  <c r="Q530" i="1"/>
  <c r="Q533" i="1"/>
  <c r="Q1002" i="1"/>
  <c r="Q508" i="1"/>
  <c r="Q492" i="1"/>
  <c r="Q503" i="1"/>
  <c r="Q487" i="1"/>
  <c r="Q498" i="1"/>
  <c r="Q509" i="1"/>
  <c r="Q493" i="1"/>
  <c r="Q784" i="1"/>
  <c r="Q770" i="1"/>
  <c r="Q791" i="1"/>
  <c r="Q775" i="1"/>
  <c r="Q777" i="1"/>
  <c r="Q67" i="1"/>
  <c r="Q11" i="1"/>
  <c r="Q1046" i="1"/>
  <c r="Q1053" i="1"/>
  <c r="Q1037" i="1"/>
  <c r="Q1021" i="1"/>
  <c r="Q185" i="1"/>
  <c r="Q638" i="1"/>
  <c r="Q622" i="1"/>
  <c r="Q606" i="1"/>
  <c r="Q577" i="1"/>
  <c r="Q517" i="1"/>
  <c r="Q191" i="1"/>
  <c r="Q171" i="1"/>
  <c r="Q172" i="1"/>
  <c r="Q931" i="1"/>
  <c r="Q930" i="1"/>
  <c r="Q936" i="1"/>
  <c r="Q340" i="1"/>
  <c r="Q320" i="1"/>
  <c r="Q331" i="1"/>
  <c r="Q338" i="1"/>
  <c r="Q345" i="1"/>
  <c r="Q329" i="1"/>
  <c r="Q991" i="1"/>
  <c r="Q996" i="1"/>
  <c r="Q472" i="1"/>
  <c r="Q456" i="1"/>
  <c r="Q471" i="1"/>
  <c r="Q455" i="1"/>
  <c r="Q466" i="1"/>
  <c r="Q477" i="1"/>
  <c r="Q461" i="1"/>
  <c r="Q867" i="1"/>
  <c r="Q874" i="1"/>
  <c r="Q858" i="1"/>
  <c r="Q861" i="1"/>
  <c r="Q864" i="1"/>
  <c r="Q51" i="1"/>
  <c r="Q27" i="1"/>
  <c r="Q50" i="1"/>
  <c r="Q18" i="1"/>
  <c r="Q33" i="1"/>
  <c r="Q52" i="1"/>
  <c r="Q28" i="1"/>
  <c r="Q748" i="1"/>
  <c r="Q758" i="1"/>
  <c r="Q696" i="1"/>
  <c r="Q708" i="1"/>
  <c r="Q736" i="1"/>
  <c r="Q118" i="1"/>
  <c r="Q751" i="1"/>
  <c r="Q735" i="1"/>
  <c r="Q719" i="1"/>
  <c r="Q703" i="1"/>
  <c r="Q130" i="1"/>
  <c r="Q746" i="1"/>
  <c r="Q730" i="1"/>
  <c r="Q714" i="1"/>
  <c r="Q698" i="1"/>
  <c r="Q110" i="1"/>
  <c r="Q753" i="1"/>
  <c r="Q737" i="1"/>
  <c r="Q721" i="1"/>
  <c r="Q705" i="1"/>
  <c r="Q181" i="1"/>
  <c r="Q127" i="1"/>
  <c r="Q111" i="1"/>
  <c r="Q125" i="1"/>
  <c r="Q109" i="1"/>
  <c r="Q124" i="1"/>
  <c r="Q108" i="1"/>
  <c r="Q897" i="1"/>
  <c r="Q254" i="1"/>
  <c r="Q974" i="1"/>
  <c r="Q420" i="1"/>
  <c r="Q404" i="1"/>
  <c r="Q407" i="1"/>
  <c r="Q414" i="1"/>
  <c r="Q814" i="1"/>
  <c r="Q804" i="1"/>
  <c r="Q815" i="1"/>
  <c r="Q82" i="1"/>
  <c r="Q809" i="1"/>
  <c r="Q83" i="1"/>
  <c r="Q77" i="1"/>
  <c r="Q76" i="1"/>
  <c r="Q680" i="1"/>
  <c r="Q688" i="1"/>
  <c r="Q648" i="1"/>
  <c r="Q687" i="1"/>
  <c r="Q671" i="1"/>
  <c r="Q655" i="1"/>
  <c r="Q161" i="1"/>
  <c r="Q686" i="1"/>
  <c r="Q670" i="1"/>
  <c r="Q654" i="1"/>
  <c r="Q150" i="1"/>
  <c r="Q681" i="1"/>
  <c r="Q665" i="1"/>
  <c r="Q649" i="1"/>
  <c r="Q149" i="1"/>
  <c r="Q151" i="1"/>
  <c r="Q141" i="1"/>
  <c r="Q160" i="1"/>
  <c r="Q144" i="1"/>
  <c r="Q951" i="1"/>
  <c r="Q946" i="1"/>
  <c r="Q941" i="1"/>
  <c r="Q940" i="1"/>
  <c r="Q356" i="1"/>
  <c r="Q367" i="1"/>
  <c r="Q351" i="1"/>
  <c r="Q358" i="1"/>
  <c r="Q365" i="1"/>
  <c r="Q907" i="1"/>
  <c r="Q906" i="1"/>
  <c r="Q901" i="1"/>
  <c r="Q284" i="1"/>
  <c r="Q268" i="1"/>
  <c r="Q275" i="1"/>
  <c r="Q278" i="1"/>
  <c r="Q573" i="1"/>
  <c r="Q269" i="1"/>
  <c r="Q823" i="1"/>
  <c r="Q467" i="1"/>
  <c r="Q756" i="1"/>
  <c r="Q102" i="1"/>
  <c r="Q747" i="1"/>
  <c r="Q731" i="1"/>
  <c r="Q699" i="1"/>
  <c r="Q742" i="1"/>
  <c r="Q726" i="1"/>
  <c r="Q710" i="1"/>
  <c r="Q694" i="1"/>
  <c r="Q749" i="1"/>
  <c r="Q733" i="1"/>
  <c r="Q717" i="1"/>
  <c r="Q701" i="1"/>
  <c r="Q123" i="1"/>
  <c r="Q107" i="1"/>
  <c r="Q818" i="1"/>
  <c r="Q21" i="1"/>
  <c r="Q44" i="1"/>
  <c r="Q672" i="1"/>
  <c r="Q162" i="1"/>
  <c r="Q142" i="1"/>
  <c r="Q908" i="1"/>
  <c r="Q271" i="1"/>
  <c r="Q834" i="1"/>
  <c r="Q85" i="1"/>
  <c r="Q341" i="1"/>
  <c r="Q462" i="1"/>
  <c r="Q873" i="1"/>
  <c r="Q768" i="1"/>
  <c r="Q786" i="1"/>
  <c r="Q62" i="1"/>
  <c r="Q785" i="1"/>
  <c r="Q876" i="1"/>
  <c r="Q218" i="1"/>
  <c r="Q957" i="1"/>
  <c r="Q956" i="1"/>
  <c r="Q389" i="1"/>
  <c r="Q97" i="1"/>
  <c r="Q1030" i="1"/>
  <c r="Q1032" i="1"/>
  <c r="Q1016" i="1"/>
  <c r="Q592" i="1"/>
  <c r="Q576" i="1"/>
  <c r="Q548" i="1"/>
  <c r="Q524" i="1"/>
  <c r="Q543" i="1"/>
  <c r="Q519" i="1"/>
  <c r="Q200" i="1"/>
  <c r="Q633" i="1"/>
  <c r="Q617" i="1"/>
  <c r="Q601" i="1"/>
  <c r="Q202" i="1"/>
  <c r="Q939" i="1"/>
  <c r="Q938" i="1"/>
  <c r="Q933" i="1"/>
  <c r="Q928" i="1"/>
  <c r="Q332" i="1"/>
  <c r="Q339" i="1"/>
  <c r="Q562" i="1"/>
  <c r="Q330" i="1"/>
  <c r="Q337" i="1"/>
  <c r="Q994" i="1"/>
  <c r="Q989" i="1"/>
  <c r="Q988" i="1"/>
  <c r="Q464" i="1"/>
  <c r="Q479" i="1"/>
  <c r="Q463" i="1"/>
  <c r="Q474" i="1"/>
  <c r="Q458" i="1"/>
  <c r="Q469" i="1"/>
  <c r="Q449" i="1"/>
  <c r="Q859" i="1"/>
  <c r="Q866" i="1"/>
  <c r="Q869" i="1"/>
  <c r="Q872" i="1"/>
  <c r="Q856" i="1"/>
  <c r="Q39" i="1"/>
  <c r="Q15" i="1"/>
  <c r="Q34" i="1"/>
  <c r="Q53" i="1"/>
  <c r="Q17" i="1"/>
  <c r="Q40" i="1"/>
  <c r="Q16" i="1"/>
  <c r="Q716" i="1"/>
  <c r="Q728" i="1"/>
  <c r="Q740" i="1"/>
  <c r="Q762" i="1"/>
  <c r="Q704" i="1"/>
  <c r="Q759" i="1"/>
  <c r="Q743" i="1"/>
  <c r="Q727" i="1"/>
  <c r="Q711" i="1"/>
  <c r="Q695" i="1"/>
  <c r="Q754" i="1"/>
  <c r="Q738" i="1"/>
  <c r="Q722" i="1"/>
  <c r="Q706" i="1"/>
  <c r="Q554" i="1"/>
  <c r="Q761" i="1"/>
  <c r="Q745" i="1"/>
  <c r="Q729" i="1"/>
  <c r="Q713" i="1"/>
  <c r="Q697" i="1"/>
  <c r="Q106" i="1"/>
  <c r="Q119" i="1"/>
  <c r="Q103" i="1"/>
  <c r="Q117" i="1"/>
  <c r="Q132" i="1"/>
  <c r="Q116" i="1"/>
  <c r="Q260" i="1"/>
  <c r="Q558" i="1"/>
  <c r="Q971" i="1"/>
  <c r="Q808" i="1"/>
  <c r="Q1062" i="1"/>
  <c r="Q810" i="1"/>
  <c r="Q807" i="1"/>
  <c r="Q817" i="1"/>
  <c r="Q801" i="1"/>
  <c r="Q26" i="1"/>
  <c r="Q84" i="1"/>
  <c r="Q684" i="1"/>
  <c r="Q676" i="1"/>
  <c r="Q656" i="1"/>
  <c r="Q154" i="1"/>
  <c r="Q679" i="1"/>
  <c r="Q663" i="1"/>
  <c r="Q647" i="1"/>
  <c r="Q145" i="1"/>
  <c r="Q678" i="1"/>
  <c r="Q662" i="1"/>
  <c r="Q166" i="1"/>
  <c r="Q689" i="1"/>
  <c r="Q673" i="1"/>
  <c r="Q657" i="1"/>
  <c r="Q165" i="1"/>
  <c r="Q159" i="1"/>
  <c r="Q143" i="1"/>
  <c r="Q180" i="1"/>
  <c r="Q152" i="1"/>
  <c r="Q209" i="1"/>
  <c r="Q943" i="1"/>
  <c r="Q949" i="1"/>
  <c r="Q948" i="1"/>
  <c r="Q364" i="1"/>
  <c r="Q563" i="1"/>
  <c r="Q359" i="1"/>
  <c r="Q366" i="1"/>
  <c r="Q346" i="1"/>
  <c r="Q357" i="1"/>
  <c r="Q899" i="1"/>
  <c r="Q909" i="1"/>
  <c r="Q904" i="1"/>
  <c r="Q276" i="1"/>
  <c r="Q283" i="1"/>
  <c r="Q267" i="1"/>
  <c r="Q270" i="1"/>
  <c r="Q277" i="1"/>
  <c r="Q261" i="1"/>
</calcChain>
</file>

<file path=xl/sharedStrings.xml><?xml version="1.0" encoding="utf-8"?>
<sst xmlns="http://schemas.openxmlformats.org/spreadsheetml/2006/main" count="12097" uniqueCount="3600">
  <si>
    <t>[line]</t>
  </si>
  <si>
    <t>[厂站名]</t>
  </si>
  <si>
    <t>[厂站号]</t>
  </si>
  <si>
    <t>[名称]</t>
  </si>
  <si>
    <t>[全名]</t>
  </si>
  <si>
    <t>[描述]</t>
  </si>
  <si>
    <t>[点Id]</t>
  </si>
  <si>
    <t>[设备名称]</t>
  </si>
  <si>
    <t>[优先级]</t>
  </si>
  <si>
    <t>[数据类型]</t>
  </si>
  <si>
    <t>[数据类型标识号]</t>
  </si>
  <si>
    <t>[所属类名]</t>
  </si>
  <si>
    <t>PE_XMH</t>
  </si>
  <si>
    <t>PE_XMH_YX_0000</t>
  </si>
  <si>
    <t>预告总</t>
  </si>
  <si>
    <t>PE_XMH.PE_XMH_GG</t>
  </si>
  <si>
    <t>状态</t>
  </si>
  <si>
    <t>数字量采集点</t>
  </si>
  <si>
    <t>::DI</t>
  </si>
  <si>
    <t>PE_XMH_YX_0001</t>
  </si>
  <si>
    <t>事故总</t>
  </si>
  <si>
    <t>PE_XMH_101BK_S</t>
  </si>
  <si>
    <t>#1主变110kV侧101断路器</t>
  </si>
  <si>
    <t>PE_XMH.PE_XMH_101BK</t>
  </si>
  <si>
    <t>开关状态</t>
  </si>
  <si>
    <t>PE_XMH_1011SW_S</t>
  </si>
  <si>
    <t>#1主变110kV侧101断路器母线侧1011隔离开关</t>
  </si>
  <si>
    <t>PE_XMH.PE_XMH_1011SW</t>
  </si>
  <si>
    <t>刀闸状态</t>
  </si>
  <si>
    <t>PE_XMH_10117SW_S</t>
  </si>
  <si>
    <t>#1主变110kV侧101断路器母线侧10117接地开关</t>
  </si>
  <si>
    <t>PE_XMH.PE_XMH_10117SW</t>
  </si>
  <si>
    <t>普通接地刀闸状态</t>
  </si>
  <si>
    <t>PE_XMH_1016SW_S</t>
  </si>
  <si>
    <t>#1主变110kV侧101断路器主变侧1016隔离开关</t>
  </si>
  <si>
    <t>PE_XMH.PE_XMH_1016SW</t>
  </si>
  <si>
    <t>PE_XMH_10160SW_S</t>
  </si>
  <si>
    <t>#1主变110kV侧101断路器主变侧10160接地开关</t>
  </si>
  <si>
    <t>PE_XMH.PE_XMH_10160SW</t>
  </si>
  <si>
    <t>PE_XMH_101BK_7</t>
  </si>
  <si>
    <t>#1主变110kV侧101断路器电机运转</t>
  </si>
  <si>
    <t>PE_XMH_101BK_8</t>
  </si>
  <si>
    <t>#1主变110kV侧101断路器SF6气压报警</t>
  </si>
  <si>
    <t>PE_XMH_101BK_9</t>
  </si>
  <si>
    <t>#1主变110kV侧101断路器SF6气压闭锁</t>
  </si>
  <si>
    <t>PE_XMH_101BK_10</t>
  </si>
  <si>
    <t>#1主变110kV侧101断路器弹簧未储能</t>
  </si>
  <si>
    <t>PE_XMH_1T_11</t>
  </si>
  <si>
    <t>#1主变差动保护装置闭锁</t>
  </si>
  <si>
    <t>PE_XMH.PE_XMH_1T</t>
  </si>
  <si>
    <t>保护装置异常</t>
  </si>
  <si>
    <t>PE_XMH_1T_12</t>
  </si>
  <si>
    <t>#1主变差动保护装置报警</t>
  </si>
  <si>
    <t>PE_XMH_1T_13</t>
  </si>
  <si>
    <t>#1主变高后备保护装置闭锁</t>
  </si>
  <si>
    <t>PE_XMH_1T_14</t>
  </si>
  <si>
    <t>#1主变高后备保护装置告警</t>
  </si>
  <si>
    <t>PE_XMH_1T_15</t>
  </si>
  <si>
    <t>#1主变中后备保护装置闭锁</t>
  </si>
  <si>
    <t>PE_XMH_1T_16</t>
  </si>
  <si>
    <t>#1主变中后备保护装置告警</t>
  </si>
  <si>
    <t>PE_XMH_1T_17</t>
  </si>
  <si>
    <t>#1主变低后备保护装置闭锁</t>
  </si>
  <si>
    <t>PE_XMH_1T_18</t>
  </si>
  <si>
    <t>#1主变低后备保护装置告警</t>
  </si>
  <si>
    <t>PE_XMH_301BK_S</t>
  </si>
  <si>
    <t>#1主变35kV侧301断路器</t>
  </si>
  <si>
    <t>PE_XMH.PE_XMH_301BK</t>
  </si>
  <si>
    <t>PE_XMH_3011SW_S</t>
  </si>
  <si>
    <t>#1主变35kV侧301断路器母线侧3011隔离开关</t>
  </si>
  <si>
    <t>PE_XMH.PE_XMH_3011SW</t>
  </si>
  <si>
    <t>PE_XMH_30117SW_S</t>
  </si>
  <si>
    <t>#1主变35kV侧301断路器母线侧30117接地开关</t>
  </si>
  <si>
    <t>PE_XMH.PE_XMH_30117SW</t>
  </si>
  <si>
    <t>PE_XMH_3016SW_S</t>
  </si>
  <si>
    <t>#1主变35kV侧301断路器主变侧3016隔离开关</t>
  </si>
  <si>
    <t>PE_XMH.PE_XMH_3016SW</t>
  </si>
  <si>
    <t>PE_XMH_30160SW_S</t>
  </si>
  <si>
    <t>#1主变35kV侧301断路器主变侧30160接地开关</t>
  </si>
  <si>
    <t>PE_XMH.PE_XMH_30160SW</t>
  </si>
  <si>
    <t>PE_XMH_301BK_24</t>
  </si>
  <si>
    <t>#1主变35kV侧301断路器弹簧未储能</t>
  </si>
  <si>
    <t>PE_XMH_1T_25</t>
  </si>
  <si>
    <t>#1主变油温高告警</t>
  </si>
  <si>
    <t>PE_XMH_1T_26</t>
  </si>
  <si>
    <t>#1主变有载轻瓦斯</t>
  </si>
  <si>
    <t>主变有载/调压轻瓦斯</t>
  </si>
  <si>
    <t>PE_XMH_1T_27</t>
  </si>
  <si>
    <t>#1主变有载重瓦斯</t>
  </si>
  <si>
    <t>主变重瓦斯</t>
  </si>
  <si>
    <t>PE_XMH_1T_28</t>
  </si>
  <si>
    <t>#1主变油温高跳闸</t>
  </si>
  <si>
    <t>PE_XMH_1T_29</t>
  </si>
  <si>
    <t>#1主变冷控失电</t>
  </si>
  <si>
    <t>PE_XMH_1T_30</t>
  </si>
  <si>
    <t>#1主变本体轻瓦斯</t>
  </si>
  <si>
    <t>PE_XMH_1T_31</t>
  </si>
  <si>
    <t>#1主变本体重瓦斯</t>
  </si>
  <si>
    <t>PE_XMH_1T_32</t>
  </si>
  <si>
    <t>#1主变压力释放</t>
  </si>
  <si>
    <t>PE_XMH_001BK_S</t>
  </si>
  <si>
    <t>#1主变10kV侧001断路器</t>
  </si>
  <si>
    <t>PE_XMH.PE_XMH_001BK</t>
  </si>
  <si>
    <t>PE_XMH_001XC_S</t>
  </si>
  <si>
    <t>#1主变10kV侧001断路器手车运行位置</t>
  </si>
  <si>
    <t>PE_XMH.PE_XMH_001XC</t>
  </si>
  <si>
    <t>PE_XMH_0016SW_S</t>
  </si>
  <si>
    <t>#1主变10kV侧001断路器主变侧0016隔离开关</t>
  </si>
  <si>
    <t>PE_XMH.PE_XMH_0016SW</t>
  </si>
  <si>
    <t>PE_XMH_1010SW_S</t>
  </si>
  <si>
    <t>#1主变110kV中性点1010接地开关</t>
  </si>
  <si>
    <t>PE_XMH.PE_XMH_1010SW</t>
  </si>
  <si>
    <t>中性点</t>
  </si>
  <si>
    <t>PE_XMH_1T_37</t>
  </si>
  <si>
    <t>#1主变本体油位高</t>
  </si>
  <si>
    <t>PE_XMH_1T_38</t>
  </si>
  <si>
    <t>#1主变本体油位低</t>
  </si>
  <si>
    <t>PE_XMH_001BK_39</t>
  </si>
  <si>
    <t>#1主变10kV侧001断路器油位低</t>
  </si>
  <si>
    <t>PE_XMH_001BK_40</t>
  </si>
  <si>
    <t>#1主变10kV侧001断路器油位高</t>
  </si>
  <si>
    <t>PE_XMH_1T_41</t>
  </si>
  <si>
    <t>#1主变高后备保护装置控制回路断线</t>
  </si>
  <si>
    <t>PE_XMH_1T_42</t>
  </si>
  <si>
    <t>#1主变中后备保护装置控制回路断线</t>
  </si>
  <si>
    <t>PE_XMH_1T_43</t>
  </si>
  <si>
    <t>#1主变低后备保护装置控制回路断线</t>
  </si>
  <si>
    <t>PE_XMH_1T_44</t>
  </si>
  <si>
    <t>#1主变非电量保护装置报警</t>
  </si>
  <si>
    <t>PE_XMH_1T_45</t>
  </si>
  <si>
    <t>#1主变非电量保护装置闭锁</t>
  </si>
  <si>
    <t>PE_XMH_1T_46</t>
  </si>
  <si>
    <t>#1主变差动速断</t>
  </si>
  <si>
    <t>主变差动</t>
  </si>
  <si>
    <t>PE_XMH_1T_47</t>
  </si>
  <si>
    <t>#1主变比率差动</t>
  </si>
  <si>
    <t>PE_XMH_1T_48</t>
  </si>
  <si>
    <t>#1主变差动保护三侧过流</t>
  </si>
  <si>
    <t>PE_XMH_1T_49</t>
  </si>
  <si>
    <t>#1主变差动保护四侧过流</t>
  </si>
  <si>
    <t>PE_XMH_1T_50</t>
  </si>
  <si>
    <t>#1主变差动保护TA报警</t>
  </si>
  <si>
    <t>PE_XMH_1T_51</t>
  </si>
  <si>
    <t>#1主变差动保护TA断线</t>
  </si>
  <si>
    <t>交流回路异常</t>
  </si>
  <si>
    <t>PE_XMH_1T_52</t>
  </si>
  <si>
    <t>PE_XMH_1T_53</t>
  </si>
  <si>
    <t>PE_XMH_1T_54</t>
  </si>
  <si>
    <t>#1主变高后备保护过流Ⅰ段</t>
  </si>
  <si>
    <t>高后备</t>
  </si>
  <si>
    <t>PE_XMH_1T_55</t>
  </si>
  <si>
    <t>#1主变高后备保护过流Ⅱ段</t>
  </si>
  <si>
    <t>PE_XMH_1T_56</t>
  </si>
  <si>
    <t>#1主变高后备保护过流Ⅲ段</t>
  </si>
  <si>
    <t>PE_XMH_1T_57</t>
  </si>
  <si>
    <t>#1主变高后备保护过流Ⅳ段</t>
  </si>
  <si>
    <t>PE_XMH_1T_58</t>
  </si>
  <si>
    <t>#1主变高后备保护过流Ⅴ段</t>
  </si>
  <si>
    <t>PE_XMH_1T_59</t>
  </si>
  <si>
    <t>#1主变高后备保护过流Ⅵ段</t>
  </si>
  <si>
    <t>PE_XMH_1T_60</t>
  </si>
  <si>
    <t>#1主变高后备保护零序过流Ⅰ段一时限</t>
  </si>
  <si>
    <t>主变零序保护</t>
  </si>
  <si>
    <t>PE_XMH_1T_61</t>
  </si>
  <si>
    <t>#1主变高后备保护零序过流Ⅰ段二时限</t>
  </si>
  <si>
    <t>PE_XMH_1T_62</t>
  </si>
  <si>
    <t>#1主变高后备保护零序过流Ⅱ段一时限</t>
  </si>
  <si>
    <t>PE_XMH_1T_63</t>
  </si>
  <si>
    <t>#1主变高后备保护零序过流Ⅱ段二时限</t>
  </si>
  <si>
    <t>PE_XMH_1T_64</t>
  </si>
  <si>
    <t>#1主变高后备保护零序过流Ⅲ段</t>
  </si>
  <si>
    <t>PE_XMH_1T_65</t>
  </si>
  <si>
    <t>#1主变高后备保护零序电压Ⅰ段一时限</t>
  </si>
  <si>
    <t>PE_XMH_1T_66</t>
  </si>
  <si>
    <t>#1主变高后备保护零序电压Ⅰ段二时限</t>
  </si>
  <si>
    <t>PE_XMH_1T_67</t>
  </si>
  <si>
    <t>#1主变高后备保护间隙零序过流一时限</t>
  </si>
  <si>
    <t>间隙保护</t>
  </si>
  <si>
    <t>PE_XMH_1T_68</t>
  </si>
  <si>
    <t>#1主变高后备保护间隙零序过流二时限</t>
  </si>
  <si>
    <t>PE_XMH_1T_69</t>
  </si>
  <si>
    <t>#1主变高后备保护间隙零序过流过压Ⅰ段一时限</t>
  </si>
  <si>
    <t>PE_XMH_1T_70</t>
  </si>
  <si>
    <t>#1主变高后备保护间隙零序过流过压Ⅰ段二时限</t>
  </si>
  <si>
    <t>PE_XMH_1T_71</t>
  </si>
  <si>
    <t>#1主变高后备保护TA断线</t>
  </si>
  <si>
    <t>PE_XMH_1T_72</t>
  </si>
  <si>
    <t>#1主变高后备保护TV断线</t>
  </si>
  <si>
    <t>PE_XMH_1T_73</t>
  </si>
  <si>
    <t>#1主变高后备保护过负荷</t>
  </si>
  <si>
    <t>PE_XMH_1T_74</t>
  </si>
  <si>
    <t>#1主变中后备保护过流Ⅰ段</t>
  </si>
  <si>
    <t>中后备</t>
  </si>
  <si>
    <t>PE_XMH_1T_75</t>
  </si>
  <si>
    <t>#1主变中后备保护过流Ⅱ段</t>
  </si>
  <si>
    <t>PE_XMH_1T_76</t>
  </si>
  <si>
    <t>#1主变中后备保护过流Ⅲ段</t>
  </si>
  <si>
    <t>PE_XMH_1T_77</t>
  </si>
  <si>
    <t>#1主变中后备保护过流Ⅳ段</t>
  </si>
  <si>
    <t>PE_XMH_1T_78</t>
  </si>
  <si>
    <t>#1主变中后备保护过流Ⅴ段</t>
  </si>
  <si>
    <t>PE_XMH_1T_79</t>
  </si>
  <si>
    <t>#1主变中后备保护过流Ⅵ段</t>
  </si>
  <si>
    <t>PE_XMH_1T_80</t>
  </si>
  <si>
    <t>#1主变中后备保护TA断线</t>
  </si>
  <si>
    <t>PE_XMH_1T_81</t>
  </si>
  <si>
    <t>#1主变中后备保护TV断线</t>
  </si>
  <si>
    <t>PE_XMH_1T_82</t>
  </si>
  <si>
    <t>#1主变中后备保护过负荷</t>
  </si>
  <si>
    <t>PE_XMH_1T_83</t>
  </si>
  <si>
    <t>#1主变低后备保护过流Ⅰ段</t>
  </si>
  <si>
    <t>低后备</t>
  </si>
  <si>
    <t>PE_XMH_1T_84</t>
  </si>
  <si>
    <t>#1主变低后备保护过流Ⅱ段</t>
  </si>
  <si>
    <t>PE_XMH_1T_85</t>
  </si>
  <si>
    <t>#1主变低后备保护过流Ⅲ段</t>
  </si>
  <si>
    <t>PE_XMH_1T_86</t>
  </si>
  <si>
    <t>#1主变低后备保护过流Ⅳ段</t>
  </si>
  <si>
    <t>PE_XMH_1T_87</t>
  </si>
  <si>
    <t>#1主变低后备保护过流Ⅴ段</t>
  </si>
  <si>
    <t>PE_XMH_1T_88</t>
  </si>
  <si>
    <t>#1主变低后备保护过流Ⅵ段</t>
  </si>
  <si>
    <t>PE_XMH_1T_89</t>
  </si>
  <si>
    <t>#1主变低后备保护TA断线</t>
  </si>
  <si>
    <t>PE_XMH_1T_90</t>
  </si>
  <si>
    <t>#1主变低后备保护TV断线</t>
  </si>
  <si>
    <t>PE_XMH_1T_91</t>
  </si>
  <si>
    <t>#1主变低后备保护过负荷</t>
  </si>
  <si>
    <t>PE_XMH_182BK_S</t>
  </si>
  <si>
    <t>110kV城洗线182断路器</t>
  </si>
  <si>
    <t>PE_XMH.PE_XMH_182BK</t>
  </si>
  <si>
    <t>PE_XMH_1821SW_S</t>
  </si>
  <si>
    <t>110kV城洗线182断路器母线侧1821隔离开关</t>
  </si>
  <si>
    <t>PE_XMH.PE_XMH_1821SW</t>
  </si>
  <si>
    <t>PE_XMH_18217SW_S</t>
  </si>
  <si>
    <t>110kV城洗线182断路器母线侧18217接地开关</t>
  </si>
  <si>
    <t>PE_XMH.PE_XMH_18217SW</t>
  </si>
  <si>
    <t>PE_XMH_1826SW_S</t>
  </si>
  <si>
    <t>110kV城洗线线路1826隔离开关</t>
  </si>
  <si>
    <t>PE_XMH.PE_XMH_1826SW</t>
  </si>
  <si>
    <t>PE_XMH_18260SW_S</t>
  </si>
  <si>
    <t>110kV城洗线182断路器线路侧18260接地开关</t>
  </si>
  <si>
    <t>PE_XMH.PE_XMH_18260SW</t>
  </si>
  <si>
    <t>PE_XMH_18267SW_S</t>
  </si>
  <si>
    <t>110kV城洗线线路18267接地开关</t>
  </si>
  <si>
    <t>PE_XMH.PE_XMH_18267SW</t>
  </si>
  <si>
    <t>PE_XMH_182BK_98</t>
  </si>
  <si>
    <t>110kV城洗线182断路器电机运转</t>
  </si>
  <si>
    <t>PE_XMH_182BK_99</t>
  </si>
  <si>
    <t>110kV城洗线182断路器SF6气压报警</t>
  </si>
  <si>
    <t>PE_XMH_182BK_100</t>
  </si>
  <si>
    <t>110kV城洗线182断路器SF6气压闭锁</t>
  </si>
  <si>
    <t>PE_XMH_182BK_101</t>
  </si>
  <si>
    <t>110kV城洗线182断路器弹簧未储能</t>
  </si>
  <si>
    <t>PE_XMH_1821SW_102</t>
  </si>
  <si>
    <t>110kV城洗线182断路器母线侧1821隔离开关控制回路电源消失</t>
  </si>
  <si>
    <t>PE_XMH_1826SW_103</t>
  </si>
  <si>
    <t>110kV城洗线线路1826隔离开关控制回路电源消失</t>
  </si>
  <si>
    <t>PE_XMH_182BK_104</t>
  </si>
  <si>
    <t>110kV城洗线182断路器距离Ⅰ段</t>
  </si>
  <si>
    <t>距离Ⅰ段</t>
  </si>
  <si>
    <t>PE_XMH_182BK_105</t>
  </si>
  <si>
    <t>110kV城洗线182断路器距离Ⅱ段</t>
  </si>
  <si>
    <t>距离Ⅱ段</t>
  </si>
  <si>
    <t>PE_XMH_182BK_106</t>
  </si>
  <si>
    <t>110kV城洗线182断路器距离Ⅲ段</t>
  </si>
  <si>
    <t>距离Ⅲ段</t>
  </si>
  <si>
    <t>PE_XMH_182BK_107</t>
  </si>
  <si>
    <t>110kV城洗线182断路器零序过流Ⅰ段</t>
  </si>
  <si>
    <t>零序电流Ⅰ段</t>
  </si>
  <si>
    <t>PE_XMH_182BK_108</t>
  </si>
  <si>
    <t>110kV城洗线182断路器零序过流Ⅱ段</t>
  </si>
  <si>
    <t>零序电流Ⅱ段</t>
  </si>
  <si>
    <t>PE_XMH_182BK_109</t>
  </si>
  <si>
    <t>110kV城洗线182断路器零序过流Ⅲ段</t>
  </si>
  <si>
    <t>零序电流Ⅲ段</t>
  </si>
  <si>
    <t>PE_XMH_182BK_110</t>
  </si>
  <si>
    <t>110kV城洗线182断路器零序过流Ⅳ段</t>
  </si>
  <si>
    <t>零序电流Ⅳ段</t>
  </si>
  <si>
    <t>PE_XMH_182BK_111</t>
  </si>
  <si>
    <t>110kV城洗线182断路器零序过流反时限</t>
  </si>
  <si>
    <t>PE_XMH_182BK_112</t>
  </si>
  <si>
    <t>110kV城洗线182断路器过流Ⅰ段</t>
  </si>
  <si>
    <t>电流Ⅰ段</t>
  </si>
  <si>
    <t>PE_XMH_182BK_113</t>
  </si>
  <si>
    <t>110kV城洗线182断路器过流Ⅱ段</t>
  </si>
  <si>
    <t>电流Ⅱ段</t>
  </si>
  <si>
    <t>PE_XMH_182BK_114</t>
  </si>
  <si>
    <t>110kV城洗线182断路器过流Ⅲ段</t>
  </si>
  <si>
    <t>电流Ⅲ段</t>
  </si>
  <si>
    <t>PE_XMH_182BK_115</t>
  </si>
  <si>
    <t>110kV城洗线182断路器过流Ⅳ段</t>
  </si>
  <si>
    <t>保护动作</t>
  </si>
  <si>
    <t>PE_XMH_182BK_116</t>
  </si>
  <si>
    <t>110kV城洗线182断路器低压减载</t>
  </si>
  <si>
    <t>低压减载</t>
  </si>
  <si>
    <t>PE_XMH_182BK_117</t>
  </si>
  <si>
    <t>110kV城洗线182断路器差动速断</t>
  </si>
  <si>
    <t>PE_XMH_182BK_118</t>
  </si>
  <si>
    <t>110kV城洗线182断路器纵联距离方向</t>
  </si>
  <si>
    <t>纵联保护</t>
  </si>
  <si>
    <t>PE_XMH_182BK_119</t>
  </si>
  <si>
    <t>110kV城洗线182断路器纵联零序方向</t>
  </si>
  <si>
    <t>PE_XMH_182BK_120</t>
  </si>
  <si>
    <t>110kV城洗线182断路器过负荷</t>
  </si>
  <si>
    <t>PE_XMH_182BK_121</t>
  </si>
  <si>
    <t>110kV城洗线182断路器不对称故障相继速动</t>
  </si>
  <si>
    <t>不对称相继速动保护</t>
  </si>
  <si>
    <t>PE_XMH_182BK_122</t>
  </si>
  <si>
    <t>110kV城洗线182断路器双回线相继速动</t>
  </si>
  <si>
    <t>线路横联差动</t>
  </si>
  <si>
    <t>PE_XMH_182BK_123</t>
  </si>
  <si>
    <t>110kV城洗线182断路器母线TV断线告警并闭锁保护</t>
  </si>
  <si>
    <t>PE_XMH_182BK_124</t>
  </si>
  <si>
    <t>110kV城洗线182断路器重合闸</t>
  </si>
  <si>
    <t>重合闸</t>
  </si>
  <si>
    <t>PE_XMH_182BK_125</t>
  </si>
  <si>
    <t>110kV城洗线182断路器TA断线告警</t>
  </si>
  <si>
    <t>PE_XMH_182BK_126</t>
  </si>
  <si>
    <t>110kV城洗线182断路器对侧TA断线</t>
  </si>
  <si>
    <t>PE_XMH_182BK_127</t>
  </si>
  <si>
    <t>110kV城洗线182断路器过负荷告警</t>
  </si>
  <si>
    <t>PE_XMH_182BK_128</t>
  </si>
  <si>
    <t>110kV城洗线182断路器控制回路断线告警</t>
  </si>
  <si>
    <t>PE_XMH_182BK_129</t>
  </si>
  <si>
    <t>110kV城洗线182断路器光纤通道中断</t>
  </si>
  <si>
    <t>PE_XMH_182BK_130</t>
  </si>
  <si>
    <t>110kV城洗线182断路器光纤通道异常</t>
  </si>
  <si>
    <t>PE_XMH_181BK_S</t>
  </si>
  <si>
    <t>110kV洗江T线181断路器</t>
  </si>
  <si>
    <t>PE_XMH.PE_XMH_181BK</t>
  </si>
  <si>
    <t>PE_XMH_1811SW_S</t>
  </si>
  <si>
    <t>110kV洗江T线181断路器母线侧1811隔离开关</t>
  </si>
  <si>
    <t>PE_XMH.PE_XMH_1811SW</t>
  </si>
  <si>
    <t>PE_XMH_18117SW_S</t>
  </si>
  <si>
    <t>110kV洗江T线181断路器母线侧18117接地开关</t>
  </si>
  <si>
    <t>PE_XMH.PE_XMH_18117SW</t>
  </si>
  <si>
    <t>PE_XMH_1816SW_S</t>
  </si>
  <si>
    <t>110kV洗江T线线路1816隔离开关</t>
  </si>
  <si>
    <t>PE_XMH.PE_XMH_1816SW</t>
  </si>
  <si>
    <t>PE_XMH_18160SW_S</t>
  </si>
  <si>
    <t>110kV洗江T线181断路器线路侧18160接地开关</t>
  </si>
  <si>
    <t>PE_XMH.PE_XMH_18160SW</t>
  </si>
  <si>
    <t>PE_XMH_18167SW_S</t>
  </si>
  <si>
    <t>110kV洗江T线线路18167接地开关</t>
  </si>
  <si>
    <t>PE_XMH.PE_XMH_18167SW</t>
  </si>
  <si>
    <t>PE_XMH_181BK_137</t>
  </si>
  <si>
    <t>110kV洗江T线181断路器电机运转</t>
  </si>
  <si>
    <t>PE_XMH_181BK_138</t>
  </si>
  <si>
    <t>110kV洗江T线181断路器SF6气压报警</t>
  </si>
  <si>
    <t>PE_XMH_181BK_139</t>
  </si>
  <si>
    <t>110kV洗江T线181断路器SF6气压闭锁</t>
  </si>
  <si>
    <t>PE_XMH_181BK_140</t>
  </si>
  <si>
    <t>110kV洗江T线181断路器弹簧未储能</t>
  </si>
  <si>
    <t>PE_XMH_181BK_141</t>
  </si>
  <si>
    <t>110kV洗江T线181断路器母线侧1811隔离开关控制回路电源消失</t>
  </si>
  <si>
    <t>PE_XMH_181BK_142</t>
  </si>
  <si>
    <t>110kV洗江T线线路1816隔离开关控制回路电源消失</t>
  </si>
  <si>
    <t>PE_XMH_181BK_143</t>
  </si>
  <si>
    <t>110kV洗江T线181断路器距离Ⅰ段</t>
  </si>
  <si>
    <t>PE_XMH_181BK_144</t>
  </si>
  <si>
    <t>110kV洗江T线181断路器距离Ⅱ段</t>
  </si>
  <si>
    <t>PE_XMH_181BK_145</t>
  </si>
  <si>
    <t>110kV洗江T线181断路器距离Ⅲ段</t>
  </si>
  <si>
    <t>PE_XMH_181BK_146</t>
  </si>
  <si>
    <t>110kV洗江T线181断路器零序过流Ⅰ段</t>
  </si>
  <si>
    <t>PE_XMH_181BK_147</t>
  </si>
  <si>
    <t>110kV洗江T线181断路器零序过流Ⅱ段</t>
  </si>
  <si>
    <t>PE_XMH_181BK_148</t>
  </si>
  <si>
    <t>110kV洗江T线181断路器零序过流Ⅲ段</t>
  </si>
  <si>
    <t>PE_XMH_181BK_149</t>
  </si>
  <si>
    <t>110kV洗江T线181断路器零序过流Ⅳ段</t>
  </si>
  <si>
    <t>PE_XMH_181BK_150</t>
  </si>
  <si>
    <t>110kV洗江T线181断路器零序过流反时限</t>
  </si>
  <si>
    <t>线路保护</t>
  </si>
  <si>
    <t>PE_XMH_181BK_151</t>
  </si>
  <si>
    <t>110kV洗江T线181断路器TV断线Ⅰ段过流</t>
  </si>
  <si>
    <t>PE_XMH_181BK_152</t>
  </si>
  <si>
    <t>110kV洗江T线181断路器TV断线Ⅱ段过流</t>
  </si>
  <si>
    <t>PE_XMH_181BK_153</t>
  </si>
  <si>
    <t>110kV洗江T线181断路器低压减载</t>
  </si>
  <si>
    <t>PE_XMH_181BK_154</t>
  </si>
  <si>
    <t>110kV洗江T线181断路器纵联距离</t>
  </si>
  <si>
    <t>PE_XMH_181BK_155</t>
  </si>
  <si>
    <t>110kV洗江T线181断路器纵联零序</t>
  </si>
  <si>
    <t>PE_XMH_181BK_156</t>
  </si>
  <si>
    <t>110kV洗江T线181断路器过负荷</t>
  </si>
  <si>
    <t>PE_XMH_181BK_157</t>
  </si>
  <si>
    <t>110kV洗江T线181断路器不对称保护相继速动</t>
  </si>
  <si>
    <t>PE_XMH_181BK_158</t>
  </si>
  <si>
    <t>110kV洗江T线181断路器双回线保护相继速动</t>
  </si>
  <si>
    <t>PE_XMH_181BK_159</t>
  </si>
  <si>
    <t>110kV洗江T线181断路器重合闸</t>
  </si>
  <si>
    <t>PE_XMH_181BK_160</t>
  </si>
  <si>
    <t>110kV洗江T线181断路器母线TV断线告警</t>
  </si>
  <si>
    <t>PE_XMH_181BK_161</t>
  </si>
  <si>
    <t>110kV洗江T线181断路器线路TV断线告警</t>
  </si>
  <si>
    <t>PE_XMH_181BK_162</t>
  </si>
  <si>
    <t>110kV洗江T线181断路器纵联通道告警</t>
  </si>
  <si>
    <t>PE_XMH_181BK_163</t>
  </si>
  <si>
    <t>110kV洗江T线181断路器过负荷告警</t>
  </si>
  <si>
    <t>PE_XMH_181BK_164</t>
  </si>
  <si>
    <t>110kV洗江T线181断路器控制回路断线告警</t>
  </si>
  <si>
    <t>PE_XMH_GG_165</t>
  </si>
  <si>
    <t>110kV母线保护稳态量差动跳Ⅰ母</t>
  </si>
  <si>
    <t>母线差动保护</t>
  </si>
  <si>
    <t>PE_XMH_GG_166</t>
  </si>
  <si>
    <t>110kV母线保护变化量差动跳Ⅰ母</t>
  </si>
  <si>
    <t>PE_XMH_GG_167</t>
  </si>
  <si>
    <t>110kV母线保护TA断线</t>
  </si>
  <si>
    <t>PE_XMH_GG_168</t>
  </si>
  <si>
    <t>110kV母线保护Ⅰ母TV断线</t>
  </si>
  <si>
    <t>PE_XMH_GG_169</t>
  </si>
  <si>
    <t>远动装置A机闭锁</t>
  </si>
  <si>
    <t>PE_XMH_GG_170</t>
  </si>
  <si>
    <t>远动装置A机备机</t>
  </si>
  <si>
    <t>PE_XMH_GG_171</t>
  </si>
  <si>
    <t>远动装置B机闭锁</t>
  </si>
  <si>
    <t>PE_XMH_GG_172</t>
  </si>
  <si>
    <t>远动装置B机备机</t>
  </si>
  <si>
    <t>PE_XMH_GG_173</t>
  </si>
  <si>
    <t>远动装置禁止调度远控</t>
  </si>
  <si>
    <t>PE_XMH_GG_174</t>
  </si>
  <si>
    <t>低频低压减载装置闭锁</t>
  </si>
  <si>
    <t>PE_XMH_GG_175</t>
  </si>
  <si>
    <t>低频低压减载装置异常</t>
  </si>
  <si>
    <t>安稳装置异常</t>
  </si>
  <si>
    <t>PE_XMH_GG_176</t>
  </si>
  <si>
    <t>低频低压减载跳闸</t>
  </si>
  <si>
    <t>PE_XMH_GG_177</t>
  </si>
  <si>
    <t>故障录波装置异常</t>
  </si>
  <si>
    <t>PE_XMH_181BK_178</t>
  </si>
  <si>
    <t>110kV洗江T线181断路器测控装置闭锁</t>
  </si>
  <si>
    <t>PE_XMH_182BK_179</t>
  </si>
  <si>
    <t>110kV城洗线182断路器测控装置闭锁</t>
  </si>
  <si>
    <t>PE_XMH_1T_180</t>
  </si>
  <si>
    <t>#1主变110kV侧101断路器测控装置闭锁</t>
  </si>
  <si>
    <t>PE_XMH_1T_181</t>
  </si>
  <si>
    <t>#1主变35kV侧301断路器测控装置闭锁</t>
  </si>
  <si>
    <t>PE_XMH_1T_182</t>
  </si>
  <si>
    <t>#1主变10kV侧001断路器测控装置闭锁</t>
  </si>
  <si>
    <t>PE_XMH_GG_183</t>
  </si>
  <si>
    <t>绝缘监测装置异常</t>
  </si>
  <si>
    <t>PE_XMH_GG_184</t>
  </si>
  <si>
    <t>绝缘监测装置接地告警</t>
  </si>
  <si>
    <t>PE_XMH_GG_185</t>
  </si>
  <si>
    <t>绝缘监测装置电压异常告警</t>
  </si>
  <si>
    <t>PE_XMH_GG_186</t>
  </si>
  <si>
    <t>蓄电池组巡检装置异常</t>
  </si>
  <si>
    <t>PE_XMH.PE_XMH_ZLXTBK</t>
  </si>
  <si>
    <t>PE_XMH_GG_187</t>
  </si>
  <si>
    <t>蓄电池组电压告警</t>
  </si>
  <si>
    <t>PE_XMH_GG_188</t>
  </si>
  <si>
    <t>蓄电池单体电压温度告警</t>
  </si>
  <si>
    <t>PE_XMH_GG_189</t>
  </si>
  <si>
    <t>微机监控装置交流电源异常</t>
  </si>
  <si>
    <t>PE_XMH_GG_190</t>
  </si>
  <si>
    <t>微机监控装置充电机故障</t>
  </si>
  <si>
    <t>PE_XMH_GG_191</t>
  </si>
  <si>
    <t>微机监控装置直流母线电压异常</t>
  </si>
  <si>
    <t>PE_XMH_GG_192</t>
  </si>
  <si>
    <t>微机监控装置直流绝缘异常告警</t>
  </si>
  <si>
    <t>PE_XMH_GG_193</t>
  </si>
  <si>
    <t>微机监控装置电池告警</t>
  </si>
  <si>
    <t>PE_XMH_GG_194</t>
  </si>
  <si>
    <t>微机监控装置异常</t>
  </si>
  <si>
    <t>PE_XMH_GG_195</t>
  </si>
  <si>
    <t>UPS交流输入告警</t>
  </si>
  <si>
    <t>PE_XMH_GG_196</t>
  </si>
  <si>
    <t>UPS直流输入告警</t>
  </si>
  <si>
    <t>PE_XMH_GG_197</t>
  </si>
  <si>
    <t>UPS交流输出告警</t>
  </si>
  <si>
    <t>PE_XMH_GG_198</t>
  </si>
  <si>
    <t>UPS机器故障</t>
  </si>
  <si>
    <t>PE_XMH_GG_199</t>
  </si>
  <si>
    <t>UPS旁路供电</t>
  </si>
  <si>
    <t>PE_XMH_GG_200</t>
  </si>
  <si>
    <t>UPS监控装置故障</t>
  </si>
  <si>
    <t>PE_XMH_1121SW_S</t>
  </si>
  <si>
    <t>110kV母线分段112断路器Ⅰ段母线侧1121隔离开关</t>
  </si>
  <si>
    <t>PE_XMH.PE_XMH_1121SW</t>
  </si>
  <si>
    <t>PE_XMH_11217SW_S</t>
  </si>
  <si>
    <t>110kV母线分段112断路器Ⅰ段母线侧11217接地开关</t>
  </si>
  <si>
    <t>PE_XMH.PE_XMH_11217SW</t>
  </si>
  <si>
    <t>PE_XMH_1021SW_S</t>
  </si>
  <si>
    <t>#2主变110kV侧102断路器Ⅰ段母线侧1021隔离开关</t>
  </si>
  <si>
    <t>PE_XMH.PE_XMH_1021SW</t>
  </si>
  <si>
    <t>PE_XMH_10217SW_S</t>
  </si>
  <si>
    <t>#2主变110kV侧102断路器Ⅰ段母线侧10217接地开关</t>
  </si>
  <si>
    <t>PE_XMH.PE_XMH_10217SW</t>
  </si>
  <si>
    <t>PE_XMH_19010SW_S</t>
  </si>
  <si>
    <t>110kVⅠ段母线19010接地开关</t>
  </si>
  <si>
    <t>PE_XMH.PE_XMH_19010SW</t>
  </si>
  <si>
    <t>PE_XMH_1901SW_S</t>
  </si>
  <si>
    <t>110kVⅠ段母线TV1901隔离开关</t>
  </si>
  <si>
    <t>PE_XMH.PE_XMH_1901SW</t>
  </si>
  <si>
    <t>PE_XMH_1901SW_208</t>
  </si>
  <si>
    <t>110kV母线TV1901隔离开关控制电源消失</t>
  </si>
  <si>
    <t>PE_XMH_GG_209</t>
  </si>
  <si>
    <t>火灾报警动作</t>
  </si>
  <si>
    <t>PE_XMH_381BK_S</t>
  </si>
  <si>
    <t>35kV备用线381断路器</t>
  </si>
  <si>
    <t>PE_XMH.PE_XMH_381BK</t>
  </si>
  <si>
    <t>PE_XMH_3811SW_S</t>
  </si>
  <si>
    <t>35kV备用线381断路器母线侧3811隔离开关</t>
  </si>
  <si>
    <t>PE_XMH.PE_XMH_3811SW</t>
  </si>
  <si>
    <t>PE_XMH_3816SW_S</t>
  </si>
  <si>
    <t>35kV备用线线路3816隔离开关</t>
  </si>
  <si>
    <t>PE_XMH.PE_XMH_3816SW</t>
  </si>
  <si>
    <t>PE_XMH_38117SW_S</t>
  </si>
  <si>
    <t>35kV备用线381断路器母线侧38117接地开关</t>
  </si>
  <si>
    <t>PE_XMH.PE_XMH_38117SW</t>
  </si>
  <si>
    <t>PE_XMH_381BK_214</t>
  </si>
  <si>
    <t>35kV备用线381断路器弹簧未储能</t>
  </si>
  <si>
    <t>PE_XMH_381BK_215</t>
  </si>
  <si>
    <t>35kV备用线381断路器重合闸</t>
  </si>
  <si>
    <t>PE_XMH_381BK_216</t>
  </si>
  <si>
    <t>35kV备用线381断路器过流Ⅰ段</t>
  </si>
  <si>
    <t>PE_XMH_381BK_217</t>
  </si>
  <si>
    <t>35kV备用线381断路器过流Ⅱ段</t>
  </si>
  <si>
    <t>PE_XMH_381BK_218</t>
  </si>
  <si>
    <t>35kV备用线381断路器过流Ⅲ段</t>
  </si>
  <si>
    <t>PE_XMH_381BK_219</t>
  </si>
  <si>
    <t>35kV备用线381断路器过流反时限</t>
  </si>
  <si>
    <t>PE_XMH_381BK_220</t>
  </si>
  <si>
    <t>35kV备用线381断路器过流加速</t>
  </si>
  <si>
    <t>后加速保护</t>
  </si>
  <si>
    <t>PE_XMH_381BK_221</t>
  </si>
  <si>
    <t>35kV备用线381断路器过负荷</t>
  </si>
  <si>
    <t>PE_XMH_381BK_222</t>
  </si>
  <si>
    <t>35kV备用线381断路器零序Ⅰ段</t>
  </si>
  <si>
    <t>PE_XMH_381BK_223</t>
  </si>
  <si>
    <t>35kV备用线381断路器零序Ⅱ段</t>
  </si>
  <si>
    <t>PE_XMH_381BK_224</t>
  </si>
  <si>
    <t>35kV备用线381断路器零序Ⅲ段</t>
  </si>
  <si>
    <t>PE_XMH_381BK_225</t>
  </si>
  <si>
    <t>35kV备用线381断路器零序反时限</t>
  </si>
  <si>
    <t>PE_XMH_381BK_226</t>
  </si>
  <si>
    <t>35kV备用线381断路器零序加速</t>
  </si>
  <si>
    <t>PE_XMH_381BK_227</t>
  </si>
  <si>
    <t>35kV备用线381断路器低周减载</t>
  </si>
  <si>
    <t>低频减载</t>
  </si>
  <si>
    <t>PE_XMH_381BK_228</t>
  </si>
  <si>
    <t>35kV备用线381断路器装置报警</t>
  </si>
  <si>
    <t>PE_XMH_381BK_229</t>
  </si>
  <si>
    <t>35kV备用线381断路器装置闭锁</t>
  </si>
  <si>
    <t>PE_XMH_381BK_230</t>
  </si>
  <si>
    <t>35kV备用线TV断线</t>
  </si>
  <si>
    <t>PE_XMH_381BK_231</t>
  </si>
  <si>
    <t>35kV备用线381断路器控制回路断线</t>
  </si>
  <si>
    <t>PE_XMH_381BK_232</t>
  </si>
  <si>
    <t>35kV备用线381断路器接地报警</t>
  </si>
  <si>
    <t>PE_XMH_381BK_233</t>
  </si>
  <si>
    <t>35kV备用线381断路器过负荷报警</t>
  </si>
  <si>
    <t>PE_XMH_381BK_234</t>
  </si>
  <si>
    <t>35kV备用线381断路器TA断线报警</t>
  </si>
  <si>
    <t>PE_XMH_382BK_S</t>
  </si>
  <si>
    <t>35kV洗五T线382断路器</t>
  </si>
  <si>
    <t>PE_XMH.PE_XMH_382BK</t>
  </si>
  <si>
    <t>PE_XMH_3821SW_S</t>
  </si>
  <si>
    <t>35kV洗五T线382断路器母线侧3821隔离开关</t>
  </si>
  <si>
    <t>PE_XMH.PE_XMH_3821SW</t>
  </si>
  <si>
    <t>PE_XMH_3826SW_S</t>
  </si>
  <si>
    <t>35kV洗五T线线路3826隔离开关</t>
  </si>
  <si>
    <t>PE_XMH.PE_XMH_3826SW</t>
  </si>
  <si>
    <t>PE_XMH_38217SW_S</t>
  </si>
  <si>
    <t>35kV洗五T线382断路器母线侧38217接地开关</t>
  </si>
  <si>
    <t>PE_XMH.PE_XMH_38217SW</t>
  </si>
  <si>
    <t>PE_XMH_382BK_239</t>
  </si>
  <si>
    <t>35kV洗五T线382断路器重合闸</t>
  </si>
  <si>
    <t>PE_XMH_382BK_240</t>
  </si>
  <si>
    <t>35kV洗五T线382断路器过流Ⅰ段</t>
  </si>
  <si>
    <t>PE_XMH_382BK_241</t>
  </si>
  <si>
    <t>35kV洗五T线382断路器过流Ⅱ段</t>
  </si>
  <si>
    <t>PE_XMH_382BK_242</t>
  </si>
  <si>
    <t>35kV洗五T线382断路器过流Ⅲ段</t>
  </si>
  <si>
    <t>PE_XMH_382BK_243</t>
  </si>
  <si>
    <t>35kV洗五T线382断路器过流反时限</t>
  </si>
  <si>
    <t>PE_XMH_382BK_244</t>
  </si>
  <si>
    <t>35kV洗五T线382断路器过流加速</t>
  </si>
  <si>
    <t>PE_XMH_382BK_245</t>
  </si>
  <si>
    <t>35kV洗五T线382断路器过负荷</t>
  </si>
  <si>
    <t>PE_XMH_382BK_246</t>
  </si>
  <si>
    <t>35kV洗五T线382断路器零序Ⅰ段</t>
  </si>
  <si>
    <t>PE_XMH_382BK_247</t>
  </si>
  <si>
    <t>35kV洗五T线382断路器零序Ⅱ段</t>
  </si>
  <si>
    <t>PE_XMH_382BK_248</t>
  </si>
  <si>
    <t>35kV洗五T线382断路器零序Ⅲ段</t>
  </si>
  <si>
    <t>PE_XMH_382BK_249</t>
  </si>
  <si>
    <t>35kV洗五T线382断路器零序反时限</t>
  </si>
  <si>
    <t>PE_XMH_382BK_250</t>
  </si>
  <si>
    <t>35kV洗五T线382断路器零序加速</t>
  </si>
  <si>
    <t>PE_XMH_382BK_251</t>
  </si>
  <si>
    <t>35kV洗五T线382断路器低周减载</t>
  </si>
  <si>
    <t>PE_XMH_382BK_252</t>
  </si>
  <si>
    <t>35kV洗五T线382断路器弹簧未储能</t>
  </si>
  <si>
    <t>PE_XMH_382BK_253</t>
  </si>
  <si>
    <t>35kV洗五T线382断路器装置报警</t>
  </si>
  <si>
    <t>PE_XMH_382BK_254</t>
  </si>
  <si>
    <t>35kV洗五T线382断路器装置闭锁</t>
  </si>
  <si>
    <t>PE_XMH_382BK_255</t>
  </si>
  <si>
    <t>35kV洗五T线TV断线</t>
  </si>
  <si>
    <t>PE_XMH_382BK_256</t>
  </si>
  <si>
    <t>35kV洗五T线382断路器控制回路断线</t>
  </si>
  <si>
    <t>PE_XMH_382BK_257</t>
  </si>
  <si>
    <t>35kV洗五T线382断路器接地报警</t>
  </si>
  <si>
    <t>PE_XMH_382BK_258</t>
  </si>
  <si>
    <t>35kV洗五T线382断路器过负荷报警</t>
  </si>
  <si>
    <t>PE_XMH_382BK_259</t>
  </si>
  <si>
    <t>35kV洗五T线382断路器TA断线报警</t>
  </si>
  <si>
    <t>PE_XMH_383BK_S</t>
  </si>
  <si>
    <t>35kV洗东线383断路器</t>
  </si>
  <si>
    <t>PE_XMH.PE_XMH_383BK</t>
  </si>
  <si>
    <t>PE_XMH_3831SW_S</t>
  </si>
  <si>
    <t>35kV洗东线383断路器母线侧3831隔离开关</t>
  </si>
  <si>
    <t>PE_XMH.PE_XMH_3831SW</t>
  </si>
  <si>
    <t>PE_XMH_3836SW_S</t>
  </si>
  <si>
    <t>35kV洗东线线路3836隔离开关</t>
  </si>
  <si>
    <t>PE_XMH.PE_XMH_3836SW</t>
  </si>
  <si>
    <t>PE_XMH_38317SW_S</t>
  </si>
  <si>
    <t>35kV洗东线383断路器母线侧38317接地开关</t>
  </si>
  <si>
    <t>PE_XMH.PE_XMH_38317SW</t>
  </si>
  <si>
    <t>PE_XMH_383BK_264</t>
  </si>
  <si>
    <t>35kV洗东线383断路器过流Ⅰ段</t>
  </si>
  <si>
    <t>PE_XMH_383BK_265</t>
  </si>
  <si>
    <t>35kV洗东线383断路器过流Ⅱ段</t>
  </si>
  <si>
    <t>PE_XMH_383BK_266</t>
  </si>
  <si>
    <t>35kV洗东线383断路器过流Ⅲ段</t>
  </si>
  <si>
    <t>PE_XMH_383BK_267</t>
  </si>
  <si>
    <t>35kV洗东线383断路器过流反时限</t>
  </si>
  <si>
    <t>PE_XMH_383BK_268</t>
  </si>
  <si>
    <t>35kV洗东线383断路器过流加速</t>
  </si>
  <si>
    <t>PE_XMH_383BK_269</t>
  </si>
  <si>
    <t>35kV洗东线383断路器过负荷</t>
  </si>
  <si>
    <t>PE_XMH_383BK_270</t>
  </si>
  <si>
    <t>35kV洗东线383断路器零序Ⅰ段</t>
  </si>
  <si>
    <t>PE_XMH_383BK_271</t>
  </si>
  <si>
    <t>35kV洗东线383断路器零序Ⅱ段</t>
  </si>
  <si>
    <t>PE_XMH_383BK_272</t>
  </si>
  <si>
    <t>35kV洗东线383断路器零序Ⅲ段</t>
  </si>
  <si>
    <t>PE_XMH_383BK_273</t>
  </si>
  <si>
    <t>35kV洗东线383断路器零序反时限</t>
  </si>
  <si>
    <t>PE_XMH_383BK_274</t>
  </si>
  <si>
    <t>35kV洗东线383断路器零序加速</t>
  </si>
  <si>
    <t>PE_XMH_383BK_275</t>
  </si>
  <si>
    <t>35kV洗东线383断路器低周减载</t>
  </si>
  <si>
    <t>PE_XMH_383BK_276</t>
  </si>
  <si>
    <t>35kV洗东线383断路器弹簧未储能</t>
  </si>
  <si>
    <t>PE_XMH_383BK_277</t>
  </si>
  <si>
    <t>35kV洗东线383断路器装置报警</t>
  </si>
  <si>
    <t>PE_XMH_383BK_278</t>
  </si>
  <si>
    <t>35kV洗东线383断路器装置闭锁</t>
  </si>
  <si>
    <t>PE_XMH_383BK_279</t>
  </si>
  <si>
    <t>35kV洗东线TV断线</t>
  </si>
  <si>
    <t>PE_XMH_383BK_280</t>
  </si>
  <si>
    <t>35kV洗东线383断路器控制回路断线</t>
  </si>
  <si>
    <t>PE_XMH_383BK_281</t>
  </si>
  <si>
    <t>35kV洗东线383断路器接地报警</t>
  </si>
  <si>
    <t>PE_XMH_383BK_282</t>
  </si>
  <si>
    <t>35kV洗东线383断路器过负荷报警</t>
  </si>
  <si>
    <t>PE_XMH_383BK_283</t>
  </si>
  <si>
    <t>35kV洗东线383断路器TA断线报警</t>
  </si>
  <si>
    <t>PE_XMH_GG_284</t>
  </si>
  <si>
    <t>35kV公用测控装置闭锁</t>
  </si>
  <si>
    <t>PE_XMH_GG_285</t>
  </si>
  <si>
    <t>35kV公用测控遥控</t>
  </si>
  <si>
    <t>PE_XMH_GG_286</t>
  </si>
  <si>
    <t>对时装置闭锁</t>
  </si>
  <si>
    <t>PE_XMH_GG_287</t>
  </si>
  <si>
    <t>对时装置运行报警</t>
  </si>
  <si>
    <t>PE_XMH_3121SW_S</t>
  </si>
  <si>
    <t>35kV母线分段312断路器Ⅰ段母线侧3121隔离开关</t>
  </si>
  <si>
    <t>PE_XMH.PE_XMH_3121SW</t>
  </si>
  <si>
    <t>PE_XMH_31217SW_S</t>
  </si>
  <si>
    <t>35kV母线分段312断路器Ⅰ段母线侧31217接地开关</t>
  </si>
  <si>
    <t>PE_XMH.PE_XMH_31217SW</t>
  </si>
  <si>
    <t>PE_XMH_3901SW_S</t>
  </si>
  <si>
    <t>35kVⅠ段母线TV3901隔离开关</t>
  </si>
  <si>
    <t>PE_XMH.PE_XMH_3901SW</t>
  </si>
  <si>
    <t>PE_XMH_39010SW_S</t>
  </si>
  <si>
    <t>35kVⅠ段母线39010接地开关</t>
  </si>
  <si>
    <t>PE_XMH.PE_XMH_39010SW</t>
  </si>
  <si>
    <t>PE_XMH_39017SW_S</t>
  </si>
  <si>
    <t>35kVⅠ段母线TV39017接地开关</t>
  </si>
  <si>
    <t>PE_XMH.PE_XMH_39017SW</t>
  </si>
  <si>
    <t>PE_XMH_083BK_S</t>
  </si>
  <si>
    <t>10kV师专路Ⅳ回线083断路器</t>
  </si>
  <si>
    <t>PE_XMH.PE_XMH_083BK</t>
  </si>
  <si>
    <t>PE_XMH_083XC_S</t>
  </si>
  <si>
    <t>10kV师专路Ⅳ回线083断路器手车运行位置</t>
  </si>
  <si>
    <t>PE_XMH.PE_XMH_083XC</t>
  </si>
  <si>
    <t>PE_XMH_0836SW_S</t>
  </si>
  <si>
    <t>10kV师专路Ⅳ回线线路0836隔离开关</t>
  </si>
  <si>
    <t>PE_XMH.PE_XMH_0836SW</t>
  </si>
  <si>
    <t>PE_XMH_08360SW_S</t>
  </si>
  <si>
    <t>10kV师专路Ⅳ回线083断路器线路侧08360接地开关</t>
  </si>
  <si>
    <t>PE_XMH.PE_XMH_08360SW</t>
  </si>
  <si>
    <t>PE_XMH_08367SW_S</t>
  </si>
  <si>
    <t>10kV师专路Ⅳ回线线路08367接地开关</t>
  </si>
  <si>
    <t>PE_XMH.PE_XMH_08367SW</t>
  </si>
  <si>
    <t>PE_XMH_083BK_298</t>
  </si>
  <si>
    <t>10kV师专路Ⅳ回线083断路器弹簧未储能</t>
  </si>
  <si>
    <t>PE_XMH_083BK_299</t>
  </si>
  <si>
    <t>10kV师专路Ⅳ回线083断路器重合闸</t>
  </si>
  <si>
    <t>PE_XMH_083BK_300</t>
  </si>
  <si>
    <t>10kV师专路Ⅳ回线083断路器过流Ⅰ段</t>
  </si>
  <si>
    <t>PE_XMH_083BK_301</t>
  </si>
  <si>
    <t>10kV师专路Ⅳ回线083断路器过流Ⅱ段</t>
  </si>
  <si>
    <t>PE_XMH_083BK_302</t>
  </si>
  <si>
    <t>10kV师专路Ⅳ回线083断路器过流Ⅲ段</t>
  </si>
  <si>
    <t>PE_XMH_083BK_303</t>
  </si>
  <si>
    <t>10kV师专路Ⅳ回线083断路器过流反时限</t>
  </si>
  <si>
    <t>PE_XMH_083BK_304</t>
  </si>
  <si>
    <t>10kV师专路Ⅳ回线083断路器过流加速</t>
  </si>
  <si>
    <t>PE_XMH_083BK_305</t>
  </si>
  <si>
    <t>10kV师专路Ⅳ回线083断路器过负荷</t>
  </si>
  <si>
    <t>PE_XMH_083BK_306</t>
  </si>
  <si>
    <t>10kV师专路Ⅳ回线083断路器零序Ⅰ段</t>
  </si>
  <si>
    <t>PE_XMH_083BK_307</t>
  </si>
  <si>
    <t>10kV师专路Ⅳ回线083断路器零序Ⅱ段</t>
  </si>
  <si>
    <t>PE_XMH_083BK_308</t>
  </si>
  <si>
    <t>10kV师专路Ⅳ回线083断路器零序Ⅲ段</t>
  </si>
  <si>
    <t>PE_XMH_083BK_309</t>
  </si>
  <si>
    <t>10kV师专路Ⅳ回线083断路器零序反时限</t>
  </si>
  <si>
    <t>PE_XMH_083BK_310</t>
  </si>
  <si>
    <t>10kV师专路Ⅳ回线083断路器零序加速</t>
  </si>
  <si>
    <t>PE_XMH_083BK_311</t>
  </si>
  <si>
    <t>10kV师专路Ⅳ回线083断路器低周减载</t>
  </si>
  <si>
    <t>PE_XMH_083BK_312</t>
  </si>
  <si>
    <t>10kV师专路Ⅳ回线083断路器装置报警</t>
  </si>
  <si>
    <t>PE_XMH_083BK_313</t>
  </si>
  <si>
    <t>10kV师专路Ⅳ回线083断路器装置闭锁</t>
  </si>
  <si>
    <t>PE_XMH_083BK_314</t>
  </si>
  <si>
    <t>10kV师专路Ⅳ回线TV断线</t>
  </si>
  <si>
    <t>PE_XMH_083BK_315</t>
  </si>
  <si>
    <t>10kV师专路Ⅳ回线083断路器控制回路断线</t>
  </si>
  <si>
    <t>PE_XMH_083BK_316</t>
  </si>
  <si>
    <t>10kV师专路Ⅳ回线083断路器接地报警</t>
  </si>
  <si>
    <t>PE_XMH_083BK_317</t>
  </si>
  <si>
    <t>10kV师专路Ⅳ回线083断路器过负荷报警</t>
  </si>
  <si>
    <t>PE_XMH_083BK_318</t>
  </si>
  <si>
    <t>10kV师专路Ⅳ回线083断路器TA断线报警</t>
  </si>
  <si>
    <t>PE_XMH_084BK_S</t>
  </si>
  <si>
    <t>10kV职教中心线084断路器</t>
  </si>
  <si>
    <t>PE_XMH.PE_XMH_084BK</t>
  </si>
  <si>
    <t>PE_XMH_084XC_S</t>
  </si>
  <si>
    <t>10kV职教中心线084断路器手车运行位置</t>
  </si>
  <si>
    <t>PE_XMH.PE_XMH_084XC</t>
  </si>
  <si>
    <t>PE_XMH_0846SW_S</t>
  </si>
  <si>
    <t>10kV职教中心线线路0846隔离开关</t>
  </si>
  <si>
    <t>PE_XMH.PE_XMH_0846SW</t>
  </si>
  <si>
    <t>PE_XMH_08460SW_S</t>
  </si>
  <si>
    <t>10kV职教中心线084断路器线路侧08460接地开关</t>
  </si>
  <si>
    <t>PE_XMH.PE_XMH_08460SW</t>
  </si>
  <si>
    <t>PE_XMH_08467SW_S</t>
  </si>
  <si>
    <t>10kV职教中心线线路08467接地开关</t>
  </si>
  <si>
    <t>PE_XMH.PE_XMH_08467SW</t>
  </si>
  <si>
    <t>PE_XMH_084BK_324</t>
  </si>
  <si>
    <t>10kV职教中心线084断路器弹簧未储能</t>
  </si>
  <si>
    <t>PE_XMH_084BK_325</t>
  </si>
  <si>
    <t>10kV职教中心线084断路器重合闸</t>
  </si>
  <si>
    <t>PE_XMH_084BK_326</t>
  </si>
  <si>
    <t>10kV职教中心线084断路器过流Ⅰ段</t>
  </si>
  <si>
    <t>PE_XMH_084BK_327</t>
  </si>
  <si>
    <t>10kV职教中心线084断路器过流Ⅱ段</t>
  </si>
  <si>
    <t>PE_XMH_084BK_328</t>
  </si>
  <si>
    <t>10kV职教中心线084断路器过流Ⅲ段</t>
  </si>
  <si>
    <t>PE_XMH_084BK_329</t>
  </si>
  <si>
    <t>10kV职教中心线084断路器过流反时限</t>
  </si>
  <si>
    <t>PE_XMH_084BK_330</t>
  </si>
  <si>
    <t>10kV职教中心线084断路器过流加速</t>
  </si>
  <si>
    <t>PE_XMH_084BK_331</t>
  </si>
  <si>
    <t>10kV职教中心线084断路器过负荷</t>
  </si>
  <si>
    <t>PE_XMH_084BK_332</t>
  </si>
  <si>
    <t>10kV职教中心线084断路器零序Ⅰ段</t>
  </si>
  <si>
    <t>PE_XMH_084BK_333</t>
  </si>
  <si>
    <t>10kV职教中心线084断路器零序Ⅱ段</t>
  </si>
  <si>
    <t>PE_XMH_084BK_334</t>
  </si>
  <si>
    <t>10kV职教中心线084断路器零序Ⅲ段</t>
  </si>
  <si>
    <t>PE_XMH_084BK_335</t>
  </si>
  <si>
    <t>10kV职教中心线084断路器零序反时限</t>
  </si>
  <si>
    <t>PE_XMH_084BK_336</t>
  </si>
  <si>
    <t>10kV职教中心线084断路器零序加速</t>
  </si>
  <si>
    <t>PE_XMH_084BK_337</t>
  </si>
  <si>
    <t>10kV职教中心线084断路器低周减载</t>
  </si>
  <si>
    <t>PE_XMH_084BK_338</t>
  </si>
  <si>
    <t>10kV职教中心线084断路器装置报警</t>
  </si>
  <si>
    <t>PE_XMH_084BK_339</t>
  </si>
  <si>
    <t>10kV职教中心线084断路器装置闭锁</t>
  </si>
  <si>
    <t>PE_XMH_084BK_340</t>
  </si>
  <si>
    <t>10kV职教中心线TV断线</t>
  </si>
  <si>
    <t>PE_XMH_084BK_341</t>
  </si>
  <si>
    <t>10kV职教中心线084断路器控制回路断线</t>
  </si>
  <si>
    <t>PE_XMH_084BK_342</t>
  </si>
  <si>
    <t>10kV职教中心线084断路器接地报警</t>
  </si>
  <si>
    <t>PE_XMH_084BK_343</t>
  </si>
  <si>
    <t>10kV职教中心线084断路器过负荷报警</t>
  </si>
  <si>
    <t>PE_XMH_084BK_344</t>
  </si>
  <si>
    <t>10kV职教中心线084断路器TA断线报警</t>
  </si>
  <si>
    <t>PE_XMH_085BK_S</t>
  </si>
  <si>
    <t>10kV师专路Ⅲ回线085断路器</t>
  </si>
  <si>
    <t>PE_XMH.PE_XMH_085BK</t>
  </si>
  <si>
    <t>PE_XMH_085XC_S</t>
  </si>
  <si>
    <t>10kV师专路Ⅲ回线085断路器手车运行位置</t>
  </si>
  <si>
    <t>PE_XMH.PE_XMH_085XC</t>
  </si>
  <si>
    <t>PE_XMH_085SW_S</t>
  </si>
  <si>
    <t>10kV师专路Ⅲ回线线路0856隔离开关</t>
  </si>
  <si>
    <t>PE_XMH.PE_XMH_0856SW</t>
  </si>
  <si>
    <t>PE_XMH_08560SW_S</t>
  </si>
  <si>
    <t>10kV师专路Ⅲ回线085断路器线路侧08560接地开关</t>
  </si>
  <si>
    <t>PE_XMH.PE_XMH_08560SW</t>
  </si>
  <si>
    <t>PE_XMH_08567SW_S</t>
  </si>
  <si>
    <t>10kV师专路Ⅲ回线线路08567接地开关</t>
  </si>
  <si>
    <t>PE_XMH.PE_XMH_08567SW</t>
  </si>
  <si>
    <t>PE_XMH_085BK_350</t>
  </si>
  <si>
    <t>10kV师专路Ⅲ回线085断路器弹簧未储能</t>
  </si>
  <si>
    <t>PE_XMH_085BK_351</t>
  </si>
  <si>
    <t>10kV师专路Ⅲ回线085断路器重合闸</t>
  </si>
  <si>
    <t>PE_XMH_085BK_352</t>
  </si>
  <si>
    <t>10kV师专路Ⅲ回线085断路器过流Ⅰ段</t>
  </si>
  <si>
    <t>PE_XMH_085BK_353</t>
  </si>
  <si>
    <t>10kV师专路Ⅲ回线085断路器过流Ⅱ段</t>
  </si>
  <si>
    <t>PE_XMH_085BK_354</t>
  </si>
  <si>
    <t>10kV师专路Ⅲ回线085断路器过流Ⅲ段</t>
  </si>
  <si>
    <t>PE_XMH_085BK_355</t>
  </si>
  <si>
    <t>10kV师专路Ⅲ回线085断路器过流反时限</t>
  </si>
  <si>
    <t>PE_XMH_085BK_356</t>
  </si>
  <si>
    <t>10kV师专路Ⅲ回线085断路器过流加速</t>
  </si>
  <si>
    <t>PE_XMH_085BK_357</t>
  </si>
  <si>
    <t>10kV师专路Ⅲ回线085断路器过负荷</t>
  </si>
  <si>
    <t>PE_XMH_085BK_358</t>
  </si>
  <si>
    <t>10kV师专路Ⅲ回线085断路器零序Ⅰ段</t>
  </si>
  <si>
    <t>PE_XMH_085BK_359</t>
  </si>
  <si>
    <t>10kV师专路Ⅲ回线085断路器零序Ⅱ段</t>
  </si>
  <si>
    <t>PE_XMH_085BK_360</t>
  </si>
  <si>
    <t>10kV师专路Ⅲ回线085断路器零序Ⅲ段</t>
  </si>
  <si>
    <t>PE_XMH_085BK_361</t>
  </si>
  <si>
    <t>10kV师专路Ⅲ回线085断路器零序反时限</t>
  </si>
  <si>
    <t>PE_XMH_085BK_362</t>
  </si>
  <si>
    <t>10kV师专路Ⅲ回线085断路器零序加速</t>
  </si>
  <si>
    <t>PE_XMH_085BK_363</t>
  </si>
  <si>
    <t>10kV师专路Ⅲ回线085断路器低周减载</t>
  </si>
  <si>
    <t>PE_XMH_085BK_364</t>
  </si>
  <si>
    <t>10kV师专路Ⅲ回线085断路器装置报警</t>
  </si>
  <si>
    <t>PE_XMH_085BK_365</t>
  </si>
  <si>
    <t>10kV师专路Ⅲ回线085断路器装置闭锁</t>
  </si>
  <si>
    <t>PE_XMH_085BK_366</t>
  </si>
  <si>
    <t>10kV师专路Ⅲ回线TV断线</t>
  </si>
  <si>
    <t>PE_XMH_085BK_367</t>
  </si>
  <si>
    <t>10kV师专路Ⅲ回线085断路器控制回路断线</t>
  </si>
  <si>
    <t>PE_XMH_085BK_368</t>
  </si>
  <si>
    <t>10kV师专路Ⅲ回线085断路器接地报警</t>
  </si>
  <si>
    <t>PE_XMH_085BK_369</t>
  </si>
  <si>
    <t>10kV师专路Ⅲ回线085断路器过负荷报警</t>
  </si>
  <si>
    <t>PE_XMH_085BK_370</t>
  </si>
  <si>
    <t>10kV师专路Ⅲ回线085断路器TA断线报警</t>
  </si>
  <si>
    <t>PE_XMH_086BK_S</t>
  </si>
  <si>
    <t>10kV大寨线086断路器</t>
  </si>
  <si>
    <t>PE_XMH.PE_XMH_086BK</t>
  </si>
  <si>
    <t>PE_XMH_086XC_S</t>
  </si>
  <si>
    <t>10kV大寨线086断路器手车运行位置</t>
  </si>
  <si>
    <t>PE_XMH.PE_XMH_086XC</t>
  </si>
  <si>
    <t>PE_XMH_0866SW_S</t>
  </si>
  <si>
    <t>10kV大寨线线路0866隔离开关</t>
  </si>
  <si>
    <t>PE_XMH.PE_XMH_0866SW</t>
  </si>
  <si>
    <t>PE_XMH_08667SW_S</t>
  </si>
  <si>
    <t>10kV大寨线线路08667接地开关</t>
  </si>
  <si>
    <t>PE_XMH.PE_XMH_08667SW</t>
  </si>
  <si>
    <t>PE_XMH_086BK_376</t>
  </si>
  <si>
    <t>10kV大寨线086断路器弹簧未储能</t>
  </si>
  <si>
    <t>PE_XMH_086BK_377</t>
  </si>
  <si>
    <t>10kV大寨线086断路器重合闸</t>
  </si>
  <si>
    <t>PE_XMH_086BK_378</t>
  </si>
  <si>
    <t>10kV大寨线086断路器过流Ⅰ段</t>
  </si>
  <si>
    <t>PE_XMH_086BK_379</t>
  </si>
  <si>
    <t>10kV大寨线086断路器过流Ⅱ段</t>
  </si>
  <si>
    <t>PE_XMH_086BK_380</t>
  </si>
  <si>
    <t>10kV大寨线086断路器过流Ⅲ段</t>
  </si>
  <si>
    <t>PE_XMH_086BK_381</t>
  </si>
  <si>
    <t>10kV大寨线086断路器过流反时限</t>
  </si>
  <si>
    <t>PE_XMH_086BK_382</t>
  </si>
  <si>
    <t>10kV大寨线086断路器过流加速</t>
  </si>
  <si>
    <t>PE_XMH_086BK_383</t>
  </si>
  <si>
    <t>10kV大寨线086断路器过负荷</t>
  </si>
  <si>
    <t>PE_XMH_086BK_384</t>
  </si>
  <si>
    <t>10kV大寨线086断路器零序Ⅰ段</t>
  </si>
  <si>
    <t>PE_XMH_086BK_385</t>
  </si>
  <si>
    <t>10kV大寨线086断路器零序Ⅱ段</t>
  </si>
  <si>
    <t>PE_XMH_086BK_386</t>
  </si>
  <si>
    <t>10kV大寨线086断路器零序Ⅲ段</t>
  </si>
  <si>
    <t>PE_XMH_086BK_387</t>
  </si>
  <si>
    <t>10kV大寨线086断路器零序反时限</t>
  </si>
  <si>
    <t>PE_XMH_086BK_388</t>
  </si>
  <si>
    <t>10kV大寨线086断路器零序加速</t>
  </si>
  <si>
    <t>PE_XMH_086BK_389</t>
  </si>
  <si>
    <t>10kV大寨线086断路器低周减载</t>
  </si>
  <si>
    <t>PE_XMH_086BK_390</t>
  </si>
  <si>
    <t>10kV大寨线086断路器装置报警</t>
  </si>
  <si>
    <t>PE_XMH_086BK_391</t>
  </si>
  <si>
    <t>10kV大寨线086断路器装置闭锁</t>
  </si>
  <si>
    <t>PE_XMH_086BK_392</t>
  </si>
  <si>
    <t>10kV大寨线TV断线</t>
  </si>
  <si>
    <t>PE_XMH_086BK_393</t>
  </si>
  <si>
    <t>10kV大寨线086断路器控制回路断线</t>
  </si>
  <si>
    <t>PE_XMH_086BK_394</t>
  </si>
  <si>
    <t>10kV大寨线086断路器接地报警</t>
  </si>
  <si>
    <t>PE_XMH_086BK_395</t>
  </si>
  <si>
    <t>10kV大寨线086断路器过负荷报警</t>
  </si>
  <si>
    <t>PE_XMH_086BK_396</t>
  </si>
  <si>
    <t>10kV大寨线086断路器TA断线报警</t>
  </si>
  <si>
    <t>PE_XMH_087BK_S</t>
  </si>
  <si>
    <t>10kV振兴路线087断路器</t>
  </si>
  <si>
    <t>PE_XMH.PE_XMH_087BK</t>
  </si>
  <si>
    <t>PE_XMH_087XC_S</t>
  </si>
  <si>
    <t>10kV振兴路线087断路器手车运行位置</t>
  </si>
  <si>
    <t>PE_XMH.PE_XMH_087XC</t>
  </si>
  <si>
    <t>PE_XMH_0876SW_S</t>
  </si>
  <si>
    <t>10kV振兴路线线路0876隔离开关</t>
  </si>
  <si>
    <t>PE_XMH.PE_XMH_0876SW</t>
  </si>
  <si>
    <t>PE_XMH_08760SW_S</t>
  </si>
  <si>
    <t>10kV振兴路线087断路器线路侧08760接地开关</t>
  </si>
  <si>
    <t>PE_XMH.PE_XMH_08760SW</t>
  </si>
  <si>
    <t>PE_XMH_08767SW_S</t>
  </si>
  <si>
    <t>10kV振兴路线线路08767接地开关</t>
  </si>
  <si>
    <t>PE_XMH.PE_XMH_08767SW</t>
  </si>
  <si>
    <t>PE_XMH_087BK_402</t>
  </si>
  <si>
    <t>10kV振兴路线087断路器弹簧未储能</t>
  </si>
  <si>
    <t>PE_XMH_087BK_403</t>
  </si>
  <si>
    <t>10kV振兴路线087断路器重合闸</t>
  </si>
  <si>
    <t>PE_XMH_087BK_404</t>
  </si>
  <si>
    <t>10kV振兴路线087断路器过流Ⅰ段</t>
  </si>
  <si>
    <t>PE_XMH_087BK_405</t>
  </si>
  <si>
    <t>10kV振兴路线087断路器过流Ⅱ段</t>
  </si>
  <si>
    <t>PE_XMH_087BK_406</t>
  </si>
  <si>
    <t>10kV振兴路线087断路器过流Ⅲ段</t>
  </si>
  <si>
    <t>PE_XMH_087BK_407</t>
  </si>
  <si>
    <t>10kV振兴路线087断路器过流反时限</t>
  </si>
  <si>
    <t>PE_XMH_087BK_408</t>
  </si>
  <si>
    <t>10kV振兴路线087断路器过流加速</t>
  </si>
  <si>
    <t>PE_XMH_087BK_409</t>
  </si>
  <si>
    <t>10kV振兴路线087断路器过负荷</t>
  </si>
  <si>
    <t>PE_XMH_087BK_410</t>
  </si>
  <si>
    <t>10kV振兴路线087断路器零序Ⅰ段</t>
  </si>
  <si>
    <t>PE_XMH_087BK_411</t>
  </si>
  <si>
    <t>10kV振兴路线087断路器零序Ⅱ段</t>
  </si>
  <si>
    <t>PE_XMH_087BK_412</t>
  </si>
  <si>
    <t>10kV振兴路线087断路器零序Ⅲ段</t>
  </si>
  <si>
    <t>PE_XMH_087BK_413</t>
  </si>
  <si>
    <t>10kV振兴路线087断路器零序反时限</t>
  </si>
  <si>
    <t>PE_XMH_087BK_414</t>
  </si>
  <si>
    <t>10kV振兴路线087断路器零序加速</t>
  </si>
  <si>
    <t>PE_XMH_087BK_415</t>
  </si>
  <si>
    <t>10kV振兴路线087断路器低周减载</t>
  </si>
  <si>
    <t>PE_XMH_087BK_416</t>
  </si>
  <si>
    <t>10kV振兴路线087断路器装置报警</t>
  </si>
  <si>
    <t>PE_XMH_087BK_417</t>
  </si>
  <si>
    <t>10kV振兴路线087断路器装置闭锁</t>
  </si>
  <si>
    <t>PE_XMH_087BK_418</t>
  </si>
  <si>
    <t>10kV振兴路线TV断线</t>
  </si>
  <si>
    <t>PE_XMH_087BK_419</t>
  </si>
  <si>
    <t>10kV振兴路线087断路器控制回路断线</t>
  </si>
  <si>
    <t>PE_XMH_087BK_420</t>
  </si>
  <si>
    <t>10kV振兴路线087断路器接地报警</t>
  </si>
  <si>
    <t>PE_XMH_087BK_421</t>
  </si>
  <si>
    <t>10kV振兴路线087断路器过负荷报警</t>
  </si>
  <si>
    <t>PE_XMH_087BK_422</t>
  </si>
  <si>
    <t>10kV振兴路线087断路器TA断线报警</t>
  </si>
  <si>
    <t>PE_XMH_088BK_S</t>
  </si>
  <si>
    <t>10kV菩提路线088断路器</t>
  </si>
  <si>
    <t>PE_XMH.PE_XMH_088BK</t>
  </si>
  <si>
    <t>PE_XMH_088XC_S</t>
  </si>
  <si>
    <t>10kV菩提路线088断路器手车运行位置</t>
  </si>
  <si>
    <t>PE_XMH.PE_XMH_088XC</t>
  </si>
  <si>
    <t>PE_XMH_0886SW_S</t>
  </si>
  <si>
    <t>10kV菩提路线线路0886隔离开关</t>
  </si>
  <si>
    <t>PE_XMH.PE_XMH_0886SW</t>
  </si>
  <si>
    <t>PE_XMH_08860SW_S</t>
  </si>
  <si>
    <t>10kV菩提路线088断路器线路侧08860接地开关</t>
  </si>
  <si>
    <t>PE_XMH.PE_XMH_08860SW</t>
  </si>
  <si>
    <t>PE_XMH_08867SW_S</t>
  </si>
  <si>
    <t>10kV菩提路线线路08867接地开关</t>
  </si>
  <si>
    <t>PE_XMH.PE_XMH_08867SW</t>
  </si>
  <si>
    <t>PE_XMH_088BK_428</t>
  </si>
  <si>
    <t>10kV菩提路线088断路器弹簧未储能</t>
  </si>
  <si>
    <t>PE_XMH_088BK_429</t>
  </si>
  <si>
    <t>10kV菩提路线088断路器重合闸</t>
  </si>
  <si>
    <t>PE_XMH_088BK_430</t>
  </si>
  <si>
    <t>10kV菩提路线088断路器过流Ⅰ段</t>
  </si>
  <si>
    <t>PE_XMH_088BK_431</t>
  </si>
  <si>
    <t>10kV菩提路线088断路器过流Ⅱ段</t>
  </si>
  <si>
    <t>PE_XMH_088BK_432</t>
  </si>
  <si>
    <t>10kV菩提路线088断路器过流Ⅲ段</t>
  </si>
  <si>
    <t>PE_XMH_088BK_433</t>
  </si>
  <si>
    <t>10kV菩提路线088断路器过流反时限</t>
  </si>
  <si>
    <t>PE_XMH_088BK_434</t>
  </si>
  <si>
    <t>10kV菩提路线088断路器过流加速</t>
  </si>
  <si>
    <t>PE_XMH_088BK_435</t>
  </si>
  <si>
    <t>10kV菩提路线088断路器过负荷</t>
  </si>
  <si>
    <t>PE_XMH_088BK_436</t>
  </si>
  <si>
    <t>10kV菩提路线088断路器零序Ⅰ段</t>
  </si>
  <si>
    <t>PE_XMH_088BK_437</t>
  </si>
  <si>
    <t>10kV菩提路线088断路器零序Ⅱ段</t>
  </si>
  <si>
    <t>PE_XMH_088BK_438</t>
  </si>
  <si>
    <t>10kV菩提路线088断路器零序Ⅲ段</t>
  </si>
  <si>
    <t>PE_XMH_088BK_439</t>
  </si>
  <si>
    <t>10kV菩提路线088断路器零序反时限</t>
  </si>
  <si>
    <t>PE_XMH_088BK_440</t>
  </si>
  <si>
    <t>10kV菩提路线088断路器零序加速</t>
  </si>
  <si>
    <t>PE_XMH_088BK_441</t>
  </si>
  <si>
    <t>10kV菩提路线088断路器低周减载</t>
  </si>
  <si>
    <t>PE_XMH_088BK_442</t>
  </si>
  <si>
    <t>10kV菩提路线088断路器装置报警</t>
  </si>
  <si>
    <t>PE_XMH_088BK_443</t>
  </si>
  <si>
    <t>10kV菩提路线088断路器装置闭锁</t>
  </si>
  <si>
    <t>PE_XMH_088BK_444</t>
  </si>
  <si>
    <t>10kV菩提路线TV断线</t>
  </si>
  <si>
    <t>PE_XMH_088BK_445</t>
  </si>
  <si>
    <t>10kV菩提路线088断路器控制回路断线</t>
  </si>
  <si>
    <t>PE_XMH_088BK_446</t>
  </si>
  <si>
    <t>10kV菩提路线088断路器接地报警</t>
  </si>
  <si>
    <t>PE_XMH_088BK_447</t>
  </si>
  <si>
    <t>10kV菩提路线088断路器过负荷报警</t>
  </si>
  <si>
    <t>PE_XMH_088BK_448</t>
  </si>
  <si>
    <t>10kV菩提路线088断路器TA断线报警</t>
  </si>
  <si>
    <t>PE_XMH_081BK_S</t>
  </si>
  <si>
    <t>10kVⅠ-1电容器组081断路器</t>
  </si>
  <si>
    <t>PE_XMH.PE_XMH_081BK</t>
  </si>
  <si>
    <t>PE_XMH_081XC_S</t>
  </si>
  <si>
    <t>10kVⅠ-1电容器组081断路器手车运行位置</t>
  </si>
  <si>
    <t>PE_XMH.PE_XMH_081XC</t>
  </si>
  <si>
    <t>PE_XMH_0816SW_S</t>
  </si>
  <si>
    <t>10kVⅠ-1电容器组0816隔离开关</t>
  </si>
  <si>
    <t>PE_XMH.PE_XMH_0816SW</t>
  </si>
  <si>
    <t>PE_XMH_08160SW_S</t>
  </si>
  <si>
    <t>10kVⅠ-1电容器组081断路器电容器侧08160接地开关</t>
  </si>
  <si>
    <t>PE_XMH.PE_XMH_08160SW</t>
  </si>
  <si>
    <t>PE_XMH_08167SW_S</t>
  </si>
  <si>
    <t>10kVⅠ-1电容器组08167接地开关</t>
  </si>
  <si>
    <t>PE_XMH.PE_XMH_08167SW</t>
  </si>
  <si>
    <t>PE_XMH_081BK_454</t>
  </si>
  <si>
    <t>10kVⅠ-1电容器组081断路器弹簧未储能</t>
  </si>
  <si>
    <t>PE_XMH_081BK_455</t>
  </si>
  <si>
    <t>10kVⅠ-1电容器组081断路器过流Ⅰ段</t>
  </si>
  <si>
    <t>电容器过流保护</t>
  </si>
  <si>
    <t>PE_XMH_081BK_456</t>
  </si>
  <si>
    <t>10kVⅠ-1电容器组081断路器过流Ⅱ段</t>
  </si>
  <si>
    <t>PE_XMH_081BK_457</t>
  </si>
  <si>
    <t>10kVⅠ-1电容器组081断路器过流Ⅲ段</t>
  </si>
  <si>
    <t>PE_XMH_081BK_458</t>
  </si>
  <si>
    <t>10kVⅠ-1电容器组081断路器过流反时限</t>
  </si>
  <si>
    <t>PE_XMH_081BK_459</t>
  </si>
  <si>
    <t>10kVⅠ-1电容器组081断路器过电压</t>
  </si>
  <si>
    <t>电容器过压保护</t>
  </si>
  <si>
    <t>PE_XMH_081BK_460</t>
  </si>
  <si>
    <t>10kVⅠ-1电容器组081断路器低电压</t>
  </si>
  <si>
    <t>电容器欠压保护</t>
  </si>
  <si>
    <t>PE_XMH_081BK_461</t>
  </si>
  <si>
    <t>10kVⅠ-1电容器组081断路器不平衡电压</t>
  </si>
  <si>
    <t>电容器不平衡保护</t>
  </si>
  <si>
    <t>PE_XMH_081BK_462</t>
  </si>
  <si>
    <t>10kVⅠ-1电容器组081断路器不平衡电流</t>
  </si>
  <si>
    <t>PE_XMH_081BK_463</t>
  </si>
  <si>
    <t>10kVⅠ-1电容器组081断路器零序Ⅰ段</t>
  </si>
  <si>
    <t>PE_XMH_081BK_464</t>
  </si>
  <si>
    <t>10kVⅠ-1电容器组081断路器零序Ⅱ段</t>
  </si>
  <si>
    <t>PE_XMH_081BK_465</t>
  </si>
  <si>
    <t>10kVⅠ-1电容器组081断路器零序反时限</t>
  </si>
  <si>
    <t>PE_XMH_081BK_466</t>
  </si>
  <si>
    <t>10kVⅠ-1电容器组081断路器超温跳闸</t>
  </si>
  <si>
    <t>电容器非电量保护</t>
  </si>
  <si>
    <t>PE_XMH_081BK_467</t>
  </si>
  <si>
    <t>10kVⅠ-1电容器组081断路器重瓦斯跳闸</t>
  </si>
  <si>
    <t>PE_XMH_081BK_468</t>
  </si>
  <si>
    <t>10kVⅠ-1电容器组081断路器电容器自切</t>
  </si>
  <si>
    <t>PE_XMH_081BK_469</t>
  </si>
  <si>
    <t>10kVⅠ-1电容器组081断路器电容器自投</t>
  </si>
  <si>
    <t>PE_XMH_081BK_470</t>
  </si>
  <si>
    <t>10kVⅠ-1电容器组081断路器装置报警</t>
  </si>
  <si>
    <t>PE_XMH_081BK_471</t>
  </si>
  <si>
    <t>10kVⅠ-1电容器组081断路器装置闭锁</t>
  </si>
  <si>
    <t>PE_XMH_081BK_472</t>
  </si>
  <si>
    <t>10kVⅠ-1电容器组TV断线</t>
  </si>
  <si>
    <t>PE_XMH_081BK_473</t>
  </si>
  <si>
    <t>10kVⅠ-1电容器组081断路器控制回路断线</t>
  </si>
  <si>
    <t>PE_XMH_081BK_474</t>
  </si>
  <si>
    <t>10kVⅠ-1电容器组081断路器接地报警</t>
  </si>
  <si>
    <t>PE_XMH_081BK_475</t>
  </si>
  <si>
    <t>10kVⅠ-1电容器组081断路器TA断线报警</t>
  </si>
  <si>
    <t>PE_XMH_081BK_476</t>
  </si>
  <si>
    <t>10kVⅠ-1电容器组081断路器油温高报警</t>
  </si>
  <si>
    <t>PE_XMH_081BK_477</t>
  </si>
  <si>
    <t>10kVⅠ-1电容器组081断路器轻瓦斯报警</t>
  </si>
  <si>
    <t>PE_XMH_081BK_478</t>
  </si>
  <si>
    <t>10kVⅠ-1电容器组081断路器过电压报警</t>
  </si>
  <si>
    <t>PE_XMH_081BK_479</t>
  </si>
  <si>
    <t>10kVⅠ-1电容器组081断路器不平衡电流报警</t>
  </si>
  <si>
    <t>PE_XMH_082BK_S</t>
  </si>
  <si>
    <t>10kVⅠ-2电容器组082断路器</t>
  </si>
  <si>
    <t>PE_XMH.PE_XMH_082BK</t>
  </si>
  <si>
    <t>PE_XMH_082XC_S</t>
  </si>
  <si>
    <t>10kVⅠ-2电容器组082断路器手车运行位置</t>
  </si>
  <si>
    <t>PE_XMH.PE_XMH_082XC</t>
  </si>
  <si>
    <t>PE_XMH_0826SW_S</t>
  </si>
  <si>
    <t>10kVⅠ-2电容器组0826隔离开关</t>
  </si>
  <si>
    <t>PE_XMH.PE_XMH_0826SW</t>
  </si>
  <si>
    <t>PE_XMH_08260SW_S</t>
  </si>
  <si>
    <t>10kVⅠ-2电容器组082断路器电容器侧08260接地开关</t>
  </si>
  <si>
    <t>PE_XMH.PE_XMH_08260SW</t>
  </si>
  <si>
    <t>PE_XMH_08267SW_S</t>
  </si>
  <si>
    <t>10kVⅠ-2电容器组08267接地开关</t>
  </si>
  <si>
    <t>PE_XMH.PE_XMH_08267SW</t>
  </si>
  <si>
    <t>PE_XMH_082BK_485</t>
  </si>
  <si>
    <t>10kVⅠ-2电容器组082断路器弹簧未储能</t>
  </si>
  <si>
    <t>PE_XMH_082BK_486</t>
  </si>
  <si>
    <t>10kVⅠ-2电容器组082断路器过流Ⅰ段</t>
  </si>
  <si>
    <t>PE_XMH_082BK_487</t>
  </si>
  <si>
    <t>10kVⅠ-2电容器组082断路器过流Ⅱ段</t>
  </si>
  <si>
    <t>PE_XMH_082BK_488</t>
  </si>
  <si>
    <t>10kVⅠ-2电容器组082断路器过流Ⅲ段</t>
  </si>
  <si>
    <t>PE_XMH_082BK_489</t>
  </si>
  <si>
    <t>10kVⅠ-2电容器组082断路器过流反时限</t>
  </si>
  <si>
    <t>PE_XMH_082BK_490</t>
  </si>
  <si>
    <t>10kVⅠ-2电容器组082断路器过电压</t>
  </si>
  <si>
    <t>PE_XMH_082BK_491</t>
  </si>
  <si>
    <t>10kVⅠ-2电容器组082断路器低电压</t>
  </si>
  <si>
    <t>PE_XMH_082BK_492</t>
  </si>
  <si>
    <t>10kVⅠ-2电容器组082断路器不平衡电压</t>
  </si>
  <si>
    <t>PE_XMH_082BK_493</t>
  </si>
  <si>
    <t>10kVⅠ-2电容器组082断路器不平衡电流</t>
  </si>
  <si>
    <t>PE_XMH_082BK_494</t>
  </si>
  <si>
    <t>10kVⅠ-2电容器组082断路器零序Ⅰ段</t>
  </si>
  <si>
    <t>PE_XMH_082BK_495</t>
  </si>
  <si>
    <t>10kVⅠ-2电容器组082断路器零序Ⅱ段</t>
  </si>
  <si>
    <t>PE_XMH_082BK_496</t>
  </si>
  <si>
    <t>10kVⅠ-2电容器组082断路器零序反时限</t>
  </si>
  <si>
    <t>PE_XMH_082BK_497</t>
  </si>
  <si>
    <t>10kVⅠ-2电容器组082断路器超温跳闸</t>
  </si>
  <si>
    <t>PE_XMH_082BK_498</t>
  </si>
  <si>
    <t>10kVⅠ-2电容器组082断路器重瓦斯跳闸</t>
  </si>
  <si>
    <t>PE_XMH_082BK_499</t>
  </si>
  <si>
    <t>10kVⅠ-2电容器组082断路器电容器自切</t>
  </si>
  <si>
    <t>PE_XMH_082BK_500</t>
  </si>
  <si>
    <t>10kVⅠ-2电容器组082断路器电容器自投</t>
  </si>
  <si>
    <t>PE_XMH_082BK_501</t>
  </si>
  <si>
    <t>10kVⅠ-2电容器组082断路器装置报警</t>
  </si>
  <si>
    <t>PE_XMH_082BK_502</t>
  </si>
  <si>
    <t>10kVⅠ-2电容器组082断路器装置闭锁</t>
  </si>
  <si>
    <t>PE_XMH_082BK_503</t>
  </si>
  <si>
    <t>10kVⅠ-2电容器组TV断线</t>
  </si>
  <si>
    <t>PE_XMH_082BK_504</t>
  </si>
  <si>
    <t>10kVⅠ-2电容器组082断路器控制回路断线</t>
  </si>
  <si>
    <t>PE_XMH_082BK_505</t>
  </si>
  <si>
    <t>10kVⅠ-2电容器组082断路器接地报警</t>
  </si>
  <si>
    <t>PE_XMH_082BK_506</t>
  </si>
  <si>
    <t>10kVⅠ-2电容器组082断路器TA断线报警</t>
  </si>
  <si>
    <t>PE_XMH_082BK_507</t>
  </si>
  <si>
    <t>10kVⅠ-2电容器组082断路器油温高报警</t>
  </si>
  <si>
    <t>PE_XMH_082BK_508</t>
  </si>
  <si>
    <t>10kVⅠ-2电容器组082断路器轻瓦斯报警</t>
  </si>
  <si>
    <t>PE_XMH_082BK_509</t>
  </si>
  <si>
    <t>10kVⅠ-2电容器组082断路器过电压报警</t>
  </si>
  <si>
    <t>PE_XMH_082BK_510</t>
  </si>
  <si>
    <t>10kVⅠ-2电容器组082断路器不平衡电流报警</t>
  </si>
  <si>
    <t>PE_XMH_0121SW_S</t>
  </si>
  <si>
    <t>10kV母线分段012断路器Ⅰ段母线侧0121隔离开关</t>
  </si>
  <si>
    <t>PE_XMH.PE_XMH_0121SW</t>
  </si>
  <si>
    <t>PE_XMH_0111SW_S</t>
  </si>
  <si>
    <t>10kV#1站用变0111隔离开关</t>
  </si>
  <si>
    <t>PE_XMH.PE_XMH_0111SW</t>
  </si>
  <si>
    <t>PE_XMH_0901SW_S</t>
  </si>
  <si>
    <t>10kVⅠ段母线TV0901隔离开关</t>
  </si>
  <si>
    <t>PE_XMH.PE_XMH_0901SW</t>
  </si>
  <si>
    <t>PE_XMH_GG_514</t>
  </si>
  <si>
    <t>低频低压减载装置低频一轮</t>
  </si>
  <si>
    <t>PE_XMH_GG_515</t>
  </si>
  <si>
    <t>低频低压减载装置低频二轮</t>
  </si>
  <si>
    <t>PE_XMH_GG_516</t>
  </si>
  <si>
    <t>低频低压减载装置低频三轮</t>
  </si>
  <si>
    <t>PE_XMH_GG_517</t>
  </si>
  <si>
    <t>低频低压减载装置低频四轮</t>
  </si>
  <si>
    <t>PE_XMH_GG_518</t>
  </si>
  <si>
    <t>低频低压减载装置低频特殊一轮</t>
  </si>
  <si>
    <t>PE_XMH_GG_519</t>
  </si>
  <si>
    <t>低频低压减载装置低频特殊二轮</t>
  </si>
  <si>
    <t>PE_XMH_GG_520</t>
  </si>
  <si>
    <t>低频低压减载装置加速切低频二轮</t>
  </si>
  <si>
    <t>PE_XMH_GG_521</t>
  </si>
  <si>
    <t>低频低压减载装置加速切低频二三轮</t>
  </si>
  <si>
    <t>PE_XMH_GG_522</t>
  </si>
  <si>
    <t>低频低压减载装置低压一轮</t>
  </si>
  <si>
    <t>PE_XMH_GG_523</t>
  </si>
  <si>
    <t>低频低压减载装置低压二轮</t>
  </si>
  <si>
    <t>PE_XMH_GG_524</t>
  </si>
  <si>
    <t>低频低压减载装置低压三轮</t>
  </si>
  <si>
    <t>PE_XMH_GG_525</t>
  </si>
  <si>
    <t>低频低压减载装置低压四轮</t>
  </si>
  <si>
    <t>PE_XMH_GG_526</t>
  </si>
  <si>
    <t>低频低压减载装置低压特殊一轮</t>
  </si>
  <si>
    <t>PE_XMH_GG_527</t>
  </si>
  <si>
    <t>低频低压减载装置低压特殊二轮</t>
  </si>
  <si>
    <t>PE_XMH_GG_528</t>
  </si>
  <si>
    <t>低频低压减载装置加速切低压二轮</t>
  </si>
  <si>
    <t>PE_XMH_GG_529</t>
  </si>
  <si>
    <t>低频低压减载装置加速切低压二三轮</t>
  </si>
  <si>
    <t>PE_XMH_GG_530</t>
  </si>
  <si>
    <t>直流系统交流输入过欠压</t>
  </si>
  <si>
    <t>PE_XMH_GG_531</t>
  </si>
  <si>
    <t>直流系统动力母线过欠压</t>
  </si>
  <si>
    <t>PE_XMH_GG_532</t>
  </si>
  <si>
    <t>直流系统控制母线过欠压</t>
  </si>
  <si>
    <t>PE_XMH_GG_533</t>
  </si>
  <si>
    <t>直流系统母线接地</t>
  </si>
  <si>
    <t>PE_XMH_GG_534</t>
  </si>
  <si>
    <t>直流系统模块故障</t>
  </si>
  <si>
    <t>PE_XMH_GG_535</t>
  </si>
  <si>
    <t>直流系统熔断器熔断</t>
  </si>
  <si>
    <t>PE_XMH_GG_536</t>
  </si>
  <si>
    <t>直流系统空气开关脱扣</t>
  </si>
  <si>
    <t>PE_XMH_GG_537</t>
  </si>
  <si>
    <t>直流系统充电机1均/浮充状态</t>
  </si>
  <si>
    <t>PE_XMH_GG_538</t>
  </si>
  <si>
    <t>直流系统正/负母线接地</t>
  </si>
  <si>
    <t>PE_XMH_GG_539</t>
  </si>
  <si>
    <t>110kV母线保护母差后备</t>
  </si>
  <si>
    <t>PE_XMH_GG_540</t>
  </si>
  <si>
    <t>110kV母线保护支路跟跳</t>
  </si>
  <si>
    <t>PE_XMH_GG_541</t>
  </si>
  <si>
    <t>110kV母线保护充电保护出口</t>
  </si>
  <si>
    <t>母线充电保护</t>
  </si>
  <si>
    <t>PE_XMH_GG_542</t>
  </si>
  <si>
    <t>110kV母线保护失灵跳Ⅰ母</t>
  </si>
  <si>
    <t>母差失灵保护</t>
  </si>
  <si>
    <t>PE_XMH_GG_543</t>
  </si>
  <si>
    <t>#1主变110kV侧101断路器测控通信中断</t>
  </si>
  <si>
    <t>PE_XMH_GG_544</t>
  </si>
  <si>
    <t>#1主变35kV侧301断路器测控通信中断</t>
  </si>
  <si>
    <t>PE_XMH_GG_545</t>
  </si>
  <si>
    <t>#1主变10kV侧001断路器测控通信中断</t>
  </si>
  <si>
    <t>PE_XMH_GG_546</t>
  </si>
  <si>
    <t>#1主变非电量保护装置通信中断</t>
  </si>
  <si>
    <t>非电量保护</t>
  </si>
  <si>
    <t>PE_XMH_GG_547</t>
  </si>
  <si>
    <t>#1主变差动保护装置通信中断</t>
  </si>
  <si>
    <t>PE_XMH_GG_548</t>
  </si>
  <si>
    <t>#1主变高后备保护装置通信中断</t>
  </si>
  <si>
    <t>PE_XMH_GG_549</t>
  </si>
  <si>
    <t>#1主变中后备保护装置通信中断</t>
  </si>
  <si>
    <t>PE_XMH_GG_550</t>
  </si>
  <si>
    <t>#1主变低后备保护装置通信中断</t>
  </si>
  <si>
    <t>PE_XMH_181BK_551</t>
  </si>
  <si>
    <t>110kV洗江T线181断路器测控通信中断</t>
  </si>
  <si>
    <t>PE_XMH_182BK_552</t>
  </si>
  <si>
    <t>110kV城洗线182断路器测控通信中断</t>
  </si>
  <si>
    <t>PE_XMH_181BK_553</t>
  </si>
  <si>
    <t>110kV洗江T线181断路器保护装置通信中断</t>
  </si>
  <si>
    <t>PE_XMH_182BK_554</t>
  </si>
  <si>
    <t>110kV城洗线182断路器保护装置通信中断</t>
  </si>
  <si>
    <t>PE_XMH_GG_555</t>
  </si>
  <si>
    <t>110kV母线保护装置装置通信中断</t>
  </si>
  <si>
    <t>PE_XMH_GG_556</t>
  </si>
  <si>
    <t>110kV公用测控通信中断</t>
  </si>
  <si>
    <t>PE_XMH_381BK_557</t>
  </si>
  <si>
    <t>35kV备用线381断路器保护通信中断</t>
  </si>
  <si>
    <t>PE_XMH_382BK_558</t>
  </si>
  <si>
    <t>35kV洗五T线382断路器保护通信中断</t>
  </si>
  <si>
    <t>PE_XMH_383BK_559</t>
  </si>
  <si>
    <t>35kV洗东线383断路器保护通信中断</t>
  </si>
  <si>
    <t>PE_XMH_GG_560</t>
  </si>
  <si>
    <t>35kV公用测控通信中断</t>
  </si>
  <si>
    <t>PE_XMH_083BK_561</t>
  </si>
  <si>
    <t>10kV师专路Ⅳ回线083断路器保护通信中断</t>
  </si>
  <si>
    <t>PE_XMH_084BK_562</t>
  </si>
  <si>
    <t>10kV职教中心线084断路器保护通信中断</t>
  </si>
  <si>
    <t>PE_XMH_085BK_563</t>
  </si>
  <si>
    <t>10kV师专路Ⅲ回线085断路器保护通信中断</t>
  </si>
  <si>
    <t>PE_XMH_086BK_564</t>
  </si>
  <si>
    <t>10kV大寨线086断路器保护通信中断</t>
  </si>
  <si>
    <t>PE_XMH_087BK_565</t>
  </si>
  <si>
    <t>10kV振兴路线087断路器保护通信中断</t>
  </si>
  <si>
    <t>PE_XMH_088BK_566</t>
  </si>
  <si>
    <t>10kV菩提路线088断路器保护通信中断</t>
  </si>
  <si>
    <t>PE_XMH_081BK_567</t>
  </si>
  <si>
    <t>10kVⅠ-1电容器组081断路器保护通信中断</t>
  </si>
  <si>
    <t>PE_XMH_082BK_568</t>
  </si>
  <si>
    <t>10kVⅠ-2电容器组082断路器保护通信中断</t>
  </si>
  <si>
    <t>PE_XMH_GG_569</t>
  </si>
  <si>
    <t>10kV公用测控通信中断</t>
  </si>
  <si>
    <t>PE_XMH_GG_570</t>
  </si>
  <si>
    <t>低频低压减载装置通信中断</t>
  </si>
  <si>
    <t>PE_XMH_GG_571</t>
  </si>
  <si>
    <t>泰坦直流系统通信中断</t>
  </si>
  <si>
    <t>PE_XMH_GG_572</t>
  </si>
  <si>
    <t>泰坦UPS监控装置通信中断</t>
  </si>
  <si>
    <t>PE_XMH_383BK_573</t>
  </si>
  <si>
    <t>35kV洗东线383断路器重合闸</t>
  </si>
  <si>
    <t>PE_XMH_19017SW_S</t>
  </si>
  <si>
    <t>110kVⅠ段母线TV19017接地开关</t>
  </si>
  <si>
    <t>PE_XMH.PE_XMH_19017SW</t>
  </si>
  <si>
    <t>PE_XMH_08660SW_S</t>
  </si>
  <si>
    <t>10kV大寨线086断路器线路侧08660接地开关</t>
  </si>
  <si>
    <t>PE_XMH.PE_XMH_08660SW</t>
  </si>
  <si>
    <t>PE_XMH_GG_574</t>
  </si>
  <si>
    <t>低频低压减载装置低压五轮</t>
  </si>
  <si>
    <t>PE_XMH_GG_575</t>
  </si>
  <si>
    <t>110kV母线电压并列</t>
  </si>
  <si>
    <t>PE_XMH_GG_576</t>
  </si>
  <si>
    <t>110kV电压并列及监控装置电源消失</t>
  </si>
  <si>
    <t>PE_XMH_GG_577</t>
  </si>
  <si>
    <t>110kVⅠ段母线保护失压</t>
  </si>
  <si>
    <t>PE_XMH_GG_578</t>
  </si>
  <si>
    <t>110kVⅠ段母线计量失压</t>
  </si>
  <si>
    <t>PE_XMH_GG_579</t>
  </si>
  <si>
    <t>110kV公用测控通信管理机装置闭锁</t>
  </si>
  <si>
    <t>PE_XMH_GG_580</t>
  </si>
  <si>
    <t>110kV公用测控GPS装置报警</t>
  </si>
  <si>
    <t>PE_XMH_GG_581</t>
  </si>
  <si>
    <t>110kV公用测控GPS装置闭锁</t>
  </si>
  <si>
    <t>PE_XMH_GG_582</t>
  </si>
  <si>
    <t>110kV母线保护装置闭锁</t>
  </si>
  <si>
    <t>PE_XMH_GG_583</t>
  </si>
  <si>
    <t>110kV母线保护交流电压、电流断线报警</t>
  </si>
  <si>
    <t>PE_XMH_GG_584</t>
  </si>
  <si>
    <t>110kV母线保护其他报警</t>
  </si>
  <si>
    <t>PE_XMH_GG_585</t>
  </si>
  <si>
    <t>110kV母线保护母差跳Ⅰ母</t>
  </si>
  <si>
    <t>PE_XMH_GG_586</t>
  </si>
  <si>
    <t>直流监测装置报熔断器故障</t>
  </si>
  <si>
    <t>PE_XMH_GG_587</t>
  </si>
  <si>
    <t>110kVⅠ段母线TV计量1ZKK、2ZKK、3ZKK空开跳闸</t>
  </si>
  <si>
    <t>PE_XMH_GG_588</t>
  </si>
  <si>
    <t>110kVⅠ段母线TV保护测量4ZKK、5ZKK、6ZKK空开跳闸</t>
  </si>
  <si>
    <t>PE_XMH_GG_589</t>
  </si>
  <si>
    <t>110kVⅠ段母线TV1901隔离开关远方控制</t>
  </si>
  <si>
    <t>PE_XMH_GG_590</t>
  </si>
  <si>
    <t>110kVⅠ段母线TV1901隔离开关电机电源消失</t>
  </si>
  <si>
    <t>PE_XMH_GG_591</t>
  </si>
  <si>
    <t>站用电进线屏ⅡATS开关智能控制器故障</t>
  </si>
  <si>
    <t>PE_XMH_GG_592</t>
  </si>
  <si>
    <t>站用电进线屏ⅡATS开关智能控制器跳闸动作</t>
  </si>
  <si>
    <t>PE_XMH_GG_593</t>
  </si>
  <si>
    <t>站用电进线屏ⅡATS开关智能控制器电源消失</t>
  </si>
  <si>
    <t>PE_XMH_GG_594</t>
  </si>
  <si>
    <t>站用电进线屏ⅡATS开关智能控制器合闸位置</t>
  </si>
  <si>
    <t>PE_XMH_GG_595</t>
  </si>
  <si>
    <t>站用电进线屏ⅠATS开关智能控制器故障</t>
  </si>
  <si>
    <t>PE_XMH_GG_596</t>
  </si>
  <si>
    <t>站用电进线屏ⅠATS开关智能控制器跳闸动作</t>
  </si>
  <si>
    <t>PE_XMH_GG_597</t>
  </si>
  <si>
    <t>站用电进线屏ⅠATS开关智能控制器电源消失</t>
  </si>
  <si>
    <t>PE_XMH_GG_598</t>
  </si>
  <si>
    <t>站用电进线屏ⅠATS开关智能控制器合闸位置</t>
  </si>
  <si>
    <t>PE_XMH_GG_599</t>
  </si>
  <si>
    <t>110kV公用测控遥信电源消失</t>
  </si>
  <si>
    <t>PE_XMH_GG_600</t>
  </si>
  <si>
    <t>110kVⅠ段母线接地</t>
  </si>
  <si>
    <t>PE_XMH_GG_601</t>
  </si>
  <si>
    <t>110kVⅠ段母线TV断线</t>
  </si>
  <si>
    <t>PE_XMH_GG_602</t>
  </si>
  <si>
    <t>110kV公用测控GPS失步</t>
  </si>
  <si>
    <t>PE_XMH_GG_603</t>
  </si>
  <si>
    <t>110kV公用测控1-1LP35KV公用测控装置检修连接片</t>
  </si>
  <si>
    <t>PE_XMH_GG_604</t>
  </si>
  <si>
    <t>110kV公用测控3-1LP110KV公用测控装置检修连接片</t>
  </si>
  <si>
    <t>PE_XMH_GG_605</t>
  </si>
  <si>
    <t>110kV公用测控3-2LP110KV公用测控装置投远控连接片</t>
  </si>
  <si>
    <t>PE_XMH_GG_606</t>
  </si>
  <si>
    <t>110kV公用测控A网通信正常</t>
  </si>
  <si>
    <t>PE_XMH_GG_607</t>
  </si>
  <si>
    <t>110kV公用测控B网通信正常</t>
  </si>
  <si>
    <t>PE_XMH_GG_608</t>
  </si>
  <si>
    <t>35kV公用测控35kV母线电压并列</t>
  </si>
  <si>
    <t>PE_XMH_GG_609</t>
  </si>
  <si>
    <t>35kV公用测控35kV电压并列及监控装置电源消失</t>
  </si>
  <si>
    <t>PE_XMH_GG_610</t>
  </si>
  <si>
    <t>35kVⅠ段母线保护失压</t>
  </si>
  <si>
    <t>PE_XMH_GG_611</t>
  </si>
  <si>
    <t>35kVⅠ段母线计量失压</t>
  </si>
  <si>
    <t>PE_XMH_GG_612</t>
  </si>
  <si>
    <t>35kVⅠ段母线TV计量1ZKK、2ZKK、3ZKK空开跳闸</t>
  </si>
  <si>
    <t>PE_XMH_GG_613</t>
  </si>
  <si>
    <t>35kVⅠ段母线TV保护测量4ZKK、5ZKK、6ZKK空开跳闸</t>
  </si>
  <si>
    <t>PE_XMH_GG_614</t>
  </si>
  <si>
    <t>35kV公用测控35kV弧光保护装置状态</t>
  </si>
  <si>
    <t>PE_XMH_GG_615</t>
  </si>
  <si>
    <t>35kV公用测控35kV弧光保护装置告警</t>
  </si>
  <si>
    <t>PE_XMH_GG_616</t>
  </si>
  <si>
    <t>电能质量监测装置电源消失</t>
  </si>
  <si>
    <t>PE_XMH_GG_617</t>
  </si>
  <si>
    <t>35kV公用测控遥信电源消失</t>
  </si>
  <si>
    <t>PE_XMH_GG_618</t>
  </si>
  <si>
    <t>35kVⅠ段母线接地</t>
  </si>
  <si>
    <t>PE_XMH_GG_619</t>
  </si>
  <si>
    <t>35kVⅠ段母线TV断线</t>
  </si>
  <si>
    <t>PE_XMH_GG_620</t>
  </si>
  <si>
    <t>35kV公用测控GPS失步</t>
  </si>
  <si>
    <t>PE_XMH_GG_621</t>
  </si>
  <si>
    <t>35kV公用测控A网通信正常</t>
  </si>
  <si>
    <t>PE_XMH_GG_622</t>
  </si>
  <si>
    <t>35kV公用测控B网通信正常</t>
  </si>
  <si>
    <t>PE_XMH_GG_623</t>
  </si>
  <si>
    <t>10kV母线电压并列</t>
  </si>
  <si>
    <t>PE_XMH_GG_624</t>
  </si>
  <si>
    <t>10kV电压并列及监控装置电源消失</t>
  </si>
  <si>
    <t>PE_XMH_GG_625</t>
  </si>
  <si>
    <t>10kVⅠ段母线保护失压</t>
  </si>
  <si>
    <t>PE_XMH_GG_626</t>
  </si>
  <si>
    <t>10kVⅠ段母线计量失压</t>
  </si>
  <si>
    <t>PE_XMH_GG_627</t>
  </si>
  <si>
    <t>10kV对时信号扩展装置闭锁</t>
  </si>
  <si>
    <t>PE_XMH_GG_628</t>
  </si>
  <si>
    <t>10kV对时信号扩展装置报警</t>
  </si>
  <si>
    <t>PE_XMH_GG_629</t>
  </si>
  <si>
    <t>10kVⅠ段母线TV计量1ZKK、2ZKK、3ZKK空开跳闸</t>
  </si>
  <si>
    <t>PE_XMH_GG_630</t>
  </si>
  <si>
    <t>10kVⅠ段母线TV保护测量4ZKK、5ZKK、6ZKK空开跳闸</t>
  </si>
  <si>
    <t>PE_XMH_GG_631</t>
  </si>
  <si>
    <t>10kV弧光保护装置状态</t>
  </si>
  <si>
    <t>PE_XMH_GG_632</t>
  </si>
  <si>
    <t>10kV弧光保护装置告警</t>
  </si>
  <si>
    <t>PE_XMH_GG_633</t>
  </si>
  <si>
    <t>10kV公用测控遥信电源消失</t>
  </si>
  <si>
    <t>PE_XMH_GG_634</t>
  </si>
  <si>
    <t>10kVⅠ段母线接地</t>
  </si>
  <si>
    <t>PE_XMH_GG_635</t>
  </si>
  <si>
    <t>10kVⅠ段母线TV断线</t>
  </si>
  <si>
    <t>PE_XMH_GG_636</t>
  </si>
  <si>
    <t>10kV公用测控GPS失步</t>
  </si>
  <si>
    <t>PE_XMH_GG_637</t>
  </si>
  <si>
    <t>10kV公用测控1-1LP装置检修连接片</t>
  </si>
  <si>
    <t>PE_XMH_GG_638</t>
  </si>
  <si>
    <t>110kV母线保护1-1LP差动保护连接片</t>
  </si>
  <si>
    <t>PE_XMH_GG_639</t>
  </si>
  <si>
    <t>110kV母线保护1-7LP置检修连接片</t>
  </si>
  <si>
    <t>PE_XMH_GG_640</t>
  </si>
  <si>
    <t>10kV公用测控A网通信正常</t>
  </si>
  <si>
    <t>PE_XMH_GG_641</t>
  </si>
  <si>
    <t>10kV公用测控B网通信正常</t>
  </si>
  <si>
    <t>PE_XMH_GG_642</t>
  </si>
  <si>
    <t>110kV母线保护TA异常报警</t>
  </si>
  <si>
    <t>PE_XMH_GG_643</t>
  </si>
  <si>
    <t>110kV母线保护A网通信正常</t>
  </si>
  <si>
    <t>PE_XMH_GG_644</t>
  </si>
  <si>
    <t>110kV母线保护B网通信正常</t>
  </si>
  <si>
    <t>PE_XMH_181BK_645</t>
  </si>
  <si>
    <t>110kV洗江T线181断路器测控切换开关至远方位置</t>
  </si>
  <si>
    <t>PE_XMH_181BK_646</t>
  </si>
  <si>
    <t>110kV洗江T线181断路器弹簧储能超时</t>
  </si>
  <si>
    <t>PE_XMH_181BK_647</t>
  </si>
  <si>
    <t>110kV洗江T线181断路器电机电源故障</t>
  </si>
  <si>
    <t>PE_XMH_181BK_648</t>
  </si>
  <si>
    <t>110kV洗江T线181断路器机构切换开关置就地位置</t>
  </si>
  <si>
    <t>PE_XMH_181BK_649</t>
  </si>
  <si>
    <t>110kV洗江T线181断路器机构切换开关置远方位置</t>
  </si>
  <si>
    <t>PE_XMH_181BK_650</t>
  </si>
  <si>
    <t>110kV洗江T线181断路器A相TASF6气压低报警</t>
  </si>
  <si>
    <t>PE_XMH_181BK_651</t>
  </si>
  <si>
    <t>110kV洗江T线181断路器B相TASF6气压低报警</t>
  </si>
  <si>
    <t>PE_XMH_181BK_652</t>
  </si>
  <si>
    <t>110kV洗江T线181断路器C相TASF6气压低报警</t>
  </si>
  <si>
    <t>PE_XMH_181BK_653</t>
  </si>
  <si>
    <t>110kV洗江T线181断路器母线侧1811隔离开关远方控制</t>
  </si>
  <si>
    <t>PE_XMH_181BK_654</t>
  </si>
  <si>
    <t>110kV洗江T线181断路器母线侧1811隔离开关电机回路电源消失</t>
  </si>
  <si>
    <t>PE_XMH_181BK_655</t>
  </si>
  <si>
    <t>110kV洗江T线线路1816隔离开关远方控制</t>
  </si>
  <si>
    <t>PE_XMH_181BK_656</t>
  </si>
  <si>
    <t>110kV洗江T线1816隔离开关电机回路电源消失</t>
  </si>
  <si>
    <t>PE_XMH_181BK_657</t>
  </si>
  <si>
    <t>110kV洗江T线通信中断</t>
  </si>
  <si>
    <t>PE_XMH_181BK_658</t>
  </si>
  <si>
    <t>110kV洗江T线保护装置告警</t>
  </si>
  <si>
    <t>PE_XMH_181BK_659</t>
  </si>
  <si>
    <t>110kV洗江T线保护装置异常</t>
  </si>
  <si>
    <t>PE_XMH_181BK_660</t>
  </si>
  <si>
    <t>110kV洗江T线重合闸</t>
  </si>
  <si>
    <t>PE_XMH_181BK_661</t>
  </si>
  <si>
    <t>110kV洗江T线测控110kV公用测控装置闭锁</t>
  </si>
  <si>
    <t>PE_XMH_181BK_662</t>
  </si>
  <si>
    <t>110kV洗江T线线路TV1ZKK空开跳闸</t>
  </si>
  <si>
    <t>PE_XMH_181BK_663</t>
  </si>
  <si>
    <t>110kV洗江T线测控遥信电源消失</t>
  </si>
  <si>
    <t>PE_XMH_181BK_664</t>
  </si>
  <si>
    <t>110kV洗江T线测控GPS失步</t>
  </si>
  <si>
    <t>PE_XMH_181BK_665</t>
  </si>
  <si>
    <t>110kV洗江T线测控2-1LP装置检修连接片</t>
  </si>
  <si>
    <t>PE_XMH_181BK_666</t>
  </si>
  <si>
    <t>110kV洗江T线测控A网通信正常</t>
  </si>
  <si>
    <t>PE_XMH_181BK_667</t>
  </si>
  <si>
    <t>110kV洗江T线测控B网通信正常</t>
  </si>
  <si>
    <t>PE_XMH_181BK_668</t>
  </si>
  <si>
    <t>110kV洗江T线突变量距离状态</t>
  </si>
  <si>
    <t>PE_XMH_181BK_669</t>
  </si>
  <si>
    <t>110kV洗江T线Y/△变压器后备状态</t>
  </si>
  <si>
    <t>PE_XMH_181BK_670</t>
  </si>
  <si>
    <t>110kV洗江T线复故障动作</t>
  </si>
  <si>
    <t>PE_XMH_181BK_671</t>
  </si>
  <si>
    <t>110kV洗江T线弱馈状态</t>
  </si>
  <si>
    <t>PE_XMH_181BK_672</t>
  </si>
  <si>
    <t>110kV洗江T线合闸于故障状态</t>
  </si>
  <si>
    <t>PE_XMH_181BK_673</t>
  </si>
  <si>
    <t>110kV洗江T线合闸于故障零序过流</t>
  </si>
  <si>
    <t>PE_XMH_181BK_674</t>
  </si>
  <si>
    <t>110kV洗江T线有滑差低周减载</t>
  </si>
  <si>
    <t>PE_XMH_181BK_675</t>
  </si>
  <si>
    <t>110kV洗江T线无滑差低周减载</t>
  </si>
  <si>
    <t>PE_XMH_181BK_676</t>
  </si>
  <si>
    <t>110kV洗江T线TA断线告警</t>
  </si>
  <si>
    <t>PE_XMH_181BK_677</t>
  </si>
  <si>
    <t>110kV洗江T线保护2-11LP不对称故障速动连接片</t>
  </si>
  <si>
    <t>PE_XMH_181BK_678</t>
  </si>
  <si>
    <t>110kV洗江T线保护2-2LP距离保护连接片</t>
  </si>
  <si>
    <t>PE_XMH_181BK_679</t>
  </si>
  <si>
    <t>110kV洗江T线保护2-3LP零序Ⅰ段保护连接片</t>
  </si>
  <si>
    <t>PE_XMH_181BK_680</t>
  </si>
  <si>
    <t>110kV洗江T线保护2-4LP零序Ⅱ段保护连接片</t>
  </si>
  <si>
    <t>PE_XMH_181BK_681</t>
  </si>
  <si>
    <t>110kV洗江T线保护2-5LP零序Ⅲ段保护连接片</t>
  </si>
  <si>
    <t>PE_XMH_181BK_682</t>
  </si>
  <si>
    <t>110kV洗江T线保护2-6LP零序Ⅳ段保护连接片</t>
  </si>
  <si>
    <t>PE_XMH_181BK_683</t>
  </si>
  <si>
    <t>110kV洗江T线保护2-7LP重合闸功能压板连接片</t>
  </si>
  <si>
    <t>PE_XMH_181BK_684</t>
  </si>
  <si>
    <t>110kV洗江T线保护2-8LP低压解列连接片</t>
  </si>
  <si>
    <t>PE_XMH_181BK_685</t>
  </si>
  <si>
    <t>110kV洗江T线保护2-9LP低周减载连接片</t>
  </si>
  <si>
    <t>PE_XMH_181BK_686</t>
  </si>
  <si>
    <t>110kV洗江T线保护2-12LP装置检修连接片</t>
  </si>
  <si>
    <t>PE_XMH_181BK_687</t>
  </si>
  <si>
    <t>110kV洗江T线保护装置A网通信正常</t>
  </si>
  <si>
    <t>PE_XMH_181BK_688</t>
  </si>
  <si>
    <t>110kV洗江T线保护装置B网通信正常</t>
  </si>
  <si>
    <t>PE_XMH_182BK_689</t>
  </si>
  <si>
    <t>110kV城洗线测控182断路器测控切换开关置远方位置</t>
  </si>
  <si>
    <t>PE_XMH_182BK_690</t>
  </si>
  <si>
    <t>110kV城洗线测控182断路器弹簧储能超时</t>
  </si>
  <si>
    <t>PE_XMH_182BK_691</t>
  </si>
  <si>
    <t>110kV城洗线测控182断路器电机电源故障</t>
  </si>
  <si>
    <t>PE_XMH_182BK_692</t>
  </si>
  <si>
    <t>110kV城洗线测控182断路器机构切换开关置远方位置</t>
  </si>
  <si>
    <t>PE_XMH_182BK_693</t>
  </si>
  <si>
    <t>110kV城洗线182断路器机构切换开关置就地位置</t>
  </si>
  <si>
    <t>PE_XMH_182BK_694</t>
  </si>
  <si>
    <t>110kV城洗线测控182断路器A相TASF6气压低报警</t>
  </si>
  <si>
    <t>PE_XMH_182BK_695</t>
  </si>
  <si>
    <t>110kV城洗线测控182断路器B相TASF6气压低报警</t>
  </si>
  <si>
    <t>PE_XMH_182BK_696</t>
  </si>
  <si>
    <t>110kV城洗线测控182断路器C相TASF6气压低报警</t>
  </si>
  <si>
    <t>PE_XMH_182BK_697</t>
  </si>
  <si>
    <t>110kV城洗线182断路器母线侧1821隔离开关远方控制</t>
  </si>
  <si>
    <t>PE_XMH_182BK_698</t>
  </si>
  <si>
    <t>110kV城洗线182断路器母线侧1821隔离开关电机回路电源消失</t>
  </si>
  <si>
    <t>PE_XMH_182BK_699</t>
  </si>
  <si>
    <t>110kV城洗线线路1826隔离开关远方控制</t>
  </si>
  <si>
    <t>PE_XMH_182BK_700</t>
  </si>
  <si>
    <t>110kV城洗线线路1826隔离开关电机回路电源消失</t>
  </si>
  <si>
    <t>PE_XMH_182BK_701</t>
  </si>
  <si>
    <t>110kV城洗线保护装置状态</t>
  </si>
  <si>
    <t>PE_XMH_182BK_702</t>
  </si>
  <si>
    <t>110kV城洗线保护装置告警</t>
  </si>
  <si>
    <t>PE_XMH_182BK_703</t>
  </si>
  <si>
    <t>110kV城洗线保护装置异常</t>
  </si>
  <si>
    <t>PE_XMH_182BK_704</t>
  </si>
  <si>
    <t>110kV城洗线保护装置重合闸</t>
  </si>
  <si>
    <t>PE_XMH_182BK_705</t>
  </si>
  <si>
    <t>110kV城洗线保护装置光纤通道告警</t>
  </si>
  <si>
    <t>PE_XMH_182BK_706</t>
  </si>
  <si>
    <t>110kV城洗线线路TV1ZKK空开跳闸</t>
  </si>
  <si>
    <t>PE_XMH_182BK_707</t>
  </si>
  <si>
    <t>110kV城洗线测控通信机房通信电源交流消失</t>
  </si>
  <si>
    <t>PE_XMH_182BK_708</t>
  </si>
  <si>
    <t>110kV城洗线测控通信机房通信电源整流模块故障</t>
  </si>
  <si>
    <t>PE_XMH_182BK_709</t>
  </si>
  <si>
    <t>110kV城洗线测控遥信电源消失</t>
  </si>
  <si>
    <t>PE_XMH_182BK_710</t>
  </si>
  <si>
    <t>110kV城洗线测控GPS失步</t>
  </si>
  <si>
    <t>PE_XMH_182BK_711</t>
  </si>
  <si>
    <t>110kV城洗线测控1-1LP装置检修投入</t>
  </si>
  <si>
    <t>PE_XMH_182BK_712</t>
  </si>
  <si>
    <t>110kV城洗线测控A网通信正常</t>
  </si>
  <si>
    <t>PE_XMH_182BK_713</t>
  </si>
  <si>
    <t>110kV城洗线测控B网通信正常</t>
  </si>
  <si>
    <t>PE_XMH_182BK_714</t>
  </si>
  <si>
    <t>110kV城洗线保护其它保护停讯开入投入</t>
  </si>
  <si>
    <t>PE_XMH_182BK_715</t>
  </si>
  <si>
    <t>110kV城洗线保护通道告警开入投入</t>
  </si>
  <si>
    <t>PE_XMH_182BK_716</t>
  </si>
  <si>
    <t>110kV城洗线保护远跳开入</t>
  </si>
  <si>
    <t>PE_XMH_182BK_717</t>
  </si>
  <si>
    <t>110kV城洗线保护突变量距离状态</t>
  </si>
  <si>
    <t>PE_XMH_182BK_718</t>
  </si>
  <si>
    <t>110kV城洗线保护零序过流加速段</t>
  </si>
  <si>
    <t>PE_XMH_182BK_719</t>
  </si>
  <si>
    <t>110kV城洗线保护零序过流不灵敏Ⅰ段</t>
  </si>
  <si>
    <t>PE_XMH_182BK_720</t>
  </si>
  <si>
    <t>110kV城洗线保护零序过流不灵敏Ⅱ段</t>
  </si>
  <si>
    <t>PE_XMH_182BK_721</t>
  </si>
  <si>
    <t>110kV城洗线保护弱馈状态</t>
  </si>
  <si>
    <t>PE_XMH_182BK_722</t>
  </si>
  <si>
    <t>110kV城洗线保护非全相运行</t>
  </si>
  <si>
    <t>PE_XMH_182BK_723</t>
  </si>
  <si>
    <t>110kV城洗线保护单跳失败跳三相</t>
  </si>
  <si>
    <t>PE_XMH_182BK_724</t>
  </si>
  <si>
    <t>110kV城洗线保护单相运行延时跳三相</t>
  </si>
  <si>
    <t>PE_XMH_182BK_725</t>
  </si>
  <si>
    <t>110kV城洗线保护三跳失败发永跳</t>
  </si>
  <si>
    <t>PE_XMH_182BK_726</t>
  </si>
  <si>
    <t>110kV城洗线保护两相运行延时跳三相</t>
  </si>
  <si>
    <t>PE_XMH_182BK_727</t>
  </si>
  <si>
    <t>110kV城洗线保护有滑差低周减载</t>
  </si>
  <si>
    <t>PE_XMH_182BK_728</t>
  </si>
  <si>
    <t>110kV城洗线保护无滑差低周减载</t>
  </si>
  <si>
    <t>PE_XMH_182BK_729</t>
  </si>
  <si>
    <t>110kV城洗线保护相关差动状态</t>
  </si>
  <si>
    <t>PE_XMH_182BK_730</t>
  </si>
  <si>
    <t>110kV城洗线保护突变量比率差动</t>
  </si>
  <si>
    <t>PE_XMH_182BK_731</t>
  </si>
  <si>
    <t>110kV城洗线保护比率差动</t>
  </si>
  <si>
    <t>PE_XMH_182BK_732</t>
  </si>
  <si>
    <t>110kV城洗线保护零序比率差动</t>
  </si>
  <si>
    <t>PE_XMH_182BK_733</t>
  </si>
  <si>
    <t>110kV城洗线保护远方跳闸</t>
  </si>
  <si>
    <t>PE_XMH_182BK_734</t>
  </si>
  <si>
    <t>110kV城洗线保护纵联暂态方向</t>
  </si>
  <si>
    <t>PE_XMH_182BK_735</t>
  </si>
  <si>
    <t>110kV城洗线保护非全相纵联暂态方向</t>
  </si>
  <si>
    <t>PE_XMH_182BK_736</t>
  </si>
  <si>
    <t>110kV城洗线保护非全相纵联距离方向</t>
  </si>
  <si>
    <t>PE_XMH_182BK_737</t>
  </si>
  <si>
    <t>110kV城洗线保护非全相工频变化量距离</t>
  </si>
  <si>
    <t>PE_XMH_182BK_738</t>
  </si>
  <si>
    <t>110kV城洗线保护复故障动作</t>
  </si>
  <si>
    <t>PE_XMH_182BK_739</t>
  </si>
  <si>
    <t>110kV城洗线保护Y/△变压器后备状态</t>
  </si>
  <si>
    <t>PE_XMH_182BK_740</t>
  </si>
  <si>
    <t>110kV城洗线182断路器TV断线</t>
  </si>
  <si>
    <t>PE_XMH_182BK_741</t>
  </si>
  <si>
    <t>110kV城洗线182断路器线路TV断线</t>
  </si>
  <si>
    <t>PE_XMH_182BK_742</t>
  </si>
  <si>
    <t>110kV城洗线保护差流越限告警</t>
  </si>
  <si>
    <t>PE_XMH_182BK_743</t>
  </si>
  <si>
    <t>110kV城洗线保护零序差流越限告警</t>
  </si>
  <si>
    <t>PE_XMH_182BK_744</t>
  </si>
  <si>
    <t>110kV城洗线保护高频通道故障</t>
  </si>
  <si>
    <t>PE_XMH_182BK_745</t>
  </si>
  <si>
    <t>110kV城洗线保护角差异常</t>
  </si>
  <si>
    <t>PE_XMH_182BK_746</t>
  </si>
  <si>
    <t>110kV城洗线保护光纤通信识别码不对应</t>
  </si>
  <si>
    <t>PE_XMH_182BK_747</t>
  </si>
  <si>
    <t>110kV城洗线保护通信中断</t>
  </si>
  <si>
    <t>PE_XMH_182BK_748</t>
  </si>
  <si>
    <t>110kV城洗线保护1-1LP光纤差动保护连接片</t>
  </si>
  <si>
    <t>PE_XMH_182BK_749</t>
  </si>
  <si>
    <t>110kV城洗线保护1-2LP距离保护连接片</t>
  </si>
  <si>
    <t>PE_XMH_182BK_750</t>
  </si>
  <si>
    <t>110kV城洗线保护1-3LP零序Ⅰ段保护连接片</t>
  </si>
  <si>
    <t>PE_XMH_182BK_751</t>
  </si>
  <si>
    <t>110kV城洗线保护1-4LP零序Ⅱ段保护连接片</t>
  </si>
  <si>
    <t>PE_XMH_182BK_752</t>
  </si>
  <si>
    <t>110kV城洗线保护1-5LP零序Ⅲ段保护连接片</t>
  </si>
  <si>
    <t>PE_XMH_182BK_753</t>
  </si>
  <si>
    <t>110kV城洗线保护1-6LP零序Ⅳ段保护连接片</t>
  </si>
  <si>
    <t>PE_XMH_182BK_754</t>
  </si>
  <si>
    <t>110kV城洗线保护1-7LP重合闸功能压板连接片</t>
  </si>
  <si>
    <t>PE_XMH_182BK_755</t>
  </si>
  <si>
    <t>110kV城洗线保护1-8LP低压减载连接片</t>
  </si>
  <si>
    <t>PE_XMH_182BK_756</t>
  </si>
  <si>
    <t>110kV城洗线保护1-9LP低周减载连接片</t>
  </si>
  <si>
    <t>PE_XMH_182BK_757</t>
  </si>
  <si>
    <t>110kV城洗线保护1-11LP不对称故障速动连接片</t>
  </si>
  <si>
    <t>PE_XMH_182BK_758</t>
  </si>
  <si>
    <t>110kV城洗线保护1-12LP城洗线保护装置检修连接片</t>
  </si>
  <si>
    <t>PE_XMH_182BK_759</t>
  </si>
  <si>
    <t>110kV城洗线保护A网通信正常</t>
  </si>
  <si>
    <t>PE_XMH_182BK_760</t>
  </si>
  <si>
    <t>110kV城洗线保护B网通信正常</t>
  </si>
  <si>
    <t>PE_XMH_101BK_762</t>
  </si>
  <si>
    <t>#1主变110kV侧101断路器储能超时</t>
  </si>
  <si>
    <t>PE_XMH_101BK_763</t>
  </si>
  <si>
    <t>#1主变110kV侧101断路器电机电源故障</t>
  </si>
  <si>
    <t>PE_XMH_101BK_764</t>
  </si>
  <si>
    <t>#1主变110kV侧101断路器机构切换开关置远方位置</t>
  </si>
  <si>
    <t>PE_XMH_101BK_765</t>
  </si>
  <si>
    <t>#1主变110kV侧101断路器A相TASF6气压低报警</t>
  </si>
  <si>
    <t>PE_XMH_101BK_766</t>
  </si>
  <si>
    <t>#1主变110kV侧101断路器B相TASF6气压低报警</t>
  </si>
  <si>
    <t>PE_XMH_101BK_767</t>
  </si>
  <si>
    <t>#1主变110kV侧101断路器C相TASF6气压低报警</t>
  </si>
  <si>
    <t>PE_XMH_101BK_768</t>
  </si>
  <si>
    <t>#1主变110kV侧101断路器母线侧1011隔离开关远方控制</t>
  </si>
  <si>
    <t>PE_XMH_101BK_769</t>
  </si>
  <si>
    <t>#1主变110kV侧101断路器母线侧1011隔离开关控制回路电源消失</t>
  </si>
  <si>
    <t>PE_XMH_101BK_770</t>
  </si>
  <si>
    <t>#1主变110kV侧101断路器母线侧1011隔离开关电机回路电源消失</t>
  </si>
  <si>
    <t>PE_XMH_101BK_771</t>
  </si>
  <si>
    <t>#1主变110kV侧101断路器主变侧1016隔离开关远方控制</t>
  </si>
  <si>
    <t>PE_XMH_101BK_772</t>
  </si>
  <si>
    <t>#1主变110kV侧101断路器主变侧1016隔离开关控制回路电源消失</t>
  </si>
  <si>
    <t>PE_XMH_101BK_773</t>
  </si>
  <si>
    <t>#1主变110kV侧101断路器主变侧1016隔离开关电机回路电源消失</t>
  </si>
  <si>
    <t>PE_XMH_101BK_774</t>
  </si>
  <si>
    <t>#1主变高后备状态</t>
  </si>
  <si>
    <t>PE_XMH_101BK_775</t>
  </si>
  <si>
    <t>#1主变高后备过负荷告警</t>
  </si>
  <si>
    <t>PE_XMH_101BK_776</t>
  </si>
  <si>
    <t>#1主变110kV侧101断路器测控遥信电源消失</t>
  </si>
  <si>
    <t>PE_XMH_101BK_777</t>
  </si>
  <si>
    <t>#1主变110kV侧101断路器测控GPS失步</t>
  </si>
  <si>
    <t>PE_XMH_101BK_778</t>
  </si>
  <si>
    <t>#1主变110kV侧101断路器测控1-1LP装置检修连接片</t>
  </si>
  <si>
    <t>PE_XMH_101BK_779</t>
  </si>
  <si>
    <t>#1主变110kV侧101断路器测控A网通信正常</t>
  </si>
  <si>
    <t>PE_XMH_101BK_780</t>
  </si>
  <si>
    <t>#1主变110kV侧101断路器测控B网通信正常</t>
  </si>
  <si>
    <t>PE_XMH_101BK_781</t>
  </si>
  <si>
    <t>#1主变高后备保护装置报警</t>
  </si>
  <si>
    <t>PE_XMH_101BK_782</t>
  </si>
  <si>
    <t>#1主变高后备保护启动风冷</t>
  </si>
  <si>
    <t>PE_XMH_101BK_783</t>
  </si>
  <si>
    <t>#1主变高后备保护过负荷闭锁调压</t>
  </si>
  <si>
    <t>PE_XMH_101BK_784</t>
  </si>
  <si>
    <t>#1主变高后备保护零序过流报警</t>
  </si>
  <si>
    <t>PE_XMH_101BK_785</t>
  </si>
  <si>
    <t>#1主变高后备保护间隙过流报警</t>
  </si>
  <si>
    <t>PE_XMH_101BK_786</t>
  </si>
  <si>
    <t>#1主变高后备保护复压</t>
  </si>
  <si>
    <t>PE_XMH_101BK_787</t>
  </si>
  <si>
    <t>#1主变高后备保护零序电压报警</t>
  </si>
  <si>
    <t>PE_XMH_101BK_788</t>
  </si>
  <si>
    <t>PE_XMH_101BK_789</t>
  </si>
  <si>
    <t>#1主变高后备保护其他侧复压</t>
  </si>
  <si>
    <t>PE_XMH_101BK_790</t>
  </si>
  <si>
    <t>#1主变高后备保护GPS同步</t>
  </si>
  <si>
    <t>PE_XMH_101BK_791</t>
  </si>
  <si>
    <t>#1主变高后备保护状态</t>
  </si>
  <si>
    <t>PE_XMH_101BK_792</t>
  </si>
  <si>
    <t>#1主变高后备保护31-1LP高后备复压过流保护连接片</t>
  </si>
  <si>
    <t>PE_XMH_101BK_793</t>
  </si>
  <si>
    <t>#1主变高后备保护31-2LP高后备接地保护连接片</t>
  </si>
  <si>
    <t>PE_XMH_101BK_794</t>
  </si>
  <si>
    <t>#1主变高后备保护31-3LP高后备不接地保护连接片</t>
  </si>
  <si>
    <t>PE_XMH_101BK_795</t>
  </si>
  <si>
    <t>#1主变高后备保护31-4LP高压侧TV检修连接片</t>
  </si>
  <si>
    <t>PE_XMH_101BK_796</t>
  </si>
  <si>
    <t>#1主变高后备保护31-5LP高后备保护装置检修连接片</t>
  </si>
  <si>
    <t>PE_XMH_101BK_797</t>
  </si>
  <si>
    <t>#1主变高后备保护A网通信正常</t>
  </si>
  <si>
    <t>PE_XMH_101BK_798</t>
  </si>
  <si>
    <t>#1主变高后备保护B网通信正常</t>
  </si>
  <si>
    <t>PE_XMH_301BK_800</t>
  </si>
  <si>
    <t>#1主变35kV侧301断路器测控遥信电源消失</t>
  </si>
  <si>
    <t>PE_XMH_301BK_801</t>
  </si>
  <si>
    <t>#1主变35kV侧301断路器测控GPS失步</t>
  </si>
  <si>
    <t>PE_XMH_301BK_802</t>
  </si>
  <si>
    <t>#1主变35kV侧301断路器测控2-1LP装置检修连接片</t>
  </si>
  <si>
    <t>PE_XMH_301BK_803</t>
  </si>
  <si>
    <t>#1主变35kV侧301断路器测控A网通信正常</t>
  </si>
  <si>
    <t>PE_XMH_301BK_804</t>
  </si>
  <si>
    <t>#1主变35kV侧301断路器测控B网通信正常</t>
  </si>
  <si>
    <t>PE_XMH_301BK_805</t>
  </si>
  <si>
    <t>#1主变中后备状态</t>
  </si>
  <si>
    <t>PE_XMH_301BK_806</t>
  </si>
  <si>
    <t>#1主变中后备过负荷告警</t>
  </si>
  <si>
    <t>PE_XMH_301BK_807</t>
  </si>
  <si>
    <t>#1主变中后备保护装置报警</t>
  </si>
  <si>
    <t>PE_XMH_301BK_808</t>
  </si>
  <si>
    <t>#1主变中后备保护启动风冷</t>
  </si>
  <si>
    <t>PE_XMH_301BK_809</t>
  </si>
  <si>
    <t>#1主变中后备保护过负荷闭锁调压</t>
  </si>
  <si>
    <t>PE_XMH_301BK_810</t>
  </si>
  <si>
    <t>#1主变中后备保护复压</t>
  </si>
  <si>
    <t>PE_XMH_301BK_811</t>
  </si>
  <si>
    <t>PE_XMH_301BK_812</t>
  </si>
  <si>
    <t>#1主变中后备保护其他侧复压</t>
  </si>
  <si>
    <t>PE_XMH_301BK_813</t>
  </si>
  <si>
    <t>#1主变中后备保护GPS同步</t>
  </si>
  <si>
    <t>PE_XMH_301BK_814</t>
  </si>
  <si>
    <t>#1主变中后备保护21-1LP中后备复压过流保护连接片</t>
  </si>
  <si>
    <t>PE_XMH_301BK_815</t>
  </si>
  <si>
    <t>#1主变中后备保护21-2LP中压侧TV检修连接片</t>
  </si>
  <si>
    <t>PE_XMH_301BK_816</t>
  </si>
  <si>
    <t>#1主变中后备保护21-3LP中后备保护装置检修连接片</t>
  </si>
  <si>
    <t>PE_XMH_301BK_817</t>
  </si>
  <si>
    <t>#1主变中后备保护A网通信正常</t>
  </si>
  <si>
    <t>PE_XMH_301BK_818</t>
  </si>
  <si>
    <t>#1主变中后备保护B网通信正常</t>
  </si>
  <si>
    <t>PE_XMH_001BK_820</t>
  </si>
  <si>
    <t>#1主变10kV侧301断路器测控001断路器弹簧未储能</t>
  </si>
  <si>
    <t>PE_XMH_001BK_821</t>
  </si>
  <si>
    <t>#1主变10kV侧001断路器测控001断路器手车试验位置</t>
  </si>
  <si>
    <t>PE_XMH_001BK_822</t>
  </si>
  <si>
    <t>#1主变10kV侧001断路器主变侧0016隔离开关手车试验位置</t>
  </si>
  <si>
    <t>PE_XMH_001BK_823</t>
  </si>
  <si>
    <t>#1主变10kV侧#1风机投入</t>
  </si>
  <si>
    <t>PE_XMH_001BK_824</t>
  </si>
  <si>
    <t>#1主变10kV侧#2风机投入</t>
  </si>
  <si>
    <t>PE_XMH_001BK_825</t>
  </si>
  <si>
    <t>#1主变10kV侧#3风机投入</t>
  </si>
  <si>
    <t>PE_XMH_001BK_826</t>
  </si>
  <si>
    <t>#1主变10kV侧#4风机投入</t>
  </si>
  <si>
    <t>PE_XMH_001BK_827</t>
  </si>
  <si>
    <t>#1主变10kV侧#1电源故障</t>
  </si>
  <si>
    <t>PE_XMH_001BK_828</t>
  </si>
  <si>
    <t>#1主变10kV侧#2电源故障</t>
  </si>
  <si>
    <t>PE_XMH_001BK_829</t>
  </si>
  <si>
    <t>#1主变10kV侧#1电源运行</t>
  </si>
  <si>
    <t>PE_XMH_001BK_830</t>
  </si>
  <si>
    <t>#1主变10kV侧#2电源运行</t>
  </si>
  <si>
    <t>PE_XMH_001BK_831</t>
  </si>
  <si>
    <t>#1主变10kV侧直流电源故障</t>
  </si>
  <si>
    <t>PE_XMH_001BK_832</t>
  </si>
  <si>
    <t>#1主变10kV侧PLC故障</t>
  </si>
  <si>
    <t>PE_XMH_001BK_833</t>
  </si>
  <si>
    <t>#1主变10kV侧冷却器风机全停</t>
  </si>
  <si>
    <t>PE_XMH_001BK_834</t>
  </si>
  <si>
    <t>#1主变110kV中性点1010接地开关远方控制</t>
  </si>
  <si>
    <t>PE_XMH_001BK_835</t>
  </si>
  <si>
    <t>#1主变110kV中性点1010接地开关控制电源消失</t>
  </si>
  <si>
    <t>PE_XMH_001BK_836</t>
  </si>
  <si>
    <t>#1主变110kV中性点1010接地开关电机电源消失</t>
  </si>
  <si>
    <t>PE_XMH_001BK_837</t>
  </si>
  <si>
    <t>#1主变10kV侧001断路器遥信电源消失</t>
  </si>
  <si>
    <t>PE_XMH_001BK_838</t>
  </si>
  <si>
    <t>#1主变10kV侧001断路器GPS失步</t>
  </si>
  <si>
    <t>PE_XMH_001BK_839</t>
  </si>
  <si>
    <t>#1主变10kV侧3-1LP装置检修连接片</t>
  </si>
  <si>
    <t>PE_XMH_001BK_840</t>
  </si>
  <si>
    <t>#1主变10kV侧001断路器测控A网通信正常</t>
  </si>
  <si>
    <t>PE_XMH_001BK_841</t>
  </si>
  <si>
    <t>#1主变10kV侧001断路器测控B网通信正常</t>
  </si>
  <si>
    <t>PE_XMH_101BK_842</t>
  </si>
  <si>
    <t>#1主变低后备状态</t>
  </si>
  <si>
    <t>PE_XMH_101BK_843</t>
  </si>
  <si>
    <t>#1主变低后备过负荷告警</t>
  </si>
  <si>
    <t>PE_XMH_001BK_844</t>
  </si>
  <si>
    <t>#1主变低后备保护装置报警</t>
  </si>
  <si>
    <t>PE_XMH_001BK_845</t>
  </si>
  <si>
    <t>#1主变低后备保护启动风冷</t>
  </si>
  <si>
    <t>PE_XMH_001BK_846</t>
  </si>
  <si>
    <t>#1主变低后备保护过负荷闭锁调压</t>
  </si>
  <si>
    <t>PE_XMH_001BK_847</t>
  </si>
  <si>
    <t>#1主变低后备保护复压</t>
  </si>
  <si>
    <t>PE_XMH_001BK_848</t>
  </si>
  <si>
    <t>PE_XMH_001BK_849</t>
  </si>
  <si>
    <t>#1主变低后备保护其他侧复压</t>
  </si>
  <si>
    <t>PE_XMH_001BK_850</t>
  </si>
  <si>
    <t>#1主变低后备保护22-1LP低后备复压过流保护连接片</t>
  </si>
  <si>
    <t>PE_XMH_001BK_851</t>
  </si>
  <si>
    <t>#1主变低后备保护22-2LP低压侧TV检修连接片</t>
  </si>
  <si>
    <t>PE_XMH_001BK_852</t>
  </si>
  <si>
    <t>#1主变低后备保护22-3LP低后备保护装置检修连接片</t>
  </si>
  <si>
    <t>PE_XMH_001BK_853</t>
  </si>
  <si>
    <t>#1主变低后备保护GPS同步</t>
  </si>
  <si>
    <t>PE_XMH_001BK_854</t>
  </si>
  <si>
    <t>#1主变低后备保护A网通信正常</t>
  </si>
  <si>
    <t>PE_XMH_001BK_855</t>
  </si>
  <si>
    <t>#1主变低后备保护B网通信正常</t>
  </si>
  <si>
    <t>PE_XMH_1T_856</t>
  </si>
  <si>
    <t>#1主变差动保护跳闸</t>
  </si>
  <si>
    <t>PE_XMH_1T_857</t>
  </si>
  <si>
    <t>#1主变差动保护GPS同步</t>
  </si>
  <si>
    <t>PE_XMH_1T_858</t>
  </si>
  <si>
    <t>#1主变差动保护A网通信正常</t>
  </si>
  <si>
    <t>PE_XMH_1T_859</t>
  </si>
  <si>
    <t>#1主变差动保护B网通信正常</t>
  </si>
  <si>
    <t>PE_XMH_1T_860</t>
  </si>
  <si>
    <t>PE_XMH_1T_861</t>
  </si>
  <si>
    <t>PE_XMH_1T_862</t>
  </si>
  <si>
    <t>#1主变非电量保护油温高报警</t>
  </si>
  <si>
    <t>PE_XMH_1T_863</t>
  </si>
  <si>
    <t>#1主变非电量保护有载轻瓦斯</t>
  </si>
  <si>
    <t>PE_XMH_1T_864</t>
  </si>
  <si>
    <t>#1主变非电量保护有载重瓦斯跳闸</t>
  </si>
  <si>
    <t>PE_XMH_1T_865</t>
  </si>
  <si>
    <t>#1主变非电量保护油温高跳闸</t>
  </si>
  <si>
    <t>PE_XMH_1T_866</t>
  </si>
  <si>
    <t>#1主变非电量保护冷控失电</t>
  </si>
  <si>
    <t>PE_XMH_1T_867</t>
  </si>
  <si>
    <t>#1主变非电量保护本体轻瓦斯</t>
  </si>
  <si>
    <t>PE_XMH_1T_868</t>
  </si>
  <si>
    <t>#1主变非电量保护本体重瓦斯跳闸</t>
  </si>
  <si>
    <t>PE_XMH_1T_869</t>
  </si>
  <si>
    <t>#1主变非电量保护压力释放</t>
  </si>
  <si>
    <t>PE_XMH_1T_870</t>
  </si>
  <si>
    <t>#1主变非电量保护GPS同步</t>
  </si>
  <si>
    <t>PE_XMH_1T_871</t>
  </si>
  <si>
    <t>#1主变差动保护1-1LP差动保护连接片</t>
  </si>
  <si>
    <t>PE_XMH_1T_872</t>
  </si>
  <si>
    <t>#1主变差动保护1-3LP差动保护装置检修连接片</t>
  </si>
  <si>
    <t>PE_XMH_1T_873</t>
  </si>
  <si>
    <t>#1主变非电量保护4-6LP非电量保护装置检修连接片</t>
  </si>
  <si>
    <t>PE_XMH_1T_874</t>
  </si>
  <si>
    <t>#1主变非电量保护A网通信正常</t>
  </si>
  <si>
    <t>PE_XMH_1T_875</t>
  </si>
  <si>
    <t>#1主变非电量保护B网通信正常</t>
  </si>
  <si>
    <t>PE_XMH_381BK_876</t>
  </si>
  <si>
    <t>35kV备用线保护装置报警</t>
  </si>
  <si>
    <t>PE_XMH_381BK_877</t>
  </si>
  <si>
    <t>35kV备用线线路电压报警</t>
  </si>
  <si>
    <t>PE_XMH_381BK_878</t>
  </si>
  <si>
    <t>35kV备用线保护装置闭锁</t>
  </si>
  <si>
    <t>PE_XMH_381BK_879</t>
  </si>
  <si>
    <t>35kV备用线381断路器测控切换开关置远方位置</t>
  </si>
  <si>
    <t>PE_XMH_381BK_880</t>
  </si>
  <si>
    <t>35kV备用线GPS同步</t>
  </si>
  <si>
    <t>PE_XMH_381BK_881</t>
  </si>
  <si>
    <t>35kV备用线线路TV2ZKK空开跳闸</t>
  </si>
  <si>
    <t>PE_XMH_381BK_882</t>
  </si>
  <si>
    <t>35kV备用线低频低压</t>
  </si>
  <si>
    <t>PE_XMH_381BK_883</t>
  </si>
  <si>
    <t>35kV备用线1-3LP闭锁重合闸连接片</t>
  </si>
  <si>
    <t>PE_XMH_381BK_884</t>
  </si>
  <si>
    <t>35kV备用线1-4LP低周减载连接片</t>
  </si>
  <si>
    <t>PE_XMH_381BK_885</t>
  </si>
  <si>
    <t>35kV备用线1-5LP装置检修状态连接片</t>
  </si>
  <si>
    <t>PE_XMH_381BK_886</t>
  </si>
  <si>
    <t>35kV备用线保护A网通信正常</t>
  </si>
  <si>
    <t>PE_XMH_381BK_887</t>
  </si>
  <si>
    <t>35kV备用线保护B网通信正常</t>
  </si>
  <si>
    <t>PE_XMH_382BK_888</t>
  </si>
  <si>
    <t>35kV洗五T线保护装置报警</t>
  </si>
  <si>
    <t>PE_XMH_382BK_889</t>
  </si>
  <si>
    <t>35kV洗五T线线路电压报警</t>
  </si>
  <si>
    <t>PE_XMH_382BK_890</t>
  </si>
  <si>
    <t>35kV洗五T线保护装置闭锁</t>
  </si>
  <si>
    <t>PE_XMH_382BK_891</t>
  </si>
  <si>
    <t>35kV洗五T线382断路器测控切换开关置远方位置</t>
  </si>
  <si>
    <t>PE_XMH_382BK_892</t>
  </si>
  <si>
    <t>35kV洗五T线GPS同步</t>
  </si>
  <si>
    <t>PE_XMH_382BK_893</t>
  </si>
  <si>
    <t>35kV洗五T线线路TV2ZKK空开跳闸</t>
  </si>
  <si>
    <t>PE_XMH_382BK_894</t>
  </si>
  <si>
    <t>35kV洗五T线低频低压</t>
  </si>
  <si>
    <t>PE_XMH_382BK_895</t>
  </si>
  <si>
    <t>35kV洗五T线1-3LP闭锁重合闸连接片</t>
  </si>
  <si>
    <t>PE_XMH_382BK_896</t>
  </si>
  <si>
    <t>35kV洗五T线1-4LP低周减载连接片</t>
  </si>
  <si>
    <t>PE_XMH_382BK_897</t>
  </si>
  <si>
    <t>35kV洗五T线1-5LP装置检修状态连接片</t>
  </si>
  <si>
    <t>PE_XMH_382BK_898</t>
  </si>
  <si>
    <t>35kV洗五T线保护A网通信正常</t>
  </si>
  <si>
    <t>PE_XMH_382BK_899</t>
  </si>
  <si>
    <t>35kV洗五T线保护B网通信正常</t>
  </si>
  <si>
    <t>PE_XMH_383BK_900</t>
  </si>
  <si>
    <t>35kV洗东线保护装置报警</t>
  </si>
  <si>
    <t>PE_XMH_383BK_901</t>
  </si>
  <si>
    <t>35kV洗东线线路电压报警</t>
  </si>
  <si>
    <t>PE_XMH_383BK_902</t>
  </si>
  <si>
    <t>35kV洗东线保护装置闭锁</t>
  </si>
  <si>
    <t>PE_XMH_383BK_903</t>
  </si>
  <si>
    <t>35kV洗东线383断路器测控切换开关置远方位置</t>
  </si>
  <si>
    <t>PE_XMH_383BK_904</t>
  </si>
  <si>
    <t>35kV洗东线GPS同步</t>
  </si>
  <si>
    <t>PE_XMH_383BK_905</t>
  </si>
  <si>
    <t>35kV洗东线线路TV2ZKK空开跳闸</t>
  </si>
  <si>
    <t>PE_XMH_383BK_906</t>
  </si>
  <si>
    <t>35kV洗东线低频低压</t>
  </si>
  <si>
    <t>PE_XMH_383BK_907</t>
  </si>
  <si>
    <t>35kV洗东线1-3LP闭锁重合闸连接片</t>
  </si>
  <si>
    <t>PE_XMH_383BK_908</t>
  </si>
  <si>
    <t>35kV洗东线1-4LP低周减载连接片</t>
  </si>
  <si>
    <t>PE_XMH_383BK_909</t>
  </si>
  <si>
    <t>35kV洗东线1-5LP装置检修状态连接片</t>
  </si>
  <si>
    <t>PE_XMH_383BK_910</t>
  </si>
  <si>
    <t>35kV洗东线保护A网通信正常</t>
  </si>
  <si>
    <t>PE_XMH_383BK_911</t>
  </si>
  <si>
    <t>35kV洗东线保护B网通信正常</t>
  </si>
  <si>
    <t>PE_XMH_0121XC_S</t>
  </si>
  <si>
    <t>10kV母线分段012断路器Ⅰ段母线侧0121隔离开关手车试验位置</t>
  </si>
  <si>
    <t>PE_XMH.PE_XMH_0121XC</t>
  </si>
  <si>
    <t>PE_XMH_0901XC_S</t>
  </si>
  <si>
    <t>10kVⅠ段母线0901隔离开关手车试验位置</t>
  </si>
  <si>
    <t>PE_XMH.PE_XMH_0901XC</t>
  </si>
  <si>
    <t>PE_XMH_083BK_914</t>
  </si>
  <si>
    <t>10kV师专路Ⅳ回线保护装置报警</t>
  </si>
  <si>
    <t>PE_XMH_083BK_915</t>
  </si>
  <si>
    <t>10kV师专路Ⅳ回线线路电压报警</t>
  </si>
  <si>
    <t>PE_XMH_083BK_916</t>
  </si>
  <si>
    <t>10kV师专路Ⅳ回线保护装置闭锁</t>
  </si>
  <si>
    <t>PE_XMH_083BK_917</t>
  </si>
  <si>
    <t>10kV师专路Ⅳ回线083断路器测控切换开关置远方位置</t>
  </si>
  <si>
    <t>PE_XMH_083BK_918</t>
  </si>
  <si>
    <t>10kV师专路Ⅳ回线GPS同步</t>
  </si>
  <si>
    <t>PE_XMH_083BK_919</t>
  </si>
  <si>
    <t>10kV师专路Ⅳ回线083断路器手车试验位置</t>
  </si>
  <si>
    <t>PE_XMH_083BK_920</t>
  </si>
  <si>
    <t>10kV师专路Ⅳ回线线路TV2ZKK空开跳闸</t>
  </si>
  <si>
    <t>PE_XMH_083BK_921</t>
  </si>
  <si>
    <t>10kV师专路Ⅳ回线低频低压</t>
  </si>
  <si>
    <t>PE_XMH_083BK_922</t>
  </si>
  <si>
    <t>10kV公用测控装置闭锁</t>
  </si>
  <si>
    <t>PE_XMH_083BK_923</t>
  </si>
  <si>
    <t>10kV师专路Ⅳ回线1-3LP闭锁重合闸连接片</t>
  </si>
  <si>
    <t>PE_XMH_083BK_924</t>
  </si>
  <si>
    <t>10kV师专路Ⅳ回线1-4LP低周减载连接片</t>
  </si>
  <si>
    <t>PE_XMH_083BK_925</t>
  </si>
  <si>
    <t>10kV师专路Ⅳ回线1-5LP装置检修状态连接片</t>
  </si>
  <si>
    <t>PE_XMH_083BK_926</t>
  </si>
  <si>
    <t>10kV师专路Ⅳ回线保护A网通信正常</t>
  </si>
  <si>
    <t>PE_XMH_083BK_927</t>
  </si>
  <si>
    <t>10kV师专路Ⅳ回线保护B网通信正常</t>
  </si>
  <si>
    <t>PE_XMH_084BK_928</t>
  </si>
  <si>
    <t>10kV职教中心线保护装置报警</t>
  </si>
  <si>
    <t>PE_XMH_084BK_929</t>
  </si>
  <si>
    <t>10kV职教中心线线路电压报警</t>
  </si>
  <si>
    <t>PE_XMH_084BK_930</t>
  </si>
  <si>
    <t>10kV职教中心线保护装置闭锁</t>
  </si>
  <si>
    <t>PE_XMH_084BK_931</t>
  </si>
  <si>
    <t>10kV职教中心线084断路器测控切换开关置远方位置</t>
  </si>
  <si>
    <t>PE_XMH_084BK_932</t>
  </si>
  <si>
    <t>10kV职教中心线GPS同步</t>
  </si>
  <si>
    <t>PE_XMH_084BK_933</t>
  </si>
  <si>
    <t>10kV职教中心线084断路器手车试验位置</t>
  </si>
  <si>
    <t>PE_XMH_084BK_934</t>
  </si>
  <si>
    <t>10kV职教中心线线路TV2ZKK空开跳闸</t>
  </si>
  <si>
    <t>PE_XMH_084BK_935</t>
  </si>
  <si>
    <t>10kV职教中心线低频低压</t>
  </si>
  <si>
    <t>PE_XMH_084BK_936</t>
  </si>
  <si>
    <t>10kV职教中心线1-3LP闭锁重合闸连接片</t>
  </si>
  <si>
    <t>PE_XMH_084BK_937</t>
  </si>
  <si>
    <t>10kV职教中心线1-4LP低周减载连接片</t>
  </si>
  <si>
    <t>PE_XMH_084BK_938</t>
  </si>
  <si>
    <t>10kV职教中心线1-5LP装置检修状态连接片</t>
  </si>
  <si>
    <t>PE_XMH_084BK_939</t>
  </si>
  <si>
    <t>10kV职教中心线保护A网通信正常</t>
  </si>
  <si>
    <t>PE_XMH_084BK_940</t>
  </si>
  <si>
    <t>10kV职教中心线保护B网通信正常</t>
  </si>
  <si>
    <t>PE_XMH_085BK_941</t>
  </si>
  <si>
    <t>10kV师专路Ⅲ回线保护装置报警</t>
  </si>
  <si>
    <t>PE_XMH_085BK_942</t>
  </si>
  <si>
    <t>10kV师专路Ⅲ回线线路电压报警</t>
  </si>
  <si>
    <t>PE_XMH_085BK_943</t>
  </si>
  <si>
    <t>10kV师专路Ⅲ回线保护装置闭锁</t>
  </si>
  <si>
    <t>PE_XMH_085BK_944</t>
  </si>
  <si>
    <t>10kV师专路Ⅲ回线085断路器测控切换开关置远方位置</t>
  </si>
  <si>
    <t>PE_XMH_085BK_945</t>
  </si>
  <si>
    <t>10kV师专路Ⅲ回线GPS同步</t>
  </si>
  <si>
    <t>PE_XMH_085BK_946</t>
  </si>
  <si>
    <t>10kV师专路Ⅲ回线085断路器手车试验位置</t>
  </si>
  <si>
    <t>PE_XMH_085BK_947</t>
  </si>
  <si>
    <t>10kV师专路Ⅲ回线线路TV2ZKK空开跳闸</t>
  </si>
  <si>
    <t>PE_XMH_085BK_948</t>
  </si>
  <si>
    <t>10kV师专路Ⅲ回线低频低压</t>
  </si>
  <si>
    <t>PE_XMH_085BK_949</t>
  </si>
  <si>
    <t>10kV师专路Ⅲ回线1-3LP闭锁重合闸连接片</t>
  </si>
  <si>
    <t>PE_XMH_085BK_950</t>
  </si>
  <si>
    <t>10kV师专路Ⅲ回线1-4LP低周减载连接片</t>
  </si>
  <si>
    <t>PE_XMH_085BK_951</t>
  </si>
  <si>
    <t>10kV师专路Ⅲ回线1-5LP装置检修状态连接片</t>
  </si>
  <si>
    <t>PE_XMH_085BK_952</t>
  </si>
  <si>
    <t>10kV师专路Ⅲ回线保护A网通信正常</t>
  </si>
  <si>
    <t>PE_XMH_085BK_953</t>
  </si>
  <si>
    <t>10kV师专路Ⅲ回线保护B网通信正常</t>
  </si>
  <si>
    <t>PE_XMH_086BK_954</t>
  </si>
  <si>
    <t>10kV大寨线保护装置报警</t>
  </si>
  <si>
    <t>PE_XMH_086BK_955</t>
  </si>
  <si>
    <t>10kV大寨线线路电压报警</t>
  </si>
  <si>
    <t>PE_XMH_086BK_956</t>
  </si>
  <si>
    <t>10kV大寨线保护装置闭锁</t>
  </si>
  <si>
    <t>PE_XMH_086BK_957</t>
  </si>
  <si>
    <t>10kV大寨线086断路器测控切换开关置远方位置</t>
  </si>
  <si>
    <t>PE_XMH_086BK_958</t>
  </si>
  <si>
    <t>10kV大寨线GPS同步</t>
  </si>
  <si>
    <t>PE_XMH_086BK_959</t>
  </si>
  <si>
    <t>10kV大寨线086断路器手车试验位置</t>
  </si>
  <si>
    <t>PE_XMH_086BK_960</t>
  </si>
  <si>
    <t>10kV大寨线线路TV2ZKK空开跳闸</t>
  </si>
  <si>
    <t>PE_XMH_086BK_961</t>
  </si>
  <si>
    <t>10kV大寨线低频低压</t>
  </si>
  <si>
    <t>PE_XMH_086BK_962</t>
  </si>
  <si>
    <t>10kV大寨线1-3LP闭锁重合闸连接片</t>
  </si>
  <si>
    <t>PE_XMH_086BK_963</t>
  </si>
  <si>
    <t>10kV大寨线1-4LP低周减载连接片</t>
  </si>
  <si>
    <t>PE_XMH_086BK_964</t>
  </si>
  <si>
    <t>10kV大寨线1-5LP装置检修状态连接片</t>
  </si>
  <si>
    <t>PE_XMH_086BK_965</t>
  </si>
  <si>
    <t>10kV大寨线保护A网通信正常</t>
  </si>
  <si>
    <t>PE_XMH_086BK_966</t>
  </si>
  <si>
    <t>10kV大寨线保护B网通信正常</t>
  </si>
  <si>
    <t>PE_XMH_087BK_967</t>
  </si>
  <si>
    <t>10kV振兴路线保护装置报警</t>
  </si>
  <si>
    <t>PE_XMH_087BK_968</t>
  </si>
  <si>
    <t>10kV振兴路线保护装置闭锁</t>
  </si>
  <si>
    <t>PE_XMH_087BK_969</t>
  </si>
  <si>
    <t>10kV振兴路线087断路器测控切换开关置远方位置</t>
  </si>
  <si>
    <t>PE_XMH_087BK_970</t>
  </si>
  <si>
    <t>10kV振兴路线GPS同步</t>
  </si>
  <si>
    <t>PE_XMH_087BK_971</t>
  </si>
  <si>
    <t>10kV振兴路线087断路器手车试验位置</t>
  </si>
  <si>
    <t>PE_XMH_087BK_972</t>
  </si>
  <si>
    <t>10kV振兴路线低频低压</t>
  </si>
  <si>
    <t>PE_XMH_087BK_973</t>
  </si>
  <si>
    <t>10kV振兴路线1-3LP闭锁重合闸连接片</t>
  </si>
  <si>
    <t>PE_XMH_087BK_974</t>
  </si>
  <si>
    <t>10kV振兴路线1-4LP低周减载连接片</t>
  </si>
  <si>
    <t>PE_XMH_087BK_975</t>
  </si>
  <si>
    <t>10kV振兴路线1-5LP装置检修状态连接片</t>
  </si>
  <si>
    <t>PE_XMH_087BK_976</t>
  </si>
  <si>
    <t>10kV振兴路线保护A网通信正常</t>
  </si>
  <si>
    <t>PE_XMH_087BK_977</t>
  </si>
  <si>
    <t>10kV振兴路线保护B网通信正常</t>
  </si>
  <si>
    <t>PE_XMH_088BK_978</t>
  </si>
  <si>
    <t>10kV备用六线保护装置报警</t>
  </si>
  <si>
    <t>PE_XMH_088BK_979</t>
  </si>
  <si>
    <t>10kV备用六线保护装置闭锁</t>
  </si>
  <si>
    <t>PE_XMH_088BK_980</t>
  </si>
  <si>
    <t>10kV备用六线088断路器测控切换开关置远方位置</t>
  </si>
  <si>
    <t>PE_XMH_088BK_981</t>
  </si>
  <si>
    <t>10kV备用六线GPS同步</t>
  </si>
  <si>
    <t>PE_XMH_088BK_982</t>
  </si>
  <si>
    <t>10kV备用六线088断路器手车试验位置</t>
  </si>
  <si>
    <t>PE_XMH_088BK_983</t>
  </si>
  <si>
    <t>10kV备用六线低频低压</t>
  </si>
  <si>
    <t>PE_XMH_088BK_984</t>
  </si>
  <si>
    <t>10kV备用六线1-3LP闭锁重合闸连接片</t>
  </si>
  <si>
    <t>PE_XMH_088BK_985</t>
  </si>
  <si>
    <t>10kV备用六线1-4LP低周减载连接片</t>
  </si>
  <si>
    <t>PE_XMH_088BK_986</t>
  </si>
  <si>
    <t>10kV备用六线1-5LP装置检修状态连接片</t>
  </si>
  <si>
    <t>PE_XMH_088BK_987</t>
  </si>
  <si>
    <t>10kV备用六线保护A网通信正常</t>
  </si>
  <si>
    <t>PE_XMH_088BK_988</t>
  </si>
  <si>
    <t>10kV备用六线保护B网通信正常</t>
  </si>
  <si>
    <t>PE_XMH_081BK_989</t>
  </si>
  <si>
    <t>10kVⅠ-1电容器组保护装置报警</t>
  </si>
  <si>
    <t>PE_XMH_081BK_990</t>
  </si>
  <si>
    <t>10kVⅠ-1电容器组保护装置闭锁</t>
  </si>
  <si>
    <t>PE_XMH_081BK_991</t>
  </si>
  <si>
    <t>10kVⅠ-1电容器组081断路器测控切换开关置远方位置</t>
  </si>
  <si>
    <t>PE_XMH_081BK_992</t>
  </si>
  <si>
    <t>10kVⅠ-1电容器组GPS同步</t>
  </si>
  <si>
    <t>PE_XMH_081BK_993</t>
  </si>
  <si>
    <t>10kVⅠ-1电容器组081断路器手车试验位置</t>
  </si>
  <si>
    <t>PE_XMH_081BK_994</t>
  </si>
  <si>
    <t>10kVⅠ-1电容器组1-2LP低压保护连接片</t>
  </si>
  <si>
    <t>PE_XMH_081BK_995</t>
  </si>
  <si>
    <t>10kVⅠ-1电容器组1-3LP装置检修状态连接片</t>
  </si>
  <si>
    <t>PE_XMH_081BK_996</t>
  </si>
  <si>
    <t>10kVⅠ-1电容器组A网通信正常</t>
  </si>
  <si>
    <t>PE_XMH_081BK_997</t>
  </si>
  <si>
    <t>10kVⅠ-1电容器组B网通信正常</t>
  </si>
  <si>
    <t>PE_XMH_082BK_998</t>
  </si>
  <si>
    <t>10kVⅠ-2电容器组保护装置报警</t>
  </si>
  <si>
    <t>PE_XMH_082BK_999</t>
  </si>
  <si>
    <t>10kVⅠ-2电容器组保护装置闭锁</t>
  </si>
  <si>
    <t>PE_XMH_082BK_1000</t>
  </si>
  <si>
    <t>10kVⅠ-2电容器组082断路器测控切换开关置远方位置</t>
  </si>
  <si>
    <t>PE_XMH_082BK_1001</t>
  </si>
  <si>
    <t>10kVⅠ-2电容器组GPS同步</t>
  </si>
  <si>
    <t>PE_XMH_082BK_1002</t>
  </si>
  <si>
    <t>10kVⅠ-2电容器组082断路器手车试验位置</t>
  </si>
  <si>
    <t>PE_XMH_082BK_1003</t>
  </si>
  <si>
    <t>10kVⅠ-2电容器组1-2LP低压保护连接片</t>
  </si>
  <si>
    <t>PE_XMH_082BK_1004</t>
  </si>
  <si>
    <t>10kVⅠ-2电容器组1-3LP装置检修状态连接片</t>
  </si>
  <si>
    <t>PE_XMH_082BK_1005</t>
  </si>
  <si>
    <t>10kVⅠ-2电容器组A网通信正常</t>
  </si>
  <si>
    <t>PE_XMH_082BK_1006</t>
  </si>
  <si>
    <t>10kVⅠ-2电容器组B网通信正常</t>
  </si>
  <si>
    <t>PE_XMH_0111XC_S</t>
  </si>
  <si>
    <t>10kV#1站用变0111隔离开关手车试验位置</t>
  </si>
  <si>
    <t>PE_XMH.PE_XMH_0111XC</t>
  </si>
  <si>
    <t>PE_XMH_GG_1008</t>
  </si>
  <si>
    <t>低频低压减载装置低频第五轮</t>
  </si>
  <si>
    <t>PE_XMH_GG_1009</t>
  </si>
  <si>
    <t>低频低压减载装置1-1LP装置检修状态连接片</t>
  </si>
  <si>
    <t>PE_XMH_GG_1010</t>
  </si>
  <si>
    <t>低频低压减载装置1-2LP低频连接片</t>
  </si>
  <si>
    <t>PE_XMH_GG_1011</t>
  </si>
  <si>
    <t>低频低压减载装置1-3LP低压连接片</t>
  </si>
  <si>
    <t>PE_XMH_GG_1012</t>
  </si>
  <si>
    <t>低频低压减载装置A网通信正常</t>
  </si>
  <si>
    <t>PE_XMH_GG_1013</t>
  </si>
  <si>
    <t>低频低压减载装置B网通信正常</t>
  </si>
  <si>
    <t>PE_XMH_GG_1014</t>
  </si>
  <si>
    <t>UPS主机设备故障</t>
  </si>
  <si>
    <t>PE_XMH_GG_1015</t>
  </si>
  <si>
    <t>UPS主机交流输入异常</t>
  </si>
  <si>
    <t>PE_XMH_GG_1016</t>
  </si>
  <si>
    <t>UPS主机直流输入异常</t>
  </si>
  <si>
    <t>PE_XMH_GG_1017</t>
  </si>
  <si>
    <t>UPS备机设备故障</t>
  </si>
  <si>
    <t>PE_XMH_GG_1018</t>
  </si>
  <si>
    <t>UPS备机交流输入异常</t>
  </si>
  <si>
    <t>PE_XMH_GG_1019</t>
  </si>
  <si>
    <t>UPS备机直流输入异常</t>
  </si>
  <si>
    <t>PE_XMH_GG_1020</t>
  </si>
  <si>
    <t>UPS装置A网通信正常</t>
  </si>
  <si>
    <t>PE_XMH_GG_1021</t>
  </si>
  <si>
    <t>UPS装置B网通信正常</t>
  </si>
  <si>
    <t>PE_XMH_GG_1022</t>
  </si>
  <si>
    <t>电能量采集器A网通信正常</t>
  </si>
  <si>
    <t>PE_XMH_GG_1023</t>
  </si>
  <si>
    <t>电能量采集器B网通信正常</t>
  </si>
  <si>
    <t>PE_XMH_GG_1024</t>
  </si>
  <si>
    <t>直流系统交流输入过压</t>
  </si>
  <si>
    <t>PE_XMH_GG_1025</t>
  </si>
  <si>
    <t>直流系统交流输入欠压</t>
  </si>
  <si>
    <t>PE_XMH_GG_1026</t>
  </si>
  <si>
    <t>直流系统控制母线过压</t>
  </si>
  <si>
    <t>PE_XMH_GG_1027</t>
  </si>
  <si>
    <t>直流系统控制母线欠压</t>
  </si>
  <si>
    <t>PE_XMH_GG_1028</t>
  </si>
  <si>
    <t>直流系统合闸母线过压</t>
  </si>
  <si>
    <t>PE_XMH_GG_1029</t>
  </si>
  <si>
    <t>直流系统合闸母线欠压</t>
  </si>
  <si>
    <t>PE_XMH_GG_1030</t>
  </si>
  <si>
    <t>直流系统蓄电池组过压</t>
  </si>
  <si>
    <t>PE_XMH_GG_1031</t>
  </si>
  <si>
    <t>直流系统蓄电池组欠压</t>
  </si>
  <si>
    <t>PE_XMH_GG_1032</t>
  </si>
  <si>
    <t>直流系统母线正极接地</t>
  </si>
  <si>
    <t>PE_XMH_GG_1033</t>
  </si>
  <si>
    <t>直流系统母线负极接地</t>
  </si>
  <si>
    <t>PE_XMH_GG_1034</t>
  </si>
  <si>
    <t>直流系统蓄电池组单节电池告警</t>
  </si>
  <si>
    <t>PE_XMH_GG_1035</t>
  </si>
  <si>
    <t>直流系统防雷器故障</t>
  </si>
  <si>
    <t>PE_XMH_GG_1036</t>
  </si>
  <si>
    <t>直流系统充电模块告警</t>
  </si>
  <si>
    <t>PE_XMH_GG_1037</t>
  </si>
  <si>
    <t>直流系统充电模块故障</t>
  </si>
  <si>
    <t>PE_XMH_GG_1038</t>
  </si>
  <si>
    <t>直流系统交流一路过压</t>
  </si>
  <si>
    <t>PE_XMH_GG_1039</t>
  </si>
  <si>
    <t>直流系统交流一路欠压</t>
  </si>
  <si>
    <t>PE_XMH_GG_1040</t>
  </si>
  <si>
    <t>直流系统交流一路缺相</t>
  </si>
  <si>
    <t>PE_XMH_GG_1041</t>
  </si>
  <si>
    <t>直流系统交流二路过压</t>
  </si>
  <si>
    <t>PE_XMH_GG_1042</t>
  </si>
  <si>
    <t>直流系统交流二路欠压</t>
  </si>
  <si>
    <t>PE_XMH_GG_1043</t>
  </si>
  <si>
    <t>直流系统交流二路缺相</t>
  </si>
  <si>
    <t>PE_XMH_GG_1044</t>
  </si>
  <si>
    <t>直流系统充电模块通信中断</t>
  </si>
  <si>
    <t>PE_XMH_GG_1045</t>
  </si>
  <si>
    <t>直流系统电池巡检模块通信中断</t>
  </si>
  <si>
    <t>PE_XMH_GG_1046</t>
  </si>
  <si>
    <t>直流系统绝缘监测模块通信中断</t>
  </si>
  <si>
    <t>PE_XMH_GG_1047</t>
  </si>
  <si>
    <t>直流系统开关量采集模块通信中断</t>
  </si>
  <si>
    <t>PE_XMH_GG_1048</t>
  </si>
  <si>
    <t>直流系统交流屏采集模块通信中断</t>
  </si>
  <si>
    <t>PE_XMH_GG_1049</t>
  </si>
  <si>
    <t>直流系统逆变柜采集模块通信中断</t>
  </si>
  <si>
    <t>PE_XMH_GG_1050</t>
  </si>
  <si>
    <t>直流系统A网通信正常</t>
  </si>
  <si>
    <t>PE_XMH_GG_1051</t>
  </si>
  <si>
    <t>直流系统B网通信正常</t>
  </si>
  <si>
    <t>PE_XMH_GG_1052</t>
  </si>
  <si>
    <t>站用电进线屏ⅠATS开关控制器保护装置告警</t>
  </si>
  <si>
    <t>PE_XMH_GG_1053</t>
  </si>
  <si>
    <t>站用电进线屏ⅠATS开关控制器母线电压异常告警</t>
  </si>
  <si>
    <t>PE_XMH_GG_1054</t>
  </si>
  <si>
    <t>站用电进线屏ⅠATS开关控制器A网通信正常</t>
  </si>
  <si>
    <t>PE_XMH_GG_1055</t>
  </si>
  <si>
    <t>站用电进线屏ⅠATS开关控制器B网通信正常</t>
  </si>
  <si>
    <t>PE_XMH_GG_1056</t>
  </si>
  <si>
    <t>站用电进线屏ⅡATS开关控制器保护装置告警</t>
  </si>
  <si>
    <t>PE_XMH_GG_1057</t>
  </si>
  <si>
    <t>站用电进线屏ⅡATS开关控制器母线电压异常告警</t>
  </si>
  <si>
    <t>PE_XMH_GG_1058</t>
  </si>
  <si>
    <t>站用电进线屏ⅡATS开关控制器A网通信正常</t>
  </si>
  <si>
    <t>PE_XMH_GG_1059</t>
  </si>
  <si>
    <t>站用电进线屏ⅡATS开关控制器B网通信正常</t>
  </si>
  <si>
    <t>PE_XMH_GG_1060</t>
  </si>
  <si>
    <t>低频低压减载装置110kVⅠ母TV断线</t>
  </si>
  <si>
    <t>PE_XMH_GG_1061</t>
  </si>
  <si>
    <t>低频低压减载装置110kVⅠ母频率异常</t>
  </si>
  <si>
    <t>PE_XMH_101BK_761</t>
  </si>
  <si>
    <t>#1主变110kV侧101断路器测控切换开关置远方位置</t>
  </si>
  <si>
    <t>PE_XMH_301BK_799</t>
  </si>
  <si>
    <t>#1主变35kV侧301断路器测控切开关置远方位置</t>
  </si>
  <si>
    <t>PE_XMH_001BK_819</t>
  </si>
  <si>
    <t>#1主变10kV侧001断路器测控转换开关置远方位置</t>
  </si>
  <si>
    <t>[记录最后修改时间]</t>
  </si>
  <si>
    <t>[变化次数限]</t>
  </si>
  <si>
    <t>PE_XMH_101BK_Ia</t>
  </si>
  <si>
    <t>#1主变110kV侧101断路器A相电流Ia</t>
  </si>
  <si>
    <t>A相电流</t>
  </si>
  <si>
    <t>模拟量采集点</t>
  </si>
  <si>
    <t>::AI</t>
  </si>
  <si>
    <t>PE_XMH_101BK_Ib</t>
  </si>
  <si>
    <t>#1主变110kV侧101断路器B相电流Ib</t>
  </si>
  <si>
    <t>B相电流</t>
  </si>
  <si>
    <t>PE_XMH_101BK_Ic</t>
  </si>
  <si>
    <t>#1主变110kV侧101断路器C相电流Ic</t>
  </si>
  <si>
    <t>C相电流</t>
  </si>
  <si>
    <t>PE_XMH_101BK_p</t>
  </si>
  <si>
    <t>#1主变110kV侧101断路器有功P</t>
  </si>
  <si>
    <t>有功</t>
  </si>
  <si>
    <t>PE_XMH_101BK_Q</t>
  </si>
  <si>
    <t>#1主变110kV侧101断路器无功Q</t>
  </si>
  <si>
    <t>无功</t>
  </si>
  <si>
    <t>PE_XMH_101BK_Cos</t>
  </si>
  <si>
    <t>#1主变110kV侧101断路器功率因数Cos</t>
  </si>
  <si>
    <t>功率因数</t>
  </si>
  <si>
    <t>PE_XMH_301BK_Ia</t>
  </si>
  <si>
    <t>#1主变35kV侧301断路器A相电流Ia</t>
  </si>
  <si>
    <t>PE_XMH_301BK_Ib</t>
  </si>
  <si>
    <t>#1主变35kV侧301断路器B相电流Ib</t>
  </si>
  <si>
    <t>PE_XMH_301BK_Ic</t>
  </si>
  <si>
    <t>#1主变35kV侧301断路器C相电流Ic</t>
  </si>
  <si>
    <t>PE_XMH_301BK_p</t>
  </si>
  <si>
    <t>#1主变35kV侧301断路器有功P</t>
  </si>
  <si>
    <t>PE_XMH_301BK_Q</t>
  </si>
  <si>
    <t>#1主变35kV侧301断路器无功Q</t>
  </si>
  <si>
    <t>PE_XMH_301BK_Cos</t>
  </si>
  <si>
    <t>#1主变35kV侧301断路器功率因数Cos</t>
  </si>
  <si>
    <t>PE_XMH_001BK_Ia</t>
  </si>
  <si>
    <t>#1主变10kV侧001断路器A相电流Ia</t>
  </si>
  <si>
    <t>PE_XMH_001BK_Ib</t>
  </si>
  <si>
    <t>#1主变10kV侧001断路器B相电流Ib</t>
  </si>
  <si>
    <t>PE_XMH_001BK_Ic</t>
  </si>
  <si>
    <t>#1主变10kV侧001断路器C相电流Ic</t>
  </si>
  <si>
    <t>PE_XMH_001BK_P</t>
  </si>
  <si>
    <t>#1主变10kV侧001断路器有功P</t>
  </si>
  <si>
    <t>PE_XMH_001BK_Q</t>
  </si>
  <si>
    <t>#1主变10kV侧001断路器无功Q</t>
  </si>
  <si>
    <t>PE_XMH_001BK_Cos</t>
  </si>
  <si>
    <t>#1主变10kV侧001断路器功率因数Cos</t>
  </si>
  <si>
    <t>PE_XMH_1T_Tmp</t>
  </si>
  <si>
    <t>#1主变温度Tmp1</t>
  </si>
  <si>
    <t>温度</t>
  </si>
  <si>
    <t>PE_XMH_1T_Tmp1</t>
  </si>
  <si>
    <t>#1主变温度Tmp2</t>
  </si>
  <si>
    <t>PE_XMH_1T_Tp</t>
  </si>
  <si>
    <t>#1主变档位Tp</t>
  </si>
  <si>
    <t>始端</t>
  </si>
  <si>
    <t>PE_XMH_182BK_Ua</t>
  </si>
  <si>
    <t>110kV城洗线182断路器A相电压Ua</t>
  </si>
  <si>
    <t>A相电压</t>
  </si>
  <si>
    <t>PE_XMH_182BK_Ub</t>
  </si>
  <si>
    <t>110kV城洗线182断路器B相电压Ub</t>
  </si>
  <si>
    <t>B相电压</t>
  </si>
  <si>
    <t>PE_XMH_182BK_Uc</t>
  </si>
  <si>
    <t>110kV城洗线182断路器C相电压Uc</t>
  </si>
  <si>
    <t>C相电压</t>
  </si>
  <si>
    <t>PE_XMH_182BK_Uab</t>
  </si>
  <si>
    <t>110kV城洗线182断路器AB线电压Uab</t>
  </si>
  <si>
    <t>AB线电压</t>
  </si>
  <si>
    <t>PE_XMH_182BK_Ia</t>
  </si>
  <si>
    <t>110kV城洗线182断路器A相电流Ia</t>
  </si>
  <si>
    <t>PE_XMH_182BK_P</t>
  </si>
  <si>
    <t>110kV城洗线182断路器有功P</t>
  </si>
  <si>
    <t>PE_XMH_182BK_Q</t>
  </si>
  <si>
    <t>110kV城洗线182断路器无功Q</t>
  </si>
  <si>
    <t>PE_XMH_182BK_Cos</t>
  </si>
  <si>
    <t>110kV城洗线182断路器功率因数Cos</t>
  </si>
  <si>
    <t>PE_XMH_182BK_F</t>
  </si>
  <si>
    <t>110kV城洗线182断路器频率F</t>
  </si>
  <si>
    <t>频率</t>
  </si>
  <si>
    <t>PE_XMH_181BK_Ua</t>
  </si>
  <si>
    <t>110kV洗江T线181断路器A相电压Ua</t>
  </si>
  <si>
    <t>PE_XMH_181BK_Ub</t>
  </si>
  <si>
    <t>110kV洗江T线181断路器B相电压Ub</t>
  </si>
  <si>
    <t>PE_XMH_181BK_Uc</t>
  </si>
  <si>
    <t>110kV洗江T线181断路器C相电压Uc</t>
  </si>
  <si>
    <t>PE_XMH_181BK_Uab</t>
  </si>
  <si>
    <t>110kV洗江T线181断路器AB线电压Uab</t>
  </si>
  <si>
    <t>PE_XMH_181BK_Ia</t>
  </si>
  <si>
    <t>110kV洗江T线181断路器A相电流Ia</t>
  </si>
  <si>
    <t>PE_XMH_181BK_P</t>
  </si>
  <si>
    <t>110kV洗江T线181断路器有功P</t>
  </si>
  <si>
    <t>PE_XMH_181BK_Q</t>
  </si>
  <si>
    <t>110kV洗江T线181断路器无功Q</t>
  </si>
  <si>
    <t>PE_XMH_181BK_Cos</t>
  </si>
  <si>
    <t>110kV洗江T线181断路器功率因数Cos</t>
  </si>
  <si>
    <t>PE_XMH_181BK_F</t>
  </si>
  <si>
    <t>110kV洗江T线181断路器频率F</t>
  </si>
  <si>
    <t>PE_XMH_1IM_F</t>
  </si>
  <si>
    <t>110kVⅠ段母线频率F</t>
  </si>
  <si>
    <t>PE_XMH.PE_XMH_1IM</t>
  </si>
  <si>
    <t>PE_XMH_1IM_Ua</t>
  </si>
  <si>
    <t>110kVⅠ段母线A相电压Ua</t>
  </si>
  <si>
    <t>PE_XMH_1IM_Ub</t>
  </si>
  <si>
    <t>110kVⅠ段母线B相电压Ub</t>
  </si>
  <si>
    <t>PE_XMH_1IM_Uc</t>
  </si>
  <si>
    <t>110kVⅠ段母线C相电压Uc</t>
  </si>
  <si>
    <t>PE_XMH_1IM_Uab</t>
  </si>
  <si>
    <t>110kVⅠ段母线AB线电压Uab</t>
  </si>
  <si>
    <t>PE_XMH_1IM_Ubc</t>
  </si>
  <si>
    <t>110kVⅠ段母线BC线电压Ubc</t>
  </si>
  <si>
    <t>BC线电压</t>
  </si>
  <si>
    <t>PE_XMH_1IM_Uca</t>
  </si>
  <si>
    <t>110kVⅠ段母线CA线电压Uca</t>
  </si>
  <si>
    <t>CA线电压</t>
  </si>
  <si>
    <t>PE_XMH_381BK_Ia</t>
  </si>
  <si>
    <t>35kV备用线381断路器A相电流Ia</t>
  </si>
  <si>
    <t>PE_XMH_381BK_Ic</t>
  </si>
  <si>
    <t>35kV备用线381断路器C相电流Ic</t>
  </si>
  <si>
    <t>PE_XMH_381BK_Uab</t>
  </si>
  <si>
    <t>35kV备用线381断路器AB线电压Uab</t>
  </si>
  <si>
    <t>PE_XMH_381BK_F</t>
  </si>
  <si>
    <t>35kV备用线381断路器频率F</t>
  </si>
  <si>
    <t>PE_XMH_381BK_P</t>
  </si>
  <si>
    <t>35kV备用线381断路器有功P</t>
  </si>
  <si>
    <t>PE_XMH_381BK_Q</t>
  </si>
  <si>
    <t>35kV备用线381断路器无功Q</t>
  </si>
  <si>
    <t>PE_XMH_381BK_Cos</t>
  </si>
  <si>
    <t>35kV备用线381断路器功率因数Cos</t>
  </si>
  <si>
    <t>PE_XMH_382BK_Ia</t>
  </si>
  <si>
    <t>35kV洗五T线382断路器A相电流Ia</t>
  </si>
  <si>
    <t>PE_XMH_382BK_Ic</t>
  </si>
  <si>
    <t>35kV洗五T线382断路器C相电流Ic</t>
  </si>
  <si>
    <t>PE_XMH_382BK_Uab</t>
  </si>
  <si>
    <t>35kV洗五T线382断路器AB线电压Uab</t>
  </si>
  <si>
    <t>PE_XMH_382BK_F</t>
  </si>
  <si>
    <t>35kV洗五T线382断路器频率F</t>
  </si>
  <si>
    <t>PE_XMH_382BK_P</t>
  </si>
  <si>
    <t>35kV洗五T线382断路器有功P</t>
  </si>
  <si>
    <t>PE_XMH_382BK_Q</t>
  </si>
  <si>
    <t>35kV洗五T线382断路器无功Q</t>
  </si>
  <si>
    <t>PE_XMH_382BK_Cos</t>
  </si>
  <si>
    <t>35kV洗五T线382断路器功率因数Cos</t>
  </si>
  <si>
    <t>PE_XMH_383BK_Ia</t>
  </si>
  <si>
    <t>35kV洗东线383断路器A相电流Ia</t>
  </si>
  <si>
    <t>PE_XMH_383BK_Ic</t>
  </si>
  <si>
    <t>35kV洗东线383断路器C相电流Ic</t>
  </si>
  <si>
    <t>PE_XMH_383BK_Uab</t>
  </si>
  <si>
    <t>35kV洗东线383断路器AB线电压Uab</t>
  </si>
  <si>
    <t>PE_XMH_383BK_F</t>
  </si>
  <si>
    <t>35kV洗东线383断路器频率F</t>
  </si>
  <si>
    <t>PE_XMH_383BK_P</t>
  </si>
  <si>
    <t>35kV洗东线383断路器有功P</t>
  </si>
  <si>
    <t>PE_XMH_383BK_Q</t>
  </si>
  <si>
    <t>35kV洗东线383断路器无功Q</t>
  </si>
  <si>
    <t>PE_XMH_383BK_Cos</t>
  </si>
  <si>
    <t>35kV洗东线383断路器功率因数Cos</t>
  </si>
  <si>
    <t>PE_XMH_3IM_F</t>
  </si>
  <si>
    <t>35kVⅠ段母线频率F</t>
  </si>
  <si>
    <t>PE_XMH.PE_XMH_3IM</t>
  </si>
  <si>
    <t>PE_XMH_3IM_Ua</t>
  </si>
  <si>
    <t>35kVⅠ段母线A相电压Ua</t>
  </si>
  <si>
    <t>PE_XMH_3IM_Ub</t>
  </si>
  <si>
    <t>35kVⅠ段母线B相电压Ub</t>
  </si>
  <si>
    <t>PE_XMH_3IM_Uc</t>
  </si>
  <si>
    <t>35kVⅠ段母线C相电压Uc</t>
  </si>
  <si>
    <t>PE_XMH_3IM_Uab</t>
  </si>
  <si>
    <t>35kVⅠ段母线AB线电压Uab</t>
  </si>
  <si>
    <t>PE_XMH_3IM_Ubc</t>
  </si>
  <si>
    <t>35kVⅠ段母线BC线电压Ubc</t>
  </si>
  <si>
    <t>PE_XMH_3IM_Uca</t>
  </si>
  <si>
    <t>35kVⅠ段母线CA线电压Uca</t>
  </si>
  <si>
    <t>PE_XMH_3IM_3U0</t>
  </si>
  <si>
    <t>35kVⅠ段母线零序电压3U0</t>
  </si>
  <si>
    <t>零序电压</t>
  </si>
  <si>
    <t>PE_XMH_083BK_Ia</t>
  </si>
  <si>
    <t>10kV师专路IV回线083断路器A相电流Ia</t>
  </si>
  <si>
    <t>PE_XMH_083BK_Ic</t>
  </si>
  <si>
    <t>10kV师专路IV回线083断路器C相电流Ic</t>
  </si>
  <si>
    <t>PE_XMH_083BK_P</t>
  </si>
  <si>
    <t>10kV师专路IV回线083断路器有功P</t>
  </si>
  <si>
    <t>PE_XMH_083BK_Q</t>
  </si>
  <si>
    <t>10kV师专路IV回线083断路器无功Q</t>
  </si>
  <si>
    <t>PE_XMH_083BK_Cos</t>
  </si>
  <si>
    <t>10kV师专路IV回线083断路器功率因数Cos</t>
  </si>
  <si>
    <t>PE_XMH_084BK_Ia</t>
  </si>
  <si>
    <t>10kV职教中心线084断路器A相电流Ia</t>
  </si>
  <si>
    <t>PE_XMH_084BK_Ic</t>
  </si>
  <si>
    <t>10kV职教中心线084断路器C相电流Ic</t>
  </si>
  <si>
    <t>PE_XMH_084BK_P</t>
  </si>
  <si>
    <t>10kV职教中心线084断路器有功P</t>
  </si>
  <si>
    <t>PE_XMH_084BK_Q</t>
  </si>
  <si>
    <t>10kV职教中心线084断路器无功Q</t>
  </si>
  <si>
    <t>PE_XMH_084BK_Cos</t>
  </si>
  <si>
    <t>10kV职教中心线084断路器功率因数Cos</t>
  </si>
  <si>
    <t>PE_XMH_085BK_Ia</t>
  </si>
  <si>
    <t>10kV师专路Ⅲ回线085断路器A相电流Ia</t>
  </si>
  <si>
    <t>PE_XMH_085BK_Ic</t>
  </si>
  <si>
    <t>10kV师专路Ⅲ回线085断路器C相电流Ic</t>
  </si>
  <si>
    <t>PE_XMH_085BK_P</t>
  </si>
  <si>
    <t>10kV师专路Ⅲ回线085断路器有功P</t>
  </si>
  <si>
    <t>PE_XMH_085BK_Q</t>
  </si>
  <si>
    <t>10kV师专路Ⅲ回线085断路器无功Q</t>
  </si>
  <si>
    <t>PE_XMH_085BK_Cos</t>
  </si>
  <si>
    <t>10kV师专路Ⅲ回线085断路器功率因数Cos</t>
  </si>
  <si>
    <t>PE_XMH_086BK_Ia</t>
  </si>
  <si>
    <t>10kV大寨线086断路器A相电流Ia</t>
  </si>
  <si>
    <t>PE_XMH_086BK_Ic</t>
  </si>
  <si>
    <t>10kV大寨线086断路器C相电流Ic</t>
  </si>
  <si>
    <t>PE_XMH_086BK_P</t>
  </si>
  <si>
    <t>10kV大寨线086断路器有功P</t>
  </si>
  <si>
    <t>PE_XMH_086BK_Q</t>
  </si>
  <si>
    <t>10kV大寨线086断路器无功Q</t>
  </si>
  <si>
    <t>PE_XMH_086BK_Cos</t>
  </si>
  <si>
    <t>10kV大寨线086断路器功率因数Cos</t>
  </si>
  <si>
    <t>PE_XMH_087BK_Ia</t>
  </si>
  <si>
    <t>10kV振兴路线087断路器A相电流Ia</t>
  </si>
  <si>
    <t>PE_XMH_087BK_Ic</t>
  </si>
  <si>
    <t>10kV振兴路线087断路器C相电流Ic</t>
  </si>
  <si>
    <t>PE_XMH_087BK_P</t>
  </si>
  <si>
    <t>10kV振兴路线087断路器有功P</t>
  </si>
  <si>
    <t>PE_XMH_087BK_Q</t>
  </si>
  <si>
    <t>10kV振兴路线087断路器无功Q</t>
  </si>
  <si>
    <t>PE_XMH_087BK_Cos</t>
  </si>
  <si>
    <t>10kV振兴路线087断路器功率因数Cos</t>
  </si>
  <si>
    <t>PE_XMH_088BK_Ia</t>
  </si>
  <si>
    <t>10kV菩提路线088断路器A相电流Ia</t>
  </si>
  <si>
    <t>PE_XMH_088BK_Ic</t>
  </si>
  <si>
    <t>10kV菩提路线088断路器C相电流Ic</t>
  </si>
  <si>
    <t>PE_XMH_088BK_P</t>
  </si>
  <si>
    <t>10kV菩提路线088断路器有功P</t>
  </si>
  <si>
    <t>PE_XMH_088BK_Q</t>
  </si>
  <si>
    <t>10kV菩提路线088断路器无功Q</t>
  </si>
  <si>
    <t>PE_XMH_088BK_Cos</t>
  </si>
  <si>
    <t>10kV菩提路线088断路器功率因数Cos</t>
  </si>
  <si>
    <t>PE_XMH_081BK_Ia</t>
  </si>
  <si>
    <t>10kVⅠ-1电容器组081断路器A相电流Ia</t>
  </si>
  <si>
    <t>PE_XMH_081BK_Ic</t>
  </si>
  <si>
    <t>10kVⅠ-1电容器组081断路器C相电流Ic</t>
  </si>
  <si>
    <t>PE_XMH_081BK_Q</t>
  </si>
  <si>
    <t>10kVⅠ-1电容器组081断路器无功Q</t>
  </si>
  <si>
    <t>PE_XMH_082BK_Ia</t>
  </si>
  <si>
    <t>10kVⅠ-2电容器组082断路器A相电流Ia</t>
  </si>
  <si>
    <t>PE_XMH_082BK_Ic</t>
  </si>
  <si>
    <t>10kVⅠ-2电容器组082断路器C相电流Ic</t>
  </si>
  <si>
    <t>PE_XMH_082BK_Q</t>
  </si>
  <si>
    <t>10kVⅠ-2电容器组082断路器无功Q</t>
  </si>
  <si>
    <t>PE_XMH_9IM_F</t>
  </si>
  <si>
    <t>10kVⅠ段母线频率F</t>
  </si>
  <si>
    <t>PE_XMH.PE_XMH_9IM</t>
  </si>
  <si>
    <t>PE_XMH_9IM_Ua</t>
  </si>
  <si>
    <t>10kVⅠ段母线A相电压Ua</t>
  </si>
  <si>
    <t>PE_XMH_9IM_Ub</t>
  </si>
  <si>
    <t>10kVⅠ段母线B相电压Ub</t>
  </si>
  <si>
    <t>PE_XMH_9IM_Uc</t>
  </si>
  <si>
    <t>10kVⅠ段母线C相电压Uc</t>
  </si>
  <si>
    <t>PE_XMH_9IM_Uab</t>
  </si>
  <si>
    <t>10kVⅠ段母线AB线电压Uab</t>
  </si>
  <si>
    <t>PE_XMH_9IM_Ubc</t>
  </si>
  <si>
    <t>10kVⅠ段母线BC线电压Ubc</t>
  </si>
  <si>
    <t>PE_XMH_9IM_Uca</t>
  </si>
  <si>
    <t>10kVⅠ段母线CA线电压Uca</t>
  </si>
  <si>
    <t>PE_XMH_9IM_3U0</t>
  </si>
  <si>
    <t>10kVⅠ段母线零序电压3U0</t>
  </si>
  <si>
    <t>PE_XMH_181BK_Ib</t>
  </si>
  <si>
    <t>110kV洗江T线181断路器B相电流Ib</t>
  </si>
  <si>
    <t>PE_XMH_181BK_Ic</t>
  </si>
  <si>
    <t>110kV洗江T线181断路器C相电流Ic</t>
  </si>
  <si>
    <t>PE_XMH_182BK_Ib</t>
  </si>
  <si>
    <t>110kV城洗线182断路器B相电流Ib</t>
  </si>
  <si>
    <t>PE_XMH_182BK_Ic</t>
  </si>
  <si>
    <t>110kV城洗线182断路器C相电流Ic</t>
  </si>
  <si>
    <t>PE_XMH_081BK_Cos</t>
  </si>
  <si>
    <t>10kVⅠ-1电容器组081断路器功率因数Cosφ</t>
  </si>
  <si>
    <t>PE_XMH_082BK_Cos</t>
  </si>
  <si>
    <t>10kVⅠ-2电容器组082断路器功率因数Cosφ</t>
  </si>
  <si>
    <t>PE_XMH_GG_Uab_125</t>
  </si>
  <si>
    <t>交流一路AB线电压Uab</t>
  </si>
  <si>
    <t>PE_XMH_GG_Ubc_126</t>
  </si>
  <si>
    <t>交流一路BC线电压Ubc</t>
  </si>
  <si>
    <t>PE_XMH_GG_Uca_127</t>
  </si>
  <si>
    <t>交流一路CA线电压Uca</t>
  </si>
  <si>
    <t>PE_XMH_GG_Uab_128</t>
  </si>
  <si>
    <t>交流二路AB线电压Uab</t>
  </si>
  <si>
    <t>PE_XMH_GG_Ubc_129</t>
  </si>
  <si>
    <t>交流二路BC线电压Ubc</t>
  </si>
  <si>
    <t>PE_XMH_GG_Uca_130</t>
  </si>
  <si>
    <t>交流二路CA线电压Uca</t>
  </si>
  <si>
    <t>PE_XMH_GG_I_131</t>
  </si>
  <si>
    <t>充电机输出电流I</t>
  </si>
  <si>
    <t>电流</t>
  </si>
  <si>
    <t>PE_XMH_GG_Uab_132</t>
  </si>
  <si>
    <t>直流系统控母电压U</t>
  </si>
  <si>
    <t>PE_XMH_GG_Uab_133</t>
  </si>
  <si>
    <t>直流系统合母电压U</t>
  </si>
  <si>
    <t>[点ID]</t>
  </si>
  <si>
    <t>110kVⅠ段母线</t>
  </si>
  <si>
    <t>35kVⅠ段母线</t>
  </si>
  <si>
    <t>10kVⅠ段母线</t>
  </si>
  <si>
    <t>=21984/46912</t>
  </si>
  <si>
    <t>#1主变</t>
  </si>
  <si>
    <t>=21984/32930</t>
  </si>
  <si>
    <t>=21984/33212</t>
  </si>
  <si>
    <t>=21984/34223</t>
  </si>
  <si>
    <t>=21984/37896</t>
  </si>
  <si>
    <t>=21984/38907</t>
  </si>
  <si>
    <t>=21984/39657</t>
  </si>
  <si>
    <t>=21984/43611</t>
  </si>
  <si>
    <t>=21984/44417</t>
  </si>
  <si>
    <r>
      <t>PDMS_</t>
    </r>
    <r>
      <rPr>
        <sz val="11"/>
        <color theme="1"/>
        <rFont val="宋体"/>
        <family val="3"/>
        <charset val="134"/>
        <scheme val="minor"/>
      </rPr>
      <t>REF</t>
    </r>
    <phoneticPr fontId="2" type="noConversion"/>
  </si>
  <si>
    <t>PDMS_NAME</t>
    <phoneticPr fontId="2" type="noConversion"/>
  </si>
  <si>
    <t>=21984/47194</t>
    <phoneticPr fontId="2" type="noConversion"/>
  </si>
  <si>
    <t>=21984/45373</t>
    <phoneticPr fontId="2" type="noConversion"/>
  </si>
  <si>
    <t>=21984/59881</t>
    <phoneticPr fontId="2" type="noConversion"/>
  </si>
  <si>
    <t>=21984/60890</t>
    <phoneticPr fontId="2" type="noConversion"/>
  </si>
  <si>
    <t>=21984/36402</t>
    <phoneticPr fontId="2" type="noConversion"/>
  </si>
  <si>
    <t>PDMS_NAME</t>
    <phoneticPr fontId="4" type="noConversion"/>
  </si>
  <si>
    <t>CONTEXTID</t>
    <phoneticPr fontId="4" type="noConversion"/>
  </si>
  <si>
    <t>=21984/51651</t>
    <phoneticPr fontId="2" type="noConversion"/>
  </si>
  <si>
    <t>=22484/5609</t>
    <phoneticPr fontId="2" type="noConversion"/>
  </si>
  <si>
    <t>XMH|PDMS</t>
    <phoneticPr fontId="4" type="noConversion"/>
  </si>
  <si>
    <t>REVION</t>
    <phoneticPr fontId="4" type="noConversion"/>
  </si>
  <si>
    <t>unset</t>
    <phoneticPr fontId="4" type="noConversion"/>
  </si>
  <si>
    <t>unset</t>
    <phoneticPr fontId="4" type="noConversion"/>
  </si>
  <si>
    <t>#1主变35kV侧301断路器</t>
    <phoneticPr fontId="2" type="noConversion"/>
  </si>
  <si>
    <t>=22284/2626</t>
    <phoneticPr fontId="2" type="noConversion"/>
  </si>
  <si>
    <t>=22284/2628</t>
    <phoneticPr fontId="2" type="noConversion"/>
  </si>
  <si>
    <t>=22284/2630</t>
    <phoneticPr fontId="2" type="noConversion"/>
  </si>
  <si>
    <t>=22284/2634</t>
    <phoneticPr fontId="2" type="noConversion"/>
  </si>
  <si>
    <t>=22284/2632</t>
    <phoneticPr fontId="2" type="noConversion"/>
  </si>
  <si>
    <t>=30376/1</t>
    <phoneticPr fontId="2" type="noConversion"/>
  </si>
  <si>
    <t>=30376/3</t>
    <phoneticPr fontId="2" type="noConversion"/>
  </si>
  <si>
    <t>=30376/5</t>
    <phoneticPr fontId="2" type="noConversion"/>
  </si>
  <si>
    <t>=30376/7</t>
    <phoneticPr fontId="2" type="noConversion"/>
  </si>
  <si>
    <t>=30376/9</t>
    <phoneticPr fontId="2" type="noConversion"/>
  </si>
  <si>
    <t>=30376/13</t>
    <phoneticPr fontId="2" type="noConversion"/>
  </si>
  <si>
    <t>=30376/24</t>
    <phoneticPr fontId="2" type="noConversion"/>
  </si>
  <si>
    <t>=30376/26</t>
    <phoneticPr fontId="2" type="noConversion"/>
  </si>
  <si>
    <t>=21984/28982</t>
    <phoneticPr fontId="2" type="noConversion"/>
  </si>
  <si>
    <t>=22084/4262</t>
  </si>
  <si>
    <t>=21984/50857</t>
  </si>
  <si>
    <t>=21984/50858</t>
  </si>
  <si>
    <t>=21984/36402</t>
  </si>
  <si>
    <t>=21984/36403</t>
  </si>
  <si>
    <t>=21984/36576</t>
  </si>
  <si>
    <t>=21984/36749</t>
  </si>
  <si>
    <t>=21984/36922</t>
  </si>
  <si>
    <t>=21984/75224</t>
  </si>
  <si>
    <t>=21984/75282</t>
  </si>
  <si>
    <t>=21984/75148</t>
  </si>
  <si>
    <t>=21984/75149</t>
  </si>
  <si>
    <t>=21984/75155</t>
  </si>
  <si>
    <t>=21984/75150</t>
  </si>
  <si>
    <t>=21984/75193</t>
  </si>
  <si>
    <t>=21984/37297</t>
  </si>
  <si>
    <t>=21984/37385</t>
  </si>
  <si>
    <t>=21984/37473</t>
  </si>
  <si>
    <t>=21984/37474</t>
  </si>
  <si>
    <t>=21984/37504</t>
  </si>
  <si>
    <t>=21984/37556</t>
  </si>
  <si>
    <t>=21984/37608</t>
  </si>
  <si>
    <t>=21984/37660</t>
  </si>
  <si>
    <t>=21984/37661</t>
  </si>
  <si>
    <t>=21984/37688</t>
  </si>
  <si>
    <t>=21984/37757</t>
  </si>
  <si>
    <t>=21984/37826</t>
  </si>
  <si>
    <t>=21984/32931</t>
  </si>
  <si>
    <t>=21984/32983</t>
  </si>
  <si>
    <t>=21984/33035</t>
  </si>
  <si>
    <t>=21984/33087</t>
  </si>
  <si>
    <t>=21984/33213</t>
  </si>
  <si>
    <t>=21984/33386</t>
  </si>
  <si>
    <t>=21984/33560</t>
  </si>
  <si>
    <t>=21984/33733</t>
  </si>
  <si>
    <t>=21984/34047</t>
  </si>
  <si>
    <t>=21984/34135</t>
  </si>
  <si>
    <t>=21984/75455</t>
  </si>
  <si>
    <t>=21984/75456</t>
  </si>
  <si>
    <t>=21984/75443</t>
  </si>
  <si>
    <t>=21984/75451</t>
  </si>
  <si>
    <t>=21984/34224</t>
  </si>
  <si>
    <t>=21984/34397</t>
  </si>
  <si>
    <t>=21984/34570</t>
  </si>
  <si>
    <t>=21984/34743</t>
  </si>
  <si>
    <t>=21984/35118</t>
  </si>
  <si>
    <t>=21984/35206</t>
  </si>
  <si>
    <t>=21984/75339</t>
  </si>
  <si>
    <t>=21984/75343</t>
  </si>
  <si>
    <t>=21984/75347</t>
  </si>
  <si>
    <t>=21984/75351</t>
  </si>
  <si>
    <t>=21984/75361</t>
  </si>
  <si>
    <t>=21984/75371</t>
  </si>
  <si>
    <t>=21984/75381</t>
  </si>
  <si>
    <t>=21984/35294</t>
  </si>
  <si>
    <t>=21984/35295</t>
  </si>
  <si>
    <t>=21984/35435</t>
  </si>
  <si>
    <t>=21984/35575</t>
  </si>
  <si>
    <t>=21984/35715</t>
  </si>
  <si>
    <t>=21984/35762</t>
  </si>
  <si>
    <t>=21984/35763</t>
  </si>
  <si>
    <t>=21984/35790</t>
  </si>
  <si>
    <t>=21984/35859</t>
  </si>
  <si>
    <t>=21984/35928</t>
  </si>
  <si>
    <t>=21984/45174</t>
  </si>
  <si>
    <t>=21984/45175</t>
  </si>
  <si>
    <t>=21984/45209</t>
  </si>
  <si>
    <t>=21984/35997</t>
  </si>
  <si>
    <t>=21984/35998</t>
  </si>
  <si>
    <t>=21984/36031</t>
  </si>
  <si>
    <t>=21984/36169</t>
  </si>
  <si>
    <t>=21984/36170</t>
  </si>
  <si>
    <t>=21984/36276</t>
  </si>
  <si>
    <t>=21984/76063</t>
  </si>
  <si>
    <t>=21984/76064</t>
  </si>
  <si>
    <t>=21984/37897</t>
  </si>
  <si>
    <t>=21984/38070</t>
  </si>
  <si>
    <t>=21984/38244</t>
  </si>
  <si>
    <t>=21984/38417</t>
  </si>
  <si>
    <t>=21984/38731</t>
  </si>
  <si>
    <t>=21984/38819</t>
  </si>
  <si>
    <t>=21984/75485</t>
  </si>
  <si>
    <t>=21984/75495</t>
  </si>
  <si>
    <t>=21984/75505</t>
  </si>
  <si>
    <t>=21984/75509</t>
  </si>
  <si>
    <t>=21984/38908</t>
  </si>
  <si>
    <t>=21984/38960</t>
  </si>
  <si>
    <t>=21984/39012</t>
  </si>
  <si>
    <t>=21984/39064</t>
  </si>
  <si>
    <t>=21984/39658</t>
  </si>
  <si>
    <t>=21984/39831</t>
  </si>
  <si>
    <t>=21984/40004</t>
  </si>
  <si>
    <t>=21984/40177</t>
  </si>
  <si>
    <t>=21984/40552</t>
  </si>
  <si>
    <t>=21984/40640</t>
  </si>
  <si>
    <t>=21984/75391</t>
  </si>
  <si>
    <t>=21984/75395</t>
  </si>
  <si>
    <t>=21984/75399</t>
  </si>
  <si>
    <t>=21984/75403</t>
  </si>
  <si>
    <t>=21984/75413</t>
  </si>
  <si>
    <t>=21984/75423</t>
  </si>
  <si>
    <t>=21984/75433</t>
  </si>
  <si>
    <t>=21984/39189</t>
  </si>
  <si>
    <t>=21984/39190</t>
  </si>
  <si>
    <t>=21984/39330</t>
  </si>
  <si>
    <t>=21984/39470</t>
  </si>
  <si>
    <t>=21984/39610</t>
  </si>
  <si>
    <t>=21984/40814</t>
  </si>
  <si>
    <t>=21984/40815</t>
  </si>
  <si>
    <t>=21984/40848</t>
  </si>
  <si>
    <t>=21984/45271</t>
  </si>
  <si>
    <t>=21984/45272</t>
  </si>
  <si>
    <t>=21984/45306</t>
  </si>
  <si>
    <t>=21984/40900</t>
  </si>
  <si>
    <t>=21984/40901</t>
  </si>
  <si>
    <t>=21984/40928</t>
  </si>
  <si>
    <t>=21984/40997</t>
  </si>
  <si>
    <t>=21984/41066</t>
  </si>
  <si>
    <t>=21984/41136</t>
  </si>
  <si>
    <t>=21984/41137</t>
  </si>
  <si>
    <t>=21984/41243</t>
  </si>
  <si>
    <t>=21984/63488</t>
  </si>
  <si>
    <t>=21984/63489</t>
  </si>
  <si>
    <t>=21984/41370</t>
  </si>
  <si>
    <t>=21984/41371</t>
  </si>
  <si>
    <t>=21984/41411</t>
  </si>
  <si>
    <t>=21984/41469</t>
  </si>
  <si>
    <t>=21984/41527</t>
  </si>
  <si>
    <t>=21984/41997</t>
  </si>
  <si>
    <t>=21984/41998</t>
  </si>
  <si>
    <t>=21984/42032</t>
  </si>
  <si>
    <t>=21984/42094</t>
  </si>
  <si>
    <t>=21984/42095</t>
  </si>
  <si>
    <t>=21984/42129</t>
  </si>
  <si>
    <t>=21984/42191</t>
  </si>
  <si>
    <t>=21984/42192</t>
  </si>
  <si>
    <t>=21984/42232</t>
  </si>
  <si>
    <t>=21984/42290</t>
  </si>
  <si>
    <t>=21984/42348</t>
  </si>
  <si>
    <t>=21984/42406</t>
  </si>
  <si>
    <t>=21984/42407</t>
  </si>
  <si>
    <t>=21984/42501</t>
  </si>
  <si>
    <t>=21984/42596</t>
  </si>
  <si>
    <t>=21984/42597</t>
  </si>
  <si>
    <t>=21984/42637</t>
  </si>
  <si>
    <t>=21984/42695</t>
  </si>
  <si>
    <t>=21984/42753</t>
  </si>
  <si>
    <t>=21984/42811</t>
  </si>
  <si>
    <t>=21984/42812</t>
  </si>
  <si>
    <t>=21984/42906</t>
  </si>
  <si>
    <t>=21984/43000</t>
  </si>
  <si>
    <t>=21984/43001</t>
  </si>
  <si>
    <t>=21984/43035</t>
  </si>
  <si>
    <t>=21984/43097</t>
  </si>
  <si>
    <t>=21984/43098</t>
  </si>
  <si>
    <t>=21984/43132</t>
  </si>
  <si>
    <t>=21984/51651</t>
  </si>
  <si>
    <t>=21984/51652</t>
  </si>
  <si>
    <t>=21984/52052</t>
  </si>
  <si>
    <t>=21984/52383</t>
  </si>
  <si>
    <t>=21984/52576</t>
  </si>
  <si>
    <t>=21984/58694</t>
  </si>
  <si>
    <t>=21984/52734</t>
  </si>
  <si>
    <t>=21984/52831</t>
  </si>
  <si>
    <t>=21984/52926</t>
  </si>
  <si>
    <t>=21984/53176</t>
  </si>
  <si>
    <t>=21984/53225</t>
  </si>
  <si>
    <t>=21984/54066</t>
  </si>
  <si>
    <t>=21984/55233</t>
  </si>
  <si>
    <t>=21984/56200</t>
  </si>
  <si>
    <t>=21984/56461</t>
  </si>
  <si>
    <t>=21984/56476</t>
  </si>
  <si>
    <t>=21984/56615</t>
  </si>
  <si>
    <t>=21984/56744</t>
  </si>
  <si>
    <t>=21984/56766</t>
  </si>
  <si>
    <t>=21984/58686</t>
  </si>
  <si>
    <t>=21984/56818</t>
  </si>
  <si>
    <t>=21984/57027</t>
  </si>
  <si>
    <t>=21984/59871</t>
  </si>
  <si>
    <t>=21984/58113</t>
  </si>
  <si>
    <t>=21984/58695</t>
  </si>
  <si>
    <t>=21984/58696</t>
  </si>
  <si>
    <t>=21984/43612</t>
  </si>
  <si>
    <t>=21984/43717</t>
  </si>
  <si>
    <t>=21984/43822</t>
  </si>
  <si>
    <t>=21984/43929</t>
  </si>
  <si>
    <t>=21984/44241</t>
  </si>
  <si>
    <t>=21984/44329</t>
  </si>
  <si>
    <t>=21984/76870</t>
  </si>
  <si>
    <t>=21984/76871</t>
  </si>
  <si>
    <t>=21984/76859</t>
  </si>
  <si>
    <t>=21984/76869</t>
  </si>
  <si>
    <t>=21984/44418</t>
  </si>
  <si>
    <t>=21984/44492</t>
  </si>
  <si>
    <t>=21984/59872</t>
  </si>
  <si>
    <t>=21984/75748</t>
  </si>
  <si>
    <t>=21984/75721</t>
  </si>
  <si>
    <t>=21984/44724</t>
  </si>
  <si>
    <t>=21984/44725</t>
  </si>
  <si>
    <t>=21984/44765</t>
  </si>
  <si>
    <t>=21984/44823</t>
  </si>
  <si>
    <t>=21984/44881</t>
  </si>
  <si>
    <t>=21984/44939</t>
  </si>
  <si>
    <t>=21984/44940</t>
  </si>
  <si>
    <t>=21984/44967</t>
  </si>
  <si>
    <t>=21984/45036</t>
  </si>
  <si>
    <t>=21984/45105</t>
  </si>
  <si>
    <t>=21984/45373</t>
  </si>
  <si>
    <t>=21984/45374</t>
  </si>
  <si>
    <t>=21984/45547</t>
  </si>
  <si>
    <t>=21984/45720</t>
  </si>
  <si>
    <t>=21984/45893</t>
  </si>
  <si>
    <t>=21984/75569</t>
  </si>
  <si>
    <t>=21984/75573</t>
  </si>
  <si>
    <t>=21984/46268</t>
  </si>
  <si>
    <t>=21984/46356</t>
  </si>
  <si>
    <t>=21984/75577</t>
  </si>
  <si>
    <t>=21984/75578</t>
  </si>
  <si>
    <t>=21984/46444</t>
  </si>
  <si>
    <t>=21984/46445</t>
  </si>
  <si>
    <t>=21984/46585</t>
  </si>
  <si>
    <t>=21984/46725</t>
  </si>
  <si>
    <t>=21984/46865</t>
  </si>
  <si>
    <t>=21984/46913</t>
  </si>
  <si>
    <t>=21984/46965</t>
  </si>
  <si>
    <t>=21984/47017</t>
  </si>
  <si>
    <t>=21984/47069</t>
  </si>
  <si>
    <t>=21984/47194</t>
  </si>
  <si>
    <t>=21984/47195</t>
  </si>
  <si>
    <t>=21984/47368</t>
  </si>
  <si>
    <t>=21984/47541</t>
  </si>
  <si>
    <t>=21984/47714</t>
  </si>
  <si>
    <t>=21984/48028</t>
  </si>
  <si>
    <t>=21984/48116</t>
  </si>
  <si>
    <t>=21984/75457</t>
  </si>
  <si>
    <t>=21984/75467</t>
  </si>
  <si>
    <t>=21984/75477</t>
  </si>
  <si>
    <t>=21984/75481</t>
  </si>
  <si>
    <t>=21984/48204</t>
  </si>
  <si>
    <t>=21984/49015</t>
  </si>
  <si>
    <t>=21984/50856</t>
  </si>
  <si>
    <t>=21984/50063</t>
  </si>
  <si>
    <t>=21984/61900</t>
  </si>
  <si>
    <t>=21984/61901</t>
  </si>
  <si>
    <t>=21984/59881</t>
  </si>
  <si>
    <t>=21984/59882</t>
  </si>
  <si>
    <t>=21984/60055</t>
  </si>
  <si>
    <t>=21984/60228</t>
  </si>
  <si>
    <t>=21984/60401</t>
  </si>
  <si>
    <t>=21984/60714</t>
  </si>
  <si>
    <t>=21984/60802</t>
  </si>
  <si>
    <t>=21984/75541</t>
  </si>
  <si>
    <t>=21984/75551</t>
  </si>
  <si>
    <t>=21984/75561</t>
  </si>
  <si>
    <t>=21984/75565</t>
  </si>
  <si>
    <t>=21984/60890</t>
  </si>
  <si>
    <t>=21984/60891</t>
  </si>
  <si>
    <t>=21984/61064</t>
  </si>
  <si>
    <t>=21984/61237</t>
  </si>
  <si>
    <t>=21984/61411</t>
  </si>
  <si>
    <t>=21984/61724</t>
  </si>
  <si>
    <t>=21984/61812</t>
  </si>
  <si>
    <t>=21984/75513</t>
  </si>
  <si>
    <t>=21984/75523</t>
  </si>
  <si>
    <t>=21984/75533</t>
  </si>
  <si>
    <t>=21984/75537</t>
  </si>
  <si>
    <t>=21984/62694</t>
  </si>
  <si>
    <t>=21984/62695</t>
  </si>
  <si>
    <t>=21984/26410</t>
  </si>
  <si>
    <t>=21984/26273</t>
  </si>
  <si>
    <t>=21984/26190</t>
  </si>
  <si>
    <t>=21984/526</t>
  </si>
  <si>
    <t>=21984/520</t>
  </si>
  <si>
    <t>=21984/530</t>
  </si>
  <si>
    <t>=21984/534</t>
  </si>
  <si>
    <t>=21984/538</t>
  </si>
  <si>
    <t>=21984/542</t>
  </si>
  <si>
    <t>=21984/546</t>
  </si>
  <si>
    <t>=21984/550</t>
  </si>
  <si>
    <t>=21984/554</t>
  </si>
  <si>
    <t>=21984/558</t>
  </si>
  <si>
    <t>=21984/562</t>
  </si>
  <si>
    <t>=21984/566</t>
  </si>
  <si>
    <t>=21984/570</t>
  </si>
  <si>
    <t>=21984/574</t>
  </si>
  <si>
    <t>=21984/578</t>
  </si>
  <si>
    <t>=21984/582</t>
  </si>
  <si>
    <t>=21984/589</t>
  </si>
  <si>
    <t>=21984/593</t>
  </si>
  <si>
    <t>=21984/597</t>
  </si>
  <si>
    <t>=21984/601</t>
  </si>
  <si>
    <t>=21984/605</t>
  </si>
  <si>
    <t>=21984/609</t>
  </si>
  <si>
    <t>=21984/613</t>
  </si>
  <si>
    <t>=21984/617</t>
  </si>
  <si>
    <t>=21984/621</t>
  </si>
  <si>
    <t>=21984/641</t>
  </si>
  <si>
    <t>=21984/5561</t>
  </si>
  <si>
    <t>=21984/749</t>
  </si>
  <si>
    <t>=21984/753</t>
  </si>
  <si>
    <t>=21984/516</t>
  </si>
  <si>
    <t>=21984/653</t>
  </si>
  <si>
    <t>=21984/657</t>
  </si>
  <si>
    <t>=21984/661</t>
  </si>
  <si>
    <t>=21984/665</t>
  </si>
  <si>
    <t>=21984/669</t>
  </si>
  <si>
    <t>=21984/673</t>
  </si>
  <si>
    <t>=21984/677</t>
  </si>
  <si>
    <t>=21984/681</t>
  </si>
  <si>
    <t>=21984/685</t>
  </si>
  <si>
    <t>=21984/689</t>
  </si>
  <si>
    <t>=21984/693</t>
  </si>
  <si>
    <t>=21984/697</t>
  </si>
  <si>
    <t>=21984/701</t>
  </si>
  <si>
    <t>=21984/705</t>
  </si>
  <si>
    <t>=21984/709</t>
  </si>
  <si>
    <t>=21984/713</t>
  </si>
  <si>
    <t>=21984/717</t>
  </si>
  <si>
    <t>=21984/721</t>
  </si>
  <si>
    <t>=21984/725</t>
  </si>
  <si>
    <t>=21984/729</t>
  </si>
  <si>
    <t>=21984/733</t>
  </si>
  <si>
    <t>=21984/737</t>
  </si>
  <si>
    <t>=21984/741</t>
  </si>
  <si>
    <t>=21984/745</t>
  </si>
  <si>
    <t>=21984/625</t>
  </si>
  <si>
    <t>=21984/629</t>
  </si>
  <si>
    <t>=21984/633</t>
  </si>
  <si>
    <t>=21984/637</t>
  </si>
  <si>
    <t>=21984/645</t>
  </si>
  <si>
    <t>=21984/649</t>
  </si>
  <si>
    <t>=21984/5542</t>
  </si>
  <si>
    <t>=21984/5593</t>
  </si>
  <si>
    <t>=22084/4286</t>
  </si>
  <si>
    <t>=22084/4280</t>
  </si>
  <si>
    <t>=22084/4274</t>
  </si>
  <si>
    <t>=22084/4268</t>
  </si>
  <si>
    <t>=22084/4574</t>
  </si>
  <si>
    <t>=22084/4573</t>
  </si>
  <si>
    <t>=22084/4664</t>
  </si>
  <si>
    <t>=22084/4665</t>
  </si>
  <si>
    <t>=22084/4226</t>
  </si>
  <si>
    <t>=22084/4220</t>
  </si>
  <si>
    <t>=22084/4577</t>
  </si>
  <si>
    <t>=22084/4214</t>
  </si>
  <si>
    <t>=22084/4575</t>
  </si>
  <si>
    <t>=22084/4208</t>
  </si>
  <si>
    <t>=22084/4576</t>
  </si>
  <si>
    <t>=22084/4202</t>
  </si>
  <si>
    <t>=22084/4196</t>
  </si>
  <si>
    <t>=22084/4671</t>
  </si>
  <si>
    <t>=22084/4166</t>
  </si>
  <si>
    <t>=22084/4100</t>
  </si>
  <si>
    <t>=22084/4094</t>
  </si>
  <si>
    <t>=22084/4088</t>
  </si>
  <si>
    <t>=22084/4082</t>
  </si>
  <si>
    <t>=22084/4076</t>
  </si>
  <si>
    <t>=22084/4070</t>
  </si>
  <si>
    <t>=22084/4064</t>
  </si>
  <si>
    <t>=22084/4058</t>
  </si>
  <si>
    <t>=22084/4052</t>
  </si>
  <si>
    <t>=22084/4304</t>
  </si>
  <si>
    <t>=30276/444</t>
  </si>
  <si>
    <t>=30276/448</t>
  </si>
  <si>
    <t>=22084/4025</t>
  </si>
  <si>
    <t>=22084/4028</t>
  </si>
  <si>
    <t>=30276/451</t>
  </si>
  <si>
    <t>=30276/455</t>
  </si>
  <si>
    <t>=22084/4035</t>
  </si>
  <si>
    <t>=22084/4032</t>
  </si>
  <si>
    <t>=22084/4042</t>
  </si>
  <si>
    <t>=22084/4039</t>
  </si>
  <si>
    <t>=30376/1</t>
  </si>
  <si>
    <t>=30376/3</t>
  </si>
  <si>
    <t>=30376/5</t>
  </si>
  <si>
    <t>=30376/7</t>
  </si>
  <si>
    <t>=30376/9</t>
  </si>
  <si>
    <t>=30376/11</t>
  </si>
  <si>
    <t>=30376/13</t>
  </si>
  <si>
    <t>=30376/16</t>
  </si>
  <si>
    <t>=30376/18</t>
  </si>
  <si>
    <t>=30376/20</t>
  </si>
  <si>
    <t>=22184/7067</t>
  </si>
  <si>
    <t>=30376/22</t>
  </si>
  <si>
    <t>=22184/7068</t>
  </si>
  <si>
    <t>=30376/24</t>
  </si>
  <si>
    <t>=30376/26</t>
  </si>
  <si>
    <t>=30376/28</t>
  </si>
  <si>
    <t>=22184/5138</t>
  </si>
  <si>
    <t>=22184/7070</t>
  </si>
  <si>
    <t>=22184/5144</t>
  </si>
  <si>
    <t>=30376/36</t>
  </si>
  <si>
    <t>=22284/2687</t>
  </si>
  <si>
    <t>=22284/2693</t>
  </si>
  <si>
    <t>=22284/2626</t>
  </si>
  <si>
    <t>=22284/2628</t>
  </si>
  <si>
    <t>=22284/2630</t>
  </si>
  <si>
    <t>=22284/2632</t>
  </si>
  <si>
    <t>=22284/2634</t>
  </si>
  <si>
    <t>=22284/2636</t>
  </si>
  <si>
    <t>=22284/1623</t>
  </si>
  <si>
    <t>=22284/1629</t>
  </si>
  <si>
    <t>=22284/1635</t>
  </si>
  <si>
    <t>=30676/57</t>
  </si>
  <si>
    <t>=30676/279</t>
  </si>
  <si>
    <t>=22484/3808</t>
  </si>
  <si>
    <t>=22484/31286</t>
  </si>
  <si>
    <t>=22484/31287</t>
  </si>
  <si>
    <t>=30676/280</t>
  </si>
  <si>
    <t>=22484/31288</t>
  </si>
  <si>
    <t>=22484/31289</t>
  </si>
  <si>
    <t>=22484/31501</t>
  </si>
  <si>
    <t>=22484/31700</t>
  </si>
  <si>
    <t>=22484/31708</t>
  </si>
  <si>
    <t>=22484/31781</t>
  </si>
  <si>
    <t>=22484/5609</t>
  </si>
  <si>
    <t>=22484/5775</t>
  </si>
  <si>
    <t>=21984/30987</t>
  </si>
  <si>
    <t>=21984/36401</t>
  </si>
  <si>
    <t>=21984/30643</t>
  </si>
  <si>
    <t>=21984/32929</t>
  </si>
  <si>
    <t>=21984/30279</t>
  </si>
  <si>
    <t>=21984/41135</t>
  </si>
  <si>
    <t>=21984/32720</t>
  </si>
  <si>
    <t>=21984/41369</t>
  </si>
  <si>
    <t>=21984/32312</t>
  </si>
  <si>
    <t>=21984/41781</t>
  </si>
  <si>
    <t>=21984/31185</t>
  </si>
  <si>
    <t>=21984/42595</t>
  </si>
  <si>
    <t>=21984/28982</t>
  </si>
  <si>
    <t>=21984/31186</t>
  </si>
  <si>
    <t>=21984/31086</t>
  </si>
  <si>
    <t>=21984/43196</t>
  </si>
  <si>
    <t>=21984/59880</t>
  </si>
  <si>
    <t>=21984/49068</t>
  </si>
  <si>
    <t>=21984/49856</t>
  </si>
  <si>
    <t>=21984/2</t>
  </si>
  <si>
    <t>=21984/4</t>
  </si>
  <si>
    <t>=21984/25858</t>
  </si>
  <si>
    <t>=21984/6</t>
  </si>
  <si>
    <t>=21984/5</t>
  </si>
  <si>
    <t>=21984/8</t>
  </si>
  <si>
    <t>=21984/26482</t>
  </si>
  <si>
    <t>=21984/7</t>
  </si>
  <si>
    <t>=30176/1</t>
  </si>
  <si>
    <t>=30176/3</t>
  </si>
  <si>
    <t>=30176/2</t>
  </si>
  <si>
    <t>=30176/1033</t>
  </si>
  <si>
    <t>=30176/1044</t>
  </si>
  <si>
    <t>=30176/1058</t>
  </si>
  <si>
    <t>=30176/1061</t>
  </si>
  <si>
    <t>=21984/5541</t>
  </si>
  <si>
    <t>=21984/5592</t>
  </si>
  <si>
    <t>=21984/22889</t>
  </si>
  <si>
    <t>=22084/3</t>
  </si>
  <si>
    <t>=22084/4</t>
  </si>
  <si>
    <t>=22084/5</t>
  </si>
  <si>
    <t>=22084/6</t>
  </si>
  <si>
    <t>=22084/7</t>
  </si>
  <si>
    <t>=22184/2</t>
  </si>
  <si>
    <t>=22184/3</t>
  </si>
  <si>
    <t>=22184/4</t>
  </si>
  <si>
    <t>=22184/5</t>
  </si>
  <si>
    <t>=22184/6</t>
  </si>
  <si>
    <t>=22284/2</t>
  </si>
  <si>
    <t>=22284/3</t>
  </si>
  <si>
    <t>=22284/4</t>
  </si>
  <si>
    <t>=22284/5</t>
  </si>
  <si>
    <t>=22284/6</t>
  </si>
  <si>
    <t>=22484/2</t>
  </si>
  <si>
    <t>=22484/15</t>
  </si>
  <si>
    <t>=38868/1</t>
  </si>
  <si>
    <t>=22484/3</t>
  </si>
  <si>
    <t>=22484/5</t>
  </si>
  <si>
    <t>=22484/4</t>
  </si>
  <si>
    <t>=22484/13</t>
  </si>
  <si>
    <t>=22484/11</t>
  </si>
  <si>
    <t>=22484/10</t>
  </si>
  <si>
    <t>=22484/7</t>
  </si>
  <si>
    <t>=22484/9</t>
  </si>
  <si>
    <t>=30676/4859</t>
  </si>
  <si>
    <t>=30676/6334</t>
  </si>
  <si>
    <t>=22384/2</t>
  </si>
  <si>
    <t>110kV城洗线182断路器线路侧18260接地开关</t>
    <phoneticPr fontId="2" type="noConversion"/>
  </si>
  <si>
    <t>110kV洗江T线181断路器线路侧18160接地开关</t>
    <phoneticPr fontId="2" type="noConversion"/>
  </si>
  <si>
    <t>110kV洗江T线线路18167接地开关</t>
    <phoneticPr fontId="2" type="noConversion"/>
  </si>
  <si>
    <t>110kV洗江T线181断路器母线侧18117接地开关</t>
    <phoneticPr fontId="2" type="noConversion"/>
  </si>
  <si>
    <t>110kV母线分段112断路器Ⅰ段母线侧11217接地开关</t>
    <phoneticPr fontId="2" type="noConversion"/>
  </si>
  <si>
    <t>#2主变110kV侧102断路器Ⅰ段母线侧10217接地开关</t>
    <phoneticPr fontId="2" type="noConversion"/>
  </si>
  <si>
    <t>110kVⅠ段母线19010接地开关</t>
    <phoneticPr fontId="2" type="noConversion"/>
  </si>
  <si>
    <t>#1主变110kV侧101断路器母线侧10117接地开关</t>
    <phoneticPr fontId="2" type="noConversion"/>
  </si>
  <si>
    <t>#1主变35kV侧301断路器主变侧30160接地开关</t>
    <phoneticPr fontId="2" type="noConversion"/>
  </si>
  <si>
    <t>110kV城洗线182断路器母线侧18217接地开关</t>
    <phoneticPr fontId="2" type="noConversion"/>
  </si>
  <si>
    <t>ref</t>
  </si>
  <si>
    <t>name</t>
  </si>
  <si>
    <t>SUBE_PDMS_NAME</t>
    <phoneticPr fontId="4" type="noConversion"/>
  </si>
  <si>
    <t>EQUI_PDMS_NAME</t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</si>
  <si>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QL</t>
    </r>
    <phoneticPr fontId="4" type="noConversion"/>
  </si>
  <si>
    <t>变电站_线缆_110kV_母线设备间隔</t>
  </si>
  <si>
    <t>变电站_设备_110kV_母线设备间隔</t>
  </si>
  <si>
    <t>110kV_母线设备间隔_I段母线TV端子箱</t>
  </si>
  <si>
    <t>110kVI段母线TV端子箱</t>
  </si>
  <si>
    <t>110kV_母线设备间隔_1901_双接地隔离开关</t>
  </si>
  <si>
    <t>110kV_母线设备间隔_1901_双接地隔离开关_C相</t>
  </si>
  <si>
    <t>110kV_母线设备间隔_1901_双接地隔离开关_B相</t>
  </si>
  <si>
    <t>110kV_母线设备间隔_1901_双接地隔离开关_A相</t>
  </si>
  <si>
    <t>110kV_母线设备间隔_1901_双接地隔离开关_底座</t>
  </si>
  <si>
    <t>110kV_母线设备间隔_19017_双接地隔离开关_地刀操作机构</t>
  </si>
  <si>
    <t>110kV_母线设备间隔_19010_双接地隔离开关_地刀操作机构</t>
  </si>
  <si>
    <t>110kV_母线设备间隔_1901_双接地隔离开关_操作机构箱</t>
  </si>
  <si>
    <t>110kV_母线设备间隔_19010_双接地隔离开关_地刀操作机构_接地</t>
  </si>
  <si>
    <t>110kV_母线设备间隔_19017_双接地隔离开关_地刀操作机构_接地</t>
  </si>
  <si>
    <t>110kV_母线设备间隔_19010_双接地隔离开关_地刀操作机构_未接地</t>
  </si>
  <si>
    <t>110kV_母线设备间隔_19017_双接地隔离开关_地刀操作机构_未接地</t>
  </si>
  <si>
    <t>110kV_母线设备间隔_1901_双接地隔离开关_开</t>
  </si>
  <si>
    <t>110kV_母线设备间隔_1901_双接地隔离开关_合</t>
  </si>
  <si>
    <t>110kV_母线设备间隔_电压互感器</t>
  </si>
  <si>
    <t>110kV_母线设备间隔_电压互感器_底座</t>
  </si>
  <si>
    <t>110kV_母线设备间隔_电压互感器_A相</t>
  </si>
  <si>
    <t>110kV_母线设备间隔_电压互感器_B相</t>
  </si>
  <si>
    <t>110kV_母线设备间隔_电压互感器_C相</t>
  </si>
  <si>
    <t>110kV_母线设备间隔_氧化锌避雷器</t>
  </si>
  <si>
    <t>110kV_母线设备间隔_氧化锌避雷器_底座</t>
  </si>
  <si>
    <t>110kV_母线设备间隔_氧化锌避雷器_C相</t>
  </si>
  <si>
    <t>110kV_母线设备间隔_氧化锌避雷器_A相</t>
  </si>
  <si>
    <t>110kV_母线设备间隔_氧化锌避雷器_B相</t>
  </si>
  <si>
    <t>变电站_线缆_110kV_洗江T线_181</t>
  </si>
  <si>
    <t>变电站_设备_110kV_洗江T线_181</t>
  </si>
  <si>
    <t>110kV_洗江T线_181_断路器</t>
  </si>
  <si>
    <t>110kV_洗江T线_181_断路器_C相</t>
  </si>
  <si>
    <t>110kV_洗江T线_181_断路器_B相</t>
  </si>
  <si>
    <t>110kV_洗江T线_181_断路器_A相</t>
  </si>
  <si>
    <t>110kV_洗江T线_181_断路器_底座</t>
  </si>
  <si>
    <t>110kV_洗江T线_1811_单接地隔离开关</t>
  </si>
  <si>
    <t>110kV_洗江T线_1811_单接地隔离开关_C相</t>
  </si>
  <si>
    <t>110kV_洗江T线_1811_单接地隔离开关_B相</t>
  </si>
  <si>
    <t>110kV_洗江T线_1811_单接地隔离开关_A相</t>
  </si>
  <si>
    <t>110kV_洗江T线_1811_单接地隔离开关_底座</t>
  </si>
  <si>
    <t>110kV_洗江T线_1811_单接地隔离开关_开</t>
  </si>
  <si>
    <t>110kV_洗江T线_1811_单接地隔离开关_合</t>
  </si>
  <si>
    <t>110kV_洗江T线_18117_单接地隔离开关_地刀操作机构_接地</t>
  </si>
  <si>
    <t>110kV_洗江T线_18117_单接地隔离开关_地刀操作机构_未接地</t>
  </si>
  <si>
    <t>110kV_洗江T线_18117_单接地隔离开关_地刀操作机构</t>
  </si>
  <si>
    <t>110kV_洗江T线_1811_单接地隔离开关_操作机构箱</t>
  </si>
  <si>
    <t>110kV_洗江T线_1816_双接地隔离开关</t>
  </si>
  <si>
    <t>110kV_洗江T线_1816_双接地隔离开关_C相</t>
  </si>
  <si>
    <t>110kV_洗江T线_1816_双接地隔离开关_B相</t>
  </si>
  <si>
    <t>110kV_洗江T线_1816_双接地隔离开关_A相</t>
  </si>
  <si>
    <t>110kV_洗江T线_1816_双接地隔离开关_底座</t>
  </si>
  <si>
    <t>110kV_洗江T线_1816_双接地隔离开关_开</t>
  </si>
  <si>
    <t>110kV_洗江T线_1816_双接地隔离开关_合</t>
  </si>
  <si>
    <t>110kV_洗江T线_18167_双接地隔离开关_地刀操作机构</t>
  </si>
  <si>
    <t>110kV_洗江T线_18160_双接地隔离开关_地刀操作机构</t>
  </si>
  <si>
    <t>110kV_洗江T线_1816_双接地隔离开关_操作机构箱</t>
  </si>
  <si>
    <t>110kV_洗江T线_18167_双接地隔离开关_地刀操作机构_接地</t>
  </si>
  <si>
    <t>110kV_洗江T线_18160_双接地隔离开关_地刀操作机构_接地</t>
  </si>
  <si>
    <t>110kV_洗江T线_18167_双接地隔离开关_地刀操作机构_未接地</t>
  </si>
  <si>
    <t>110kV_洗江T线_18160_双接地隔离开关_地刀操作机构_未接地</t>
  </si>
  <si>
    <t>110kV_洗江T线_181_电流互感器</t>
  </si>
  <si>
    <t>110kV_洗江T线_181_电流互感器_A相</t>
  </si>
  <si>
    <t>110kV_洗江T线_181_电流互感器_B相</t>
  </si>
  <si>
    <t>110kV_洗江T线_181_电流互感器_C相</t>
  </si>
  <si>
    <t>110kV_洗江T线_181_电流互感器_底座</t>
  </si>
  <si>
    <t>110kV_洗江T线_181_氧化锌避雷器</t>
  </si>
  <si>
    <t>110kV_洗江T线_181_氧化锌避雷器_底座</t>
  </si>
  <si>
    <t>110kV_洗江T线_181_氧化锌避雷器_C相</t>
  </si>
  <si>
    <t>110kV_洗江T线_181_氧化锌避雷器_A相</t>
  </si>
  <si>
    <t>110kV_洗江T线_181_氧化锌避雷器_B相</t>
  </si>
  <si>
    <t>110kV_洗江T线_181_耦合电容器</t>
  </si>
  <si>
    <t>110kV_洗江T线_181_耦合电容器_底座</t>
  </si>
  <si>
    <t>110kV_洗江T线_181_耦合电容器_C相</t>
  </si>
  <si>
    <t>110kV_洗江T线_181_电压互感器</t>
  </si>
  <si>
    <t>110kV_洗江T线_181_电压互感器_底座</t>
  </si>
  <si>
    <t>110kV_洗江T线_181_电压互感器_A相</t>
  </si>
  <si>
    <t>110kV_洗江T线_181_线路阻波器</t>
  </si>
  <si>
    <t>110kV_洗江T线_181_线路阻波器_C相</t>
  </si>
  <si>
    <t>110kV_洗江T线_181_线路阻波器_A相</t>
  </si>
  <si>
    <t>110kV_洗江T线_181断路器端子箱</t>
  </si>
  <si>
    <t>=2198476064</t>
  </si>
  <si>
    <t>变电站_线缆_110kV_城洗线_182</t>
  </si>
  <si>
    <t>变电站_设备_110kV_城洗线_182</t>
  </si>
  <si>
    <t>110kV_城洗线_1821_单接地隔离开关</t>
  </si>
  <si>
    <t>110kV_城洗线_1821_单接地隔离开关_C相</t>
  </si>
  <si>
    <t>110kV_城洗线_1821_单接地隔离开关_B相</t>
  </si>
  <si>
    <t>110kV_城洗线_1821_单接地隔离开关_A相</t>
  </si>
  <si>
    <t>110kV_城洗线_1821_单接地隔离开关_底座</t>
  </si>
  <si>
    <t>110kV_城洗线_1821_单接地隔离开关_开</t>
  </si>
  <si>
    <t>110kV_城洗线_1821_单接地隔离开关_合</t>
  </si>
  <si>
    <t>110kV_城洗线_1821_单接地隔离开关_地刀操作机构_接地</t>
  </si>
  <si>
    <t>110kV_城洗线_18217_单接地隔离开关_地刀操作机构_未接地</t>
  </si>
  <si>
    <t>110kV_城洗线_18217_单接地隔离开关_地刀操作机构</t>
  </si>
  <si>
    <t>110kV_城洗线_1821_单接地隔离开关_操作机构箱</t>
  </si>
  <si>
    <t>110kV_城洗线_182_断路器</t>
  </si>
  <si>
    <t>110kV_城洗线_182_断路器_C相</t>
  </si>
  <si>
    <t>110kV_城洗线_182_断路器_B相</t>
  </si>
  <si>
    <t>110kV_城洗线_182_断路器_A相</t>
  </si>
  <si>
    <t>110kV_城洗线_182_断路器_底座</t>
  </si>
  <si>
    <t>110kV_城洗线_1826_双接地隔离开关</t>
  </si>
  <si>
    <t>110kV_城洗线_1826_双接地隔离开关_C相</t>
  </si>
  <si>
    <t>110kV_城洗线_1826_双接地隔离开关_B相</t>
  </si>
  <si>
    <t>110kV_城洗线_1826_双接地隔离开关_A相</t>
  </si>
  <si>
    <t>110kV_城洗线_1826_双接地隔离开关_底座</t>
  </si>
  <si>
    <t>110kV_城洗线_1826_双接地隔离开关_开</t>
  </si>
  <si>
    <t>110kV_城洗线_1826_双接地隔离开关_合</t>
  </si>
  <si>
    <t>110kV_城洗线_18267_双接地隔离开关_地刀操作机构</t>
  </si>
  <si>
    <t>110kV_城洗线_18260_双接地隔离开关_地刀操作机构</t>
  </si>
  <si>
    <t>110kV_城洗线_1826_双接地隔离开关_操作机构箱</t>
  </si>
  <si>
    <t>110kV_城洗线_18267_双接地隔离开关_地刀操作机构_接地</t>
  </si>
  <si>
    <t>110kV_城洗线_18260_双接地隔离开关_地刀操作机构_接地</t>
  </si>
  <si>
    <t>110kV_城洗线_18267_双接地隔离开关_地刀操作机构_未接地</t>
  </si>
  <si>
    <t>110kV_城洗线_18260_双接地隔离开关_地刀操作机构_未接地</t>
  </si>
  <si>
    <t>110kV_城洗线_182_电流互感器</t>
  </si>
  <si>
    <t>110kV_城洗线_182_电流互感器_A相</t>
  </si>
  <si>
    <t>110kV_城洗线_182_电流互感器_B相</t>
  </si>
  <si>
    <t>110kV_城洗线_182_电流互感器_C相</t>
  </si>
  <si>
    <t>110kV_城洗线_182_电流互感器_底座</t>
  </si>
  <si>
    <t>110kV_城洗线_182_电压互感器</t>
  </si>
  <si>
    <t>110kV_城洗线_182_电压互感器_底座</t>
  </si>
  <si>
    <t>110kV_城洗线_182_电压互感器_A相</t>
  </si>
  <si>
    <t>110kV_城洗线_182_耦合电容器</t>
  </si>
  <si>
    <t>110kV_城洗线_182_耦合电容器_底座</t>
  </si>
  <si>
    <t>110kV_城洗线_182_耦合电容器_C相</t>
  </si>
  <si>
    <t>110kV_城洗线_182_氧化锌避雷器</t>
  </si>
  <si>
    <t>110kV_城洗线_182_氧化锌避雷器_底座</t>
  </si>
  <si>
    <t>110kV_城洗线_182_氧化锌避雷器_C相</t>
  </si>
  <si>
    <t>110kV_城洗线_182_氧化锌避雷器_A相</t>
  </si>
  <si>
    <t>110kV_城洗线_182_氧化锌避雷器_B相</t>
  </si>
  <si>
    <t>110kV_城洗线_182_线路阻波器</t>
  </si>
  <si>
    <t>110kV_城洗线_182_线路阻波器_C相</t>
  </si>
  <si>
    <t>110kV_城洗线_182_线路阻波器_A相</t>
  </si>
  <si>
    <t>110kV_城洗线_182断路器端子箱</t>
  </si>
  <si>
    <t>=2198463489</t>
  </si>
  <si>
    <t>变电站_线缆_35KV_备用线_381</t>
  </si>
  <si>
    <t>变电站_设备_35KV_备用线_381</t>
  </si>
  <si>
    <t>35KV_备用线_381_氧化锌避雷器</t>
  </si>
  <si>
    <t>35KV_备用线_381_氧化锌避雷器_底座</t>
  </si>
  <si>
    <t>35KV_备用线_381_氧化锌避雷器_C相</t>
  </si>
  <si>
    <t>35KV_备用线_381_氧化锌避雷器_B相</t>
  </si>
  <si>
    <t>35KV_备用线_381_氧化锌避雷器_A相</t>
  </si>
  <si>
    <t>变电站_线缆_35KV_洗五T线_382</t>
  </si>
  <si>
    <t>变电站_设备_35KV_洗五T线_382</t>
  </si>
  <si>
    <t>35KV_洗五T线_382_耦合电容器A相</t>
  </si>
  <si>
    <t>35KV_洗五T线_382_耦合电容器A相_底座</t>
  </si>
  <si>
    <t>35KV_洗五T线_382_耦合电容器A相_A相</t>
  </si>
  <si>
    <t>35KV_洗五T线_382_耦合电容器C相</t>
  </si>
  <si>
    <t>35KV_洗五T线_382_耦合电容器C相_底座</t>
  </si>
  <si>
    <t>35KV_洗五T线_382_耦合电容器C相_C相</t>
  </si>
  <si>
    <t>35KV_洗五T线_382_氧化锌避雷器</t>
  </si>
  <si>
    <t>35KV_洗五T线_382_氧化锌避雷器_底座</t>
  </si>
  <si>
    <t>35KV_洗五T线_382_氧化锌避雷器_C相</t>
  </si>
  <si>
    <t>35KV_洗五T线_382_氧化锌避雷器_B相</t>
  </si>
  <si>
    <t>35KV_洗五T线_382_氧化锌避雷器_A相</t>
  </si>
  <si>
    <t>35KV_洗五T线_382_线路阻波器</t>
  </si>
  <si>
    <t>35KV_洗五T线_382_线路阻波器_C相</t>
  </si>
  <si>
    <t>35KV_洗五T线_382_线路阻波器_A相</t>
  </si>
  <si>
    <t>变电站_线缆_35KV_洗东线_383</t>
  </si>
  <si>
    <t>变电站_设备_35KV_洗东线_383</t>
  </si>
  <si>
    <t>35KV_洗东线_383_氧化锌避雷器</t>
  </si>
  <si>
    <t>35KV_洗东线_383_氧化锌避雷器_底座</t>
  </si>
  <si>
    <t>35KV_洗东线_383_氧化锌避雷器_C相</t>
  </si>
  <si>
    <t>35KV_洗东线_383_氧化锌避雷器_B相</t>
  </si>
  <si>
    <t>35KV_洗东线_383_氧化锌避雷器_A相</t>
  </si>
  <si>
    <t>35KV_洗东线_383_线路阻波器</t>
  </si>
  <si>
    <t>35KV_洗东线_383_线路阻波器_C相</t>
  </si>
  <si>
    <t>35KV_洗东线_383_线路阻波器_A相</t>
  </si>
  <si>
    <t>35KV_洗东线_383_耦合电容器C相</t>
  </si>
  <si>
    <t>35KV_洗东线_383_耦合电容器02_底座</t>
  </si>
  <si>
    <t>35KV_洗东线_383_耦合电容器02_C相</t>
  </si>
  <si>
    <t>35KV_洗东线_383耦合电容器A相</t>
  </si>
  <si>
    <t>35KV_洗东线_383耦合电容器A相_底座</t>
  </si>
  <si>
    <t>35KV_洗东线_383耦合电容器A相_A相</t>
  </si>
  <si>
    <t>变电站_线缆_110kV_I组母线</t>
  </si>
  <si>
    <t>变电站_线缆_110kV_#1主变110kV进线</t>
  </si>
  <si>
    <t>变电站_线缆_35KV配电装置进线</t>
  </si>
  <si>
    <t>变电站_设备_#1主变间隔</t>
  </si>
  <si>
    <t>#1主变间隔_#1主变压器</t>
  </si>
  <si>
    <t>=2198451652</t>
  </si>
  <si>
    <t>=2198452052</t>
  </si>
  <si>
    <t>=2198452383</t>
  </si>
  <si>
    <t>=2198452576</t>
  </si>
  <si>
    <t>#1主变35kV中性点避雷器</t>
  </si>
  <si>
    <t>=2198452734</t>
  </si>
  <si>
    <t>=2198452831</t>
  </si>
  <si>
    <t>=2198452926</t>
  </si>
  <si>
    <t>=2198453176</t>
  </si>
  <si>
    <t>#1主变压器_风扇</t>
  </si>
  <si>
    <t>#1主变压器_散热器</t>
  </si>
  <si>
    <t>=2198455233</t>
  </si>
  <si>
    <t>#1主变压器_蝶阀</t>
  </si>
  <si>
    <t>#1主变压器_瓦斯继电器</t>
  </si>
  <si>
    <t>#1主变压器_管道</t>
  </si>
  <si>
    <t>=2198456615</t>
  </si>
  <si>
    <t>#1主变压器_压力释放阀</t>
  </si>
  <si>
    <t>#1主变压器_油箱</t>
  </si>
  <si>
    <t>#1主变压器_油位计</t>
  </si>
  <si>
    <t>=2198456818</t>
  </si>
  <si>
    <t>=2198457027</t>
  </si>
  <si>
    <t>#1主变本体接线箱</t>
  </si>
  <si>
    <t>#1主变压器_内部结构</t>
  </si>
  <si>
    <t>#1主变间隔_#1主变110kV侧断路器端子箱</t>
  </si>
  <si>
    <t>#1主变110kV侧端子箱</t>
  </si>
  <si>
    <t>#1主变间隔_3016_单接地隔离开关</t>
  </si>
  <si>
    <t>#1主变间隔_3016_单接地隔离开关_C相</t>
  </si>
  <si>
    <t>#1主变间隔_3016_单接地隔离开关_B相</t>
  </si>
  <si>
    <t>#1主变间隔_3016_单接地隔离开关_A相</t>
  </si>
  <si>
    <t>#1主变间隔_3016_单接地隔离开关_底座</t>
  </si>
  <si>
    <t>#1主变间隔_3016_单接地隔离开关_合</t>
  </si>
  <si>
    <t>#1主变间隔_3016_单接地隔离开关_开</t>
  </si>
  <si>
    <t>#1主变间隔_30160_单接地隔离开关_地刀操作机构_接地</t>
  </si>
  <si>
    <t>#1主变间隔_30160_单接地隔离开关_地刀操作机构_未接地</t>
  </si>
  <si>
    <t>#1主变间隔_30160_单接地隔离开关_地刀操作机构</t>
  </si>
  <si>
    <t>#1主变间隔_3016_单接地隔离开关_开关操作机构</t>
  </si>
  <si>
    <t>#1主变间隔_#1主变压器110KV中性点设备</t>
  </si>
  <si>
    <t>#1主变110kV侧中性点避雷器</t>
  </si>
  <si>
    <t>110kV1号主变110kV中性点电流互感器</t>
  </si>
  <si>
    <t>#1主变中性点隔刀机构箱</t>
  </si>
  <si>
    <t>=2198475748</t>
  </si>
  <si>
    <t>=2198475721</t>
  </si>
  <si>
    <t>#1主变间隔_35kVⅠ段母线避雷器</t>
  </si>
  <si>
    <t>#1主变间隔_35kVⅠ段母线避雷器_底座</t>
  </si>
  <si>
    <t>#1主变间隔_35kVⅠ段母线避雷器_C相</t>
  </si>
  <si>
    <t>#1主变间隔_35kVⅠ段母线避雷器_B相</t>
  </si>
  <si>
    <t>#1主变间隔_35kVⅠ段母线避雷器_A相</t>
  </si>
  <si>
    <t>#1主变间隔_#1主变110kV侧避雷器</t>
  </si>
  <si>
    <t>#1主变间隔_#1主变110kV侧避雷器_底座</t>
  </si>
  <si>
    <t>#1主变间隔_#1主变110kV侧避雷器_C相</t>
  </si>
  <si>
    <t>#1主变间隔_#1主变110kV侧避雷器_A相</t>
  </si>
  <si>
    <t>#1主变间隔_#1主变110kV侧避雷器_B相</t>
  </si>
  <si>
    <t>#1主变间隔_1016_单接地隔离开关</t>
  </si>
  <si>
    <t>#1主变间隔_1016_单接地隔离开关_C相</t>
  </si>
  <si>
    <t>#1主变间隔_1016_单接地隔离开关_B相</t>
  </si>
  <si>
    <t>#1主变间隔_1016_单接地隔离开关_A相</t>
  </si>
  <si>
    <t>#1主变间隔_1016_单接地隔离开关_底座</t>
  </si>
  <si>
    <t>#1主变间隔_1016_单接地隔离开关_操作机构箱</t>
  </si>
  <si>
    <t>#1主变间隔_10160_单接地隔离开关_地刀操作机构</t>
  </si>
  <si>
    <t>#1主变间隔_1016_单接地隔离开关_开</t>
  </si>
  <si>
    <t>#1主变间隔_1016_单接地隔离开关_合</t>
  </si>
  <si>
    <t>#1主变间隔_10160_单接地隔离开关_地刀操作机构_接地</t>
  </si>
  <si>
    <t>#1主变间隔_10160_单接地隔离开关_地刀操作机构_未接地</t>
  </si>
  <si>
    <t>#1主变间隔_电流互感器</t>
  </si>
  <si>
    <t>#1主变间隔_电流互感器_A相</t>
  </si>
  <si>
    <t>#1主变间隔_电流互感器_B相</t>
  </si>
  <si>
    <t>#1主变间隔_电流互感器_C相</t>
  </si>
  <si>
    <t>#1主变间隔_电流互感器_底座</t>
  </si>
  <si>
    <t>#1主变间隔_101_断路器</t>
  </si>
  <si>
    <t>#1主变间隔_101_断路器_C相</t>
  </si>
  <si>
    <t>#1主变间隔_101_断路器_B相</t>
  </si>
  <si>
    <t>#1主变间隔_101_断路器_A相</t>
  </si>
  <si>
    <t>#1主变间隔_101_断路器_底座</t>
  </si>
  <si>
    <t>#1主变间隔_1011_单接地隔离开关</t>
  </si>
  <si>
    <t>#1主变间隔_1011_单接地隔离开关_C相</t>
  </si>
  <si>
    <t>#1主变间隔_1011_单接地隔离开关_B相</t>
  </si>
  <si>
    <t>#1主变间隔_1011_单接地隔离开关_A相</t>
  </si>
  <si>
    <t>#1主变间隔_1011_单接地隔离开关_底座</t>
  </si>
  <si>
    <t>#1主变间隔_1011_单接地隔离开关_开</t>
  </si>
  <si>
    <t>#1主变间隔_1011_单接地隔离开关_合</t>
  </si>
  <si>
    <t>#1主变间隔_10117_单接地隔离开关_地刀操作机构_接地</t>
  </si>
  <si>
    <t>#1主变间隔_10117_单接地隔离开关_地刀操作机构_未接地</t>
  </si>
  <si>
    <t>#1主变间隔_10117_单接地隔离开关_地刀操作机构</t>
  </si>
  <si>
    <t>#1主变间隔_1011_单接地隔离开关_操作机构箱</t>
  </si>
  <si>
    <t>#1主变间隔_#1主变端子箱</t>
  </si>
  <si>
    <t>#1主变端子箱</t>
  </si>
  <si>
    <t>#1主变间隔_#1主变风冷控制箱</t>
  </si>
  <si>
    <t>#1主变风冷控制箱</t>
  </si>
  <si>
    <t>#1主变间隔_110kV分段断路器端子箱</t>
  </si>
  <si>
    <t>110kV分段断路器端子箱</t>
  </si>
  <si>
    <t>变电站_设备_#2主变间隔</t>
  </si>
  <si>
    <t>#2主变间隔_1121_单接地隔离开关</t>
  </si>
  <si>
    <t>1121_单接地隔离开关_C相</t>
  </si>
  <si>
    <t>1121_单接地隔离开关_B相</t>
  </si>
  <si>
    <t>1121_单接地隔离开关_A相</t>
  </si>
  <si>
    <t>1121_单接地隔离开关_底座</t>
  </si>
  <si>
    <t>1121_单接地隔离开关_开</t>
  </si>
  <si>
    <t>1121_单接地隔离开关_合</t>
  </si>
  <si>
    <t>11217_单接地隔离开关_地刀操作机构_接地</t>
  </si>
  <si>
    <t>11217_单接地隔离开关_地刀操作机构_未接地</t>
  </si>
  <si>
    <t>11217_单接地隔离开关_地刀操作机构</t>
  </si>
  <si>
    <t>11217_单接地隔离开关_操作机构箱</t>
  </si>
  <si>
    <t>#2主变间隔_1021_单接地隔离开关</t>
  </si>
  <si>
    <t>1021_单接地隔离开关_C相</t>
  </si>
  <si>
    <t>1021_单接地隔离开关_B相</t>
  </si>
  <si>
    <t>1021_单接地隔离开关_A相</t>
  </si>
  <si>
    <t>1021_单接地隔离开关_底座</t>
  </si>
  <si>
    <t>1021_单接地隔离开关_开</t>
  </si>
  <si>
    <t>1021_单接地隔离开关_合</t>
  </si>
  <si>
    <t>10217_单接地隔离开关_地刀操作机构_接地</t>
  </si>
  <si>
    <t>10217_单接地隔离开关_地刀操作机构_未接地</t>
  </si>
  <si>
    <t>10217_接地隔离开关_地刀操作机构</t>
  </si>
  <si>
    <t>1021_接地隔离开关_操作机构箱</t>
  </si>
  <si>
    <t>#2主变间隔_#2主变110kV侧断路器端子箱</t>
  </si>
  <si>
    <t>#2主变110kV侧断路器端子箱</t>
  </si>
  <si>
    <t>变电站_户外_电缆沟</t>
  </si>
  <si>
    <t>变电站_户外_电缆通道</t>
  </si>
  <si>
    <t>变电站_户外_围墙</t>
  </si>
  <si>
    <t>变电站_户外_道路</t>
  </si>
  <si>
    <t>变电站_户外_地面</t>
  </si>
  <si>
    <t>变电站_户外_文字</t>
  </si>
  <si>
    <t>=2198426410</t>
  </si>
  <si>
    <t>=2198426273</t>
  </si>
  <si>
    <t>=2198426190</t>
  </si>
  <si>
    <t>变电站_户外_基础</t>
  </si>
  <si>
    <t>变电站_户外_构架</t>
  </si>
  <si>
    <t>变电站_户外_10kV母线桥</t>
  </si>
  <si>
    <t>变电站_户外_地下管沟</t>
  </si>
  <si>
    <t>变电站_户外_雨水井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</si>
  <si>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</si>
  <si>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</si>
  <si>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</si>
  <si>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</si>
  <si>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</si>
  <si>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</si>
  <si>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</si>
  <si>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</si>
  <si>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</si>
  <si>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</si>
  <si>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</si>
  <si>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</si>
  <si>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</si>
  <si>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</si>
  <si>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</si>
  <si>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</si>
  <si>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</si>
  <si>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</si>
  <si>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</si>
  <si>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</si>
  <si>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</si>
  <si>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</si>
  <si>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</si>
  <si>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</si>
  <si>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</si>
  <si>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J30</t>
  </si>
  <si>
    <t>JF</t>
  </si>
  <si>
    <t>变电站_户外_雨水口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</si>
  <si>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</si>
  <si>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</si>
  <si>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</si>
  <si>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</si>
  <si>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</si>
  <si>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</si>
  <si>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</si>
  <si>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</si>
  <si>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</si>
  <si>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</si>
  <si>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</si>
  <si>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</si>
  <si>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</si>
  <si>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</si>
  <si>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</si>
  <si>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</si>
  <si>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</si>
  <si>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</si>
  <si>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</si>
  <si>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</si>
  <si>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</si>
  <si>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</si>
  <si>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</si>
  <si>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</si>
  <si>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</si>
  <si>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</si>
  <si>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</si>
  <si>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变电站_户外_污水井</t>
  </si>
  <si>
    <t>J26</t>
  </si>
  <si>
    <t>J27</t>
  </si>
  <si>
    <t>J28</t>
  </si>
  <si>
    <t>J29</t>
  </si>
  <si>
    <t>J31</t>
  </si>
  <si>
    <t>J32</t>
  </si>
  <si>
    <t>变压站_户外_雨水管道</t>
  </si>
  <si>
    <t>变压站_户外_排水管道</t>
  </si>
  <si>
    <t>变压站_户外_排油管道</t>
  </si>
  <si>
    <t>变压站_户外_给水管道</t>
  </si>
  <si>
    <t>变压站_户外_水表井</t>
  </si>
  <si>
    <t>水表井</t>
  </si>
  <si>
    <t>变压站_户外_污水池</t>
  </si>
  <si>
    <t>污水池</t>
  </si>
  <si>
    <t>变电站_户外_出线铁塔</t>
  </si>
  <si>
    <t>主控室_土建</t>
  </si>
  <si>
    <t>主控室_管道</t>
  </si>
  <si>
    <t>主控室_电气</t>
  </si>
  <si>
    <t>主控室_暖通</t>
  </si>
  <si>
    <t>主控室_设备</t>
  </si>
  <si>
    <t>主控室_设备_2P</t>
  </si>
  <si>
    <t>主控室_设备_3P</t>
  </si>
  <si>
    <t>主控室_设备_4P</t>
  </si>
  <si>
    <t>主控室_设备_5P</t>
  </si>
  <si>
    <t>#1主变保护屏（5P）</t>
  </si>
  <si>
    <t>主控室_设备_6P</t>
  </si>
  <si>
    <t>#1主变测控屏（6P）</t>
  </si>
  <si>
    <t>主控室_设备_7P</t>
  </si>
  <si>
    <t>电能质量监测屏</t>
  </si>
  <si>
    <t>主控室_设备_11P</t>
  </si>
  <si>
    <t>主控室_设备_12P</t>
  </si>
  <si>
    <t>公用测控及110kVTV并列屏（12P）</t>
  </si>
  <si>
    <t>主控室_设备_13P</t>
  </si>
  <si>
    <t>故障录波屏（13P）</t>
  </si>
  <si>
    <t>主控室_设备_14P</t>
  </si>
  <si>
    <t>110kV母线保护屏（14P）</t>
  </si>
  <si>
    <t>主控室_设备_15P</t>
  </si>
  <si>
    <t>主控室_设备_16P</t>
  </si>
  <si>
    <t>主控室_设备_17P</t>
  </si>
  <si>
    <t>主控室_设备_21P</t>
  </si>
  <si>
    <t>主控室_设备_31P</t>
  </si>
  <si>
    <t>主控室_设备_32P</t>
  </si>
  <si>
    <t>主控室_设备_33P</t>
  </si>
  <si>
    <t>主控室_设备_34P</t>
  </si>
  <si>
    <t>主控室_设备_35P</t>
  </si>
  <si>
    <t>主控室_设备_36P</t>
  </si>
  <si>
    <t>主控室_设备_37P</t>
  </si>
  <si>
    <t>主控室_设备_38P</t>
  </si>
  <si>
    <t>主控室_设备_39P</t>
  </si>
  <si>
    <t>主控室_设备_40P</t>
  </si>
  <si>
    <t>空调室外机KFR-120LW_1</t>
  </si>
  <si>
    <t>空调室内机KFR-120LW_1</t>
  </si>
  <si>
    <t>空调室内机KFR-120LW_2</t>
  </si>
  <si>
    <t>空调室外机KFR-120LW_2</t>
  </si>
  <si>
    <t>空调室外机KFR-72LW_1</t>
  </si>
  <si>
    <t>空调室内机KFR-72LW_1</t>
  </si>
  <si>
    <t>空调室外机KFR-72LW_2</t>
  </si>
  <si>
    <t>空调室内机KFR-72LW_2</t>
  </si>
  <si>
    <t>空调室外机KFR-72LW_3</t>
  </si>
  <si>
    <t>空调室内机KFR-72LW_3</t>
  </si>
  <si>
    <t>10kV配电室_土建</t>
  </si>
  <si>
    <t>10kV配电室_管道</t>
  </si>
  <si>
    <t>10kV配电室_电气</t>
  </si>
  <si>
    <t>10kV配电室_暖通</t>
  </si>
  <si>
    <t>10kV配电室_设备</t>
  </si>
  <si>
    <t>教育园区（一）出线开关柜（＃8）</t>
  </si>
  <si>
    <t>教育园区（二）出线开关柜（＃9）</t>
  </si>
  <si>
    <t>三家村变（一）出线开关柜（＃10）</t>
  </si>
  <si>
    <t>三家村变（二）出线开关柜（＃11）</t>
  </si>
  <si>
    <t>城南变（一）出线开关柜（＃12）</t>
  </si>
  <si>
    <t>城南变（一）出线开关柜（＃13）</t>
  </si>
  <si>
    <t>10kVI段母线TV设备柜（＃13）</t>
  </si>
  <si>
    <t>母线联络封闭母线桥</t>
  </si>
  <si>
    <t>10kV分段电流互感器柜(#7)</t>
  </si>
  <si>
    <t>#1主变进线断路器开关柜(#6)</t>
  </si>
  <si>
    <t>#1主变10kV侧断路器开关柜（#6）</t>
  </si>
  <si>
    <t>#1主变进线隔离手车开关柜(#5)</t>
  </si>
  <si>
    <t>#1主变10kV侧隔离手车开关柜（#5）</t>
  </si>
  <si>
    <t>10kV＃2电容器开关柜(#4)</t>
  </si>
  <si>
    <t>10kV＃1电容器开关柜(#3)</t>
  </si>
  <si>
    <t>#1所用变10kV进线开关柜(#2)</t>
  </si>
  <si>
    <t>10kV电度表屏（1SP）</t>
  </si>
  <si>
    <t>110kV线路及主变电度表屏（2P）</t>
  </si>
  <si>
    <t>10kV公用测控屏（STP）</t>
  </si>
  <si>
    <t>主变进线封闭母线桥</t>
  </si>
  <si>
    <t>35kV配电室_土建</t>
  </si>
  <si>
    <t>35kV配电室_管道</t>
  </si>
  <si>
    <t>35kV配电室_电气</t>
  </si>
  <si>
    <t>35kV配电室_暖通</t>
  </si>
  <si>
    <t>35kV配电室_设备</t>
  </si>
  <si>
    <t>35kV公用测控屏（UTP）</t>
  </si>
  <si>
    <t>35kV电度表屏（UP）</t>
  </si>
  <si>
    <t>35kV五里河站开关柜（#1）</t>
  </si>
  <si>
    <t>#1主变35kV侧开关柜（#2）</t>
  </si>
  <si>
    <t>35kV东郊变出线开关柜（#3）</t>
  </si>
  <si>
    <t>35kVI母线TV开关柜（#4）</t>
  </si>
  <si>
    <t>35kV倚象变出线开关柜（#5）</t>
  </si>
  <si>
    <t>35kVI段分段电流互感器开关柜（#6）</t>
  </si>
  <si>
    <t>35kV配电室_＃1风机</t>
  </si>
  <si>
    <t>35kV配电室_＃2风机</t>
  </si>
  <si>
    <t>35kV配电室_＃3风机</t>
  </si>
  <si>
    <t>事故油池_土建</t>
  </si>
  <si>
    <t>变电站_设备_变压器</t>
  </si>
  <si>
    <t>变电站_设备_并联电容器组</t>
  </si>
  <si>
    <t>1号并联电容器组</t>
  </si>
  <si>
    <t>=30676279</t>
  </si>
  <si>
    <t>=2248431286</t>
  </si>
  <si>
    <t>10kVⅠ-1电容器组避雷器</t>
  </si>
  <si>
    <t>=30676280</t>
  </si>
  <si>
    <t>2号并联电容器组</t>
  </si>
  <si>
    <t>=2248431289</t>
  </si>
  <si>
    <t>=2248431700</t>
  </si>
  <si>
    <t>10kVⅠ-2电容器组避雷器</t>
  </si>
  <si>
    <t>=2248431781</t>
  </si>
  <si>
    <t>变电站_设备_所用变压器</t>
  </si>
  <si>
    <t>#1所用变压器</t>
  </si>
  <si>
    <t>#2所用变压器</t>
  </si>
  <si>
    <t>变电站_设备_单接地隔离开关</t>
  </si>
  <si>
    <t>变电站_设备_双接地隔离开关</t>
  </si>
  <si>
    <t>变电站_设备_电流互感器</t>
  </si>
  <si>
    <t>变电站_设备_电压互感器</t>
  </si>
  <si>
    <t>变电站_设备_避雷器</t>
  </si>
  <si>
    <t>变电站_设备_耦合电容器</t>
  </si>
  <si>
    <t>变电站_设备_端子箱</t>
  </si>
  <si>
    <t>变电站_设备_断路器</t>
  </si>
  <si>
    <t>变电站_设备_中性点设备</t>
  </si>
  <si>
    <t>变电站_设备_阻波器</t>
  </si>
  <si>
    <t>sql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</si>
</sst>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3" fillId="0" borderId="0" xfId="0" applyFont="1">
      <alignment vertical="center"/>
    </xf>
    <xf numFmtId="49" fontId="5" fillId="0" borderId="0" xfId="0" quotePrefix="1" applyNumberFormat="1" applyFont="1" applyFill="1" applyBorder="1" applyAlignment="1">
      <alignment vertical="center"/>
    </xf>
    <xf numFmtId="49" fontId="1" fillId="0" borderId="0" xfId="0" quotePrefix="1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49" fontId="3" fillId="0" borderId="0" xfId="0" quotePrefix="1" applyNumberFormat="1" applyFont="1">
      <alignment vertical="center"/>
    </xf>
    <xf numFmtId="0" fontId="3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quotePrefix="1">
      <alignment vertical="center"/>
    </xf>
    <xf numFmtId="0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63"/>
  <sheetViews>
    <sheetView topLeftCell="B1" workbookViewId="0">
      <pane ySplit="1" topLeftCell="A877" activePane="bottomLeft" state="frozen"/>
      <selection activeCell="K1" sqref="K1"/>
      <selection pane="bottomLeft" activeCell="Q4" sqref="Q4:Q1063"/>
    </sheetView>
  </sheetViews>
  <sheetFormatPr defaultColWidth="9" defaultRowHeight="13.5" x14ac:dyDescent="0.15"/>
  <cols>
    <col min="1" max="3" width="9" style="1"/>
    <col min="4" max="4" width="19.375" style="1" customWidth="1"/>
    <col min="5" max="5" width="27" style="1" customWidth="1"/>
    <col min="6" max="6" width="10.5" style="1" customWidth="1"/>
    <col min="7" max="7" width="14.875" style="1" customWidth="1"/>
    <col min="8" max="8" width="20.375" style="1" customWidth="1"/>
    <col min="9" max="9" width="17.5" style="1" customWidth="1"/>
    <col min="10" max="10" width="9" style="1"/>
    <col min="11" max="11" width="8.375" style="1" customWidth="1"/>
    <col min="12" max="12" width="9.875" style="1" customWidth="1"/>
    <col min="13" max="13" width="18.125" style="1" customWidth="1"/>
    <col min="14" max="14" width="16.625" style="1" customWidth="1"/>
    <col min="15" max="15" width="17.625" style="1" customWidth="1"/>
    <col min="16" max="16" width="12" style="1" customWidth="1"/>
    <col min="17" max="16384" width="9" style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3107</v>
      </c>
      <c r="N1" s="11" t="s">
        <v>3106</v>
      </c>
      <c r="O1" s="11" t="s">
        <v>2589</v>
      </c>
      <c r="P1" s="11" t="s">
        <v>2593</v>
      </c>
      <c r="Q1" s="13" t="s">
        <v>3108</v>
      </c>
    </row>
    <row r="2" spans="1:17" hidden="1" x14ac:dyDescent="0.15">
      <c r="A2" s="1">
        <v>1</v>
      </c>
      <c r="B2" s="1" t="s">
        <v>12</v>
      </c>
      <c r="C2" s="1">
        <v>25</v>
      </c>
      <c r="D2" s="1" t="s">
        <v>13</v>
      </c>
      <c r="E2" s="1" t="s">
        <v>14</v>
      </c>
      <c r="F2" s="1">
        <v>13020</v>
      </c>
      <c r="G2" s="1" t="s">
        <v>15</v>
      </c>
      <c r="H2" s="1" t="s">
        <v>16</v>
      </c>
      <c r="I2" s="1" t="s">
        <v>17</v>
      </c>
      <c r="J2" s="1" t="s">
        <v>18</v>
      </c>
      <c r="K2" s="1">
        <v>2566</v>
      </c>
      <c r="L2" s="1">
        <v>901</v>
      </c>
      <c r="M2" s="1" t="str">
        <f>IFERROR(VLOOKUP(K2,所有数据类型对应PDMS情况!B:E,4,1),"")</f>
        <v/>
      </c>
      <c r="N2" s="1" t="str">
        <f>IFERROR(VLOOKUP(K2,所有数据类型对应PDMS情况!B:G,6,1),"")</f>
        <v/>
      </c>
      <c r="O2" s="13" t="s">
        <v>2592</v>
      </c>
      <c r="P2" s="13" t="s">
        <v>2594</v>
      </c>
      <c r="Q2" s="1" t="str">
        <f>CONCATENATE("insert into PRW_Inte_SCADA_Map(Id,[TagId],[TagName],[TagType],[Name],[Name2],[Context],[Revision],[Type]) values(","newid()",",'ME-",F2,"','",E2,"','",H2,"','",M2,"','",N2,"','XMH','unset','YX');")</f>
        <v>insert into PRW_Inte_SCADA_Map(Id,[TagId],[TagName],[TagType],[Name],[Name2],[Context],[Revision],[Type]) values(newid(),'ME-13020','预告总','状态','','','XMH','unset','YX');</v>
      </c>
    </row>
    <row r="3" spans="1:17" hidden="1" x14ac:dyDescent="0.15">
      <c r="A3" s="1">
        <v>2</v>
      </c>
      <c r="B3" s="1" t="s">
        <v>12</v>
      </c>
      <c r="C3" s="1">
        <v>25</v>
      </c>
      <c r="D3" s="1" t="s">
        <v>19</v>
      </c>
      <c r="E3" s="1" t="s">
        <v>20</v>
      </c>
      <c r="F3" s="1">
        <v>13021</v>
      </c>
      <c r="G3" s="1" t="s">
        <v>15</v>
      </c>
      <c r="H3" s="1" t="s">
        <v>20</v>
      </c>
      <c r="I3" s="1" t="s">
        <v>17</v>
      </c>
      <c r="J3" s="1" t="s">
        <v>18</v>
      </c>
      <c r="K3" s="1">
        <v>2566</v>
      </c>
      <c r="L3" s="1">
        <v>1000</v>
      </c>
      <c r="M3" s="1" t="str">
        <f>IFERROR(VLOOKUP(K3,所有数据类型对应PDMS情况!B:E,4,1),"")</f>
        <v/>
      </c>
      <c r="N3" s="1" t="str">
        <f>IFERROR(VLOOKUP(K3,所有数据类型对应PDMS情况!B:G,6,1),"")</f>
        <v/>
      </c>
      <c r="O3" s="13" t="s">
        <v>2592</v>
      </c>
      <c r="P3" s="13" t="s">
        <v>2594</v>
      </c>
      <c r="Q3" s="1" t="str">
        <f t="shared" ref="Q3:Q66" si="0">CONCATENATE("insert into PRW_Inte_SCADA_Map(Id,[TagId],[TagName],[TagType],[Name],[Name2],[Context],[Revision],[Type]) values(","newid()",",'ME-",F3,"','",E3,"','",H3,"','",M3,"','",N3,"','XMH','unset','YX');")</f>
        <v>insert into PRW_Inte_SCADA_Map(Id,[TagId],[TagName],[TagType],[Name],[Name2],[Context],[Revision],[Type]) values(newid(),'ME-13021','事故总','事故总','','','XMH','unset','YX');</v>
      </c>
    </row>
    <row r="4" spans="1:17" x14ac:dyDescent="0.15">
      <c r="A4" s="1">
        <v>3</v>
      </c>
      <c r="B4" s="1" t="s">
        <v>12</v>
      </c>
      <c r="C4" s="1">
        <v>25</v>
      </c>
      <c r="D4" s="1" t="s">
        <v>21</v>
      </c>
      <c r="E4" s="1" t="s">
        <v>22</v>
      </c>
      <c r="F4" s="1">
        <v>13022</v>
      </c>
      <c r="G4" s="1" t="s">
        <v>23</v>
      </c>
      <c r="H4" s="1" t="s">
        <v>24</v>
      </c>
      <c r="I4" s="1" t="s">
        <v>17</v>
      </c>
      <c r="J4" s="1" t="s">
        <v>18</v>
      </c>
      <c r="K4" s="1">
        <v>2539</v>
      </c>
      <c r="L4" s="1">
        <v>701</v>
      </c>
      <c r="M4" s="1" t="str">
        <f>IFERROR(VLOOKUP(K4,所有数据类型对应PDMS情况!B:E,4,1),"")</f>
        <v>#1主变间隔_101_断路器</v>
      </c>
      <c r="N4" s="1" t="str">
        <f>IFERROR(VLOOKUP(K4,所有数据类型对应PDMS情况!B:G,6,1),"")</f>
        <v/>
      </c>
      <c r="O4" s="13" t="s">
        <v>2592</v>
      </c>
      <c r="P4" s="13" t="s">
        <v>2594</v>
      </c>
      <c r="Q4" s="1" t="str">
        <f t="shared" si="0"/>
        <v>insert into PRW_Inte_SCADA_Map(Id,[TagId],[TagName],[TagType],[Name],[Name2],[Context],[Revision],[Type]) values(newid(),'ME-13022','#1主变110kV侧101断路器','开关状态','#1主变间隔_101_断路器','','XMH','unset','YX');</v>
      </c>
    </row>
    <row r="5" spans="1:17" x14ac:dyDescent="0.15">
      <c r="A5" s="1">
        <v>4</v>
      </c>
      <c r="B5" s="1" t="s">
        <v>12</v>
      </c>
      <c r="C5" s="1">
        <v>25</v>
      </c>
      <c r="D5" s="1" t="s">
        <v>25</v>
      </c>
      <c r="E5" s="1" t="s">
        <v>26</v>
      </c>
      <c r="F5" s="1">
        <v>13023</v>
      </c>
      <c r="G5" s="1" t="s">
        <v>27</v>
      </c>
      <c r="H5" s="1" t="s">
        <v>28</v>
      </c>
      <c r="I5" s="1" t="s">
        <v>17</v>
      </c>
      <c r="J5" s="1" t="s">
        <v>18</v>
      </c>
      <c r="K5" s="1">
        <v>2540</v>
      </c>
      <c r="L5" s="1">
        <v>801</v>
      </c>
      <c r="M5" s="1" t="str">
        <f>IFERROR(VLOOKUP(K5,所有数据类型对应PDMS情况!B:E,4,1),"")</f>
        <v>#1主变间隔_1011_单接地隔离开关</v>
      </c>
      <c r="N5" s="1" t="str">
        <f>IFERROR(VLOOKUP(K5,所有数据类型对应PDMS情况!B:G,6,1),"")</f>
        <v/>
      </c>
      <c r="O5" s="13" t="s">
        <v>2592</v>
      </c>
      <c r="P5" s="13" t="s">
        <v>2594</v>
      </c>
      <c r="Q5" s="1" t="str">
        <f t="shared" si="0"/>
        <v>insert into PRW_Inte_SCADA_Map(Id,[TagId],[TagName],[TagType],[Name],[Name2],[Context],[Revision],[Type]) values(newid(),'ME-13023','#1主变110kV侧101断路器母线侧1011隔离开关','刀闸状态','#1主变间隔_1011_单接地隔离开关','','XMH','unset','YX');</v>
      </c>
    </row>
    <row r="6" spans="1:17" x14ac:dyDescent="0.15">
      <c r="A6" s="1">
        <v>5</v>
      </c>
      <c r="B6" s="1" t="s">
        <v>12</v>
      </c>
      <c r="C6" s="1">
        <v>25</v>
      </c>
      <c r="D6" s="1" t="s">
        <v>29</v>
      </c>
      <c r="E6" s="1" t="s">
        <v>30</v>
      </c>
      <c r="F6" s="1">
        <v>13024</v>
      </c>
      <c r="G6" s="1" t="s">
        <v>31</v>
      </c>
      <c r="H6" s="1" t="s">
        <v>32</v>
      </c>
      <c r="I6" s="1" t="s">
        <v>17</v>
      </c>
      <c r="J6" s="1" t="s">
        <v>18</v>
      </c>
      <c r="K6" s="1">
        <v>2541</v>
      </c>
      <c r="L6" s="1">
        <v>812</v>
      </c>
      <c r="M6" s="1" t="str">
        <f>IFERROR(VLOOKUP(K6,所有数据类型对应PDMS情况!B:E,4,1),"")</f>
        <v>#1主变间隔_1011_单接地隔离开关</v>
      </c>
      <c r="N6" s="1" t="str">
        <f>IFERROR(VLOOKUP(K6,所有数据类型对应PDMS情况!B:G,6,1),"")</f>
        <v>#1主变间隔_10117_单接地隔离开关_地刀操作机构</v>
      </c>
      <c r="O6" s="13" t="s">
        <v>2592</v>
      </c>
      <c r="P6" s="13" t="s">
        <v>2594</v>
      </c>
      <c r="Q6" s="1" t="str">
        <f t="shared" si="0"/>
        <v>insert into PRW_Inte_SCADA_Map(Id,[TagId],[TagName],[TagType],[Name],[Name2],[Context],[Revision],[Type]) values(newid(),'ME-13024','#1主变110kV侧101断路器母线侧10117接地开关','普通接地刀闸状态','#1主变间隔_1011_单接地隔离开关','#1主变间隔_10117_单接地隔离开关_地刀操作机构','XMH','unset','YX');</v>
      </c>
    </row>
    <row r="7" spans="1:17" x14ac:dyDescent="0.15">
      <c r="A7" s="1">
        <v>6</v>
      </c>
      <c r="B7" s="1" t="s">
        <v>12</v>
      </c>
      <c r="C7" s="1">
        <v>25</v>
      </c>
      <c r="D7" s="1" t="s">
        <v>33</v>
      </c>
      <c r="E7" s="1" t="s">
        <v>34</v>
      </c>
      <c r="F7" s="1">
        <v>13025</v>
      </c>
      <c r="G7" s="1" t="s">
        <v>35</v>
      </c>
      <c r="H7" s="1" t="s">
        <v>28</v>
      </c>
      <c r="I7" s="1" t="s">
        <v>17</v>
      </c>
      <c r="J7" s="1" t="s">
        <v>18</v>
      </c>
      <c r="K7" s="1">
        <v>2542</v>
      </c>
      <c r="L7" s="1">
        <v>801</v>
      </c>
      <c r="M7" s="1" t="str">
        <f>IFERROR(VLOOKUP(K7,所有数据类型对应PDMS情况!B:E,4,1),"")</f>
        <v>#1主变间隔_1016_单接地隔离开关</v>
      </c>
      <c r="N7" s="1" t="str">
        <f>IFERROR(VLOOKUP(K7,所有数据类型对应PDMS情况!B:G,6,1),"")</f>
        <v/>
      </c>
      <c r="O7" s="13" t="s">
        <v>2592</v>
      </c>
      <c r="P7" s="13" t="s">
        <v>2594</v>
      </c>
      <c r="Q7" s="1" t="str">
        <f t="shared" si="0"/>
        <v>insert into PRW_Inte_SCADA_Map(Id,[TagId],[TagName],[TagType],[Name],[Name2],[Context],[Revision],[Type]) values(newid(),'ME-13025','#1主变110kV侧101断路器主变侧1016隔离开关','刀闸状态','#1主变间隔_1016_单接地隔离开关','','XMH','unset','YX');</v>
      </c>
    </row>
    <row r="8" spans="1:17" x14ac:dyDescent="0.15">
      <c r="A8" s="1">
        <v>7</v>
      </c>
      <c r="B8" s="1" t="s">
        <v>12</v>
      </c>
      <c r="C8" s="1">
        <v>25</v>
      </c>
      <c r="D8" s="1" t="s">
        <v>36</v>
      </c>
      <c r="E8" s="1" t="s">
        <v>37</v>
      </c>
      <c r="F8" s="1">
        <v>13026</v>
      </c>
      <c r="G8" s="1" t="s">
        <v>38</v>
      </c>
      <c r="H8" s="1" t="s">
        <v>32</v>
      </c>
      <c r="I8" s="1" t="s">
        <v>17</v>
      </c>
      <c r="J8" s="1" t="s">
        <v>18</v>
      </c>
      <c r="K8" s="1">
        <v>2543</v>
      </c>
      <c r="L8" s="1">
        <v>812</v>
      </c>
      <c r="M8" s="1" t="str">
        <f>IFERROR(VLOOKUP(K8,所有数据类型对应PDMS情况!B:E,4,1),"")</f>
        <v>#1主变间隔_1016_单接地隔离开关</v>
      </c>
      <c r="N8" s="1" t="str">
        <f>IFERROR(VLOOKUP(K8,所有数据类型对应PDMS情况!B:G,6,1),"")</f>
        <v>#1主变间隔_10160_单接地隔离开关_地刀操作机构</v>
      </c>
      <c r="O8" s="13" t="s">
        <v>2592</v>
      </c>
      <c r="P8" s="13" t="s">
        <v>2594</v>
      </c>
      <c r="Q8" s="1" t="str">
        <f t="shared" si="0"/>
        <v>insert into PRW_Inte_SCADA_Map(Id,[TagId],[TagName],[TagType],[Name],[Name2],[Context],[Revision],[Type]) values(newid(),'ME-13026','#1主变110kV侧101断路器主变侧10160接地开关','普通接地刀闸状态','#1主变间隔_1016_单接地隔离开关','#1主变间隔_10160_单接地隔离开关_地刀操作机构','XMH','unset','YX');</v>
      </c>
    </row>
    <row r="9" spans="1:17" x14ac:dyDescent="0.15">
      <c r="A9" s="1">
        <v>8</v>
      </c>
      <c r="B9" s="1" t="s">
        <v>12</v>
      </c>
      <c r="C9" s="1">
        <v>25</v>
      </c>
      <c r="D9" s="1" t="s">
        <v>39</v>
      </c>
      <c r="E9" s="1" t="s">
        <v>40</v>
      </c>
      <c r="F9" s="1">
        <v>13027</v>
      </c>
      <c r="G9" s="1" t="s">
        <v>23</v>
      </c>
      <c r="H9" s="1" t="s">
        <v>16</v>
      </c>
      <c r="I9" s="1" t="s">
        <v>17</v>
      </c>
      <c r="J9" s="1" t="s">
        <v>18</v>
      </c>
      <c r="K9" s="1">
        <v>2539</v>
      </c>
      <c r="L9" s="1">
        <v>901</v>
      </c>
      <c r="M9" s="1" t="str">
        <f>IFERROR(VLOOKUP(K9,所有数据类型对应PDMS情况!B:E,4,1),"")</f>
        <v>#1主变间隔_101_断路器</v>
      </c>
      <c r="N9" s="1" t="str">
        <f>IFERROR(VLOOKUP(K9,所有数据类型对应PDMS情况!B:G,6,1),"")</f>
        <v/>
      </c>
      <c r="O9" s="13" t="s">
        <v>2592</v>
      </c>
      <c r="P9" s="13" t="s">
        <v>2594</v>
      </c>
      <c r="Q9" s="1" t="str">
        <f t="shared" si="0"/>
        <v>insert into PRW_Inte_SCADA_Map(Id,[TagId],[TagName],[TagType],[Name],[Name2],[Context],[Revision],[Type]) values(newid(),'ME-13027','#1主变110kV侧101断路器电机运转','状态','#1主变间隔_101_断路器','','XMH','unset','YX');</v>
      </c>
    </row>
    <row r="10" spans="1:17" x14ac:dyDescent="0.15">
      <c r="A10" s="1">
        <v>9</v>
      </c>
      <c r="B10" s="1" t="s">
        <v>12</v>
      </c>
      <c r="C10" s="1">
        <v>25</v>
      </c>
      <c r="D10" s="1" t="s">
        <v>41</v>
      </c>
      <c r="E10" s="1" t="s">
        <v>42</v>
      </c>
      <c r="F10" s="1">
        <v>13028</v>
      </c>
      <c r="G10" s="1" t="s">
        <v>23</v>
      </c>
      <c r="H10" s="1" t="s">
        <v>16</v>
      </c>
      <c r="I10" s="1" t="s">
        <v>17</v>
      </c>
      <c r="J10" s="1" t="s">
        <v>18</v>
      </c>
      <c r="K10" s="1">
        <v>2539</v>
      </c>
      <c r="L10" s="1">
        <v>901</v>
      </c>
      <c r="M10" s="1" t="str">
        <f>IFERROR(VLOOKUP(K10,所有数据类型对应PDMS情况!B:E,4,1),"")</f>
        <v>#1主变间隔_101_断路器</v>
      </c>
      <c r="N10" s="1" t="str">
        <f>IFERROR(VLOOKUP(K10,所有数据类型对应PDMS情况!B:G,6,1),"")</f>
        <v/>
      </c>
      <c r="O10" s="13" t="s">
        <v>2592</v>
      </c>
      <c r="P10" s="13" t="s">
        <v>2594</v>
      </c>
      <c r="Q10" s="1" t="str">
        <f t="shared" si="0"/>
        <v>insert into PRW_Inte_SCADA_Map(Id,[TagId],[TagName],[TagType],[Name],[Name2],[Context],[Revision],[Type]) values(newid(),'ME-13028','#1主变110kV侧101断路器SF6气压报警','状态','#1主变间隔_101_断路器','','XMH','unset','YX');</v>
      </c>
    </row>
    <row r="11" spans="1:17" x14ac:dyDescent="0.15">
      <c r="A11" s="1">
        <v>10</v>
      </c>
      <c r="B11" s="1" t="s">
        <v>12</v>
      </c>
      <c r="C11" s="1">
        <v>25</v>
      </c>
      <c r="D11" s="1" t="s">
        <v>43</v>
      </c>
      <c r="E11" s="1" t="s">
        <v>44</v>
      </c>
      <c r="F11" s="1">
        <v>13029</v>
      </c>
      <c r="G11" s="1" t="s">
        <v>23</v>
      </c>
      <c r="H11" s="1" t="s">
        <v>16</v>
      </c>
      <c r="I11" s="1" t="s">
        <v>17</v>
      </c>
      <c r="J11" s="1" t="s">
        <v>18</v>
      </c>
      <c r="K11" s="1">
        <v>2539</v>
      </c>
      <c r="L11" s="1">
        <v>901</v>
      </c>
      <c r="M11" s="1" t="str">
        <f>IFERROR(VLOOKUP(K11,所有数据类型对应PDMS情况!B:E,4,1),"")</f>
        <v>#1主变间隔_101_断路器</v>
      </c>
      <c r="N11" s="1" t="str">
        <f>IFERROR(VLOOKUP(K11,所有数据类型对应PDMS情况!B:G,6,1),"")</f>
        <v/>
      </c>
      <c r="O11" s="13" t="s">
        <v>2592</v>
      </c>
      <c r="P11" s="13" t="s">
        <v>2594</v>
      </c>
      <c r="Q11" s="1" t="str">
        <f t="shared" si="0"/>
        <v>insert into PRW_Inte_SCADA_Map(Id,[TagId],[TagName],[TagType],[Name],[Name2],[Context],[Revision],[Type]) values(newid(),'ME-13029','#1主变110kV侧101断路器SF6气压闭锁','状态','#1主变间隔_101_断路器','','XMH','unset','YX');</v>
      </c>
    </row>
    <row r="12" spans="1:17" x14ac:dyDescent="0.15">
      <c r="A12" s="1">
        <v>11</v>
      </c>
      <c r="B12" s="1" t="s">
        <v>12</v>
      </c>
      <c r="C12" s="1">
        <v>25</v>
      </c>
      <c r="D12" s="1" t="s">
        <v>45</v>
      </c>
      <c r="E12" s="1" t="s">
        <v>46</v>
      </c>
      <c r="F12" s="1">
        <v>13030</v>
      </c>
      <c r="G12" s="1" t="s">
        <v>23</v>
      </c>
      <c r="H12" s="1" t="s">
        <v>16</v>
      </c>
      <c r="I12" s="1" t="s">
        <v>17</v>
      </c>
      <c r="J12" s="1" t="s">
        <v>18</v>
      </c>
      <c r="K12" s="1">
        <v>2539</v>
      </c>
      <c r="L12" s="1">
        <v>901</v>
      </c>
      <c r="M12" s="1" t="str">
        <f>IFERROR(VLOOKUP(K12,所有数据类型对应PDMS情况!B:E,4,1),"")</f>
        <v>#1主变间隔_101_断路器</v>
      </c>
      <c r="N12" s="1" t="str">
        <f>IFERROR(VLOOKUP(K12,所有数据类型对应PDMS情况!B:G,6,1),"")</f>
        <v/>
      </c>
      <c r="O12" s="13" t="s">
        <v>2592</v>
      </c>
      <c r="P12" s="13" t="s">
        <v>2594</v>
      </c>
      <c r="Q12" s="1" t="str">
        <f t="shared" si="0"/>
        <v>insert into PRW_Inte_SCADA_Map(Id,[TagId],[TagName],[TagType],[Name],[Name2],[Context],[Revision],[Type]) values(newid(),'ME-13030','#1主变110kV侧101断路器弹簧未储能','状态','#1主变间隔_101_断路器','','XMH','unset','YX');</v>
      </c>
    </row>
    <row r="13" spans="1:17" x14ac:dyDescent="0.15">
      <c r="A13" s="1">
        <v>12</v>
      </c>
      <c r="B13" s="1" t="s">
        <v>12</v>
      </c>
      <c r="C13" s="1">
        <v>25</v>
      </c>
      <c r="D13" s="1" t="s">
        <v>47</v>
      </c>
      <c r="E13" s="1" t="s">
        <v>48</v>
      </c>
      <c r="F13" s="1">
        <v>13031</v>
      </c>
      <c r="G13" s="1" t="s">
        <v>49</v>
      </c>
      <c r="H13" s="1" t="s">
        <v>50</v>
      </c>
      <c r="I13" s="1" t="s">
        <v>17</v>
      </c>
      <c r="J13" s="1" t="s">
        <v>18</v>
      </c>
      <c r="K13" s="1">
        <v>2640</v>
      </c>
      <c r="L13" s="1">
        <v>1312</v>
      </c>
      <c r="M13" s="1" t="str">
        <f>IFERROR(VLOOKUP(K13,所有数据类型对应PDMS情况!B:E,4,1),"")</f>
        <v>#1主变间隔_#1主变压器</v>
      </c>
      <c r="N13" s="1" t="str">
        <f>IFERROR(VLOOKUP(K13,所有数据类型对应PDMS情况!B:G,6,1),"")</f>
        <v/>
      </c>
      <c r="O13" s="13" t="s">
        <v>2592</v>
      </c>
      <c r="P13" s="13" t="s">
        <v>2594</v>
      </c>
      <c r="Q13" s="1" t="str">
        <f t="shared" si="0"/>
        <v>insert into PRW_Inte_SCADA_Map(Id,[TagId],[TagName],[TagType],[Name],[Name2],[Context],[Revision],[Type]) values(newid(),'ME-13031','#1主变差动保护装置闭锁','保护装置异常','#1主变间隔_#1主变压器','','XMH','unset','YX');</v>
      </c>
    </row>
    <row r="14" spans="1:17" x14ac:dyDescent="0.15">
      <c r="A14" s="1">
        <v>13</v>
      </c>
      <c r="B14" s="1" t="s">
        <v>12</v>
      </c>
      <c r="C14" s="1">
        <v>25</v>
      </c>
      <c r="D14" s="1" t="s">
        <v>51</v>
      </c>
      <c r="E14" s="1" t="s">
        <v>52</v>
      </c>
      <c r="F14" s="1">
        <v>13032</v>
      </c>
      <c r="G14" s="1" t="s">
        <v>49</v>
      </c>
      <c r="H14" s="1" t="s">
        <v>50</v>
      </c>
      <c r="I14" s="1" t="s">
        <v>17</v>
      </c>
      <c r="J14" s="1" t="s">
        <v>18</v>
      </c>
      <c r="K14" s="1">
        <v>2640</v>
      </c>
      <c r="L14" s="1">
        <v>1312</v>
      </c>
      <c r="M14" s="1" t="str">
        <f>IFERROR(VLOOKUP(K14,所有数据类型对应PDMS情况!B:E,4,1),"")</f>
        <v>#1主变间隔_#1主变压器</v>
      </c>
      <c r="N14" s="1" t="str">
        <f>IFERROR(VLOOKUP(K14,所有数据类型对应PDMS情况!B:G,6,1),"")</f>
        <v/>
      </c>
      <c r="O14" s="13" t="s">
        <v>2592</v>
      </c>
      <c r="P14" s="13" t="s">
        <v>2594</v>
      </c>
      <c r="Q14" s="1" t="str">
        <f t="shared" si="0"/>
        <v>insert into PRW_Inte_SCADA_Map(Id,[TagId],[TagName],[TagType],[Name],[Name2],[Context],[Revision],[Type]) values(newid(),'ME-13032','#1主变差动保护装置报警','保护装置异常','#1主变间隔_#1主变压器','','XMH','unset','YX');</v>
      </c>
    </row>
    <row r="15" spans="1:17" x14ac:dyDescent="0.15">
      <c r="A15" s="1">
        <v>14</v>
      </c>
      <c r="B15" s="1" t="s">
        <v>12</v>
      </c>
      <c r="C15" s="1">
        <v>25</v>
      </c>
      <c r="D15" s="1" t="s">
        <v>53</v>
      </c>
      <c r="E15" s="1" t="s">
        <v>54</v>
      </c>
      <c r="F15" s="1">
        <v>13033</v>
      </c>
      <c r="G15" s="1" t="s">
        <v>49</v>
      </c>
      <c r="H15" s="1" t="s">
        <v>50</v>
      </c>
      <c r="I15" s="1" t="s">
        <v>17</v>
      </c>
      <c r="J15" s="1" t="s">
        <v>18</v>
      </c>
      <c r="K15" s="1">
        <v>2640</v>
      </c>
      <c r="L15" s="1">
        <v>1312</v>
      </c>
      <c r="M15" s="1" t="str">
        <f>IFERROR(VLOOKUP(K15,所有数据类型对应PDMS情况!B:E,4,1),"")</f>
        <v>#1主变间隔_#1主变压器</v>
      </c>
      <c r="N15" s="1" t="str">
        <f>IFERROR(VLOOKUP(K15,所有数据类型对应PDMS情况!B:G,6,1),"")</f>
        <v/>
      </c>
      <c r="O15" s="13" t="s">
        <v>2592</v>
      </c>
      <c r="P15" s="13" t="s">
        <v>2594</v>
      </c>
      <c r="Q15" s="1" t="str">
        <f t="shared" si="0"/>
        <v>insert into PRW_Inte_SCADA_Map(Id,[TagId],[TagName],[TagType],[Name],[Name2],[Context],[Revision],[Type]) values(newid(),'ME-13033','#1主变高后备保护装置闭锁','保护装置异常','#1主变间隔_#1主变压器','','XMH','unset','YX');</v>
      </c>
    </row>
    <row r="16" spans="1:17" x14ac:dyDescent="0.15">
      <c r="A16" s="1">
        <v>15</v>
      </c>
      <c r="B16" s="1" t="s">
        <v>12</v>
      </c>
      <c r="C16" s="1">
        <v>25</v>
      </c>
      <c r="D16" s="1" t="s">
        <v>55</v>
      </c>
      <c r="E16" s="1" t="s">
        <v>56</v>
      </c>
      <c r="F16" s="1">
        <v>13034</v>
      </c>
      <c r="G16" s="1" t="s">
        <v>49</v>
      </c>
      <c r="H16" s="1" t="s">
        <v>50</v>
      </c>
      <c r="I16" s="1" t="s">
        <v>17</v>
      </c>
      <c r="J16" s="1" t="s">
        <v>18</v>
      </c>
      <c r="K16" s="1">
        <v>2640</v>
      </c>
      <c r="L16" s="1">
        <v>1312</v>
      </c>
      <c r="M16" s="1" t="str">
        <f>IFERROR(VLOOKUP(K16,所有数据类型对应PDMS情况!B:E,4,1),"")</f>
        <v>#1主变间隔_#1主变压器</v>
      </c>
      <c r="N16" s="1" t="str">
        <f>IFERROR(VLOOKUP(K16,所有数据类型对应PDMS情况!B:G,6,1),"")</f>
        <v/>
      </c>
      <c r="O16" s="13" t="s">
        <v>2592</v>
      </c>
      <c r="P16" s="13" t="s">
        <v>2594</v>
      </c>
      <c r="Q16" s="1" t="str">
        <f t="shared" si="0"/>
        <v>insert into PRW_Inte_SCADA_Map(Id,[TagId],[TagName],[TagType],[Name],[Name2],[Context],[Revision],[Type]) values(newid(),'ME-13034','#1主变高后备保护装置告警','保护装置异常','#1主变间隔_#1主变压器','','XMH','unset','YX');</v>
      </c>
    </row>
    <row r="17" spans="1:17" x14ac:dyDescent="0.15">
      <c r="A17" s="1">
        <v>16</v>
      </c>
      <c r="B17" s="1" t="s">
        <v>12</v>
      </c>
      <c r="C17" s="1">
        <v>25</v>
      </c>
      <c r="D17" s="1" t="s">
        <v>57</v>
      </c>
      <c r="E17" s="1" t="s">
        <v>58</v>
      </c>
      <c r="F17" s="1">
        <v>13035</v>
      </c>
      <c r="G17" s="1" t="s">
        <v>49</v>
      </c>
      <c r="H17" s="1" t="s">
        <v>50</v>
      </c>
      <c r="I17" s="1" t="s">
        <v>17</v>
      </c>
      <c r="J17" s="1" t="s">
        <v>18</v>
      </c>
      <c r="K17" s="1">
        <v>2640</v>
      </c>
      <c r="L17" s="1">
        <v>1312</v>
      </c>
      <c r="M17" s="1" t="str">
        <f>IFERROR(VLOOKUP(K17,所有数据类型对应PDMS情况!B:E,4,1),"")</f>
        <v>#1主变间隔_#1主变压器</v>
      </c>
      <c r="N17" s="1" t="str">
        <f>IFERROR(VLOOKUP(K17,所有数据类型对应PDMS情况!B:G,6,1),"")</f>
        <v/>
      </c>
      <c r="O17" s="13" t="s">
        <v>2592</v>
      </c>
      <c r="P17" s="13" t="s">
        <v>2594</v>
      </c>
      <c r="Q17" s="1" t="str">
        <f t="shared" si="0"/>
        <v>insert into PRW_Inte_SCADA_Map(Id,[TagId],[TagName],[TagType],[Name],[Name2],[Context],[Revision],[Type]) values(newid(),'ME-13035','#1主变中后备保护装置闭锁','保护装置异常','#1主变间隔_#1主变压器','','XMH','unset','YX');</v>
      </c>
    </row>
    <row r="18" spans="1:17" x14ac:dyDescent="0.15">
      <c r="A18" s="1">
        <v>17</v>
      </c>
      <c r="B18" s="1" t="s">
        <v>12</v>
      </c>
      <c r="C18" s="1">
        <v>25</v>
      </c>
      <c r="D18" s="1" t="s">
        <v>59</v>
      </c>
      <c r="E18" s="1" t="s">
        <v>60</v>
      </c>
      <c r="F18" s="1">
        <v>13036</v>
      </c>
      <c r="G18" s="1" t="s">
        <v>49</v>
      </c>
      <c r="H18" s="1" t="s">
        <v>50</v>
      </c>
      <c r="I18" s="1" t="s">
        <v>17</v>
      </c>
      <c r="J18" s="1" t="s">
        <v>18</v>
      </c>
      <c r="K18" s="1">
        <v>2640</v>
      </c>
      <c r="L18" s="1">
        <v>1312</v>
      </c>
      <c r="M18" s="1" t="str">
        <f>IFERROR(VLOOKUP(K18,所有数据类型对应PDMS情况!B:E,4,1),"")</f>
        <v>#1主变间隔_#1主变压器</v>
      </c>
      <c r="N18" s="1" t="str">
        <f>IFERROR(VLOOKUP(K18,所有数据类型对应PDMS情况!B:G,6,1),"")</f>
        <v/>
      </c>
      <c r="O18" s="13" t="s">
        <v>2592</v>
      </c>
      <c r="P18" s="13" t="s">
        <v>2594</v>
      </c>
      <c r="Q18" s="1" t="str">
        <f t="shared" si="0"/>
        <v>insert into PRW_Inte_SCADA_Map(Id,[TagId],[TagName],[TagType],[Name],[Name2],[Context],[Revision],[Type]) values(newid(),'ME-13036','#1主变中后备保护装置告警','保护装置异常','#1主变间隔_#1主变压器','','XMH','unset','YX');</v>
      </c>
    </row>
    <row r="19" spans="1:17" x14ac:dyDescent="0.15">
      <c r="A19" s="1">
        <v>18</v>
      </c>
      <c r="B19" s="1" t="s">
        <v>12</v>
      </c>
      <c r="C19" s="1">
        <v>25</v>
      </c>
      <c r="D19" s="1" t="s">
        <v>61</v>
      </c>
      <c r="E19" s="1" t="s">
        <v>62</v>
      </c>
      <c r="F19" s="1">
        <v>13037</v>
      </c>
      <c r="G19" s="1" t="s">
        <v>49</v>
      </c>
      <c r="H19" s="1" t="s">
        <v>50</v>
      </c>
      <c r="I19" s="1" t="s">
        <v>17</v>
      </c>
      <c r="J19" s="1" t="s">
        <v>18</v>
      </c>
      <c r="K19" s="1">
        <v>2640</v>
      </c>
      <c r="L19" s="1">
        <v>1312</v>
      </c>
      <c r="M19" s="1" t="str">
        <f>IFERROR(VLOOKUP(K19,所有数据类型对应PDMS情况!B:E,4,1),"")</f>
        <v>#1主变间隔_#1主变压器</v>
      </c>
      <c r="N19" s="1" t="str">
        <f>IFERROR(VLOOKUP(K19,所有数据类型对应PDMS情况!B:G,6,1),"")</f>
        <v/>
      </c>
      <c r="O19" s="13" t="s">
        <v>2592</v>
      </c>
      <c r="P19" s="13" t="s">
        <v>2594</v>
      </c>
      <c r="Q19" s="1" t="str">
        <f t="shared" si="0"/>
        <v>insert into PRW_Inte_SCADA_Map(Id,[TagId],[TagName],[TagType],[Name],[Name2],[Context],[Revision],[Type]) values(newid(),'ME-13037','#1主变低后备保护装置闭锁','保护装置异常','#1主变间隔_#1主变压器','','XMH','unset','YX');</v>
      </c>
    </row>
    <row r="20" spans="1:17" x14ac:dyDescent="0.15">
      <c r="A20" s="1">
        <v>19</v>
      </c>
      <c r="B20" s="1" t="s">
        <v>12</v>
      </c>
      <c r="C20" s="1">
        <v>25</v>
      </c>
      <c r="D20" s="1" t="s">
        <v>63</v>
      </c>
      <c r="E20" s="1" t="s">
        <v>64</v>
      </c>
      <c r="F20" s="1">
        <v>13038</v>
      </c>
      <c r="G20" s="1" t="s">
        <v>49</v>
      </c>
      <c r="H20" s="1" t="s">
        <v>50</v>
      </c>
      <c r="I20" s="1" t="s">
        <v>17</v>
      </c>
      <c r="J20" s="1" t="s">
        <v>18</v>
      </c>
      <c r="K20" s="1">
        <v>2640</v>
      </c>
      <c r="L20" s="1">
        <v>1312</v>
      </c>
      <c r="M20" s="1" t="str">
        <f>IFERROR(VLOOKUP(K20,所有数据类型对应PDMS情况!B:E,4,1),"")</f>
        <v>#1主变间隔_#1主变压器</v>
      </c>
      <c r="N20" s="1" t="str">
        <f>IFERROR(VLOOKUP(K20,所有数据类型对应PDMS情况!B:G,6,1),"")</f>
        <v/>
      </c>
      <c r="O20" s="13" t="s">
        <v>2592</v>
      </c>
      <c r="P20" s="13" t="s">
        <v>2594</v>
      </c>
      <c r="Q20" s="1" t="str">
        <f t="shared" si="0"/>
        <v>insert into PRW_Inte_SCADA_Map(Id,[TagId],[TagName],[TagType],[Name],[Name2],[Context],[Revision],[Type]) values(newid(),'ME-13038','#1主变低后备保护装置告警','保护装置异常','#1主变间隔_#1主变压器','','XMH','unset','YX');</v>
      </c>
    </row>
    <row r="21" spans="1:17" x14ac:dyDescent="0.15">
      <c r="A21" s="1">
        <v>20</v>
      </c>
      <c r="B21" s="1" t="s">
        <v>12</v>
      </c>
      <c r="C21" s="1">
        <v>25</v>
      </c>
      <c r="D21" s="1" t="s">
        <v>65</v>
      </c>
      <c r="E21" s="1" t="s">
        <v>66</v>
      </c>
      <c r="F21" s="1">
        <v>13039</v>
      </c>
      <c r="G21" s="1" t="s">
        <v>67</v>
      </c>
      <c r="H21" s="1" t="s">
        <v>24</v>
      </c>
      <c r="I21" s="1" t="s">
        <v>17</v>
      </c>
      <c r="J21" s="1" t="s">
        <v>18</v>
      </c>
      <c r="K21" s="1">
        <v>2544</v>
      </c>
      <c r="L21" s="1">
        <v>701</v>
      </c>
      <c r="M21" s="1" t="str">
        <f>IFERROR(VLOOKUP(K21,所有数据类型对应PDMS情况!B:E,4,1),"")</f>
        <v>#1主变35kV侧开关柜（#2）</v>
      </c>
      <c r="N21" s="1" t="str">
        <f>IFERROR(VLOOKUP(K21,所有数据类型对应PDMS情况!B:G,6,1),"")</f>
        <v/>
      </c>
      <c r="O21" s="13" t="s">
        <v>2592</v>
      </c>
      <c r="P21" s="13" t="s">
        <v>2594</v>
      </c>
      <c r="Q21" s="1" t="str">
        <f t="shared" si="0"/>
        <v>insert into PRW_Inte_SCADA_Map(Id,[TagId],[TagName],[TagType],[Name],[Name2],[Context],[Revision],[Type]) values(newid(),'ME-13039','#1主变35kV侧301断路器','开关状态','#1主变35kV侧开关柜（#2）','','XMH','unset','YX');</v>
      </c>
    </row>
    <row r="22" spans="1:17" x14ac:dyDescent="0.15">
      <c r="A22" s="1">
        <v>21</v>
      </c>
      <c r="B22" s="1" t="s">
        <v>12</v>
      </c>
      <c r="C22" s="1">
        <v>25</v>
      </c>
      <c r="D22" s="1" t="s">
        <v>68</v>
      </c>
      <c r="E22" s="1" t="s">
        <v>69</v>
      </c>
      <c r="F22" s="1">
        <v>13040</v>
      </c>
      <c r="G22" s="1" t="s">
        <v>70</v>
      </c>
      <c r="H22" s="1" t="s">
        <v>28</v>
      </c>
      <c r="I22" s="1" t="s">
        <v>17</v>
      </c>
      <c r="J22" s="1" t="s">
        <v>18</v>
      </c>
      <c r="K22" s="1">
        <v>2545</v>
      </c>
      <c r="L22" s="1">
        <v>801</v>
      </c>
      <c r="M22" s="1" t="str">
        <f>IFERROR(VLOOKUP(K22,所有数据类型对应PDMS情况!B:E,4,1),"")</f>
        <v>主控室_设备_6P</v>
      </c>
      <c r="N22" s="1" t="str">
        <f>IFERROR(VLOOKUP(K22,所有数据类型对应PDMS情况!B:G,6,1),"")</f>
        <v/>
      </c>
      <c r="O22" s="13" t="s">
        <v>2592</v>
      </c>
      <c r="P22" s="13" t="s">
        <v>2594</v>
      </c>
      <c r="Q22" s="1" t="str">
        <f t="shared" si="0"/>
        <v>insert into PRW_Inte_SCADA_Map(Id,[TagId],[TagName],[TagType],[Name],[Name2],[Context],[Revision],[Type]) values(newid(),'ME-13040','#1主变35kV侧301断路器母线侧3011隔离开关','刀闸状态','主控室_设备_6P','','XMH','unset','YX');</v>
      </c>
    </row>
    <row r="23" spans="1:17" x14ac:dyDescent="0.15">
      <c r="A23" s="1">
        <v>22</v>
      </c>
      <c r="B23" s="1" t="s">
        <v>12</v>
      </c>
      <c r="C23" s="1">
        <v>25</v>
      </c>
      <c r="D23" s="1" t="s">
        <v>71</v>
      </c>
      <c r="E23" s="1" t="s">
        <v>72</v>
      </c>
      <c r="F23" s="1">
        <v>13041</v>
      </c>
      <c r="G23" s="1" t="s">
        <v>73</v>
      </c>
      <c r="H23" s="1" t="s">
        <v>32</v>
      </c>
      <c r="I23" s="1" t="s">
        <v>17</v>
      </c>
      <c r="J23" s="1" t="s">
        <v>18</v>
      </c>
      <c r="K23" s="1">
        <v>2546</v>
      </c>
      <c r="L23" s="1">
        <v>812</v>
      </c>
      <c r="M23" s="1" t="str">
        <f>IFERROR(VLOOKUP(K23,所有数据类型对应PDMS情况!B:E,4,1),"")</f>
        <v>主控室_设备_6P</v>
      </c>
      <c r="N23" s="1" t="str">
        <f>IFERROR(VLOOKUP(K23,所有数据类型对应PDMS情况!B:G,6,1),"")</f>
        <v/>
      </c>
      <c r="O23" s="13" t="s">
        <v>2592</v>
      </c>
      <c r="P23" s="13" t="s">
        <v>2594</v>
      </c>
      <c r="Q23" s="1" t="str">
        <f t="shared" si="0"/>
        <v>insert into PRW_Inte_SCADA_Map(Id,[TagId],[TagName],[TagType],[Name],[Name2],[Context],[Revision],[Type]) values(newid(),'ME-13041','#1主变35kV侧301断路器母线侧30117接地开关','普通接地刀闸状态','主控室_设备_6P','','XMH','unset','YX');</v>
      </c>
    </row>
    <row r="24" spans="1:17" x14ac:dyDescent="0.15">
      <c r="A24" s="1">
        <v>23</v>
      </c>
      <c r="B24" s="1" t="s">
        <v>12</v>
      </c>
      <c r="C24" s="1">
        <v>25</v>
      </c>
      <c r="D24" s="1" t="s">
        <v>74</v>
      </c>
      <c r="E24" s="1" t="s">
        <v>75</v>
      </c>
      <c r="F24" s="1">
        <v>13042</v>
      </c>
      <c r="G24" s="1" t="s">
        <v>76</v>
      </c>
      <c r="H24" s="1" t="s">
        <v>28</v>
      </c>
      <c r="I24" s="1" t="s">
        <v>17</v>
      </c>
      <c r="J24" s="1" t="s">
        <v>18</v>
      </c>
      <c r="K24" s="1">
        <v>2547</v>
      </c>
      <c r="L24" s="1">
        <v>801</v>
      </c>
      <c r="M24" s="1" t="str">
        <f>IFERROR(VLOOKUP(K24,所有数据类型对应PDMS情况!B:E,4,1),"")</f>
        <v>#1主变间隔_3016_单接地隔离开关</v>
      </c>
      <c r="N24" s="1" t="str">
        <f>IFERROR(VLOOKUP(K24,所有数据类型对应PDMS情况!B:G,6,1),"")</f>
        <v/>
      </c>
      <c r="O24" s="13" t="s">
        <v>2592</v>
      </c>
      <c r="P24" s="13" t="s">
        <v>2594</v>
      </c>
      <c r="Q24" s="1" t="str">
        <f t="shared" si="0"/>
        <v>insert into PRW_Inte_SCADA_Map(Id,[TagId],[TagName],[TagType],[Name],[Name2],[Context],[Revision],[Type]) values(newid(),'ME-13042','#1主变35kV侧301断路器主变侧3016隔离开关','刀闸状态','#1主变间隔_3016_单接地隔离开关','','XMH','unset','YX');</v>
      </c>
    </row>
    <row r="25" spans="1:17" x14ac:dyDescent="0.15">
      <c r="A25" s="1">
        <v>24</v>
      </c>
      <c r="B25" s="1" t="s">
        <v>12</v>
      </c>
      <c r="C25" s="1">
        <v>25</v>
      </c>
      <c r="D25" s="1" t="s">
        <v>77</v>
      </c>
      <c r="E25" s="1" t="s">
        <v>78</v>
      </c>
      <c r="F25" s="1">
        <v>13043</v>
      </c>
      <c r="G25" s="1" t="s">
        <v>79</v>
      </c>
      <c r="H25" s="1" t="s">
        <v>32</v>
      </c>
      <c r="I25" s="1" t="s">
        <v>17</v>
      </c>
      <c r="J25" s="1" t="s">
        <v>18</v>
      </c>
      <c r="K25" s="1">
        <v>2548</v>
      </c>
      <c r="L25" s="1">
        <v>812</v>
      </c>
      <c r="M25" s="1" t="str">
        <f>IFERROR(VLOOKUP(K25,所有数据类型对应PDMS情况!B:E,4,1),"")</f>
        <v>#1主变间隔_3016_单接地隔离开关</v>
      </c>
      <c r="N25" s="1" t="str">
        <f>IFERROR(VLOOKUP(K25,所有数据类型对应PDMS情况!B:G,6,1),"")</f>
        <v>#1主变间隔_30160_单接地隔离开关_地刀操作机构</v>
      </c>
      <c r="O25" s="13" t="s">
        <v>2592</v>
      </c>
      <c r="P25" s="13" t="s">
        <v>2594</v>
      </c>
      <c r="Q25" s="1" t="str">
        <f t="shared" si="0"/>
        <v>insert into PRW_Inte_SCADA_Map(Id,[TagId],[TagName],[TagType],[Name],[Name2],[Context],[Revision],[Type]) values(newid(),'ME-13043','#1主变35kV侧301断路器主变侧30160接地开关','普通接地刀闸状态','#1主变间隔_3016_单接地隔离开关','#1主变间隔_30160_单接地隔离开关_地刀操作机构','XMH','unset','YX');</v>
      </c>
    </row>
    <row r="26" spans="1:17" x14ac:dyDescent="0.15">
      <c r="A26" s="1">
        <v>25</v>
      </c>
      <c r="B26" s="1" t="s">
        <v>12</v>
      </c>
      <c r="C26" s="1">
        <v>25</v>
      </c>
      <c r="D26" s="1" t="s">
        <v>80</v>
      </c>
      <c r="E26" s="1" t="s">
        <v>81</v>
      </c>
      <c r="F26" s="1">
        <v>13044</v>
      </c>
      <c r="G26" s="1" t="s">
        <v>67</v>
      </c>
      <c r="H26" s="1" t="s">
        <v>16</v>
      </c>
      <c r="I26" s="1" t="s">
        <v>17</v>
      </c>
      <c r="J26" s="1" t="s">
        <v>18</v>
      </c>
      <c r="K26" s="1">
        <v>2544</v>
      </c>
      <c r="L26" s="1">
        <v>901</v>
      </c>
      <c r="M26" s="1" t="str">
        <f>IFERROR(VLOOKUP(K26,所有数据类型对应PDMS情况!B:E,4,1),"")</f>
        <v>#1主变35kV侧开关柜（#2）</v>
      </c>
      <c r="N26" s="1" t="str">
        <f>IFERROR(VLOOKUP(K26,所有数据类型对应PDMS情况!B:G,6,1),"")</f>
        <v/>
      </c>
      <c r="O26" s="13" t="s">
        <v>2592</v>
      </c>
      <c r="P26" s="13" t="s">
        <v>2594</v>
      </c>
      <c r="Q26" s="1" t="str">
        <f t="shared" si="0"/>
        <v>insert into PRW_Inte_SCADA_Map(Id,[TagId],[TagName],[TagType],[Name],[Name2],[Context],[Revision],[Type]) values(newid(),'ME-13044','#1主变35kV侧301断路器弹簧未储能','状态','#1主变35kV侧开关柜（#2）','','XMH','unset','YX');</v>
      </c>
    </row>
    <row r="27" spans="1:17" x14ac:dyDescent="0.15">
      <c r="A27" s="1">
        <v>26</v>
      </c>
      <c r="B27" s="1" t="s">
        <v>12</v>
      </c>
      <c r="C27" s="1">
        <v>25</v>
      </c>
      <c r="D27" s="1" t="s">
        <v>82</v>
      </c>
      <c r="E27" s="1" t="s">
        <v>83</v>
      </c>
      <c r="F27" s="1">
        <v>13045</v>
      </c>
      <c r="G27" s="1" t="s">
        <v>49</v>
      </c>
      <c r="H27" s="1" t="s">
        <v>16</v>
      </c>
      <c r="I27" s="1" t="s">
        <v>17</v>
      </c>
      <c r="J27" s="1" t="s">
        <v>18</v>
      </c>
      <c r="K27" s="1">
        <v>2640</v>
      </c>
      <c r="L27" s="1">
        <v>901</v>
      </c>
      <c r="M27" s="1" t="str">
        <f>IFERROR(VLOOKUP(K27,所有数据类型对应PDMS情况!B:E,4,1),"")</f>
        <v>#1主变间隔_#1主变压器</v>
      </c>
      <c r="N27" s="1" t="str">
        <f>IFERROR(VLOOKUP(K27,所有数据类型对应PDMS情况!B:G,6,1),"")</f>
        <v/>
      </c>
      <c r="O27" s="13" t="s">
        <v>2592</v>
      </c>
      <c r="P27" s="13" t="s">
        <v>2594</v>
      </c>
      <c r="Q27" s="1" t="str">
        <f t="shared" si="0"/>
        <v>insert into PRW_Inte_SCADA_Map(Id,[TagId],[TagName],[TagType],[Name],[Name2],[Context],[Revision],[Type]) values(newid(),'ME-13045','#1主变油温高告警','状态','#1主变间隔_#1主变压器','','XMH','unset','YX');</v>
      </c>
    </row>
    <row r="28" spans="1:17" x14ac:dyDescent="0.15">
      <c r="A28" s="1">
        <v>27</v>
      </c>
      <c r="B28" s="1" t="s">
        <v>12</v>
      </c>
      <c r="C28" s="1">
        <v>25</v>
      </c>
      <c r="D28" s="1" t="s">
        <v>84</v>
      </c>
      <c r="E28" s="1" t="s">
        <v>85</v>
      </c>
      <c r="F28" s="1">
        <v>13046</v>
      </c>
      <c r="G28" s="1" t="s">
        <v>49</v>
      </c>
      <c r="H28" s="1" t="s">
        <v>86</v>
      </c>
      <c r="I28" s="1" t="s">
        <v>17</v>
      </c>
      <c r="J28" s="1" t="s">
        <v>18</v>
      </c>
      <c r="K28" s="1">
        <v>2640</v>
      </c>
      <c r="L28" s="1">
        <v>1305</v>
      </c>
      <c r="M28" s="1" t="str">
        <f>IFERROR(VLOOKUP(K28,所有数据类型对应PDMS情况!B:E,4,1),"")</f>
        <v>#1主变间隔_#1主变压器</v>
      </c>
      <c r="N28" s="1" t="str">
        <f>IFERROR(VLOOKUP(K28,所有数据类型对应PDMS情况!B:G,6,1),"")</f>
        <v/>
      </c>
      <c r="O28" s="13" t="s">
        <v>2592</v>
      </c>
      <c r="P28" s="13" t="s">
        <v>2594</v>
      </c>
      <c r="Q28" s="1" t="str">
        <f t="shared" si="0"/>
        <v>insert into PRW_Inte_SCADA_Map(Id,[TagId],[TagName],[TagType],[Name],[Name2],[Context],[Revision],[Type]) values(newid(),'ME-13046','#1主变有载轻瓦斯','主变有载/调压轻瓦斯','#1主变间隔_#1主变压器','','XMH','unset','YX');</v>
      </c>
    </row>
    <row r="29" spans="1:17" x14ac:dyDescent="0.15">
      <c r="A29" s="1">
        <v>28</v>
      </c>
      <c r="B29" s="1" t="s">
        <v>12</v>
      </c>
      <c r="C29" s="1">
        <v>25</v>
      </c>
      <c r="D29" s="1" t="s">
        <v>87</v>
      </c>
      <c r="E29" s="1" t="s">
        <v>88</v>
      </c>
      <c r="F29" s="1">
        <v>13047</v>
      </c>
      <c r="G29" s="1" t="s">
        <v>49</v>
      </c>
      <c r="H29" s="1" t="s">
        <v>89</v>
      </c>
      <c r="I29" s="1" t="s">
        <v>17</v>
      </c>
      <c r="J29" s="1" t="s">
        <v>18</v>
      </c>
      <c r="K29" s="1">
        <v>2640</v>
      </c>
      <c r="L29" s="1">
        <v>1030</v>
      </c>
      <c r="M29" s="1" t="str">
        <f>IFERROR(VLOOKUP(K29,所有数据类型对应PDMS情况!B:E,4,1),"")</f>
        <v>#1主变间隔_#1主变压器</v>
      </c>
      <c r="N29" s="1" t="str">
        <f>IFERROR(VLOOKUP(K29,所有数据类型对应PDMS情况!B:G,6,1),"")</f>
        <v/>
      </c>
      <c r="O29" s="13" t="s">
        <v>2592</v>
      </c>
      <c r="P29" s="13" t="s">
        <v>2594</v>
      </c>
      <c r="Q29" s="1" t="str">
        <f t="shared" si="0"/>
        <v>insert into PRW_Inte_SCADA_Map(Id,[TagId],[TagName],[TagType],[Name],[Name2],[Context],[Revision],[Type]) values(newid(),'ME-13047','#1主变有载重瓦斯','主变重瓦斯','#1主变间隔_#1主变压器','','XMH','unset','YX');</v>
      </c>
    </row>
    <row r="30" spans="1:17" x14ac:dyDescent="0.15">
      <c r="A30" s="1">
        <v>29</v>
      </c>
      <c r="B30" s="1" t="s">
        <v>12</v>
      </c>
      <c r="C30" s="1">
        <v>25</v>
      </c>
      <c r="D30" s="1" t="s">
        <v>90</v>
      </c>
      <c r="E30" s="1" t="s">
        <v>91</v>
      </c>
      <c r="F30" s="1">
        <v>13048</v>
      </c>
      <c r="G30" s="1" t="s">
        <v>49</v>
      </c>
      <c r="H30" s="1" t="s">
        <v>16</v>
      </c>
      <c r="I30" s="1" t="s">
        <v>17</v>
      </c>
      <c r="J30" s="1" t="s">
        <v>18</v>
      </c>
      <c r="K30" s="1">
        <v>2640</v>
      </c>
      <c r="L30" s="1">
        <v>901</v>
      </c>
      <c r="M30" s="1" t="str">
        <f>IFERROR(VLOOKUP(K30,所有数据类型对应PDMS情况!B:E,4,1),"")</f>
        <v>#1主变间隔_#1主变压器</v>
      </c>
      <c r="N30" s="1" t="str">
        <f>IFERROR(VLOOKUP(K30,所有数据类型对应PDMS情况!B:G,6,1),"")</f>
        <v/>
      </c>
      <c r="O30" s="13" t="s">
        <v>2592</v>
      </c>
      <c r="P30" s="13" t="s">
        <v>2594</v>
      </c>
      <c r="Q30" s="1" t="str">
        <f t="shared" si="0"/>
        <v>insert into PRW_Inte_SCADA_Map(Id,[TagId],[TagName],[TagType],[Name],[Name2],[Context],[Revision],[Type]) values(newid(),'ME-13048','#1主变油温高跳闸','状态','#1主变间隔_#1主变压器','','XMH','unset','YX');</v>
      </c>
    </row>
    <row r="31" spans="1:17" x14ac:dyDescent="0.15">
      <c r="A31" s="1">
        <v>30</v>
      </c>
      <c r="B31" s="1" t="s">
        <v>12</v>
      </c>
      <c r="C31" s="1">
        <v>25</v>
      </c>
      <c r="D31" s="1" t="s">
        <v>92</v>
      </c>
      <c r="E31" s="1" t="s">
        <v>93</v>
      </c>
      <c r="F31" s="1">
        <v>13049</v>
      </c>
      <c r="G31" s="1" t="s">
        <v>49</v>
      </c>
      <c r="H31" s="1" t="s">
        <v>16</v>
      </c>
      <c r="I31" s="1" t="s">
        <v>17</v>
      </c>
      <c r="J31" s="1" t="s">
        <v>18</v>
      </c>
      <c r="K31" s="1">
        <v>2640</v>
      </c>
      <c r="L31" s="1">
        <v>901</v>
      </c>
      <c r="M31" s="1" t="str">
        <f>IFERROR(VLOOKUP(K31,所有数据类型对应PDMS情况!B:E,4,1),"")</f>
        <v>#1主变间隔_#1主变压器</v>
      </c>
      <c r="N31" s="1" t="str">
        <f>IFERROR(VLOOKUP(K31,所有数据类型对应PDMS情况!B:G,6,1),"")</f>
        <v/>
      </c>
      <c r="O31" s="13" t="s">
        <v>2592</v>
      </c>
      <c r="P31" s="13" t="s">
        <v>2594</v>
      </c>
      <c r="Q31" s="1" t="str">
        <f t="shared" si="0"/>
        <v>insert into PRW_Inte_SCADA_Map(Id,[TagId],[TagName],[TagType],[Name],[Name2],[Context],[Revision],[Type]) values(newid(),'ME-13049','#1主变冷控失电','状态','#1主变间隔_#1主变压器','','XMH','unset','YX');</v>
      </c>
    </row>
    <row r="32" spans="1:17" x14ac:dyDescent="0.15">
      <c r="A32" s="1">
        <v>31</v>
      </c>
      <c r="B32" s="1" t="s">
        <v>12</v>
      </c>
      <c r="C32" s="1">
        <v>25</v>
      </c>
      <c r="D32" s="1" t="s">
        <v>94</v>
      </c>
      <c r="E32" s="1" t="s">
        <v>95</v>
      </c>
      <c r="F32" s="1">
        <v>13050</v>
      </c>
      <c r="G32" s="1" t="s">
        <v>49</v>
      </c>
      <c r="H32" s="1" t="s">
        <v>16</v>
      </c>
      <c r="I32" s="1" t="s">
        <v>17</v>
      </c>
      <c r="J32" s="1" t="s">
        <v>18</v>
      </c>
      <c r="K32" s="1">
        <v>2640</v>
      </c>
      <c r="L32" s="1">
        <v>901</v>
      </c>
      <c r="M32" s="1" t="str">
        <f>IFERROR(VLOOKUP(K32,所有数据类型对应PDMS情况!B:E,4,1),"")</f>
        <v>#1主变间隔_#1主变压器</v>
      </c>
      <c r="N32" s="1" t="str">
        <f>IFERROR(VLOOKUP(K32,所有数据类型对应PDMS情况!B:G,6,1),"")</f>
        <v/>
      </c>
      <c r="O32" s="13" t="s">
        <v>2592</v>
      </c>
      <c r="P32" s="13" t="s">
        <v>2594</v>
      </c>
      <c r="Q32" s="1" t="str">
        <f t="shared" si="0"/>
        <v>insert into PRW_Inte_SCADA_Map(Id,[TagId],[TagName],[TagType],[Name],[Name2],[Context],[Revision],[Type]) values(newid(),'ME-13050','#1主变本体轻瓦斯','状态','#1主变间隔_#1主变压器','','XMH','unset','YX');</v>
      </c>
    </row>
    <row r="33" spans="1:17" x14ac:dyDescent="0.15">
      <c r="A33" s="1">
        <v>32</v>
      </c>
      <c r="B33" s="1" t="s">
        <v>12</v>
      </c>
      <c r="C33" s="1">
        <v>25</v>
      </c>
      <c r="D33" s="1" t="s">
        <v>96</v>
      </c>
      <c r="E33" s="1" t="s">
        <v>97</v>
      </c>
      <c r="F33" s="1">
        <v>13051</v>
      </c>
      <c r="G33" s="1" t="s">
        <v>49</v>
      </c>
      <c r="H33" s="1" t="s">
        <v>89</v>
      </c>
      <c r="I33" s="1" t="s">
        <v>17</v>
      </c>
      <c r="J33" s="1" t="s">
        <v>18</v>
      </c>
      <c r="K33" s="1">
        <v>2640</v>
      </c>
      <c r="L33" s="1">
        <v>1030</v>
      </c>
      <c r="M33" s="1" t="str">
        <f>IFERROR(VLOOKUP(K33,所有数据类型对应PDMS情况!B:E,4,1),"")</f>
        <v>#1主变间隔_#1主变压器</v>
      </c>
      <c r="N33" s="1" t="str">
        <f>IFERROR(VLOOKUP(K33,所有数据类型对应PDMS情况!B:G,6,1),"")</f>
        <v/>
      </c>
      <c r="O33" s="13" t="s">
        <v>2592</v>
      </c>
      <c r="P33" s="13" t="s">
        <v>2594</v>
      </c>
      <c r="Q33" s="1" t="str">
        <f t="shared" si="0"/>
        <v>insert into PRW_Inte_SCADA_Map(Id,[TagId],[TagName],[TagType],[Name],[Name2],[Context],[Revision],[Type]) values(newid(),'ME-13051','#1主变本体重瓦斯','主变重瓦斯','#1主变间隔_#1主变压器','','XMH','unset','YX');</v>
      </c>
    </row>
    <row r="34" spans="1:17" x14ac:dyDescent="0.15">
      <c r="A34" s="1">
        <v>33</v>
      </c>
      <c r="B34" s="1" t="s">
        <v>12</v>
      </c>
      <c r="C34" s="1">
        <v>25</v>
      </c>
      <c r="D34" s="1" t="s">
        <v>98</v>
      </c>
      <c r="E34" s="1" t="s">
        <v>99</v>
      </c>
      <c r="F34" s="1">
        <v>13052</v>
      </c>
      <c r="G34" s="1" t="s">
        <v>49</v>
      </c>
      <c r="H34" s="1" t="s">
        <v>16</v>
      </c>
      <c r="I34" s="1" t="s">
        <v>17</v>
      </c>
      <c r="J34" s="1" t="s">
        <v>18</v>
      </c>
      <c r="K34" s="1">
        <v>2640</v>
      </c>
      <c r="L34" s="1">
        <v>901</v>
      </c>
      <c r="M34" s="1" t="str">
        <f>IFERROR(VLOOKUP(K34,所有数据类型对应PDMS情况!B:E,4,1),"")</f>
        <v>#1主变间隔_#1主变压器</v>
      </c>
      <c r="N34" s="1" t="str">
        <f>IFERROR(VLOOKUP(K34,所有数据类型对应PDMS情况!B:G,6,1),"")</f>
        <v/>
      </c>
      <c r="O34" s="13" t="s">
        <v>2592</v>
      </c>
      <c r="P34" s="13" t="s">
        <v>2594</v>
      </c>
      <c r="Q34" s="1" t="str">
        <f t="shared" si="0"/>
        <v>insert into PRW_Inte_SCADA_Map(Id,[TagId],[TagName],[TagType],[Name],[Name2],[Context],[Revision],[Type]) values(newid(),'ME-13052','#1主变压力释放','状态','#1主变间隔_#1主变压器','','XMH','unset','YX');</v>
      </c>
    </row>
    <row r="35" spans="1:17" x14ac:dyDescent="0.15">
      <c r="A35" s="1">
        <v>34</v>
      </c>
      <c r="B35" s="1" t="s">
        <v>12</v>
      </c>
      <c r="C35" s="1">
        <v>25</v>
      </c>
      <c r="D35" s="1" t="s">
        <v>100</v>
      </c>
      <c r="E35" s="1" t="s">
        <v>101</v>
      </c>
      <c r="F35" s="1">
        <v>13053</v>
      </c>
      <c r="G35" s="1" t="s">
        <v>102</v>
      </c>
      <c r="H35" s="1" t="s">
        <v>24</v>
      </c>
      <c r="I35" s="1" t="s">
        <v>17</v>
      </c>
      <c r="J35" s="1" t="s">
        <v>18</v>
      </c>
      <c r="K35" s="1">
        <v>2549</v>
      </c>
      <c r="L35" s="1">
        <v>701</v>
      </c>
      <c r="M35" s="1" t="str">
        <f>IFERROR(VLOOKUP(K35,所有数据类型对应PDMS情况!B:E,4,1),"")</f>
        <v>主控室_设备_6P</v>
      </c>
      <c r="N35" s="1" t="str">
        <f>IFERROR(VLOOKUP(K35,所有数据类型对应PDMS情况!B:G,6,1),"")</f>
        <v/>
      </c>
      <c r="O35" s="13" t="s">
        <v>2592</v>
      </c>
      <c r="P35" s="13" t="s">
        <v>2594</v>
      </c>
      <c r="Q35" s="1" t="str">
        <f t="shared" si="0"/>
        <v>insert into PRW_Inte_SCADA_Map(Id,[TagId],[TagName],[TagType],[Name],[Name2],[Context],[Revision],[Type]) values(newid(),'ME-13053','#1主变10kV侧001断路器','开关状态','主控室_设备_6P','','XMH','unset','YX');</v>
      </c>
    </row>
    <row r="36" spans="1:17" x14ac:dyDescent="0.15">
      <c r="A36" s="1">
        <v>35</v>
      </c>
      <c r="B36" s="1" t="s">
        <v>12</v>
      </c>
      <c r="C36" s="1">
        <v>25</v>
      </c>
      <c r="D36" s="1" t="s">
        <v>103</v>
      </c>
      <c r="E36" s="1" t="s">
        <v>104</v>
      </c>
      <c r="F36" s="1">
        <v>13054</v>
      </c>
      <c r="G36" s="1" t="s">
        <v>105</v>
      </c>
      <c r="H36" s="1" t="s">
        <v>28</v>
      </c>
      <c r="I36" s="1" t="s">
        <v>17</v>
      </c>
      <c r="J36" s="1" t="s">
        <v>18</v>
      </c>
      <c r="K36" s="1">
        <v>2550</v>
      </c>
      <c r="L36" s="1">
        <v>801</v>
      </c>
      <c r="M36" s="1" t="str">
        <f>IFERROR(VLOOKUP(K36,所有数据类型对应PDMS情况!B:E,4,1),"")</f>
        <v>主控室_设备_6P</v>
      </c>
      <c r="N36" s="1" t="str">
        <f>IFERROR(VLOOKUP(K36,所有数据类型对应PDMS情况!B:G,6,1),"")</f>
        <v/>
      </c>
      <c r="O36" s="13" t="s">
        <v>2592</v>
      </c>
      <c r="P36" s="13" t="s">
        <v>2594</v>
      </c>
      <c r="Q36" s="1" t="str">
        <f t="shared" si="0"/>
        <v>insert into PRW_Inte_SCADA_Map(Id,[TagId],[TagName],[TagType],[Name],[Name2],[Context],[Revision],[Type]) values(newid(),'ME-13054','#1主变10kV侧001断路器手车运行位置','刀闸状态','主控室_设备_6P','','XMH','unset','YX');</v>
      </c>
    </row>
    <row r="37" spans="1:17" x14ac:dyDescent="0.15">
      <c r="A37" s="1">
        <v>36</v>
      </c>
      <c r="B37" s="1" t="s">
        <v>12</v>
      </c>
      <c r="C37" s="1">
        <v>25</v>
      </c>
      <c r="D37" s="1" t="s">
        <v>106</v>
      </c>
      <c r="E37" s="1" t="s">
        <v>107</v>
      </c>
      <c r="F37" s="1">
        <v>13055</v>
      </c>
      <c r="G37" s="1" t="s">
        <v>108</v>
      </c>
      <c r="H37" s="1" t="s">
        <v>28</v>
      </c>
      <c r="I37" s="1" t="s">
        <v>17</v>
      </c>
      <c r="J37" s="1" t="s">
        <v>18</v>
      </c>
      <c r="K37" s="1">
        <v>2552</v>
      </c>
      <c r="L37" s="1">
        <v>801</v>
      </c>
      <c r="M37" s="1" t="str">
        <f>IFERROR(VLOOKUP(K37,所有数据类型对应PDMS情况!B:E,4,1),"")</f>
        <v>主控室_设备_6P</v>
      </c>
      <c r="N37" s="1" t="str">
        <f>IFERROR(VLOOKUP(K37,所有数据类型对应PDMS情况!B:G,6,1),"")</f>
        <v/>
      </c>
      <c r="O37" s="13" t="s">
        <v>2592</v>
      </c>
      <c r="P37" s="13" t="s">
        <v>2594</v>
      </c>
      <c r="Q37" s="1" t="str">
        <f t="shared" si="0"/>
        <v>insert into PRW_Inte_SCADA_Map(Id,[TagId],[TagName],[TagType],[Name],[Name2],[Context],[Revision],[Type]) values(newid(),'ME-13055','#1主变10kV侧001断路器主变侧0016隔离开关','刀闸状态','主控室_设备_6P','','XMH','unset','YX');</v>
      </c>
    </row>
    <row r="38" spans="1:17" x14ac:dyDescent="0.15">
      <c r="A38" s="1">
        <v>37</v>
      </c>
      <c r="B38" s="1" t="s">
        <v>12</v>
      </c>
      <c r="C38" s="1">
        <v>25</v>
      </c>
      <c r="D38" s="1" t="s">
        <v>109</v>
      </c>
      <c r="E38" s="1" t="s">
        <v>110</v>
      </c>
      <c r="F38" s="1">
        <v>13056</v>
      </c>
      <c r="G38" s="1" t="s">
        <v>111</v>
      </c>
      <c r="H38" s="1" t="s">
        <v>112</v>
      </c>
      <c r="I38" s="1" t="s">
        <v>17</v>
      </c>
      <c r="J38" s="1" t="s">
        <v>18</v>
      </c>
      <c r="K38" s="1">
        <v>11807</v>
      </c>
      <c r="L38" s="1">
        <v>801</v>
      </c>
      <c r="M38" s="1" t="str">
        <f>IFERROR(VLOOKUP(K38,所有数据类型对应PDMS情况!B:E,4,1),"")</f>
        <v>#1主变间隔_#1主变压器110KV中性点设备</v>
      </c>
      <c r="N38" s="1" t="str">
        <f>IFERROR(VLOOKUP(K38,所有数据类型对应PDMS情况!B:G,6,1),"")</f>
        <v/>
      </c>
      <c r="O38" s="13" t="s">
        <v>2592</v>
      </c>
      <c r="P38" s="13" t="s">
        <v>2594</v>
      </c>
      <c r="Q38" s="1" t="str">
        <f t="shared" si="0"/>
        <v>insert into PRW_Inte_SCADA_Map(Id,[TagId],[TagName],[TagType],[Name],[Name2],[Context],[Revision],[Type]) values(newid(),'ME-13056','#1主变110kV中性点1010接地开关','中性点','#1主变间隔_#1主变压器110KV中性点设备','','XMH','unset','YX');</v>
      </c>
    </row>
    <row r="39" spans="1:17" x14ac:dyDescent="0.15">
      <c r="A39" s="1">
        <v>38</v>
      </c>
      <c r="B39" s="1" t="s">
        <v>12</v>
      </c>
      <c r="C39" s="1">
        <v>25</v>
      </c>
      <c r="D39" s="1" t="s">
        <v>113</v>
      </c>
      <c r="E39" s="1" t="s">
        <v>114</v>
      </c>
      <c r="F39" s="1">
        <v>13057</v>
      </c>
      <c r="G39" s="1" t="s">
        <v>49</v>
      </c>
      <c r="H39" s="1" t="s">
        <v>16</v>
      </c>
      <c r="I39" s="1" t="s">
        <v>17</v>
      </c>
      <c r="J39" s="1" t="s">
        <v>18</v>
      </c>
      <c r="K39" s="1">
        <v>2640</v>
      </c>
      <c r="L39" s="1">
        <v>901</v>
      </c>
      <c r="M39" s="1" t="str">
        <f>IFERROR(VLOOKUP(K39,所有数据类型对应PDMS情况!B:E,4,1),"")</f>
        <v>#1主变间隔_#1主变压器</v>
      </c>
      <c r="N39" s="1" t="str">
        <f>IFERROR(VLOOKUP(K39,所有数据类型对应PDMS情况!B:G,6,1),"")</f>
        <v/>
      </c>
      <c r="O39" s="13" t="s">
        <v>2592</v>
      </c>
      <c r="P39" s="13" t="s">
        <v>2594</v>
      </c>
      <c r="Q39" s="1" t="str">
        <f t="shared" si="0"/>
        <v>insert into PRW_Inte_SCADA_Map(Id,[TagId],[TagName],[TagType],[Name],[Name2],[Context],[Revision],[Type]) values(newid(),'ME-13057','#1主变本体油位高','状态','#1主变间隔_#1主变压器','','XMH','unset','YX');</v>
      </c>
    </row>
    <row r="40" spans="1:17" x14ac:dyDescent="0.15">
      <c r="A40" s="1">
        <v>39</v>
      </c>
      <c r="B40" s="1" t="s">
        <v>12</v>
      </c>
      <c r="C40" s="1">
        <v>25</v>
      </c>
      <c r="D40" s="1" t="s">
        <v>115</v>
      </c>
      <c r="E40" s="1" t="s">
        <v>116</v>
      </c>
      <c r="F40" s="1">
        <v>13058</v>
      </c>
      <c r="G40" s="1" t="s">
        <v>49</v>
      </c>
      <c r="H40" s="1" t="s">
        <v>16</v>
      </c>
      <c r="I40" s="1" t="s">
        <v>17</v>
      </c>
      <c r="J40" s="1" t="s">
        <v>18</v>
      </c>
      <c r="K40" s="1">
        <v>2640</v>
      </c>
      <c r="L40" s="1">
        <v>901</v>
      </c>
      <c r="M40" s="1" t="str">
        <f>IFERROR(VLOOKUP(K40,所有数据类型对应PDMS情况!B:E,4,1),"")</f>
        <v>#1主变间隔_#1主变压器</v>
      </c>
      <c r="N40" s="1" t="str">
        <f>IFERROR(VLOOKUP(K40,所有数据类型对应PDMS情况!B:G,6,1),"")</f>
        <v/>
      </c>
      <c r="O40" s="13" t="s">
        <v>2592</v>
      </c>
      <c r="P40" s="13" t="s">
        <v>2594</v>
      </c>
      <c r="Q40" s="1" t="str">
        <f t="shared" si="0"/>
        <v>insert into PRW_Inte_SCADA_Map(Id,[TagId],[TagName],[TagType],[Name],[Name2],[Context],[Revision],[Type]) values(newid(),'ME-13058','#1主变本体油位低','状态','#1主变间隔_#1主变压器','','XMH','unset','YX');</v>
      </c>
    </row>
    <row r="41" spans="1:17" x14ac:dyDescent="0.15">
      <c r="A41" s="1">
        <v>40</v>
      </c>
      <c r="B41" s="1" t="s">
        <v>12</v>
      </c>
      <c r="C41" s="1">
        <v>25</v>
      </c>
      <c r="D41" s="1" t="s">
        <v>117</v>
      </c>
      <c r="E41" s="1" t="s">
        <v>118</v>
      </c>
      <c r="F41" s="1">
        <v>13059</v>
      </c>
      <c r="G41" s="1" t="s">
        <v>102</v>
      </c>
      <c r="H41" s="1" t="s">
        <v>16</v>
      </c>
      <c r="I41" s="1" t="s">
        <v>17</v>
      </c>
      <c r="J41" s="1" t="s">
        <v>18</v>
      </c>
      <c r="K41" s="1">
        <v>2549</v>
      </c>
      <c r="L41" s="1">
        <v>901</v>
      </c>
      <c r="M41" s="1" t="str">
        <f>IFERROR(VLOOKUP(K41,所有数据类型对应PDMS情况!B:E,4,1),"")</f>
        <v>主控室_设备_6P</v>
      </c>
      <c r="N41" s="1" t="str">
        <f>IFERROR(VLOOKUP(K41,所有数据类型对应PDMS情况!B:G,6,1),"")</f>
        <v/>
      </c>
      <c r="O41" s="13" t="s">
        <v>2592</v>
      </c>
      <c r="P41" s="13" t="s">
        <v>2594</v>
      </c>
      <c r="Q41" s="1" t="str">
        <f t="shared" si="0"/>
        <v>insert into PRW_Inte_SCADA_Map(Id,[TagId],[TagName],[TagType],[Name],[Name2],[Context],[Revision],[Type]) values(newid(),'ME-13059','#1主变10kV侧001断路器油位低','状态','主控室_设备_6P','','XMH','unset','YX');</v>
      </c>
    </row>
    <row r="42" spans="1:17" x14ac:dyDescent="0.15">
      <c r="A42" s="1">
        <v>41</v>
      </c>
      <c r="B42" s="1" t="s">
        <v>12</v>
      </c>
      <c r="C42" s="1">
        <v>25</v>
      </c>
      <c r="D42" s="1" t="s">
        <v>119</v>
      </c>
      <c r="E42" s="1" t="s">
        <v>120</v>
      </c>
      <c r="F42" s="1">
        <v>13060</v>
      </c>
      <c r="G42" s="1" t="s">
        <v>102</v>
      </c>
      <c r="H42" s="1" t="s">
        <v>16</v>
      </c>
      <c r="I42" s="1" t="s">
        <v>17</v>
      </c>
      <c r="J42" s="1" t="s">
        <v>18</v>
      </c>
      <c r="K42" s="1">
        <v>2549</v>
      </c>
      <c r="L42" s="1">
        <v>901</v>
      </c>
      <c r="M42" s="1" t="str">
        <f>IFERROR(VLOOKUP(K42,所有数据类型对应PDMS情况!B:E,4,1),"")</f>
        <v>主控室_设备_6P</v>
      </c>
      <c r="N42" s="1" t="str">
        <f>IFERROR(VLOOKUP(K42,所有数据类型对应PDMS情况!B:G,6,1),"")</f>
        <v/>
      </c>
      <c r="O42" s="13" t="s">
        <v>2592</v>
      </c>
      <c r="P42" s="13" t="s">
        <v>2594</v>
      </c>
      <c r="Q42" s="1" t="str">
        <f t="shared" si="0"/>
        <v>insert into PRW_Inte_SCADA_Map(Id,[TagId],[TagName],[TagType],[Name],[Name2],[Context],[Revision],[Type]) values(newid(),'ME-13060','#1主变10kV侧001断路器油位高','状态','主控室_设备_6P','','XMH','unset','YX');</v>
      </c>
    </row>
    <row r="43" spans="1:17" x14ac:dyDescent="0.15">
      <c r="A43" s="1">
        <v>42</v>
      </c>
      <c r="B43" s="1" t="s">
        <v>12</v>
      </c>
      <c r="C43" s="1">
        <v>25</v>
      </c>
      <c r="D43" s="1" t="s">
        <v>121</v>
      </c>
      <c r="E43" s="1" t="s">
        <v>122</v>
      </c>
      <c r="F43" s="1">
        <v>13061</v>
      </c>
      <c r="G43" s="1" t="s">
        <v>23</v>
      </c>
      <c r="H43" s="1" t="s">
        <v>16</v>
      </c>
      <c r="I43" s="1" t="s">
        <v>17</v>
      </c>
      <c r="J43" s="1" t="s">
        <v>18</v>
      </c>
      <c r="K43" s="1">
        <v>2539</v>
      </c>
      <c r="L43" s="1">
        <v>901</v>
      </c>
      <c r="M43" s="1" t="str">
        <f>IFERROR(VLOOKUP(K43,所有数据类型对应PDMS情况!B:E,4,1),"")</f>
        <v>#1主变间隔_101_断路器</v>
      </c>
      <c r="N43" s="1" t="str">
        <f>IFERROR(VLOOKUP(K43,所有数据类型对应PDMS情况!B:G,6,1),"")</f>
        <v/>
      </c>
      <c r="O43" s="13" t="s">
        <v>2592</v>
      </c>
      <c r="P43" s="13" t="s">
        <v>2594</v>
      </c>
      <c r="Q43" s="1" t="str">
        <f t="shared" si="0"/>
        <v>insert into PRW_Inte_SCADA_Map(Id,[TagId],[TagName],[TagType],[Name],[Name2],[Context],[Revision],[Type]) values(newid(),'ME-13061','#1主变高后备保护装置控制回路断线','状态','#1主变间隔_101_断路器','','XMH','unset','YX');</v>
      </c>
    </row>
    <row r="44" spans="1:17" x14ac:dyDescent="0.15">
      <c r="A44" s="1">
        <v>43</v>
      </c>
      <c r="B44" s="1" t="s">
        <v>12</v>
      </c>
      <c r="C44" s="1">
        <v>25</v>
      </c>
      <c r="D44" s="1" t="s">
        <v>123</v>
      </c>
      <c r="E44" s="1" t="s">
        <v>124</v>
      </c>
      <c r="F44" s="1">
        <v>13062</v>
      </c>
      <c r="G44" s="1" t="s">
        <v>67</v>
      </c>
      <c r="H44" s="1" t="s">
        <v>16</v>
      </c>
      <c r="I44" s="1" t="s">
        <v>17</v>
      </c>
      <c r="J44" s="1" t="s">
        <v>18</v>
      </c>
      <c r="K44" s="1">
        <v>2544</v>
      </c>
      <c r="L44" s="1">
        <v>901</v>
      </c>
      <c r="M44" s="1" t="str">
        <f>IFERROR(VLOOKUP(K44,所有数据类型对应PDMS情况!B:E,4,1),"")</f>
        <v>#1主变35kV侧开关柜（#2）</v>
      </c>
      <c r="N44" s="1" t="str">
        <f>IFERROR(VLOOKUP(K44,所有数据类型对应PDMS情况!B:G,6,1),"")</f>
        <v/>
      </c>
      <c r="O44" s="13" t="s">
        <v>2592</v>
      </c>
      <c r="P44" s="13" t="s">
        <v>2594</v>
      </c>
      <c r="Q44" s="1" t="str">
        <f t="shared" si="0"/>
        <v>insert into PRW_Inte_SCADA_Map(Id,[TagId],[TagName],[TagType],[Name],[Name2],[Context],[Revision],[Type]) values(newid(),'ME-13062','#1主变中后备保护装置控制回路断线','状态','#1主变35kV侧开关柜（#2）','','XMH','unset','YX');</v>
      </c>
    </row>
    <row r="45" spans="1:17" x14ac:dyDescent="0.15">
      <c r="A45" s="1">
        <v>44</v>
      </c>
      <c r="B45" s="1" t="s">
        <v>12</v>
      </c>
      <c r="C45" s="1">
        <v>25</v>
      </c>
      <c r="D45" s="1" t="s">
        <v>125</v>
      </c>
      <c r="E45" s="1" t="s">
        <v>126</v>
      </c>
      <c r="F45" s="1">
        <v>13063</v>
      </c>
      <c r="G45" s="1" t="s">
        <v>102</v>
      </c>
      <c r="H45" s="1" t="s">
        <v>16</v>
      </c>
      <c r="I45" s="1" t="s">
        <v>17</v>
      </c>
      <c r="J45" s="1" t="s">
        <v>18</v>
      </c>
      <c r="K45" s="1">
        <v>2549</v>
      </c>
      <c r="L45" s="1">
        <v>901</v>
      </c>
      <c r="M45" s="1" t="str">
        <f>IFERROR(VLOOKUP(K45,所有数据类型对应PDMS情况!B:E,4,1),"")</f>
        <v>主控室_设备_6P</v>
      </c>
      <c r="N45" s="1" t="str">
        <f>IFERROR(VLOOKUP(K45,所有数据类型对应PDMS情况!B:G,6,1),"")</f>
        <v/>
      </c>
      <c r="O45" s="13" t="s">
        <v>2592</v>
      </c>
      <c r="P45" s="13" t="s">
        <v>2594</v>
      </c>
      <c r="Q45" s="1" t="str">
        <f t="shared" si="0"/>
        <v>insert into PRW_Inte_SCADA_Map(Id,[TagId],[TagName],[TagType],[Name],[Name2],[Context],[Revision],[Type]) values(newid(),'ME-13063','#1主变低后备保护装置控制回路断线','状态','主控室_设备_6P','','XMH','unset','YX');</v>
      </c>
    </row>
    <row r="46" spans="1:17" x14ac:dyDescent="0.15">
      <c r="A46" s="1">
        <v>45</v>
      </c>
      <c r="B46" s="1" t="s">
        <v>12</v>
      </c>
      <c r="C46" s="1">
        <v>25</v>
      </c>
      <c r="D46" s="1" t="s">
        <v>127</v>
      </c>
      <c r="E46" s="1" t="s">
        <v>128</v>
      </c>
      <c r="F46" s="1">
        <v>13064</v>
      </c>
      <c r="G46" s="1" t="s">
        <v>49</v>
      </c>
      <c r="H46" s="1" t="s">
        <v>50</v>
      </c>
      <c r="I46" s="1" t="s">
        <v>17</v>
      </c>
      <c r="J46" s="1" t="s">
        <v>18</v>
      </c>
      <c r="K46" s="1">
        <v>2640</v>
      </c>
      <c r="L46" s="1">
        <v>1312</v>
      </c>
      <c r="M46" s="1" t="str">
        <f>IFERROR(VLOOKUP(K46,所有数据类型对应PDMS情况!B:E,4,1),"")</f>
        <v>#1主变间隔_#1主变压器</v>
      </c>
      <c r="N46" s="1" t="str">
        <f>IFERROR(VLOOKUP(K46,所有数据类型对应PDMS情况!B:G,6,1),"")</f>
        <v/>
      </c>
      <c r="O46" s="13" t="s">
        <v>2592</v>
      </c>
      <c r="P46" s="13" t="s">
        <v>2594</v>
      </c>
      <c r="Q46" s="1" t="str">
        <f t="shared" si="0"/>
        <v>insert into PRW_Inte_SCADA_Map(Id,[TagId],[TagName],[TagType],[Name],[Name2],[Context],[Revision],[Type]) values(newid(),'ME-13064','#1主变非电量保护装置报警','保护装置异常','#1主变间隔_#1主变压器','','XMH','unset','YX');</v>
      </c>
    </row>
    <row r="47" spans="1:17" x14ac:dyDescent="0.15">
      <c r="A47" s="1">
        <v>46</v>
      </c>
      <c r="B47" s="1" t="s">
        <v>12</v>
      </c>
      <c r="C47" s="1">
        <v>25</v>
      </c>
      <c r="D47" s="1" t="s">
        <v>129</v>
      </c>
      <c r="E47" s="1" t="s">
        <v>130</v>
      </c>
      <c r="F47" s="1">
        <v>13065</v>
      </c>
      <c r="G47" s="1" t="s">
        <v>49</v>
      </c>
      <c r="H47" s="1" t="s">
        <v>50</v>
      </c>
      <c r="I47" s="1" t="s">
        <v>17</v>
      </c>
      <c r="J47" s="1" t="s">
        <v>18</v>
      </c>
      <c r="K47" s="1">
        <v>2640</v>
      </c>
      <c r="L47" s="1">
        <v>1312</v>
      </c>
      <c r="M47" s="1" t="str">
        <f>IFERROR(VLOOKUP(K47,所有数据类型对应PDMS情况!B:E,4,1),"")</f>
        <v>#1主变间隔_#1主变压器</v>
      </c>
      <c r="N47" s="1" t="str">
        <f>IFERROR(VLOOKUP(K47,所有数据类型对应PDMS情况!B:G,6,1),"")</f>
        <v/>
      </c>
      <c r="O47" s="13" t="s">
        <v>2592</v>
      </c>
      <c r="P47" s="13" t="s">
        <v>2594</v>
      </c>
      <c r="Q47" s="1" t="str">
        <f t="shared" si="0"/>
        <v>insert into PRW_Inte_SCADA_Map(Id,[TagId],[TagName],[TagType],[Name],[Name2],[Context],[Revision],[Type]) values(newid(),'ME-13065','#1主变非电量保护装置闭锁','保护装置异常','#1主变间隔_#1主变压器','','XMH','unset','YX');</v>
      </c>
    </row>
    <row r="48" spans="1:17" x14ac:dyDescent="0.15">
      <c r="A48" s="1">
        <v>47</v>
      </c>
      <c r="B48" s="1" t="s">
        <v>12</v>
      </c>
      <c r="C48" s="1">
        <v>25</v>
      </c>
      <c r="D48" s="1" t="s">
        <v>131</v>
      </c>
      <c r="E48" s="1" t="s">
        <v>132</v>
      </c>
      <c r="F48" s="1">
        <v>13066</v>
      </c>
      <c r="G48" s="1" t="s">
        <v>49</v>
      </c>
      <c r="H48" s="1" t="s">
        <v>133</v>
      </c>
      <c r="I48" s="1" t="s">
        <v>17</v>
      </c>
      <c r="J48" s="1" t="s">
        <v>18</v>
      </c>
      <c r="K48" s="1">
        <v>2640</v>
      </c>
      <c r="L48" s="1">
        <v>1031</v>
      </c>
      <c r="M48" s="1" t="str">
        <f>IFERROR(VLOOKUP(K48,所有数据类型对应PDMS情况!B:E,4,1),"")</f>
        <v>#1主变间隔_#1主变压器</v>
      </c>
      <c r="N48" s="1" t="str">
        <f>IFERROR(VLOOKUP(K48,所有数据类型对应PDMS情况!B:G,6,1),"")</f>
        <v/>
      </c>
      <c r="O48" s="13" t="s">
        <v>2592</v>
      </c>
      <c r="P48" s="13" t="s">
        <v>2594</v>
      </c>
      <c r="Q48" s="1" t="str">
        <f t="shared" si="0"/>
        <v>insert into PRW_Inte_SCADA_Map(Id,[TagId],[TagName],[TagType],[Name],[Name2],[Context],[Revision],[Type]) values(newid(),'ME-13066','#1主变差动速断','主变差动','#1主变间隔_#1主变压器','','XMH','unset','YX');</v>
      </c>
    </row>
    <row r="49" spans="1:17" x14ac:dyDescent="0.15">
      <c r="A49" s="1">
        <v>48</v>
      </c>
      <c r="B49" s="1" t="s">
        <v>12</v>
      </c>
      <c r="C49" s="1">
        <v>25</v>
      </c>
      <c r="D49" s="1" t="s">
        <v>134</v>
      </c>
      <c r="E49" s="1" t="s">
        <v>135</v>
      </c>
      <c r="F49" s="1">
        <v>13067</v>
      </c>
      <c r="G49" s="1" t="s">
        <v>49</v>
      </c>
      <c r="H49" s="1" t="s">
        <v>133</v>
      </c>
      <c r="I49" s="1" t="s">
        <v>17</v>
      </c>
      <c r="J49" s="1" t="s">
        <v>18</v>
      </c>
      <c r="K49" s="1">
        <v>2640</v>
      </c>
      <c r="L49" s="1">
        <v>1031</v>
      </c>
      <c r="M49" s="1" t="str">
        <f>IFERROR(VLOOKUP(K49,所有数据类型对应PDMS情况!B:E,4,1),"")</f>
        <v>#1主变间隔_#1主变压器</v>
      </c>
      <c r="N49" s="1" t="str">
        <f>IFERROR(VLOOKUP(K49,所有数据类型对应PDMS情况!B:G,6,1),"")</f>
        <v/>
      </c>
      <c r="O49" s="13" t="s">
        <v>2592</v>
      </c>
      <c r="P49" s="13" t="s">
        <v>2594</v>
      </c>
      <c r="Q49" s="1" t="str">
        <f t="shared" si="0"/>
        <v>insert into PRW_Inte_SCADA_Map(Id,[TagId],[TagName],[TagType],[Name],[Name2],[Context],[Revision],[Type]) values(newid(),'ME-13067','#1主变比率差动','主变差动','#1主变间隔_#1主变压器','','XMH','unset','YX');</v>
      </c>
    </row>
    <row r="50" spans="1:17" x14ac:dyDescent="0.15">
      <c r="A50" s="1">
        <v>49</v>
      </c>
      <c r="B50" s="1" t="s">
        <v>12</v>
      </c>
      <c r="C50" s="1">
        <v>25</v>
      </c>
      <c r="D50" s="1" t="s">
        <v>136</v>
      </c>
      <c r="E50" s="1" t="s">
        <v>137</v>
      </c>
      <c r="F50" s="1">
        <v>13068</v>
      </c>
      <c r="G50" s="1" t="s">
        <v>49</v>
      </c>
      <c r="H50" s="1" t="s">
        <v>133</v>
      </c>
      <c r="I50" s="1" t="s">
        <v>17</v>
      </c>
      <c r="J50" s="1" t="s">
        <v>18</v>
      </c>
      <c r="K50" s="1">
        <v>2640</v>
      </c>
      <c r="L50" s="1">
        <v>1031</v>
      </c>
      <c r="M50" s="1" t="str">
        <f>IFERROR(VLOOKUP(K50,所有数据类型对应PDMS情况!B:E,4,1),"")</f>
        <v>#1主变间隔_#1主变压器</v>
      </c>
      <c r="N50" s="1" t="str">
        <f>IFERROR(VLOOKUP(K50,所有数据类型对应PDMS情况!B:G,6,1),"")</f>
        <v/>
      </c>
      <c r="O50" s="13" t="s">
        <v>2592</v>
      </c>
      <c r="P50" s="13" t="s">
        <v>2594</v>
      </c>
      <c r="Q50" s="1" t="str">
        <f t="shared" si="0"/>
        <v>insert into PRW_Inte_SCADA_Map(Id,[TagId],[TagName],[TagType],[Name],[Name2],[Context],[Revision],[Type]) values(newid(),'ME-13068','#1主变差动保护三侧过流','主变差动','#1主变间隔_#1主变压器','','XMH','unset','YX');</v>
      </c>
    </row>
    <row r="51" spans="1:17" x14ac:dyDescent="0.15">
      <c r="A51" s="1">
        <v>50</v>
      </c>
      <c r="B51" s="1" t="s">
        <v>12</v>
      </c>
      <c r="C51" s="1">
        <v>25</v>
      </c>
      <c r="D51" s="1" t="s">
        <v>138</v>
      </c>
      <c r="E51" s="1" t="s">
        <v>139</v>
      </c>
      <c r="F51" s="1">
        <v>13069</v>
      </c>
      <c r="G51" s="1" t="s">
        <v>49</v>
      </c>
      <c r="H51" s="1" t="s">
        <v>133</v>
      </c>
      <c r="I51" s="1" t="s">
        <v>17</v>
      </c>
      <c r="J51" s="1" t="s">
        <v>18</v>
      </c>
      <c r="K51" s="1">
        <v>2640</v>
      </c>
      <c r="L51" s="1">
        <v>1031</v>
      </c>
      <c r="M51" s="1" t="str">
        <f>IFERROR(VLOOKUP(K51,所有数据类型对应PDMS情况!B:E,4,1),"")</f>
        <v>#1主变间隔_#1主变压器</v>
      </c>
      <c r="N51" s="1" t="str">
        <f>IFERROR(VLOOKUP(K51,所有数据类型对应PDMS情况!B:G,6,1),"")</f>
        <v/>
      </c>
      <c r="O51" s="13" t="s">
        <v>2592</v>
      </c>
      <c r="P51" s="13" t="s">
        <v>2594</v>
      </c>
      <c r="Q51" s="1" t="str">
        <f t="shared" si="0"/>
        <v>insert into PRW_Inte_SCADA_Map(Id,[TagId],[TagName],[TagType],[Name],[Name2],[Context],[Revision],[Type]) values(newid(),'ME-13069','#1主变差动保护四侧过流','主变差动','#1主变间隔_#1主变压器','','XMH','unset','YX');</v>
      </c>
    </row>
    <row r="52" spans="1:17" x14ac:dyDescent="0.15">
      <c r="A52" s="1">
        <v>51</v>
      </c>
      <c r="B52" s="1" t="s">
        <v>12</v>
      </c>
      <c r="C52" s="1">
        <v>25</v>
      </c>
      <c r="D52" s="1" t="s">
        <v>140</v>
      </c>
      <c r="E52" s="1" t="s">
        <v>141</v>
      </c>
      <c r="F52" s="1">
        <v>13070</v>
      </c>
      <c r="G52" s="1" t="s">
        <v>49</v>
      </c>
      <c r="H52" s="1" t="s">
        <v>133</v>
      </c>
      <c r="I52" s="1" t="s">
        <v>17</v>
      </c>
      <c r="J52" s="1" t="s">
        <v>18</v>
      </c>
      <c r="K52" s="1">
        <v>2640</v>
      </c>
      <c r="L52" s="1">
        <v>1031</v>
      </c>
      <c r="M52" s="1" t="str">
        <f>IFERROR(VLOOKUP(K52,所有数据类型对应PDMS情况!B:E,4,1),"")</f>
        <v>#1主变间隔_#1主变压器</v>
      </c>
      <c r="N52" s="1" t="str">
        <f>IFERROR(VLOOKUP(K52,所有数据类型对应PDMS情况!B:G,6,1),"")</f>
        <v/>
      </c>
      <c r="O52" s="13" t="s">
        <v>2592</v>
      </c>
      <c r="P52" s="13" t="s">
        <v>2594</v>
      </c>
      <c r="Q52" s="1" t="str">
        <f t="shared" si="0"/>
        <v>insert into PRW_Inte_SCADA_Map(Id,[TagId],[TagName],[TagType],[Name],[Name2],[Context],[Revision],[Type]) values(newid(),'ME-13070','#1主变差动保护TA报警','主变差动','#1主变间隔_#1主变压器','','XMH','unset','YX');</v>
      </c>
    </row>
    <row r="53" spans="1:17" x14ac:dyDescent="0.15">
      <c r="A53" s="1">
        <v>52</v>
      </c>
      <c r="B53" s="1" t="s">
        <v>12</v>
      </c>
      <c r="C53" s="1">
        <v>25</v>
      </c>
      <c r="D53" s="1" t="s">
        <v>142</v>
      </c>
      <c r="E53" s="1" t="s">
        <v>143</v>
      </c>
      <c r="F53" s="1">
        <v>13071</v>
      </c>
      <c r="G53" s="1" t="s">
        <v>49</v>
      </c>
      <c r="H53" s="1" t="s">
        <v>144</v>
      </c>
      <c r="I53" s="1" t="s">
        <v>17</v>
      </c>
      <c r="J53" s="1" t="s">
        <v>18</v>
      </c>
      <c r="K53" s="1">
        <v>2640</v>
      </c>
      <c r="L53" s="1">
        <v>1313</v>
      </c>
      <c r="M53" s="1" t="str">
        <f>IFERROR(VLOOKUP(K53,所有数据类型对应PDMS情况!B:E,4,1),"")</f>
        <v>#1主变间隔_#1主变压器</v>
      </c>
      <c r="N53" s="1" t="str">
        <f>IFERROR(VLOOKUP(K53,所有数据类型对应PDMS情况!B:G,6,1),"")</f>
        <v/>
      </c>
      <c r="O53" s="13" t="s">
        <v>2592</v>
      </c>
      <c r="P53" s="13" t="s">
        <v>2594</v>
      </c>
      <c r="Q53" s="1" t="str">
        <f t="shared" si="0"/>
        <v>insert into PRW_Inte_SCADA_Map(Id,[TagId],[TagName],[TagType],[Name],[Name2],[Context],[Revision],[Type]) values(newid(),'ME-13071','#1主变差动保护TA断线','交流回路异常','#1主变间隔_#1主变压器','','XMH','unset','YX');</v>
      </c>
    </row>
    <row r="54" spans="1:17" x14ac:dyDescent="0.15">
      <c r="A54" s="1">
        <v>53</v>
      </c>
      <c r="B54" s="1" t="s">
        <v>12</v>
      </c>
      <c r="C54" s="1">
        <v>25</v>
      </c>
      <c r="D54" s="1" t="s">
        <v>145</v>
      </c>
      <c r="E54" s="1" t="s">
        <v>52</v>
      </c>
      <c r="F54" s="1">
        <v>13072</v>
      </c>
      <c r="G54" s="1" t="s">
        <v>49</v>
      </c>
      <c r="H54" s="1" t="s">
        <v>50</v>
      </c>
      <c r="I54" s="1" t="s">
        <v>17</v>
      </c>
      <c r="J54" s="1" t="s">
        <v>18</v>
      </c>
      <c r="K54" s="1">
        <v>2640</v>
      </c>
      <c r="L54" s="1">
        <v>1312</v>
      </c>
      <c r="M54" s="1" t="str">
        <f>IFERROR(VLOOKUP(K54,所有数据类型对应PDMS情况!B:E,4,1),"")</f>
        <v>#1主变间隔_#1主变压器</v>
      </c>
      <c r="N54" s="1" t="str">
        <f>IFERROR(VLOOKUP(K54,所有数据类型对应PDMS情况!B:G,6,1),"")</f>
        <v/>
      </c>
      <c r="O54" s="13" t="s">
        <v>2592</v>
      </c>
      <c r="P54" s="13" t="s">
        <v>2594</v>
      </c>
      <c r="Q54" s="1" t="str">
        <f t="shared" si="0"/>
        <v>insert into PRW_Inte_SCADA_Map(Id,[TagId],[TagName],[TagType],[Name],[Name2],[Context],[Revision],[Type]) values(newid(),'ME-13072','#1主变差动保护装置报警','保护装置异常','#1主变间隔_#1主变压器','','XMH','unset','YX');</v>
      </c>
    </row>
    <row r="55" spans="1:17" x14ac:dyDescent="0.15">
      <c r="A55" s="1">
        <v>54</v>
      </c>
      <c r="B55" s="1" t="s">
        <v>12</v>
      </c>
      <c r="C55" s="1">
        <v>25</v>
      </c>
      <c r="D55" s="1" t="s">
        <v>146</v>
      </c>
      <c r="E55" s="1" t="s">
        <v>48</v>
      </c>
      <c r="F55" s="1">
        <v>13073</v>
      </c>
      <c r="G55" s="1" t="s">
        <v>49</v>
      </c>
      <c r="H55" s="1" t="s">
        <v>50</v>
      </c>
      <c r="I55" s="1" t="s">
        <v>17</v>
      </c>
      <c r="J55" s="1" t="s">
        <v>18</v>
      </c>
      <c r="K55" s="1">
        <v>2640</v>
      </c>
      <c r="L55" s="1">
        <v>1312</v>
      </c>
      <c r="M55" s="1" t="str">
        <f>IFERROR(VLOOKUP(K55,所有数据类型对应PDMS情况!B:E,4,1),"")</f>
        <v>#1主变间隔_#1主变压器</v>
      </c>
      <c r="N55" s="1" t="str">
        <f>IFERROR(VLOOKUP(K55,所有数据类型对应PDMS情况!B:G,6,1),"")</f>
        <v/>
      </c>
      <c r="O55" s="13" t="s">
        <v>2592</v>
      </c>
      <c r="P55" s="13" t="s">
        <v>2594</v>
      </c>
      <c r="Q55" s="1" t="str">
        <f t="shared" si="0"/>
        <v>insert into PRW_Inte_SCADA_Map(Id,[TagId],[TagName],[TagType],[Name],[Name2],[Context],[Revision],[Type]) values(newid(),'ME-13073','#1主变差动保护装置闭锁','保护装置异常','#1主变间隔_#1主变压器','','XMH','unset','YX');</v>
      </c>
    </row>
    <row r="56" spans="1:17" x14ac:dyDescent="0.15">
      <c r="A56" s="1">
        <v>55</v>
      </c>
      <c r="B56" s="1" t="s">
        <v>12</v>
      </c>
      <c r="C56" s="1">
        <v>25</v>
      </c>
      <c r="D56" s="1" t="s">
        <v>147</v>
      </c>
      <c r="E56" s="1" t="s">
        <v>148</v>
      </c>
      <c r="F56" s="1">
        <v>13074</v>
      </c>
      <c r="G56" s="1" t="s">
        <v>23</v>
      </c>
      <c r="H56" s="1" t="s">
        <v>149</v>
      </c>
      <c r="I56" s="1" t="s">
        <v>17</v>
      </c>
      <c r="J56" s="1" t="s">
        <v>18</v>
      </c>
      <c r="K56" s="1">
        <v>2539</v>
      </c>
      <c r="L56" s="1">
        <v>1034</v>
      </c>
      <c r="M56" s="1" t="str">
        <f>IFERROR(VLOOKUP(K56,所有数据类型对应PDMS情况!B:E,4,1),"")</f>
        <v>#1主变间隔_101_断路器</v>
      </c>
      <c r="N56" s="1" t="str">
        <f>IFERROR(VLOOKUP(K56,所有数据类型对应PDMS情况!B:G,6,1),"")</f>
        <v/>
      </c>
      <c r="O56" s="13" t="s">
        <v>2592</v>
      </c>
      <c r="P56" s="13" t="s">
        <v>2594</v>
      </c>
      <c r="Q56" s="1" t="str">
        <f t="shared" si="0"/>
        <v>insert into PRW_Inte_SCADA_Map(Id,[TagId],[TagName],[TagType],[Name],[Name2],[Context],[Revision],[Type]) values(newid(),'ME-13074','#1主变高后备保护过流Ⅰ段','高后备','#1主变间隔_101_断路器','','XMH','unset','YX');</v>
      </c>
    </row>
    <row r="57" spans="1:17" x14ac:dyDescent="0.15">
      <c r="A57" s="1">
        <v>56</v>
      </c>
      <c r="B57" s="1" t="s">
        <v>12</v>
      </c>
      <c r="C57" s="1">
        <v>25</v>
      </c>
      <c r="D57" s="1" t="s">
        <v>150</v>
      </c>
      <c r="E57" s="1" t="s">
        <v>151</v>
      </c>
      <c r="F57" s="1">
        <v>13075</v>
      </c>
      <c r="G57" s="1" t="s">
        <v>23</v>
      </c>
      <c r="H57" s="1" t="s">
        <v>149</v>
      </c>
      <c r="I57" s="1" t="s">
        <v>17</v>
      </c>
      <c r="J57" s="1" t="s">
        <v>18</v>
      </c>
      <c r="K57" s="1">
        <v>2539</v>
      </c>
      <c r="L57" s="1">
        <v>1034</v>
      </c>
      <c r="M57" s="1" t="str">
        <f>IFERROR(VLOOKUP(K57,所有数据类型对应PDMS情况!B:E,4,1),"")</f>
        <v>#1主变间隔_101_断路器</v>
      </c>
      <c r="N57" s="1" t="str">
        <f>IFERROR(VLOOKUP(K57,所有数据类型对应PDMS情况!B:G,6,1),"")</f>
        <v/>
      </c>
      <c r="O57" s="13" t="s">
        <v>2592</v>
      </c>
      <c r="P57" s="13" t="s">
        <v>2594</v>
      </c>
      <c r="Q57" s="1" t="str">
        <f t="shared" si="0"/>
        <v>insert into PRW_Inte_SCADA_Map(Id,[TagId],[TagName],[TagType],[Name],[Name2],[Context],[Revision],[Type]) values(newid(),'ME-13075','#1主变高后备保护过流Ⅱ段','高后备','#1主变间隔_101_断路器','','XMH','unset','YX');</v>
      </c>
    </row>
    <row r="58" spans="1:17" x14ac:dyDescent="0.15">
      <c r="A58" s="1">
        <v>57</v>
      </c>
      <c r="B58" s="1" t="s">
        <v>12</v>
      </c>
      <c r="C58" s="1">
        <v>25</v>
      </c>
      <c r="D58" s="1" t="s">
        <v>152</v>
      </c>
      <c r="E58" s="1" t="s">
        <v>153</v>
      </c>
      <c r="F58" s="1">
        <v>13076</v>
      </c>
      <c r="G58" s="1" t="s">
        <v>23</v>
      </c>
      <c r="H58" s="1" t="s">
        <v>149</v>
      </c>
      <c r="I58" s="1" t="s">
        <v>17</v>
      </c>
      <c r="J58" s="1" t="s">
        <v>18</v>
      </c>
      <c r="K58" s="1">
        <v>2539</v>
      </c>
      <c r="L58" s="1">
        <v>1034</v>
      </c>
      <c r="M58" s="1" t="str">
        <f>IFERROR(VLOOKUP(K58,所有数据类型对应PDMS情况!B:E,4,1),"")</f>
        <v>#1主变间隔_101_断路器</v>
      </c>
      <c r="N58" s="1" t="str">
        <f>IFERROR(VLOOKUP(K58,所有数据类型对应PDMS情况!B:G,6,1),"")</f>
        <v/>
      </c>
      <c r="O58" s="13" t="s">
        <v>2592</v>
      </c>
      <c r="P58" s="13" t="s">
        <v>2594</v>
      </c>
      <c r="Q58" s="1" t="str">
        <f t="shared" si="0"/>
        <v>insert into PRW_Inte_SCADA_Map(Id,[TagId],[TagName],[TagType],[Name],[Name2],[Context],[Revision],[Type]) values(newid(),'ME-13076','#1主变高后备保护过流Ⅲ段','高后备','#1主变间隔_101_断路器','','XMH','unset','YX');</v>
      </c>
    </row>
    <row r="59" spans="1:17" x14ac:dyDescent="0.15">
      <c r="A59" s="1">
        <v>58</v>
      </c>
      <c r="B59" s="1" t="s">
        <v>12</v>
      </c>
      <c r="C59" s="1">
        <v>25</v>
      </c>
      <c r="D59" s="1" t="s">
        <v>154</v>
      </c>
      <c r="E59" s="1" t="s">
        <v>155</v>
      </c>
      <c r="F59" s="1">
        <v>13077</v>
      </c>
      <c r="G59" s="1" t="s">
        <v>23</v>
      </c>
      <c r="H59" s="1" t="s">
        <v>149</v>
      </c>
      <c r="I59" s="1" t="s">
        <v>17</v>
      </c>
      <c r="J59" s="1" t="s">
        <v>18</v>
      </c>
      <c r="K59" s="1">
        <v>2539</v>
      </c>
      <c r="L59" s="1">
        <v>1034</v>
      </c>
      <c r="M59" s="1" t="str">
        <f>IFERROR(VLOOKUP(K59,所有数据类型对应PDMS情况!B:E,4,1),"")</f>
        <v>#1主变间隔_101_断路器</v>
      </c>
      <c r="N59" s="1" t="str">
        <f>IFERROR(VLOOKUP(K59,所有数据类型对应PDMS情况!B:G,6,1),"")</f>
        <v/>
      </c>
      <c r="O59" s="13" t="s">
        <v>2592</v>
      </c>
      <c r="P59" s="13" t="s">
        <v>2594</v>
      </c>
      <c r="Q59" s="1" t="str">
        <f t="shared" si="0"/>
        <v>insert into PRW_Inte_SCADA_Map(Id,[TagId],[TagName],[TagType],[Name],[Name2],[Context],[Revision],[Type]) values(newid(),'ME-13077','#1主变高后备保护过流Ⅳ段','高后备','#1主变间隔_101_断路器','','XMH','unset','YX');</v>
      </c>
    </row>
    <row r="60" spans="1:17" x14ac:dyDescent="0.15">
      <c r="A60" s="1">
        <v>59</v>
      </c>
      <c r="B60" s="1" t="s">
        <v>12</v>
      </c>
      <c r="C60" s="1">
        <v>25</v>
      </c>
      <c r="D60" s="1" t="s">
        <v>156</v>
      </c>
      <c r="E60" s="1" t="s">
        <v>157</v>
      </c>
      <c r="F60" s="1">
        <v>13078</v>
      </c>
      <c r="G60" s="1" t="s">
        <v>23</v>
      </c>
      <c r="H60" s="1" t="s">
        <v>149</v>
      </c>
      <c r="I60" s="1" t="s">
        <v>17</v>
      </c>
      <c r="J60" s="1" t="s">
        <v>18</v>
      </c>
      <c r="K60" s="1">
        <v>2539</v>
      </c>
      <c r="L60" s="1">
        <v>1034</v>
      </c>
      <c r="M60" s="1" t="str">
        <f>IFERROR(VLOOKUP(K60,所有数据类型对应PDMS情况!B:E,4,1),"")</f>
        <v>#1主变间隔_101_断路器</v>
      </c>
      <c r="N60" s="1" t="str">
        <f>IFERROR(VLOOKUP(K60,所有数据类型对应PDMS情况!B:G,6,1),"")</f>
        <v/>
      </c>
      <c r="O60" s="13" t="s">
        <v>2592</v>
      </c>
      <c r="P60" s="13" t="s">
        <v>2594</v>
      </c>
      <c r="Q60" s="1" t="str">
        <f t="shared" si="0"/>
        <v>insert into PRW_Inte_SCADA_Map(Id,[TagId],[TagName],[TagType],[Name],[Name2],[Context],[Revision],[Type]) values(newid(),'ME-13078','#1主变高后备保护过流Ⅴ段','高后备','#1主变间隔_101_断路器','','XMH','unset','YX');</v>
      </c>
    </row>
    <row r="61" spans="1:17" x14ac:dyDescent="0.15">
      <c r="A61" s="1">
        <v>60</v>
      </c>
      <c r="B61" s="1" t="s">
        <v>12</v>
      </c>
      <c r="C61" s="1">
        <v>25</v>
      </c>
      <c r="D61" s="1" t="s">
        <v>158</v>
      </c>
      <c r="E61" s="1" t="s">
        <v>159</v>
      </c>
      <c r="F61" s="1">
        <v>13079</v>
      </c>
      <c r="G61" s="1" t="s">
        <v>23</v>
      </c>
      <c r="H61" s="1" t="s">
        <v>149</v>
      </c>
      <c r="I61" s="1" t="s">
        <v>17</v>
      </c>
      <c r="J61" s="1" t="s">
        <v>18</v>
      </c>
      <c r="K61" s="1">
        <v>2539</v>
      </c>
      <c r="L61" s="1">
        <v>1034</v>
      </c>
      <c r="M61" s="1" t="str">
        <f>IFERROR(VLOOKUP(K61,所有数据类型对应PDMS情况!B:E,4,1),"")</f>
        <v>#1主变间隔_101_断路器</v>
      </c>
      <c r="N61" s="1" t="str">
        <f>IFERROR(VLOOKUP(K61,所有数据类型对应PDMS情况!B:G,6,1),"")</f>
        <v/>
      </c>
      <c r="O61" s="13" t="s">
        <v>2592</v>
      </c>
      <c r="P61" s="13" t="s">
        <v>2594</v>
      </c>
      <c r="Q61" s="1" t="str">
        <f t="shared" si="0"/>
        <v>insert into PRW_Inte_SCADA_Map(Id,[TagId],[TagName],[TagType],[Name],[Name2],[Context],[Revision],[Type]) values(newid(),'ME-13079','#1主变高后备保护过流Ⅵ段','高后备','#1主变间隔_101_断路器','','XMH','unset','YX');</v>
      </c>
    </row>
    <row r="62" spans="1:17" x14ac:dyDescent="0.15">
      <c r="A62" s="1">
        <v>61</v>
      </c>
      <c r="B62" s="1" t="s">
        <v>12</v>
      </c>
      <c r="C62" s="1">
        <v>25</v>
      </c>
      <c r="D62" s="1" t="s">
        <v>160</v>
      </c>
      <c r="E62" s="1" t="s">
        <v>161</v>
      </c>
      <c r="F62" s="1">
        <v>13080</v>
      </c>
      <c r="G62" s="1" t="s">
        <v>23</v>
      </c>
      <c r="H62" s="1" t="s">
        <v>162</v>
      </c>
      <c r="I62" s="1" t="s">
        <v>17</v>
      </c>
      <c r="J62" s="1" t="s">
        <v>18</v>
      </c>
      <c r="K62" s="1">
        <v>2539</v>
      </c>
      <c r="L62" s="1">
        <v>1033</v>
      </c>
      <c r="M62" s="1" t="str">
        <f>IFERROR(VLOOKUP(K62,所有数据类型对应PDMS情况!B:E,4,1),"")</f>
        <v>#1主变间隔_101_断路器</v>
      </c>
      <c r="N62" s="1" t="str">
        <f>IFERROR(VLOOKUP(K62,所有数据类型对应PDMS情况!B:G,6,1),"")</f>
        <v/>
      </c>
      <c r="O62" s="13" t="s">
        <v>2592</v>
      </c>
      <c r="P62" s="13" t="s">
        <v>2594</v>
      </c>
      <c r="Q62" s="1" t="str">
        <f t="shared" si="0"/>
        <v>insert into PRW_Inte_SCADA_Map(Id,[TagId],[TagName],[TagType],[Name],[Name2],[Context],[Revision],[Type]) values(newid(),'ME-13080','#1主变高后备保护零序过流Ⅰ段一时限','主变零序保护','#1主变间隔_101_断路器','','XMH','unset','YX');</v>
      </c>
    </row>
    <row r="63" spans="1:17" x14ac:dyDescent="0.15">
      <c r="A63" s="1">
        <v>62</v>
      </c>
      <c r="B63" s="1" t="s">
        <v>12</v>
      </c>
      <c r="C63" s="1">
        <v>25</v>
      </c>
      <c r="D63" s="1" t="s">
        <v>163</v>
      </c>
      <c r="E63" s="1" t="s">
        <v>164</v>
      </c>
      <c r="F63" s="1">
        <v>13081</v>
      </c>
      <c r="G63" s="1" t="s">
        <v>23</v>
      </c>
      <c r="H63" s="1" t="s">
        <v>162</v>
      </c>
      <c r="I63" s="1" t="s">
        <v>17</v>
      </c>
      <c r="J63" s="1" t="s">
        <v>18</v>
      </c>
      <c r="K63" s="1">
        <v>2539</v>
      </c>
      <c r="L63" s="1">
        <v>1033</v>
      </c>
      <c r="M63" s="1" t="str">
        <f>IFERROR(VLOOKUP(K63,所有数据类型对应PDMS情况!B:E,4,1),"")</f>
        <v>#1主变间隔_101_断路器</v>
      </c>
      <c r="N63" s="1" t="str">
        <f>IFERROR(VLOOKUP(K63,所有数据类型对应PDMS情况!B:G,6,1),"")</f>
        <v/>
      </c>
      <c r="O63" s="13" t="s">
        <v>2592</v>
      </c>
      <c r="P63" s="13" t="s">
        <v>2594</v>
      </c>
      <c r="Q63" s="1" t="str">
        <f t="shared" si="0"/>
        <v>insert into PRW_Inte_SCADA_Map(Id,[TagId],[TagName],[TagType],[Name],[Name2],[Context],[Revision],[Type]) values(newid(),'ME-13081','#1主变高后备保护零序过流Ⅰ段二时限','主变零序保护','#1主变间隔_101_断路器','','XMH','unset','YX');</v>
      </c>
    </row>
    <row r="64" spans="1:17" x14ac:dyDescent="0.15">
      <c r="A64" s="1">
        <v>63</v>
      </c>
      <c r="B64" s="1" t="s">
        <v>12</v>
      </c>
      <c r="C64" s="1">
        <v>25</v>
      </c>
      <c r="D64" s="1" t="s">
        <v>165</v>
      </c>
      <c r="E64" s="1" t="s">
        <v>166</v>
      </c>
      <c r="F64" s="1">
        <v>13082</v>
      </c>
      <c r="G64" s="1" t="s">
        <v>23</v>
      </c>
      <c r="H64" s="1" t="s">
        <v>162</v>
      </c>
      <c r="I64" s="1" t="s">
        <v>17</v>
      </c>
      <c r="J64" s="1" t="s">
        <v>18</v>
      </c>
      <c r="K64" s="1">
        <v>2539</v>
      </c>
      <c r="L64" s="1">
        <v>1033</v>
      </c>
      <c r="M64" s="1" t="str">
        <f>IFERROR(VLOOKUP(K64,所有数据类型对应PDMS情况!B:E,4,1),"")</f>
        <v>#1主变间隔_101_断路器</v>
      </c>
      <c r="N64" s="1" t="str">
        <f>IFERROR(VLOOKUP(K64,所有数据类型对应PDMS情况!B:G,6,1),"")</f>
        <v/>
      </c>
      <c r="O64" s="13" t="s">
        <v>2592</v>
      </c>
      <c r="P64" s="13" t="s">
        <v>2594</v>
      </c>
      <c r="Q64" s="1" t="str">
        <f t="shared" si="0"/>
        <v>insert into PRW_Inte_SCADA_Map(Id,[TagId],[TagName],[TagType],[Name],[Name2],[Context],[Revision],[Type]) values(newid(),'ME-13082','#1主变高后备保护零序过流Ⅱ段一时限','主变零序保护','#1主变间隔_101_断路器','','XMH','unset','YX');</v>
      </c>
    </row>
    <row r="65" spans="1:17" x14ac:dyDescent="0.15">
      <c r="A65" s="1">
        <v>64</v>
      </c>
      <c r="B65" s="1" t="s">
        <v>12</v>
      </c>
      <c r="C65" s="1">
        <v>25</v>
      </c>
      <c r="D65" s="1" t="s">
        <v>167</v>
      </c>
      <c r="E65" s="1" t="s">
        <v>168</v>
      </c>
      <c r="F65" s="1">
        <v>13083</v>
      </c>
      <c r="G65" s="1" t="s">
        <v>23</v>
      </c>
      <c r="H65" s="1" t="s">
        <v>162</v>
      </c>
      <c r="I65" s="1" t="s">
        <v>17</v>
      </c>
      <c r="J65" s="1" t="s">
        <v>18</v>
      </c>
      <c r="K65" s="1">
        <v>2539</v>
      </c>
      <c r="L65" s="1">
        <v>1033</v>
      </c>
      <c r="M65" s="1" t="str">
        <f>IFERROR(VLOOKUP(K65,所有数据类型对应PDMS情况!B:E,4,1),"")</f>
        <v>#1主变间隔_101_断路器</v>
      </c>
      <c r="N65" s="1" t="str">
        <f>IFERROR(VLOOKUP(K65,所有数据类型对应PDMS情况!B:G,6,1),"")</f>
        <v/>
      </c>
      <c r="O65" s="13" t="s">
        <v>2592</v>
      </c>
      <c r="P65" s="13" t="s">
        <v>2594</v>
      </c>
      <c r="Q65" s="1" t="str">
        <f t="shared" si="0"/>
        <v>insert into PRW_Inte_SCADA_Map(Id,[TagId],[TagName],[TagType],[Name],[Name2],[Context],[Revision],[Type]) values(newid(),'ME-13083','#1主变高后备保护零序过流Ⅱ段二时限','主变零序保护','#1主变间隔_101_断路器','','XMH','unset','YX');</v>
      </c>
    </row>
    <row r="66" spans="1:17" x14ac:dyDescent="0.15">
      <c r="A66" s="1">
        <v>65</v>
      </c>
      <c r="B66" s="1" t="s">
        <v>12</v>
      </c>
      <c r="C66" s="1">
        <v>25</v>
      </c>
      <c r="D66" s="1" t="s">
        <v>169</v>
      </c>
      <c r="E66" s="1" t="s">
        <v>170</v>
      </c>
      <c r="F66" s="1">
        <v>13084</v>
      </c>
      <c r="G66" s="1" t="s">
        <v>23</v>
      </c>
      <c r="H66" s="1" t="s">
        <v>162</v>
      </c>
      <c r="I66" s="1" t="s">
        <v>17</v>
      </c>
      <c r="J66" s="1" t="s">
        <v>18</v>
      </c>
      <c r="K66" s="1">
        <v>2539</v>
      </c>
      <c r="L66" s="1">
        <v>1033</v>
      </c>
      <c r="M66" s="1" t="str">
        <f>IFERROR(VLOOKUP(K66,所有数据类型对应PDMS情况!B:E,4,1),"")</f>
        <v>#1主变间隔_101_断路器</v>
      </c>
      <c r="N66" s="1" t="str">
        <f>IFERROR(VLOOKUP(K66,所有数据类型对应PDMS情况!B:G,6,1),"")</f>
        <v/>
      </c>
      <c r="O66" s="13" t="s">
        <v>2592</v>
      </c>
      <c r="P66" s="13" t="s">
        <v>2594</v>
      </c>
      <c r="Q66" s="1" t="str">
        <f t="shared" si="0"/>
        <v>insert into PRW_Inte_SCADA_Map(Id,[TagId],[TagName],[TagType],[Name],[Name2],[Context],[Revision],[Type]) values(newid(),'ME-13084','#1主变高后备保护零序过流Ⅲ段','主变零序保护','#1主变间隔_101_断路器','','XMH','unset','YX');</v>
      </c>
    </row>
    <row r="67" spans="1:17" x14ac:dyDescent="0.15">
      <c r="A67" s="1">
        <v>66</v>
      </c>
      <c r="B67" s="1" t="s">
        <v>12</v>
      </c>
      <c r="C67" s="1">
        <v>25</v>
      </c>
      <c r="D67" s="1" t="s">
        <v>171</v>
      </c>
      <c r="E67" s="1" t="s">
        <v>172</v>
      </c>
      <c r="F67" s="1">
        <v>13085</v>
      </c>
      <c r="G67" s="1" t="s">
        <v>23</v>
      </c>
      <c r="H67" s="1" t="s">
        <v>149</v>
      </c>
      <c r="I67" s="1" t="s">
        <v>17</v>
      </c>
      <c r="J67" s="1" t="s">
        <v>18</v>
      </c>
      <c r="K67" s="1">
        <v>2539</v>
      </c>
      <c r="L67" s="1">
        <v>1034</v>
      </c>
      <c r="M67" s="1" t="str">
        <f>IFERROR(VLOOKUP(K67,所有数据类型对应PDMS情况!B:E,4,1),"")</f>
        <v>#1主变间隔_101_断路器</v>
      </c>
      <c r="N67" s="1" t="str">
        <f>IFERROR(VLOOKUP(K67,所有数据类型对应PDMS情况!B:G,6,1),"")</f>
        <v/>
      </c>
      <c r="O67" s="13" t="s">
        <v>2592</v>
      </c>
      <c r="P67" s="13" t="s">
        <v>2594</v>
      </c>
      <c r="Q67" s="1" t="str">
        <f t="shared" ref="Q67:Q130" si="1">CONCATENATE("insert into PRW_Inte_SCADA_Map(Id,[TagId],[TagName],[TagType],[Name],[Name2],[Context],[Revision],[Type]) values(","newid()",",'ME-",F67,"','",E67,"','",H67,"','",M67,"','",N67,"','XMH','unset','YX');")</f>
        <v>insert into PRW_Inte_SCADA_Map(Id,[TagId],[TagName],[TagType],[Name],[Name2],[Context],[Revision],[Type]) values(newid(),'ME-13085','#1主变高后备保护零序电压Ⅰ段一时限','高后备','#1主变间隔_101_断路器','','XMH','unset','YX');</v>
      </c>
    </row>
    <row r="68" spans="1:17" x14ac:dyDescent="0.15">
      <c r="A68" s="1">
        <v>67</v>
      </c>
      <c r="B68" s="1" t="s">
        <v>12</v>
      </c>
      <c r="C68" s="1">
        <v>25</v>
      </c>
      <c r="D68" s="1" t="s">
        <v>173</v>
      </c>
      <c r="E68" s="1" t="s">
        <v>174</v>
      </c>
      <c r="F68" s="1">
        <v>13086</v>
      </c>
      <c r="G68" s="1" t="s">
        <v>23</v>
      </c>
      <c r="H68" s="1" t="s">
        <v>149</v>
      </c>
      <c r="I68" s="1" t="s">
        <v>17</v>
      </c>
      <c r="J68" s="1" t="s">
        <v>18</v>
      </c>
      <c r="K68" s="1">
        <v>2539</v>
      </c>
      <c r="L68" s="1">
        <v>1034</v>
      </c>
      <c r="M68" s="1" t="str">
        <f>IFERROR(VLOOKUP(K68,所有数据类型对应PDMS情况!B:E,4,1),"")</f>
        <v>#1主变间隔_101_断路器</v>
      </c>
      <c r="N68" s="1" t="str">
        <f>IFERROR(VLOOKUP(K68,所有数据类型对应PDMS情况!B:G,6,1),"")</f>
        <v/>
      </c>
      <c r="O68" s="13" t="s">
        <v>2592</v>
      </c>
      <c r="P68" s="13" t="s">
        <v>2594</v>
      </c>
      <c r="Q68" s="1" t="str">
        <f t="shared" si="1"/>
        <v>insert into PRW_Inte_SCADA_Map(Id,[TagId],[TagName],[TagType],[Name],[Name2],[Context],[Revision],[Type]) values(newid(),'ME-13086','#1主变高后备保护零序电压Ⅰ段二时限','高后备','#1主变间隔_101_断路器','','XMH','unset','YX');</v>
      </c>
    </row>
    <row r="69" spans="1:17" x14ac:dyDescent="0.15">
      <c r="A69" s="1">
        <v>68</v>
      </c>
      <c r="B69" s="1" t="s">
        <v>12</v>
      </c>
      <c r="C69" s="1">
        <v>25</v>
      </c>
      <c r="D69" s="1" t="s">
        <v>175</v>
      </c>
      <c r="E69" s="1" t="s">
        <v>176</v>
      </c>
      <c r="F69" s="1">
        <v>13087</v>
      </c>
      <c r="G69" s="1" t="s">
        <v>23</v>
      </c>
      <c r="H69" s="1" t="s">
        <v>177</v>
      </c>
      <c r="I69" s="1" t="s">
        <v>17</v>
      </c>
      <c r="J69" s="1" t="s">
        <v>18</v>
      </c>
      <c r="K69" s="1">
        <v>2539</v>
      </c>
      <c r="L69" s="1">
        <v>1032</v>
      </c>
      <c r="M69" s="1" t="str">
        <f>IFERROR(VLOOKUP(K69,所有数据类型对应PDMS情况!B:E,4,1),"")</f>
        <v>#1主变间隔_101_断路器</v>
      </c>
      <c r="N69" s="1" t="str">
        <f>IFERROR(VLOOKUP(K69,所有数据类型对应PDMS情况!B:G,6,1),"")</f>
        <v/>
      </c>
      <c r="O69" s="13" t="s">
        <v>2592</v>
      </c>
      <c r="P69" s="13" t="s">
        <v>2594</v>
      </c>
      <c r="Q69" s="1" t="str">
        <f t="shared" si="1"/>
        <v>insert into PRW_Inte_SCADA_Map(Id,[TagId],[TagName],[TagType],[Name],[Name2],[Context],[Revision],[Type]) values(newid(),'ME-13087','#1主变高后备保护间隙零序过流一时限','间隙保护','#1主变间隔_101_断路器','','XMH','unset','YX');</v>
      </c>
    </row>
    <row r="70" spans="1:17" x14ac:dyDescent="0.15">
      <c r="A70" s="1">
        <v>69</v>
      </c>
      <c r="B70" s="1" t="s">
        <v>12</v>
      </c>
      <c r="C70" s="1">
        <v>25</v>
      </c>
      <c r="D70" s="1" t="s">
        <v>178</v>
      </c>
      <c r="E70" s="1" t="s">
        <v>179</v>
      </c>
      <c r="F70" s="1">
        <v>13088</v>
      </c>
      <c r="G70" s="1" t="s">
        <v>23</v>
      </c>
      <c r="H70" s="1" t="s">
        <v>177</v>
      </c>
      <c r="I70" s="1" t="s">
        <v>17</v>
      </c>
      <c r="J70" s="1" t="s">
        <v>18</v>
      </c>
      <c r="K70" s="1">
        <v>2539</v>
      </c>
      <c r="L70" s="1">
        <v>1032</v>
      </c>
      <c r="M70" s="1" t="str">
        <f>IFERROR(VLOOKUP(K70,所有数据类型对应PDMS情况!B:E,4,1),"")</f>
        <v>#1主变间隔_101_断路器</v>
      </c>
      <c r="N70" s="1" t="str">
        <f>IFERROR(VLOOKUP(K70,所有数据类型对应PDMS情况!B:G,6,1),"")</f>
        <v/>
      </c>
      <c r="O70" s="13" t="s">
        <v>2592</v>
      </c>
      <c r="P70" s="13" t="s">
        <v>2594</v>
      </c>
      <c r="Q70" s="1" t="str">
        <f t="shared" si="1"/>
        <v>insert into PRW_Inte_SCADA_Map(Id,[TagId],[TagName],[TagType],[Name],[Name2],[Context],[Revision],[Type]) values(newid(),'ME-13088','#1主变高后备保护间隙零序过流二时限','间隙保护','#1主变间隔_101_断路器','','XMH','unset','YX');</v>
      </c>
    </row>
    <row r="71" spans="1:17" x14ac:dyDescent="0.15">
      <c r="A71" s="1">
        <v>70</v>
      </c>
      <c r="B71" s="1" t="s">
        <v>12</v>
      </c>
      <c r="C71" s="1">
        <v>25</v>
      </c>
      <c r="D71" s="1" t="s">
        <v>180</v>
      </c>
      <c r="E71" s="1" t="s">
        <v>181</v>
      </c>
      <c r="F71" s="1">
        <v>13089</v>
      </c>
      <c r="G71" s="1" t="s">
        <v>23</v>
      </c>
      <c r="H71" s="1" t="s">
        <v>177</v>
      </c>
      <c r="I71" s="1" t="s">
        <v>17</v>
      </c>
      <c r="J71" s="1" t="s">
        <v>18</v>
      </c>
      <c r="K71" s="1">
        <v>2539</v>
      </c>
      <c r="L71" s="1">
        <v>1032</v>
      </c>
      <c r="M71" s="1" t="str">
        <f>IFERROR(VLOOKUP(K71,所有数据类型对应PDMS情况!B:E,4,1),"")</f>
        <v>#1主变间隔_101_断路器</v>
      </c>
      <c r="N71" s="1" t="str">
        <f>IFERROR(VLOOKUP(K71,所有数据类型对应PDMS情况!B:G,6,1),"")</f>
        <v/>
      </c>
      <c r="O71" s="13" t="s">
        <v>2592</v>
      </c>
      <c r="P71" s="13" t="s">
        <v>2594</v>
      </c>
      <c r="Q71" s="1" t="str">
        <f t="shared" si="1"/>
        <v>insert into PRW_Inte_SCADA_Map(Id,[TagId],[TagName],[TagType],[Name],[Name2],[Context],[Revision],[Type]) values(newid(),'ME-13089','#1主变高后备保护间隙零序过流过压Ⅰ段一时限','间隙保护','#1主变间隔_101_断路器','','XMH','unset','YX');</v>
      </c>
    </row>
    <row r="72" spans="1:17" x14ac:dyDescent="0.15">
      <c r="A72" s="1">
        <v>71</v>
      </c>
      <c r="B72" s="1" t="s">
        <v>12</v>
      </c>
      <c r="C72" s="1">
        <v>25</v>
      </c>
      <c r="D72" s="1" t="s">
        <v>182</v>
      </c>
      <c r="E72" s="1" t="s">
        <v>183</v>
      </c>
      <c r="F72" s="1">
        <v>13090</v>
      </c>
      <c r="G72" s="1" t="s">
        <v>23</v>
      </c>
      <c r="H72" s="1" t="s">
        <v>177</v>
      </c>
      <c r="I72" s="1" t="s">
        <v>17</v>
      </c>
      <c r="J72" s="1" t="s">
        <v>18</v>
      </c>
      <c r="K72" s="1">
        <v>2539</v>
      </c>
      <c r="L72" s="1">
        <v>1032</v>
      </c>
      <c r="M72" s="1" t="str">
        <f>IFERROR(VLOOKUP(K72,所有数据类型对应PDMS情况!B:E,4,1),"")</f>
        <v>#1主变间隔_101_断路器</v>
      </c>
      <c r="N72" s="1" t="str">
        <f>IFERROR(VLOOKUP(K72,所有数据类型对应PDMS情况!B:G,6,1),"")</f>
        <v/>
      </c>
      <c r="O72" s="13" t="s">
        <v>2592</v>
      </c>
      <c r="P72" s="13" t="s">
        <v>2594</v>
      </c>
      <c r="Q72" s="1" t="str">
        <f t="shared" si="1"/>
        <v>insert into PRW_Inte_SCADA_Map(Id,[TagId],[TagName],[TagType],[Name],[Name2],[Context],[Revision],[Type]) values(newid(),'ME-13090','#1主变高后备保护间隙零序过流过压Ⅰ段二时限','间隙保护','#1主变间隔_101_断路器','','XMH','unset','YX');</v>
      </c>
    </row>
    <row r="73" spans="1:17" x14ac:dyDescent="0.15">
      <c r="A73" s="1">
        <v>72</v>
      </c>
      <c r="B73" s="1" t="s">
        <v>12</v>
      </c>
      <c r="C73" s="1">
        <v>25</v>
      </c>
      <c r="D73" s="1" t="s">
        <v>184</v>
      </c>
      <c r="E73" s="1" t="s">
        <v>185</v>
      </c>
      <c r="F73" s="1">
        <v>13091</v>
      </c>
      <c r="G73" s="1" t="s">
        <v>23</v>
      </c>
      <c r="H73" s="1" t="s">
        <v>144</v>
      </c>
      <c r="I73" s="1" t="s">
        <v>17</v>
      </c>
      <c r="J73" s="1" t="s">
        <v>18</v>
      </c>
      <c r="K73" s="1">
        <v>2539</v>
      </c>
      <c r="L73" s="1">
        <v>1313</v>
      </c>
      <c r="M73" s="1" t="str">
        <f>IFERROR(VLOOKUP(K73,所有数据类型对应PDMS情况!B:E,4,1),"")</f>
        <v>#1主变间隔_101_断路器</v>
      </c>
      <c r="N73" s="1" t="str">
        <f>IFERROR(VLOOKUP(K73,所有数据类型对应PDMS情况!B:G,6,1),"")</f>
        <v/>
      </c>
      <c r="O73" s="13" t="s">
        <v>2592</v>
      </c>
      <c r="P73" s="13" t="s">
        <v>2594</v>
      </c>
      <c r="Q73" s="1" t="str">
        <f t="shared" si="1"/>
        <v>insert into PRW_Inte_SCADA_Map(Id,[TagId],[TagName],[TagType],[Name],[Name2],[Context],[Revision],[Type]) values(newid(),'ME-13091','#1主变高后备保护TA断线','交流回路异常','#1主变间隔_101_断路器','','XMH','unset','YX');</v>
      </c>
    </row>
    <row r="74" spans="1:17" x14ac:dyDescent="0.15">
      <c r="A74" s="1">
        <v>73</v>
      </c>
      <c r="B74" s="1" t="s">
        <v>12</v>
      </c>
      <c r="C74" s="1">
        <v>25</v>
      </c>
      <c r="D74" s="1" t="s">
        <v>186</v>
      </c>
      <c r="E74" s="1" t="s">
        <v>187</v>
      </c>
      <c r="F74" s="1">
        <v>13092</v>
      </c>
      <c r="G74" s="1" t="s">
        <v>23</v>
      </c>
      <c r="H74" s="1" t="s">
        <v>144</v>
      </c>
      <c r="I74" s="1" t="s">
        <v>17</v>
      </c>
      <c r="J74" s="1" t="s">
        <v>18</v>
      </c>
      <c r="K74" s="1">
        <v>2539</v>
      </c>
      <c r="L74" s="1">
        <v>1313</v>
      </c>
      <c r="M74" s="1" t="str">
        <f>IFERROR(VLOOKUP(K74,所有数据类型对应PDMS情况!B:E,4,1),"")</f>
        <v>#1主变间隔_101_断路器</v>
      </c>
      <c r="N74" s="1" t="str">
        <f>IFERROR(VLOOKUP(K74,所有数据类型对应PDMS情况!B:G,6,1),"")</f>
        <v/>
      </c>
      <c r="O74" s="13" t="s">
        <v>2592</v>
      </c>
      <c r="P74" s="13" t="s">
        <v>2594</v>
      </c>
      <c r="Q74" s="1" t="str">
        <f t="shared" si="1"/>
        <v>insert into PRW_Inte_SCADA_Map(Id,[TagId],[TagName],[TagType],[Name],[Name2],[Context],[Revision],[Type]) values(newid(),'ME-13092','#1主变高后备保护TV断线','交流回路异常','#1主变间隔_101_断路器','','XMH','unset','YX');</v>
      </c>
    </row>
    <row r="75" spans="1:17" x14ac:dyDescent="0.15">
      <c r="A75" s="1">
        <v>74</v>
      </c>
      <c r="B75" s="1" t="s">
        <v>12</v>
      </c>
      <c r="C75" s="1">
        <v>25</v>
      </c>
      <c r="D75" s="1" t="s">
        <v>188</v>
      </c>
      <c r="E75" s="1" t="s">
        <v>189</v>
      </c>
      <c r="F75" s="1">
        <v>13093</v>
      </c>
      <c r="G75" s="1" t="s">
        <v>23</v>
      </c>
      <c r="H75" s="1" t="s">
        <v>149</v>
      </c>
      <c r="I75" s="1" t="s">
        <v>17</v>
      </c>
      <c r="J75" s="1" t="s">
        <v>18</v>
      </c>
      <c r="K75" s="1">
        <v>2539</v>
      </c>
      <c r="L75" s="1">
        <v>1034</v>
      </c>
      <c r="M75" s="1" t="str">
        <f>IFERROR(VLOOKUP(K75,所有数据类型对应PDMS情况!B:E,4,1),"")</f>
        <v>#1主变间隔_101_断路器</v>
      </c>
      <c r="N75" s="1" t="str">
        <f>IFERROR(VLOOKUP(K75,所有数据类型对应PDMS情况!B:G,6,1),"")</f>
        <v/>
      </c>
      <c r="O75" s="13" t="s">
        <v>2592</v>
      </c>
      <c r="P75" s="13" t="s">
        <v>2594</v>
      </c>
      <c r="Q75" s="1" t="str">
        <f t="shared" si="1"/>
        <v>insert into PRW_Inte_SCADA_Map(Id,[TagId],[TagName],[TagType],[Name],[Name2],[Context],[Revision],[Type]) values(newid(),'ME-13093','#1主变高后备保护过负荷','高后备','#1主变间隔_101_断路器','','XMH','unset','YX');</v>
      </c>
    </row>
    <row r="76" spans="1:17" x14ac:dyDescent="0.15">
      <c r="A76" s="1">
        <v>75</v>
      </c>
      <c r="B76" s="1" t="s">
        <v>12</v>
      </c>
      <c r="C76" s="1">
        <v>25</v>
      </c>
      <c r="D76" s="1" t="s">
        <v>190</v>
      </c>
      <c r="E76" s="1" t="s">
        <v>191</v>
      </c>
      <c r="F76" s="1">
        <v>13094</v>
      </c>
      <c r="G76" s="1" t="s">
        <v>67</v>
      </c>
      <c r="H76" s="1" t="s">
        <v>192</v>
      </c>
      <c r="I76" s="1" t="s">
        <v>17</v>
      </c>
      <c r="J76" s="1" t="s">
        <v>18</v>
      </c>
      <c r="K76" s="1">
        <v>2544</v>
      </c>
      <c r="L76" s="1">
        <v>1035</v>
      </c>
      <c r="M76" s="1" t="str">
        <f>IFERROR(VLOOKUP(K76,所有数据类型对应PDMS情况!B:E,4,1),"")</f>
        <v>#1主变35kV侧开关柜（#2）</v>
      </c>
      <c r="N76" s="1" t="str">
        <f>IFERROR(VLOOKUP(K76,所有数据类型对应PDMS情况!B:G,6,1),"")</f>
        <v/>
      </c>
      <c r="O76" s="13" t="s">
        <v>2592</v>
      </c>
      <c r="P76" s="13" t="s">
        <v>2594</v>
      </c>
      <c r="Q76" s="1" t="str">
        <f t="shared" si="1"/>
        <v>insert into PRW_Inte_SCADA_Map(Id,[TagId],[TagName],[TagType],[Name],[Name2],[Context],[Revision],[Type]) values(newid(),'ME-13094','#1主变中后备保护过流Ⅰ段','中后备','#1主变35kV侧开关柜（#2）','','XMH','unset','YX');</v>
      </c>
    </row>
    <row r="77" spans="1:17" x14ac:dyDescent="0.15">
      <c r="A77" s="1">
        <v>76</v>
      </c>
      <c r="B77" s="1" t="s">
        <v>12</v>
      </c>
      <c r="C77" s="1">
        <v>25</v>
      </c>
      <c r="D77" s="1" t="s">
        <v>193</v>
      </c>
      <c r="E77" s="1" t="s">
        <v>194</v>
      </c>
      <c r="F77" s="1">
        <v>13095</v>
      </c>
      <c r="G77" s="1" t="s">
        <v>67</v>
      </c>
      <c r="H77" s="1" t="s">
        <v>192</v>
      </c>
      <c r="I77" s="1" t="s">
        <v>17</v>
      </c>
      <c r="J77" s="1" t="s">
        <v>18</v>
      </c>
      <c r="K77" s="1">
        <v>2544</v>
      </c>
      <c r="L77" s="1">
        <v>1035</v>
      </c>
      <c r="M77" s="1" t="str">
        <f>IFERROR(VLOOKUP(K77,所有数据类型对应PDMS情况!B:E,4,1),"")</f>
        <v>#1主变35kV侧开关柜（#2）</v>
      </c>
      <c r="N77" s="1" t="str">
        <f>IFERROR(VLOOKUP(K77,所有数据类型对应PDMS情况!B:G,6,1),"")</f>
        <v/>
      </c>
      <c r="O77" s="13" t="s">
        <v>2592</v>
      </c>
      <c r="P77" s="13" t="s">
        <v>2594</v>
      </c>
      <c r="Q77" s="1" t="str">
        <f t="shared" si="1"/>
        <v>insert into PRW_Inte_SCADA_Map(Id,[TagId],[TagName],[TagType],[Name],[Name2],[Context],[Revision],[Type]) values(newid(),'ME-13095','#1主变中后备保护过流Ⅱ段','中后备','#1主变35kV侧开关柜（#2）','','XMH','unset','YX');</v>
      </c>
    </row>
    <row r="78" spans="1:17" x14ac:dyDescent="0.15">
      <c r="A78" s="1">
        <v>77</v>
      </c>
      <c r="B78" s="1" t="s">
        <v>12</v>
      </c>
      <c r="C78" s="1">
        <v>25</v>
      </c>
      <c r="D78" s="1" t="s">
        <v>195</v>
      </c>
      <c r="E78" s="1" t="s">
        <v>196</v>
      </c>
      <c r="F78" s="1">
        <v>13096</v>
      </c>
      <c r="G78" s="1" t="s">
        <v>67</v>
      </c>
      <c r="H78" s="1" t="s">
        <v>192</v>
      </c>
      <c r="I78" s="1" t="s">
        <v>17</v>
      </c>
      <c r="J78" s="1" t="s">
        <v>18</v>
      </c>
      <c r="K78" s="1">
        <v>2544</v>
      </c>
      <c r="L78" s="1">
        <v>1035</v>
      </c>
      <c r="M78" s="1" t="str">
        <f>IFERROR(VLOOKUP(K78,所有数据类型对应PDMS情况!B:E,4,1),"")</f>
        <v>#1主变35kV侧开关柜（#2）</v>
      </c>
      <c r="N78" s="1" t="str">
        <f>IFERROR(VLOOKUP(K78,所有数据类型对应PDMS情况!B:G,6,1),"")</f>
        <v/>
      </c>
      <c r="O78" s="13" t="s">
        <v>2592</v>
      </c>
      <c r="P78" s="13" t="s">
        <v>2594</v>
      </c>
      <c r="Q78" s="1" t="str">
        <f t="shared" si="1"/>
        <v>insert into PRW_Inte_SCADA_Map(Id,[TagId],[TagName],[TagType],[Name],[Name2],[Context],[Revision],[Type]) values(newid(),'ME-13096','#1主变中后备保护过流Ⅲ段','中后备','#1主变35kV侧开关柜（#2）','','XMH','unset','YX');</v>
      </c>
    </row>
    <row r="79" spans="1:17" x14ac:dyDescent="0.15">
      <c r="A79" s="1">
        <v>78</v>
      </c>
      <c r="B79" s="1" t="s">
        <v>12</v>
      </c>
      <c r="C79" s="1">
        <v>25</v>
      </c>
      <c r="D79" s="1" t="s">
        <v>197</v>
      </c>
      <c r="E79" s="1" t="s">
        <v>198</v>
      </c>
      <c r="F79" s="1">
        <v>13097</v>
      </c>
      <c r="G79" s="1" t="s">
        <v>67</v>
      </c>
      <c r="H79" s="1" t="s">
        <v>192</v>
      </c>
      <c r="I79" s="1" t="s">
        <v>17</v>
      </c>
      <c r="J79" s="1" t="s">
        <v>18</v>
      </c>
      <c r="K79" s="1">
        <v>2544</v>
      </c>
      <c r="L79" s="1">
        <v>1035</v>
      </c>
      <c r="M79" s="1" t="str">
        <f>IFERROR(VLOOKUP(K79,所有数据类型对应PDMS情况!B:E,4,1),"")</f>
        <v>#1主变35kV侧开关柜（#2）</v>
      </c>
      <c r="N79" s="1" t="str">
        <f>IFERROR(VLOOKUP(K79,所有数据类型对应PDMS情况!B:G,6,1),"")</f>
        <v/>
      </c>
      <c r="O79" s="13" t="s">
        <v>2592</v>
      </c>
      <c r="P79" s="13" t="s">
        <v>2594</v>
      </c>
      <c r="Q79" s="1" t="str">
        <f t="shared" si="1"/>
        <v>insert into PRW_Inte_SCADA_Map(Id,[TagId],[TagName],[TagType],[Name],[Name2],[Context],[Revision],[Type]) values(newid(),'ME-13097','#1主变中后备保护过流Ⅳ段','中后备','#1主变35kV侧开关柜（#2）','','XMH','unset','YX');</v>
      </c>
    </row>
    <row r="80" spans="1:17" x14ac:dyDescent="0.15">
      <c r="A80" s="1">
        <v>79</v>
      </c>
      <c r="B80" s="1" t="s">
        <v>12</v>
      </c>
      <c r="C80" s="1">
        <v>25</v>
      </c>
      <c r="D80" s="1" t="s">
        <v>199</v>
      </c>
      <c r="E80" s="1" t="s">
        <v>200</v>
      </c>
      <c r="F80" s="1">
        <v>13098</v>
      </c>
      <c r="G80" s="1" t="s">
        <v>67</v>
      </c>
      <c r="H80" s="1" t="s">
        <v>192</v>
      </c>
      <c r="I80" s="1" t="s">
        <v>17</v>
      </c>
      <c r="J80" s="1" t="s">
        <v>18</v>
      </c>
      <c r="K80" s="1">
        <v>2544</v>
      </c>
      <c r="L80" s="1">
        <v>1035</v>
      </c>
      <c r="M80" s="1" t="str">
        <f>IFERROR(VLOOKUP(K80,所有数据类型对应PDMS情况!B:E,4,1),"")</f>
        <v>#1主变35kV侧开关柜（#2）</v>
      </c>
      <c r="N80" s="1" t="str">
        <f>IFERROR(VLOOKUP(K80,所有数据类型对应PDMS情况!B:G,6,1),"")</f>
        <v/>
      </c>
      <c r="O80" s="13" t="s">
        <v>2592</v>
      </c>
      <c r="P80" s="13" t="s">
        <v>2594</v>
      </c>
      <c r="Q80" s="1" t="str">
        <f t="shared" si="1"/>
        <v>insert into PRW_Inte_SCADA_Map(Id,[TagId],[TagName],[TagType],[Name],[Name2],[Context],[Revision],[Type]) values(newid(),'ME-13098','#1主变中后备保护过流Ⅴ段','中后备','#1主变35kV侧开关柜（#2）','','XMH','unset','YX');</v>
      </c>
    </row>
    <row r="81" spans="1:17" x14ac:dyDescent="0.15">
      <c r="A81" s="1">
        <v>80</v>
      </c>
      <c r="B81" s="1" t="s">
        <v>12</v>
      </c>
      <c r="C81" s="1">
        <v>25</v>
      </c>
      <c r="D81" s="1" t="s">
        <v>201</v>
      </c>
      <c r="E81" s="1" t="s">
        <v>202</v>
      </c>
      <c r="F81" s="1">
        <v>13099</v>
      </c>
      <c r="G81" s="1" t="s">
        <v>67</v>
      </c>
      <c r="H81" s="1" t="s">
        <v>192</v>
      </c>
      <c r="I81" s="1" t="s">
        <v>17</v>
      </c>
      <c r="J81" s="1" t="s">
        <v>18</v>
      </c>
      <c r="K81" s="1">
        <v>2544</v>
      </c>
      <c r="L81" s="1">
        <v>1035</v>
      </c>
      <c r="M81" s="1" t="str">
        <f>IFERROR(VLOOKUP(K81,所有数据类型对应PDMS情况!B:E,4,1),"")</f>
        <v>#1主变35kV侧开关柜（#2）</v>
      </c>
      <c r="N81" s="1" t="str">
        <f>IFERROR(VLOOKUP(K81,所有数据类型对应PDMS情况!B:G,6,1),"")</f>
        <v/>
      </c>
      <c r="O81" s="13" t="s">
        <v>2592</v>
      </c>
      <c r="P81" s="13" t="s">
        <v>2594</v>
      </c>
      <c r="Q81" s="1" t="str">
        <f t="shared" si="1"/>
        <v>insert into PRW_Inte_SCADA_Map(Id,[TagId],[TagName],[TagType],[Name],[Name2],[Context],[Revision],[Type]) values(newid(),'ME-13099','#1主变中后备保护过流Ⅵ段','中后备','#1主变35kV侧开关柜（#2）','','XMH','unset','YX');</v>
      </c>
    </row>
    <row r="82" spans="1:17" x14ac:dyDescent="0.15">
      <c r="A82" s="1">
        <v>81</v>
      </c>
      <c r="B82" s="1" t="s">
        <v>12</v>
      </c>
      <c r="C82" s="1">
        <v>25</v>
      </c>
      <c r="D82" s="1" t="s">
        <v>203</v>
      </c>
      <c r="E82" s="1" t="s">
        <v>204</v>
      </c>
      <c r="F82" s="1">
        <v>13100</v>
      </c>
      <c r="G82" s="1" t="s">
        <v>67</v>
      </c>
      <c r="H82" s="1" t="s">
        <v>144</v>
      </c>
      <c r="I82" s="1" t="s">
        <v>17</v>
      </c>
      <c r="J82" s="1" t="s">
        <v>18</v>
      </c>
      <c r="K82" s="1">
        <v>2544</v>
      </c>
      <c r="L82" s="1">
        <v>1313</v>
      </c>
      <c r="M82" s="1" t="str">
        <f>IFERROR(VLOOKUP(K82,所有数据类型对应PDMS情况!B:E,4,1),"")</f>
        <v>#1主变35kV侧开关柜（#2）</v>
      </c>
      <c r="N82" s="1" t="str">
        <f>IFERROR(VLOOKUP(K82,所有数据类型对应PDMS情况!B:G,6,1),"")</f>
        <v/>
      </c>
      <c r="O82" s="13" t="s">
        <v>2592</v>
      </c>
      <c r="P82" s="13" t="s">
        <v>2594</v>
      </c>
      <c r="Q82" s="1" t="str">
        <f t="shared" si="1"/>
        <v>insert into PRW_Inte_SCADA_Map(Id,[TagId],[TagName],[TagType],[Name],[Name2],[Context],[Revision],[Type]) values(newid(),'ME-13100','#1主变中后备保护TA断线','交流回路异常','#1主变35kV侧开关柜（#2）','','XMH','unset','YX');</v>
      </c>
    </row>
    <row r="83" spans="1:17" x14ac:dyDescent="0.15">
      <c r="A83" s="1">
        <v>82</v>
      </c>
      <c r="B83" s="1" t="s">
        <v>12</v>
      </c>
      <c r="C83" s="1">
        <v>25</v>
      </c>
      <c r="D83" s="1" t="s">
        <v>205</v>
      </c>
      <c r="E83" s="1" t="s">
        <v>206</v>
      </c>
      <c r="F83" s="1">
        <v>13101</v>
      </c>
      <c r="G83" s="1" t="s">
        <v>67</v>
      </c>
      <c r="H83" s="1" t="s">
        <v>144</v>
      </c>
      <c r="I83" s="1" t="s">
        <v>17</v>
      </c>
      <c r="J83" s="1" t="s">
        <v>18</v>
      </c>
      <c r="K83" s="1">
        <v>2544</v>
      </c>
      <c r="L83" s="1">
        <v>1313</v>
      </c>
      <c r="M83" s="1" t="str">
        <f>IFERROR(VLOOKUP(K83,所有数据类型对应PDMS情况!B:E,4,1),"")</f>
        <v>#1主变35kV侧开关柜（#2）</v>
      </c>
      <c r="N83" s="1" t="str">
        <f>IFERROR(VLOOKUP(K83,所有数据类型对应PDMS情况!B:G,6,1),"")</f>
        <v/>
      </c>
      <c r="O83" s="13" t="s">
        <v>2592</v>
      </c>
      <c r="P83" s="13" t="s">
        <v>2594</v>
      </c>
      <c r="Q83" s="1" t="str">
        <f t="shared" si="1"/>
        <v>insert into PRW_Inte_SCADA_Map(Id,[TagId],[TagName],[TagType],[Name],[Name2],[Context],[Revision],[Type]) values(newid(),'ME-13101','#1主变中后备保护TV断线','交流回路异常','#1主变35kV侧开关柜（#2）','','XMH','unset','YX');</v>
      </c>
    </row>
    <row r="84" spans="1:17" x14ac:dyDescent="0.15">
      <c r="A84" s="1">
        <v>83</v>
      </c>
      <c r="B84" s="1" t="s">
        <v>12</v>
      </c>
      <c r="C84" s="1">
        <v>25</v>
      </c>
      <c r="D84" s="1" t="s">
        <v>207</v>
      </c>
      <c r="E84" s="1" t="s">
        <v>208</v>
      </c>
      <c r="F84" s="1">
        <v>13102</v>
      </c>
      <c r="G84" s="1" t="s">
        <v>67</v>
      </c>
      <c r="H84" s="1" t="s">
        <v>192</v>
      </c>
      <c r="I84" s="1" t="s">
        <v>17</v>
      </c>
      <c r="J84" s="1" t="s">
        <v>18</v>
      </c>
      <c r="K84" s="1">
        <v>2544</v>
      </c>
      <c r="L84" s="1">
        <v>1035</v>
      </c>
      <c r="M84" s="1" t="str">
        <f>IFERROR(VLOOKUP(K84,所有数据类型对应PDMS情况!B:E,4,1),"")</f>
        <v>#1主变35kV侧开关柜（#2）</v>
      </c>
      <c r="N84" s="1" t="str">
        <f>IFERROR(VLOOKUP(K84,所有数据类型对应PDMS情况!B:G,6,1),"")</f>
        <v/>
      </c>
      <c r="O84" s="13" t="s">
        <v>2592</v>
      </c>
      <c r="P84" s="13" t="s">
        <v>2594</v>
      </c>
      <c r="Q84" s="1" t="str">
        <f t="shared" si="1"/>
        <v>insert into PRW_Inte_SCADA_Map(Id,[TagId],[TagName],[TagType],[Name],[Name2],[Context],[Revision],[Type]) values(newid(),'ME-13102','#1主变中后备保护过负荷','中后备','#1主变35kV侧开关柜（#2）','','XMH','unset','YX');</v>
      </c>
    </row>
    <row r="85" spans="1:17" x14ac:dyDescent="0.15">
      <c r="A85" s="1">
        <v>84</v>
      </c>
      <c r="B85" s="1" t="s">
        <v>12</v>
      </c>
      <c r="C85" s="1">
        <v>25</v>
      </c>
      <c r="D85" s="1" t="s">
        <v>209</v>
      </c>
      <c r="E85" s="1" t="s">
        <v>210</v>
      </c>
      <c r="F85" s="1">
        <v>13103</v>
      </c>
      <c r="G85" s="1" t="s">
        <v>102</v>
      </c>
      <c r="H85" s="1" t="s">
        <v>211</v>
      </c>
      <c r="I85" s="1" t="s">
        <v>17</v>
      </c>
      <c r="J85" s="1" t="s">
        <v>18</v>
      </c>
      <c r="K85" s="1">
        <v>2549</v>
      </c>
      <c r="L85" s="1">
        <v>1036</v>
      </c>
      <c r="M85" s="1" t="str">
        <f>IFERROR(VLOOKUP(K85,所有数据类型对应PDMS情况!B:E,4,1),"")</f>
        <v>主控室_设备_6P</v>
      </c>
      <c r="N85" s="1" t="str">
        <f>IFERROR(VLOOKUP(K85,所有数据类型对应PDMS情况!B:G,6,1),"")</f>
        <v/>
      </c>
      <c r="O85" s="13" t="s">
        <v>2592</v>
      </c>
      <c r="P85" s="13" t="s">
        <v>2594</v>
      </c>
      <c r="Q85" s="1" t="str">
        <f t="shared" si="1"/>
        <v>insert into PRW_Inte_SCADA_Map(Id,[TagId],[TagName],[TagType],[Name],[Name2],[Context],[Revision],[Type]) values(newid(),'ME-13103','#1主变低后备保护过流Ⅰ段','低后备','主控室_设备_6P','','XMH','unset','YX');</v>
      </c>
    </row>
    <row r="86" spans="1:17" x14ac:dyDescent="0.15">
      <c r="A86" s="1">
        <v>85</v>
      </c>
      <c r="B86" s="1" t="s">
        <v>12</v>
      </c>
      <c r="C86" s="1">
        <v>25</v>
      </c>
      <c r="D86" s="1" t="s">
        <v>212</v>
      </c>
      <c r="E86" s="1" t="s">
        <v>213</v>
      </c>
      <c r="F86" s="1">
        <v>13104</v>
      </c>
      <c r="G86" s="1" t="s">
        <v>102</v>
      </c>
      <c r="H86" s="1" t="s">
        <v>211</v>
      </c>
      <c r="I86" s="1" t="s">
        <v>17</v>
      </c>
      <c r="J86" s="1" t="s">
        <v>18</v>
      </c>
      <c r="K86" s="1">
        <v>2549</v>
      </c>
      <c r="L86" s="1">
        <v>1036</v>
      </c>
      <c r="M86" s="1" t="str">
        <f>IFERROR(VLOOKUP(K86,所有数据类型对应PDMS情况!B:E,4,1),"")</f>
        <v>主控室_设备_6P</v>
      </c>
      <c r="N86" s="1" t="str">
        <f>IFERROR(VLOOKUP(K86,所有数据类型对应PDMS情况!B:G,6,1),"")</f>
        <v/>
      </c>
      <c r="O86" s="13" t="s">
        <v>2592</v>
      </c>
      <c r="P86" s="13" t="s">
        <v>2594</v>
      </c>
      <c r="Q86" s="1" t="str">
        <f t="shared" si="1"/>
        <v>insert into PRW_Inte_SCADA_Map(Id,[TagId],[TagName],[TagType],[Name],[Name2],[Context],[Revision],[Type]) values(newid(),'ME-13104','#1主变低后备保护过流Ⅱ段','低后备','主控室_设备_6P','','XMH','unset','YX');</v>
      </c>
    </row>
    <row r="87" spans="1:17" x14ac:dyDescent="0.15">
      <c r="A87" s="1">
        <v>86</v>
      </c>
      <c r="B87" s="1" t="s">
        <v>12</v>
      </c>
      <c r="C87" s="1">
        <v>25</v>
      </c>
      <c r="D87" s="1" t="s">
        <v>214</v>
      </c>
      <c r="E87" s="1" t="s">
        <v>215</v>
      </c>
      <c r="F87" s="1">
        <v>13105</v>
      </c>
      <c r="G87" s="1" t="s">
        <v>102</v>
      </c>
      <c r="H87" s="1" t="s">
        <v>211</v>
      </c>
      <c r="I87" s="1" t="s">
        <v>17</v>
      </c>
      <c r="J87" s="1" t="s">
        <v>18</v>
      </c>
      <c r="K87" s="1">
        <v>2549</v>
      </c>
      <c r="L87" s="1">
        <v>1036</v>
      </c>
      <c r="M87" s="1" t="str">
        <f>IFERROR(VLOOKUP(K87,所有数据类型对应PDMS情况!B:E,4,1),"")</f>
        <v>主控室_设备_6P</v>
      </c>
      <c r="N87" s="1" t="str">
        <f>IFERROR(VLOOKUP(K87,所有数据类型对应PDMS情况!B:G,6,1),"")</f>
        <v/>
      </c>
      <c r="O87" s="13" t="s">
        <v>2592</v>
      </c>
      <c r="P87" s="13" t="s">
        <v>2594</v>
      </c>
      <c r="Q87" s="1" t="str">
        <f t="shared" si="1"/>
        <v>insert into PRW_Inte_SCADA_Map(Id,[TagId],[TagName],[TagType],[Name],[Name2],[Context],[Revision],[Type]) values(newid(),'ME-13105','#1主变低后备保护过流Ⅲ段','低后备','主控室_设备_6P','','XMH','unset','YX');</v>
      </c>
    </row>
    <row r="88" spans="1:17" x14ac:dyDescent="0.15">
      <c r="A88" s="1">
        <v>87</v>
      </c>
      <c r="B88" s="1" t="s">
        <v>12</v>
      </c>
      <c r="C88" s="1">
        <v>25</v>
      </c>
      <c r="D88" s="1" t="s">
        <v>216</v>
      </c>
      <c r="E88" s="1" t="s">
        <v>217</v>
      </c>
      <c r="F88" s="1">
        <v>13106</v>
      </c>
      <c r="G88" s="1" t="s">
        <v>102</v>
      </c>
      <c r="H88" s="1" t="s">
        <v>211</v>
      </c>
      <c r="I88" s="1" t="s">
        <v>17</v>
      </c>
      <c r="J88" s="1" t="s">
        <v>18</v>
      </c>
      <c r="K88" s="1">
        <v>2549</v>
      </c>
      <c r="L88" s="1">
        <v>1036</v>
      </c>
      <c r="M88" s="1" t="str">
        <f>IFERROR(VLOOKUP(K88,所有数据类型对应PDMS情况!B:E,4,1),"")</f>
        <v>主控室_设备_6P</v>
      </c>
      <c r="N88" s="1" t="str">
        <f>IFERROR(VLOOKUP(K88,所有数据类型对应PDMS情况!B:G,6,1),"")</f>
        <v/>
      </c>
      <c r="O88" s="13" t="s">
        <v>2592</v>
      </c>
      <c r="P88" s="13" t="s">
        <v>2594</v>
      </c>
      <c r="Q88" s="1" t="str">
        <f t="shared" si="1"/>
        <v>insert into PRW_Inte_SCADA_Map(Id,[TagId],[TagName],[TagType],[Name],[Name2],[Context],[Revision],[Type]) values(newid(),'ME-13106','#1主变低后备保护过流Ⅳ段','低后备','主控室_设备_6P','','XMH','unset','YX');</v>
      </c>
    </row>
    <row r="89" spans="1:17" x14ac:dyDescent="0.15">
      <c r="A89" s="1">
        <v>88</v>
      </c>
      <c r="B89" s="1" t="s">
        <v>12</v>
      </c>
      <c r="C89" s="1">
        <v>25</v>
      </c>
      <c r="D89" s="1" t="s">
        <v>218</v>
      </c>
      <c r="E89" s="1" t="s">
        <v>219</v>
      </c>
      <c r="F89" s="1">
        <v>13107</v>
      </c>
      <c r="G89" s="1" t="s">
        <v>102</v>
      </c>
      <c r="H89" s="1" t="s">
        <v>211</v>
      </c>
      <c r="I89" s="1" t="s">
        <v>17</v>
      </c>
      <c r="J89" s="1" t="s">
        <v>18</v>
      </c>
      <c r="K89" s="1">
        <v>2549</v>
      </c>
      <c r="L89" s="1">
        <v>1036</v>
      </c>
      <c r="M89" s="1" t="str">
        <f>IFERROR(VLOOKUP(K89,所有数据类型对应PDMS情况!B:E,4,1),"")</f>
        <v>主控室_设备_6P</v>
      </c>
      <c r="N89" s="1" t="str">
        <f>IFERROR(VLOOKUP(K89,所有数据类型对应PDMS情况!B:G,6,1),"")</f>
        <v/>
      </c>
      <c r="O89" s="13" t="s">
        <v>2592</v>
      </c>
      <c r="P89" s="13" t="s">
        <v>2594</v>
      </c>
      <c r="Q89" s="1" t="str">
        <f t="shared" si="1"/>
        <v>insert into PRW_Inte_SCADA_Map(Id,[TagId],[TagName],[TagType],[Name],[Name2],[Context],[Revision],[Type]) values(newid(),'ME-13107','#1主变低后备保护过流Ⅴ段','低后备','主控室_设备_6P','','XMH','unset','YX');</v>
      </c>
    </row>
    <row r="90" spans="1:17" x14ac:dyDescent="0.15">
      <c r="A90" s="1">
        <v>89</v>
      </c>
      <c r="B90" s="1" t="s">
        <v>12</v>
      </c>
      <c r="C90" s="1">
        <v>25</v>
      </c>
      <c r="D90" s="1" t="s">
        <v>220</v>
      </c>
      <c r="E90" s="1" t="s">
        <v>221</v>
      </c>
      <c r="F90" s="1">
        <v>13108</v>
      </c>
      <c r="G90" s="1" t="s">
        <v>102</v>
      </c>
      <c r="H90" s="1" t="s">
        <v>211</v>
      </c>
      <c r="I90" s="1" t="s">
        <v>17</v>
      </c>
      <c r="J90" s="1" t="s">
        <v>18</v>
      </c>
      <c r="K90" s="1">
        <v>2549</v>
      </c>
      <c r="L90" s="1">
        <v>1036</v>
      </c>
      <c r="M90" s="1" t="str">
        <f>IFERROR(VLOOKUP(K90,所有数据类型对应PDMS情况!B:E,4,1),"")</f>
        <v>主控室_设备_6P</v>
      </c>
      <c r="N90" s="1" t="str">
        <f>IFERROR(VLOOKUP(K90,所有数据类型对应PDMS情况!B:G,6,1),"")</f>
        <v/>
      </c>
      <c r="O90" s="13" t="s">
        <v>2592</v>
      </c>
      <c r="P90" s="13" t="s">
        <v>2594</v>
      </c>
      <c r="Q90" s="1" t="str">
        <f t="shared" si="1"/>
        <v>insert into PRW_Inte_SCADA_Map(Id,[TagId],[TagName],[TagType],[Name],[Name2],[Context],[Revision],[Type]) values(newid(),'ME-13108','#1主变低后备保护过流Ⅵ段','低后备','主控室_设备_6P','','XMH','unset','YX');</v>
      </c>
    </row>
    <row r="91" spans="1:17" x14ac:dyDescent="0.15">
      <c r="A91" s="1">
        <v>90</v>
      </c>
      <c r="B91" s="1" t="s">
        <v>12</v>
      </c>
      <c r="C91" s="1">
        <v>25</v>
      </c>
      <c r="D91" s="1" t="s">
        <v>222</v>
      </c>
      <c r="E91" s="1" t="s">
        <v>223</v>
      </c>
      <c r="F91" s="1">
        <v>13109</v>
      </c>
      <c r="G91" s="1" t="s">
        <v>102</v>
      </c>
      <c r="H91" s="1" t="s">
        <v>144</v>
      </c>
      <c r="I91" s="1" t="s">
        <v>17</v>
      </c>
      <c r="J91" s="1" t="s">
        <v>18</v>
      </c>
      <c r="K91" s="1">
        <v>2549</v>
      </c>
      <c r="L91" s="1">
        <v>1313</v>
      </c>
      <c r="M91" s="1" t="str">
        <f>IFERROR(VLOOKUP(K91,所有数据类型对应PDMS情况!B:E,4,1),"")</f>
        <v>主控室_设备_6P</v>
      </c>
      <c r="N91" s="1" t="str">
        <f>IFERROR(VLOOKUP(K91,所有数据类型对应PDMS情况!B:G,6,1),"")</f>
        <v/>
      </c>
      <c r="O91" s="13" t="s">
        <v>2592</v>
      </c>
      <c r="P91" s="13" t="s">
        <v>2594</v>
      </c>
      <c r="Q91" s="1" t="str">
        <f t="shared" si="1"/>
        <v>insert into PRW_Inte_SCADA_Map(Id,[TagId],[TagName],[TagType],[Name],[Name2],[Context],[Revision],[Type]) values(newid(),'ME-13109','#1主变低后备保护TA断线','交流回路异常','主控室_设备_6P','','XMH','unset','YX');</v>
      </c>
    </row>
    <row r="92" spans="1:17" x14ac:dyDescent="0.15">
      <c r="A92" s="1">
        <v>91</v>
      </c>
      <c r="B92" s="1" t="s">
        <v>12</v>
      </c>
      <c r="C92" s="1">
        <v>25</v>
      </c>
      <c r="D92" s="1" t="s">
        <v>224</v>
      </c>
      <c r="E92" s="1" t="s">
        <v>225</v>
      </c>
      <c r="F92" s="1">
        <v>13110</v>
      </c>
      <c r="G92" s="1" t="s">
        <v>102</v>
      </c>
      <c r="H92" s="1" t="s">
        <v>144</v>
      </c>
      <c r="I92" s="1" t="s">
        <v>17</v>
      </c>
      <c r="J92" s="1" t="s">
        <v>18</v>
      </c>
      <c r="K92" s="1">
        <v>2549</v>
      </c>
      <c r="L92" s="1">
        <v>1313</v>
      </c>
      <c r="M92" s="1" t="str">
        <f>IFERROR(VLOOKUP(K92,所有数据类型对应PDMS情况!B:E,4,1),"")</f>
        <v>主控室_设备_6P</v>
      </c>
      <c r="N92" s="1" t="str">
        <f>IFERROR(VLOOKUP(K92,所有数据类型对应PDMS情况!B:G,6,1),"")</f>
        <v/>
      </c>
      <c r="O92" s="13" t="s">
        <v>2592</v>
      </c>
      <c r="P92" s="13" t="s">
        <v>2594</v>
      </c>
      <c r="Q92" s="1" t="str">
        <f t="shared" si="1"/>
        <v>insert into PRW_Inte_SCADA_Map(Id,[TagId],[TagName],[TagType],[Name],[Name2],[Context],[Revision],[Type]) values(newid(),'ME-13110','#1主变低后备保护TV断线','交流回路异常','主控室_设备_6P','','XMH','unset','YX');</v>
      </c>
    </row>
    <row r="93" spans="1:17" x14ac:dyDescent="0.15">
      <c r="A93" s="1">
        <v>92</v>
      </c>
      <c r="B93" s="1" t="s">
        <v>12</v>
      </c>
      <c r="C93" s="1">
        <v>25</v>
      </c>
      <c r="D93" s="1" t="s">
        <v>226</v>
      </c>
      <c r="E93" s="1" t="s">
        <v>227</v>
      </c>
      <c r="F93" s="1">
        <v>13111</v>
      </c>
      <c r="G93" s="1" t="s">
        <v>102</v>
      </c>
      <c r="H93" s="1" t="s">
        <v>211</v>
      </c>
      <c r="I93" s="1" t="s">
        <v>17</v>
      </c>
      <c r="J93" s="1" t="s">
        <v>18</v>
      </c>
      <c r="K93" s="1">
        <v>2549</v>
      </c>
      <c r="L93" s="1">
        <v>1036</v>
      </c>
      <c r="M93" s="1" t="str">
        <f>IFERROR(VLOOKUP(K93,所有数据类型对应PDMS情况!B:E,4,1),"")</f>
        <v>主控室_设备_6P</v>
      </c>
      <c r="N93" s="1" t="str">
        <f>IFERROR(VLOOKUP(K93,所有数据类型对应PDMS情况!B:G,6,1),"")</f>
        <v/>
      </c>
      <c r="O93" s="13" t="s">
        <v>2592</v>
      </c>
      <c r="P93" s="13" t="s">
        <v>2594</v>
      </c>
      <c r="Q93" s="1" t="str">
        <f t="shared" si="1"/>
        <v>insert into PRW_Inte_SCADA_Map(Id,[TagId],[TagName],[TagType],[Name],[Name2],[Context],[Revision],[Type]) values(newid(),'ME-13111','#1主变低后备保护过负荷','低后备','主控室_设备_6P','','XMH','unset','YX');</v>
      </c>
    </row>
    <row r="94" spans="1:17" x14ac:dyDescent="0.15">
      <c r="A94" s="1">
        <v>93</v>
      </c>
      <c r="B94" s="1" t="s">
        <v>12</v>
      </c>
      <c r="C94" s="1">
        <v>25</v>
      </c>
      <c r="D94" s="1" t="s">
        <v>228</v>
      </c>
      <c r="E94" s="1" t="s">
        <v>229</v>
      </c>
      <c r="F94" s="1">
        <v>13112</v>
      </c>
      <c r="G94" s="1" t="s">
        <v>230</v>
      </c>
      <c r="H94" s="1" t="s">
        <v>24</v>
      </c>
      <c r="I94" s="1" t="s">
        <v>17</v>
      </c>
      <c r="J94" s="1" t="s">
        <v>18</v>
      </c>
      <c r="K94" s="1">
        <v>2554</v>
      </c>
      <c r="L94" s="1">
        <v>701</v>
      </c>
      <c r="M94" s="1" t="str">
        <f>IFERROR(VLOOKUP(K94,所有数据类型对应PDMS情况!B:E,4,1),"")</f>
        <v>110kV_城洗线_182_断路器</v>
      </c>
      <c r="N94" s="1" t="str">
        <f>IFERROR(VLOOKUP(K94,所有数据类型对应PDMS情况!B:G,6,1),"")</f>
        <v/>
      </c>
      <c r="O94" s="13" t="s">
        <v>2592</v>
      </c>
      <c r="P94" s="13" t="s">
        <v>2594</v>
      </c>
      <c r="Q94" s="1" t="str">
        <f t="shared" si="1"/>
        <v>insert into PRW_Inte_SCADA_Map(Id,[TagId],[TagName],[TagType],[Name],[Name2],[Context],[Revision],[Type]) values(newid(),'ME-13112','110kV城洗线182断路器','开关状态','110kV_城洗线_182_断路器','','XMH','unset','YX');</v>
      </c>
    </row>
    <row r="95" spans="1:17" x14ac:dyDescent="0.15">
      <c r="A95" s="1">
        <v>94</v>
      </c>
      <c r="B95" s="1" t="s">
        <v>12</v>
      </c>
      <c r="C95" s="1">
        <v>25</v>
      </c>
      <c r="D95" s="1" t="s">
        <v>231</v>
      </c>
      <c r="E95" s="1" t="s">
        <v>232</v>
      </c>
      <c r="F95" s="1">
        <v>13113</v>
      </c>
      <c r="G95" s="1" t="s">
        <v>233</v>
      </c>
      <c r="H95" s="1" t="s">
        <v>28</v>
      </c>
      <c r="I95" s="1" t="s">
        <v>17</v>
      </c>
      <c r="J95" s="1" t="s">
        <v>18</v>
      </c>
      <c r="K95" s="1">
        <v>2555</v>
      </c>
      <c r="L95" s="1">
        <v>801</v>
      </c>
      <c r="M95" s="1" t="str">
        <f>IFERROR(VLOOKUP(K95,所有数据类型对应PDMS情况!B:E,4,1),"")</f>
        <v>110kV_城洗线_1821_单接地隔离开关</v>
      </c>
      <c r="N95" s="1" t="str">
        <f>IFERROR(VLOOKUP(K95,所有数据类型对应PDMS情况!B:G,6,1),"")</f>
        <v/>
      </c>
      <c r="O95" s="13" t="s">
        <v>2592</v>
      </c>
      <c r="P95" s="13" t="s">
        <v>2594</v>
      </c>
      <c r="Q95" s="1" t="str">
        <f t="shared" si="1"/>
        <v>insert into PRW_Inte_SCADA_Map(Id,[TagId],[TagName],[TagType],[Name],[Name2],[Context],[Revision],[Type]) values(newid(),'ME-13113','110kV城洗线182断路器母线侧1821隔离开关','刀闸状态','110kV_城洗线_1821_单接地隔离开关','','XMH','unset','YX');</v>
      </c>
    </row>
    <row r="96" spans="1:17" x14ac:dyDescent="0.15">
      <c r="A96" s="1">
        <v>95</v>
      </c>
      <c r="B96" s="1" t="s">
        <v>12</v>
      </c>
      <c r="C96" s="1">
        <v>25</v>
      </c>
      <c r="D96" s="1" t="s">
        <v>234</v>
      </c>
      <c r="E96" s="1" t="s">
        <v>235</v>
      </c>
      <c r="F96" s="1">
        <v>13114</v>
      </c>
      <c r="G96" s="1" t="s">
        <v>236</v>
      </c>
      <c r="H96" s="1" t="s">
        <v>32</v>
      </c>
      <c r="I96" s="1" t="s">
        <v>17</v>
      </c>
      <c r="J96" s="1" t="s">
        <v>18</v>
      </c>
      <c r="K96" s="1">
        <v>2556</v>
      </c>
      <c r="L96" s="1">
        <v>812</v>
      </c>
      <c r="M96" s="1" t="str">
        <f>IFERROR(VLOOKUP(K96,所有数据类型对应PDMS情况!B:E,4,1),"")</f>
        <v>110kV_城洗线_1821_单接地隔离开关</v>
      </c>
      <c r="N96" s="1" t="str">
        <f>IFERROR(VLOOKUP(K96,所有数据类型对应PDMS情况!B:G,6,1),"")</f>
        <v>110kV_城洗线_18217_单接地隔离开关_地刀操作机构</v>
      </c>
      <c r="O96" s="13" t="s">
        <v>2592</v>
      </c>
      <c r="P96" s="13" t="s">
        <v>2594</v>
      </c>
      <c r="Q96" s="1" t="str">
        <f t="shared" si="1"/>
        <v>insert into PRW_Inte_SCADA_Map(Id,[TagId],[TagName],[TagType],[Name],[Name2],[Context],[Revision],[Type]) values(newid(),'ME-13114','110kV城洗线182断路器母线侧18217接地开关','普通接地刀闸状态','110kV_城洗线_1821_单接地隔离开关','110kV_城洗线_18217_单接地隔离开关_地刀操作机构','XMH','unset','YX');</v>
      </c>
    </row>
    <row r="97" spans="1:17" x14ac:dyDescent="0.15">
      <c r="A97" s="1">
        <v>96</v>
      </c>
      <c r="B97" s="1" t="s">
        <v>12</v>
      </c>
      <c r="C97" s="1">
        <v>25</v>
      </c>
      <c r="D97" s="1" t="s">
        <v>237</v>
      </c>
      <c r="E97" s="1" t="s">
        <v>238</v>
      </c>
      <c r="F97" s="1">
        <v>13115</v>
      </c>
      <c r="G97" s="1" t="s">
        <v>239</v>
      </c>
      <c r="H97" s="1" t="s">
        <v>28</v>
      </c>
      <c r="I97" s="1" t="s">
        <v>17</v>
      </c>
      <c r="J97" s="1" t="s">
        <v>18</v>
      </c>
      <c r="K97" s="1">
        <v>2557</v>
      </c>
      <c r="L97" s="1">
        <v>801</v>
      </c>
      <c r="M97" s="1" t="str">
        <f>IFERROR(VLOOKUP(K97,所有数据类型对应PDMS情况!B:E,4,1),"")</f>
        <v>110kV_城洗线_1826_双接地隔离开关</v>
      </c>
      <c r="N97" s="1" t="str">
        <f>IFERROR(VLOOKUP(K97,所有数据类型对应PDMS情况!B:G,6,1),"")</f>
        <v/>
      </c>
      <c r="O97" s="13" t="s">
        <v>2592</v>
      </c>
      <c r="P97" s="13" t="s">
        <v>2594</v>
      </c>
      <c r="Q97" s="1" t="str">
        <f t="shared" si="1"/>
        <v>insert into PRW_Inte_SCADA_Map(Id,[TagId],[TagName],[TagType],[Name],[Name2],[Context],[Revision],[Type]) values(newid(),'ME-13115','110kV城洗线线路1826隔离开关','刀闸状态','110kV_城洗线_1826_双接地隔离开关','','XMH','unset','YX');</v>
      </c>
    </row>
    <row r="98" spans="1:17" x14ac:dyDescent="0.15">
      <c r="A98" s="1">
        <v>97</v>
      </c>
      <c r="B98" s="1" t="s">
        <v>12</v>
      </c>
      <c r="C98" s="1">
        <v>25</v>
      </c>
      <c r="D98" s="1" t="s">
        <v>240</v>
      </c>
      <c r="E98" s="1" t="s">
        <v>241</v>
      </c>
      <c r="F98" s="1">
        <v>13116</v>
      </c>
      <c r="G98" s="1" t="s">
        <v>242</v>
      </c>
      <c r="H98" s="1" t="s">
        <v>32</v>
      </c>
      <c r="I98" s="1" t="s">
        <v>17</v>
      </c>
      <c r="J98" s="1" t="s">
        <v>18</v>
      </c>
      <c r="K98" s="1">
        <v>2558</v>
      </c>
      <c r="L98" s="1">
        <v>812</v>
      </c>
      <c r="M98" s="1" t="str">
        <f>IFERROR(VLOOKUP(K98,所有数据类型对应PDMS情况!B:E,4,1),"")</f>
        <v>110kV_城洗线_1826_双接地隔离开关</v>
      </c>
      <c r="N98" s="1" t="str">
        <f>IFERROR(VLOOKUP(K98,所有数据类型对应PDMS情况!B:G,6,1),"")</f>
        <v>110kV_城洗线_18260_双接地隔离开关_地刀操作机构</v>
      </c>
      <c r="O98" s="13" t="s">
        <v>2592</v>
      </c>
      <c r="P98" s="13" t="s">
        <v>2594</v>
      </c>
      <c r="Q98" s="1" t="str">
        <f t="shared" si="1"/>
        <v>insert into PRW_Inte_SCADA_Map(Id,[TagId],[TagName],[TagType],[Name],[Name2],[Context],[Revision],[Type]) values(newid(),'ME-13116','110kV城洗线182断路器线路侧18260接地开关','普通接地刀闸状态','110kV_城洗线_1826_双接地隔离开关','110kV_城洗线_18260_双接地隔离开关_地刀操作机构','XMH','unset','YX');</v>
      </c>
    </row>
    <row r="99" spans="1:17" x14ac:dyDescent="0.15">
      <c r="A99" s="1">
        <v>98</v>
      </c>
      <c r="B99" s="1" t="s">
        <v>12</v>
      </c>
      <c r="C99" s="1">
        <v>25</v>
      </c>
      <c r="D99" s="1" t="s">
        <v>243</v>
      </c>
      <c r="E99" s="1" t="s">
        <v>244</v>
      </c>
      <c r="F99" s="1">
        <v>13117</v>
      </c>
      <c r="G99" s="1" t="s">
        <v>245</v>
      </c>
      <c r="H99" s="1" t="s">
        <v>32</v>
      </c>
      <c r="I99" s="1" t="s">
        <v>17</v>
      </c>
      <c r="J99" s="1" t="s">
        <v>18</v>
      </c>
      <c r="K99" s="1">
        <v>2559</v>
      </c>
      <c r="L99" s="1">
        <v>812</v>
      </c>
      <c r="M99" s="1" t="str">
        <f>IFERROR(VLOOKUP(K99,所有数据类型对应PDMS情况!B:E,4,1),"")</f>
        <v>110kV_城洗线_1826_双接地隔离开关</v>
      </c>
      <c r="N99" s="1" t="str">
        <f>IFERROR(VLOOKUP(K99,所有数据类型对应PDMS情况!B:G,6,1),"")</f>
        <v>110kV_城洗线_18267_双接地隔离开关_地刀操作机构</v>
      </c>
      <c r="O99" s="13" t="s">
        <v>2592</v>
      </c>
      <c r="P99" s="13" t="s">
        <v>2594</v>
      </c>
      <c r="Q99" s="1" t="str">
        <f t="shared" si="1"/>
        <v>insert into PRW_Inte_SCADA_Map(Id,[TagId],[TagName],[TagType],[Name],[Name2],[Context],[Revision],[Type]) values(newid(),'ME-13117','110kV城洗线线路18267接地开关','普通接地刀闸状态','110kV_城洗线_1826_双接地隔离开关','110kV_城洗线_18267_双接地隔离开关_地刀操作机构','XMH','unset','YX');</v>
      </c>
    </row>
    <row r="100" spans="1:17" x14ac:dyDescent="0.15">
      <c r="A100" s="1">
        <v>99</v>
      </c>
      <c r="B100" s="1" t="s">
        <v>12</v>
      </c>
      <c r="C100" s="1">
        <v>25</v>
      </c>
      <c r="D100" s="1" t="s">
        <v>246</v>
      </c>
      <c r="E100" s="1" t="s">
        <v>247</v>
      </c>
      <c r="F100" s="1">
        <v>13118</v>
      </c>
      <c r="G100" s="1" t="s">
        <v>230</v>
      </c>
      <c r="H100" s="1" t="s">
        <v>16</v>
      </c>
      <c r="I100" s="1" t="s">
        <v>17</v>
      </c>
      <c r="J100" s="1" t="s">
        <v>18</v>
      </c>
      <c r="K100" s="1">
        <v>2554</v>
      </c>
      <c r="L100" s="1">
        <v>901</v>
      </c>
      <c r="M100" s="1" t="str">
        <f>IFERROR(VLOOKUP(K100,所有数据类型对应PDMS情况!B:E,4,1),"")</f>
        <v>110kV_城洗线_182_断路器</v>
      </c>
      <c r="N100" s="1" t="str">
        <f>IFERROR(VLOOKUP(K100,所有数据类型对应PDMS情况!B:G,6,1),"")</f>
        <v/>
      </c>
      <c r="O100" s="13" t="s">
        <v>2592</v>
      </c>
      <c r="P100" s="13" t="s">
        <v>2594</v>
      </c>
      <c r="Q100" s="1" t="str">
        <f t="shared" si="1"/>
        <v>insert into PRW_Inte_SCADA_Map(Id,[TagId],[TagName],[TagType],[Name],[Name2],[Context],[Revision],[Type]) values(newid(),'ME-13118','110kV城洗线182断路器电机运转','状态','110kV_城洗线_182_断路器','','XMH','unset','YX');</v>
      </c>
    </row>
    <row r="101" spans="1:17" x14ac:dyDescent="0.15">
      <c r="A101" s="1">
        <v>100</v>
      </c>
      <c r="B101" s="1" t="s">
        <v>12</v>
      </c>
      <c r="C101" s="1">
        <v>25</v>
      </c>
      <c r="D101" s="1" t="s">
        <v>248</v>
      </c>
      <c r="E101" s="1" t="s">
        <v>249</v>
      </c>
      <c r="F101" s="1">
        <v>13119</v>
      </c>
      <c r="G101" s="1" t="s">
        <v>230</v>
      </c>
      <c r="H101" s="1" t="s">
        <v>16</v>
      </c>
      <c r="I101" s="1" t="s">
        <v>17</v>
      </c>
      <c r="J101" s="1" t="s">
        <v>18</v>
      </c>
      <c r="K101" s="1">
        <v>2554</v>
      </c>
      <c r="L101" s="1">
        <v>901</v>
      </c>
      <c r="M101" s="1" t="str">
        <f>IFERROR(VLOOKUP(K101,所有数据类型对应PDMS情况!B:E,4,1),"")</f>
        <v>110kV_城洗线_182_断路器</v>
      </c>
      <c r="N101" s="1" t="str">
        <f>IFERROR(VLOOKUP(K101,所有数据类型对应PDMS情况!B:G,6,1),"")</f>
        <v/>
      </c>
      <c r="O101" s="13" t="s">
        <v>2592</v>
      </c>
      <c r="P101" s="13" t="s">
        <v>2594</v>
      </c>
      <c r="Q101" s="1" t="str">
        <f t="shared" si="1"/>
        <v>insert into PRW_Inte_SCADA_Map(Id,[TagId],[TagName],[TagType],[Name],[Name2],[Context],[Revision],[Type]) values(newid(),'ME-13119','110kV城洗线182断路器SF6气压报警','状态','110kV_城洗线_182_断路器','','XMH','unset','YX');</v>
      </c>
    </row>
    <row r="102" spans="1:17" x14ac:dyDescent="0.15">
      <c r="A102" s="1">
        <v>101</v>
      </c>
      <c r="B102" s="1" t="s">
        <v>12</v>
      </c>
      <c r="C102" s="1">
        <v>25</v>
      </c>
      <c r="D102" s="1" t="s">
        <v>250</v>
      </c>
      <c r="E102" s="1" t="s">
        <v>251</v>
      </c>
      <c r="F102" s="1">
        <v>13120</v>
      </c>
      <c r="G102" s="1" t="s">
        <v>230</v>
      </c>
      <c r="H102" s="1" t="s">
        <v>16</v>
      </c>
      <c r="I102" s="1" t="s">
        <v>17</v>
      </c>
      <c r="J102" s="1" t="s">
        <v>18</v>
      </c>
      <c r="K102" s="1">
        <v>2554</v>
      </c>
      <c r="L102" s="1">
        <v>901</v>
      </c>
      <c r="M102" s="1" t="str">
        <f>IFERROR(VLOOKUP(K102,所有数据类型对应PDMS情况!B:E,4,1),"")</f>
        <v>110kV_城洗线_182_断路器</v>
      </c>
      <c r="N102" s="1" t="str">
        <f>IFERROR(VLOOKUP(K102,所有数据类型对应PDMS情况!B:G,6,1),"")</f>
        <v/>
      </c>
      <c r="O102" s="13" t="s">
        <v>2592</v>
      </c>
      <c r="P102" s="13" t="s">
        <v>2594</v>
      </c>
      <c r="Q102" s="1" t="str">
        <f t="shared" si="1"/>
        <v>insert into PRW_Inte_SCADA_Map(Id,[TagId],[TagName],[TagType],[Name],[Name2],[Context],[Revision],[Type]) values(newid(),'ME-13120','110kV城洗线182断路器SF6气压闭锁','状态','110kV_城洗线_182_断路器','','XMH','unset','YX');</v>
      </c>
    </row>
    <row r="103" spans="1:17" x14ac:dyDescent="0.15">
      <c r="A103" s="1">
        <v>102</v>
      </c>
      <c r="B103" s="1" t="s">
        <v>12</v>
      </c>
      <c r="C103" s="1">
        <v>25</v>
      </c>
      <c r="D103" s="1" t="s">
        <v>252</v>
      </c>
      <c r="E103" s="1" t="s">
        <v>253</v>
      </c>
      <c r="F103" s="1">
        <v>13121</v>
      </c>
      <c r="G103" s="1" t="s">
        <v>230</v>
      </c>
      <c r="H103" s="1" t="s">
        <v>16</v>
      </c>
      <c r="I103" s="1" t="s">
        <v>17</v>
      </c>
      <c r="J103" s="1" t="s">
        <v>18</v>
      </c>
      <c r="K103" s="1">
        <v>2554</v>
      </c>
      <c r="L103" s="1">
        <v>901</v>
      </c>
      <c r="M103" s="1" t="str">
        <f>IFERROR(VLOOKUP(K103,所有数据类型对应PDMS情况!B:E,4,1),"")</f>
        <v>110kV_城洗线_182_断路器</v>
      </c>
      <c r="N103" s="1" t="str">
        <f>IFERROR(VLOOKUP(K103,所有数据类型对应PDMS情况!B:G,6,1),"")</f>
        <v/>
      </c>
      <c r="O103" s="13" t="s">
        <v>2592</v>
      </c>
      <c r="P103" s="13" t="s">
        <v>2594</v>
      </c>
      <c r="Q103" s="1" t="str">
        <f t="shared" si="1"/>
        <v>insert into PRW_Inte_SCADA_Map(Id,[TagId],[TagName],[TagType],[Name],[Name2],[Context],[Revision],[Type]) values(newid(),'ME-13121','110kV城洗线182断路器弹簧未储能','状态','110kV_城洗线_182_断路器','','XMH','unset','YX');</v>
      </c>
    </row>
    <row r="104" spans="1:17" x14ac:dyDescent="0.15">
      <c r="A104" s="1">
        <v>103</v>
      </c>
      <c r="B104" s="1" t="s">
        <v>12</v>
      </c>
      <c r="C104" s="1">
        <v>25</v>
      </c>
      <c r="D104" s="1" t="s">
        <v>254</v>
      </c>
      <c r="E104" s="1" t="s">
        <v>255</v>
      </c>
      <c r="F104" s="1">
        <v>13122</v>
      </c>
      <c r="G104" s="1" t="s">
        <v>233</v>
      </c>
      <c r="H104" s="1" t="s">
        <v>16</v>
      </c>
      <c r="I104" s="1" t="s">
        <v>17</v>
      </c>
      <c r="J104" s="1" t="s">
        <v>18</v>
      </c>
      <c r="K104" s="1">
        <v>2555</v>
      </c>
      <c r="L104" s="1">
        <v>901</v>
      </c>
      <c r="M104" s="1" t="str">
        <f>IFERROR(VLOOKUP(K104,所有数据类型对应PDMS情况!B:E,4,1),"")</f>
        <v>110kV_城洗线_1821_单接地隔离开关</v>
      </c>
      <c r="N104" s="1" t="str">
        <f>IFERROR(VLOOKUP(K104,所有数据类型对应PDMS情况!B:G,6,1),"")</f>
        <v/>
      </c>
      <c r="O104" s="13" t="s">
        <v>2592</v>
      </c>
      <c r="P104" s="13" t="s">
        <v>2594</v>
      </c>
      <c r="Q104" s="1" t="str">
        <f t="shared" si="1"/>
        <v>insert into PRW_Inte_SCADA_Map(Id,[TagId],[TagName],[TagType],[Name],[Name2],[Context],[Revision],[Type]) values(newid(),'ME-13122','110kV城洗线182断路器母线侧1821隔离开关控制回路电源消失','状态','110kV_城洗线_1821_单接地隔离开关','','XMH','unset','YX');</v>
      </c>
    </row>
    <row r="105" spans="1:17" x14ac:dyDescent="0.15">
      <c r="A105" s="1">
        <v>104</v>
      </c>
      <c r="B105" s="1" t="s">
        <v>12</v>
      </c>
      <c r="C105" s="1">
        <v>25</v>
      </c>
      <c r="D105" s="1" t="s">
        <v>256</v>
      </c>
      <c r="E105" s="1" t="s">
        <v>257</v>
      </c>
      <c r="F105" s="1">
        <v>13123</v>
      </c>
      <c r="G105" s="1" t="s">
        <v>239</v>
      </c>
      <c r="H105" s="1" t="s">
        <v>16</v>
      </c>
      <c r="I105" s="1" t="s">
        <v>17</v>
      </c>
      <c r="J105" s="1" t="s">
        <v>18</v>
      </c>
      <c r="K105" s="1">
        <v>2557</v>
      </c>
      <c r="L105" s="1">
        <v>901</v>
      </c>
      <c r="M105" s="1" t="str">
        <f>IFERROR(VLOOKUP(K105,所有数据类型对应PDMS情况!B:E,4,1),"")</f>
        <v>110kV_城洗线_1826_双接地隔离开关</v>
      </c>
      <c r="N105" s="1" t="str">
        <f>IFERROR(VLOOKUP(K105,所有数据类型对应PDMS情况!B:G,6,1),"")</f>
        <v/>
      </c>
      <c r="O105" s="13" t="s">
        <v>2592</v>
      </c>
      <c r="P105" s="13" t="s">
        <v>2594</v>
      </c>
      <c r="Q105" s="1" t="str">
        <f t="shared" si="1"/>
        <v>insert into PRW_Inte_SCADA_Map(Id,[TagId],[TagName],[TagType],[Name],[Name2],[Context],[Revision],[Type]) values(newid(),'ME-13123','110kV城洗线线路1826隔离开关控制回路电源消失','状态','110kV_城洗线_1826_双接地隔离开关','','XMH','unset','YX');</v>
      </c>
    </row>
    <row r="106" spans="1:17" x14ac:dyDescent="0.15">
      <c r="A106" s="1">
        <v>105</v>
      </c>
      <c r="B106" s="1" t="s">
        <v>12</v>
      </c>
      <c r="C106" s="1">
        <v>25</v>
      </c>
      <c r="D106" s="1" t="s">
        <v>258</v>
      </c>
      <c r="E106" s="1" t="s">
        <v>259</v>
      </c>
      <c r="F106" s="1">
        <v>13124</v>
      </c>
      <c r="G106" s="1" t="s">
        <v>230</v>
      </c>
      <c r="H106" s="1" t="s">
        <v>260</v>
      </c>
      <c r="I106" s="1" t="s">
        <v>17</v>
      </c>
      <c r="J106" s="1" t="s">
        <v>18</v>
      </c>
      <c r="K106" s="1">
        <v>2554</v>
      </c>
      <c r="L106" s="1">
        <v>1163</v>
      </c>
      <c r="M106" s="1" t="str">
        <f>IFERROR(VLOOKUP(K106,所有数据类型对应PDMS情况!B:E,4,1),"")</f>
        <v>110kV_城洗线_182_断路器</v>
      </c>
      <c r="N106" s="1" t="str">
        <f>IFERROR(VLOOKUP(K106,所有数据类型对应PDMS情况!B:G,6,1),"")</f>
        <v/>
      </c>
      <c r="O106" s="13" t="s">
        <v>2592</v>
      </c>
      <c r="P106" s="13" t="s">
        <v>2594</v>
      </c>
      <c r="Q106" s="1" t="str">
        <f t="shared" si="1"/>
        <v>insert into PRW_Inte_SCADA_Map(Id,[TagId],[TagName],[TagType],[Name],[Name2],[Context],[Revision],[Type]) values(newid(),'ME-13124','110kV城洗线182断路器距离Ⅰ段','距离Ⅰ段','110kV_城洗线_182_断路器','','XMH','unset','YX');</v>
      </c>
    </row>
    <row r="107" spans="1:17" x14ac:dyDescent="0.15">
      <c r="A107" s="1">
        <v>106</v>
      </c>
      <c r="B107" s="1" t="s">
        <v>12</v>
      </c>
      <c r="C107" s="1">
        <v>25</v>
      </c>
      <c r="D107" s="1" t="s">
        <v>261</v>
      </c>
      <c r="E107" s="1" t="s">
        <v>262</v>
      </c>
      <c r="F107" s="1">
        <v>13125</v>
      </c>
      <c r="G107" s="1" t="s">
        <v>230</v>
      </c>
      <c r="H107" s="1" t="s">
        <v>263</v>
      </c>
      <c r="I107" s="1" t="s">
        <v>17</v>
      </c>
      <c r="J107" s="1" t="s">
        <v>18</v>
      </c>
      <c r="K107" s="1">
        <v>2554</v>
      </c>
      <c r="L107" s="1">
        <v>1164</v>
      </c>
      <c r="M107" s="1" t="str">
        <f>IFERROR(VLOOKUP(K107,所有数据类型对应PDMS情况!B:E,4,1),"")</f>
        <v>110kV_城洗线_182_断路器</v>
      </c>
      <c r="N107" s="1" t="str">
        <f>IFERROR(VLOOKUP(K107,所有数据类型对应PDMS情况!B:G,6,1),"")</f>
        <v/>
      </c>
      <c r="O107" s="13" t="s">
        <v>2592</v>
      </c>
      <c r="P107" s="13" t="s">
        <v>2594</v>
      </c>
      <c r="Q107" s="1" t="str">
        <f t="shared" si="1"/>
        <v>insert into PRW_Inte_SCADA_Map(Id,[TagId],[TagName],[TagType],[Name],[Name2],[Context],[Revision],[Type]) values(newid(),'ME-13125','110kV城洗线182断路器距离Ⅱ段','距离Ⅱ段','110kV_城洗线_182_断路器','','XMH','unset','YX');</v>
      </c>
    </row>
    <row r="108" spans="1:17" x14ac:dyDescent="0.15">
      <c r="A108" s="1">
        <v>107</v>
      </c>
      <c r="B108" s="1" t="s">
        <v>12</v>
      </c>
      <c r="C108" s="1">
        <v>25</v>
      </c>
      <c r="D108" s="1" t="s">
        <v>264</v>
      </c>
      <c r="E108" s="1" t="s">
        <v>265</v>
      </c>
      <c r="F108" s="1">
        <v>13126</v>
      </c>
      <c r="G108" s="1" t="s">
        <v>230</v>
      </c>
      <c r="H108" s="1" t="s">
        <v>266</v>
      </c>
      <c r="I108" s="1" t="s">
        <v>17</v>
      </c>
      <c r="J108" s="1" t="s">
        <v>18</v>
      </c>
      <c r="K108" s="1">
        <v>2554</v>
      </c>
      <c r="L108" s="1">
        <v>1165</v>
      </c>
      <c r="M108" s="1" t="str">
        <f>IFERROR(VLOOKUP(K108,所有数据类型对应PDMS情况!B:E,4,1),"")</f>
        <v>110kV_城洗线_182_断路器</v>
      </c>
      <c r="N108" s="1" t="str">
        <f>IFERROR(VLOOKUP(K108,所有数据类型对应PDMS情况!B:G,6,1),"")</f>
        <v/>
      </c>
      <c r="O108" s="13" t="s">
        <v>2592</v>
      </c>
      <c r="P108" s="13" t="s">
        <v>2594</v>
      </c>
      <c r="Q108" s="1" t="str">
        <f t="shared" si="1"/>
        <v>insert into PRW_Inte_SCADA_Map(Id,[TagId],[TagName],[TagType],[Name],[Name2],[Context],[Revision],[Type]) values(newid(),'ME-13126','110kV城洗线182断路器距离Ⅲ段','距离Ⅲ段','110kV_城洗线_182_断路器','','XMH','unset','YX');</v>
      </c>
    </row>
    <row r="109" spans="1:17" x14ac:dyDescent="0.15">
      <c r="A109" s="1">
        <v>108</v>
      </c>
      <c r="B109" s="1" t="s">
        <v>12</v>
      </c>
      <c r="C109" s="1">
        <v>25</v>
      </c>
      <c r="D109" s="1" t="s">
        <v>267</v>
      </c>
      <c r="E109" s="1" t="s">
        <v>268</v>
      </c>
      <c r="F109" s="1">
        <v>13127</v>
      </c>
      <c r="G109" s="1" t="s">
        <v>230</v>
      </c>
      <c r="H109" s="1" t="s">
        <v>269</v>
      </c>
      <c r="I109" s="1" t="s">
        <v>17</v>
      </c>
      <c r="J109" s="1" t="s">
        <v>18</v>
      </c>
      <c r="K109" s="1">
        <v>2554</v>
      </c>
      <c r="L109" s="1">
        <v>1153</v>
      </c>
      <c r="M109" s="1" t="str">
        <f>IFERROR(VLOOKUP(K109,所有数据类型对应PDMS情况!B:E,4,1),"")</f>
        <v>110kV_城洗线_182_断路器</v>
      </c>
      <c r="N109" s="1" t="str">
        <f>IFERROR(VLOOKUP(K109,所有数据类型对应PDMS情况!B:G,6,1),"")</f>
        <v/>
      </c>
      <c r="O109" s="13" t="s">
        <v>2592</v>
      </c>
      <c r="P109" s="13" t="s">
        <v>2594</v>
      </c>
      <c r="Q109" s="1" t="str">
        <f t="shared" si="1"/>
        <v>insert into PRW_Inte_SCADA_Map(Id,[TagId],[TagName],[TagType],[Name],[Name2],[Context],[Revision],[Type]) values(newid(),'ME-13127','110kV城洗线182断路器零序过流Ⅰ段','零序电流Ⅰ段','110kV_城洗线_182_断路器','','XMH','unset','YX');</v>
      </c>
    </row>
    <row r="110" spans="1:17" x14ac:dyDescent="0.15">
      <c r="A110" s="1">
        <v>109</v>
      </c>
      <c r="B110" s="1" t="s">
        <v>12</v>
      </c>
      <c r="C110" s="1">
        <v>25</v>
      </c>
      <c r="D110" s="1" t="s">
        <v>270</v>
      </c>
      <c r="E110" s="1" t="s">
        <v>271</v>
      </c>
      <c r="F110" s="1">
        <v>13128</v>
      </c>
      <c r="G110" s="1" t="s">
        <v>230</v>
      </c>
      <c r="H110" s="1" t="s">
        <v>272</v>
      </c>
      <c r="I110" s="1" t="s">
        <v>17</v>
      </c>
      <c r="J110" s="1" t="s">
        <v>18</v>
      </c>
      <c r="K110" s="1">
        <v>2554</v>
      </c>
      <c r="L110" s="1">
        <v>1154</v>
      </c>
      <c r="M110" s="1" t="str">
        <f>IFERROR(VLOOKUP(K110,所有数据类型对应PDMS情况!B:E,4,1),"")</f>
        <v>110kV_城洗线_182_断路器</v>
      </c>
      <c r="N110" s="1" t="str">
        <f>IFERROR(VLOOKUP(K110,所有数据类型对应PDMS情况!B:G,6,1),"")</f>
        <v/>
      </c>
      <c r="O110" s="13" t="s">
        <v>2592</v>
      </c>
      <c r="P110" s="13" t="s">
        <v>2594</v>
      </c>
      <c r="Q110" s="1" t="str">
        <f t="shared" si="1"/>
        <v>insert into PRW_Inte_SCADA_Map(Id,[TagId],[TagName],[TagType],[Name],[Name2],[Context],[Revision],[Type]) values(newid(),'ME-13128','110kV城洗线182断路器零序过流Ⅱ段','零序电流Ⅱ段','110kV_城洗线_182_断路器','','XMH','unset','YX');</v>
      </c>
    </row>
    <row r="111" spans="1:17" x14ac:dyDescent="0.15">
      <c r="A111" s="1">
        <v>110</v>
      </c>
      <c r="B111" s="1" t="s">
        <v>12</v>
      </c>
      <c r="C111" s="1">
        <v>25</v>
      </c>
      <c r="D111" s="1" t="s">
        <v>273</v>
      </c>
      <c r="E111" s="1" t="s">
        <v>274</v>
      </c>
      <c r="F111" s="1">
        <v>13129</v>
      </c>
      <c r="G111" s="1" t="s">
        <v>230</v>
      </c>
      <c r="H111" s="1" t="s">
        <v>275</v>
      </c>
      <c r="I111" s="1" t="s">
        <v>17</v>
      </c>
      <c r="J111" s="1" t="s">
        <v>18</v>
      </c>
      <c r="K111" s="1">
        <v>2554</v>
      </c>
      <c r="L111" s="1">
        <v>1155</v>
      </c>
      <c r="M111" s="1" t="str">
        <f>IFERROR(VLOOKUP(K111,所有数据类型对应PDMS情况!B:E,4,1),"")</f>
        <v>110kV_城洗线_182_断路器</v>
      </c>
      <c r="N111" s="1" t="str">
        <f>IFERROR(VLOOKUP(K111,所有数据类型对应PDMS情况!B:G,6,1),"")</f>
        <v/>
      </c>
      <c r="O111" s="13" t="s">
        <v>2592</v>
      </c>
      <c r="P111" s="13" t="s">
        <v>2594</v>
      </c>
      <c r="Q111" s="1" t="str">
        <f t="shared" si="1"/>
        <v>insert into PRW_Inte_SCADA_Map(Id,[TagId],[TagName],[TagType],[Name],[Name2],[Context],[Revision],[Type]) values(newid(),'ME-13129','110kV城洗线182断路器零序过流Ⅲ段','零序电流Ⅲ段','110kV_城洗线_182_断路器','','XMH','unset','YX');</v>
      </c>
    </row>
    <row r="112" spans="1:17" x14ac:dyDescent="0.15">
      <c r="A112" s="1">
        <v>111</v>
      </c>
      <c r="B112" s="1" t="s">
        <v>12</v>
      </c>
      <c r="C112" s="1">
        <v>25</v>
      </c>
      <c r="D112" s="1" t="s">
        <v>276</v>
      </c>
      <c r="E112" s="1" t="s">
        <v>277</v>
      </c>
      <c r="F112" s="1">
        <v>13130</v>
      </c>
      <c r="G112" s="1" t="s">
        <v>230</v>
      </c>
      <c r="H112" s="1" t="s">
        <v>278</v>
      </c>
      <c r="I112" s="1" t="s">
        <v>17</v>
      </c>
      <c r="J112" s="1" t="s">
        <v>18</v>
      </c>
      <c r="K112" s="1">
        <v>2554</v>
      </c>
      <c r="L112" s="1">
        <v>1156</v>
      </c>
      <c r="M112" s="1" t="str">
        <f>IFERROR(VLOOKUP(K112,所有数据类型对应PDMS情况!B:E,4,1),"")</f>
        <v>110kV_城洗线_182_断路器</v>
      </c>
      <c r="N112" s="1" t="str">
        <f>IFERROR(VLOOKUP(K112,所有数据类型对应PDMS情况!B:G,6,1),"")</f>
        <v/>
      </c>
      <c r="O112" s="13" t="s">
        <v>2592</v>
      </c>
      <c r="P112" s="13" t="s">
        <v>2594</v>
      </c>
      <c r="Q112" s="1" t="str">
        <f t="shared" si="1"/>
        <v>insert into PRW_Inte_SCADA_Map(Id,[TagId],[TagName],[TagType],[Name],[Name2],[Context],[Revision],[Type]) values(newid(),'ME-13130','110kV城洗线182断路器零序过流Ⅳ段','零序电流Ⅳ段','110kV_城洗线_182_断路器','','XMH','unset','YX');</v>
      </c>
    </row>
    <row r="113" spans="1:17" x14ac:dyDescent="0.15">
      <c r="A113" s="1">
        <v>112</v>
      </c>
      <c r="B113" s="1" t="s">
        <v>12</v>
      </c>
      <c r="C113" s="1">
        <v>25</v>
      </c>
      <c r="D113" s="1" t="s">
        <v>279</v>
      </c>
      <c r="E113" s="1" t="s">
        <v>280</v>
      </c>
      <c r="F113" s="1">
        <v>13131</v>
      </c>
      <c r="G113" s="1" t="s">
        <v>230</v>
      </c>
      <c r="H113" s="1" t="s">
        <v>16</v>
      </c>
      <c r="I113" s="1" t="s">
        <v>17</v>
      </c>
      <c r="J113" s="1" t="s">
        <v>18</v>
      </c>
      <c r="K113" s="1">
        <v>2554</v>
      </c>
      <c r="L113" s="1">
        <v>901</v>
      </c>
      <c r="M113" s="1" t="str">
        <f>IFERROR(VLOOKUP(K113,所有数据类型对应PDMS情况!B:E,4,1),"")</f>
        <v>110kV_城洗线_182_断路器</v>
      </c>
      <c r="N113" s="1" t="str">
        <f>IFERROR(VLOOKUP(K113,所有数据类型对应PDMS情况!B:G,6,1),"")</f>
        <v/>
      </c>
      <c r="O113" s="13" t="s">
        <v>2592</v>
      </c>
      <c r="P113" s="13" t="s">
        <v>2594</v>
      </c>
      <c r="Q113" s="1" t="str">
        <f t="shared" si="1"/>
        <v>insert into PRW_Inte_SCADA_Map(Id,[TagId],[TagName],[TagType],[Name],[Name2],[Context],[Revision],[Type]) values(newid(),'ME-13131','110kV城洗线182断路器零序过流反时限','状态','110kV_城洗线_182_断路器','','XMH','unset','YX');</v>
      </c>
    </row>
    <row r="114" spans="1:17" x14ac:dyDescent="0.15">
      <c r="A114" s="1">
        <v>113</v>
      </c>
      <c r="B114" s="1" t="s">
        <v>12</v>
      </c>
      <c r="C114" s="1">
        <v>25</v>
      </c>
      <c r="D114" s="1" t="s">
        <v>281</v>
      </c>
      <c r="E114" s="1" t="s">
        <v>282</v>
      </c>
      <c r="F114" s="1">
        <v>13132</v>
      </c>
      <c r="G114" s="1" t="s">
        <v>230</v>
      </c>
      <c r="H114" s="1" t="s">
        <v>283</v>
      </c>
      <c r="I114" s="1" t="s">
        <v>17</v>
      </c>
      <c r="J114" s="1" t="s">
        <v>18</v>
      </c>
      <c r="K114" s="1">
        <v>2554</v>
      </c>
      <c r="L114" s="1">
        <v>1157</v>
      </c>
      <c r="M114" s="1" t="str">
        <f>IFERROR(VLOOKUP(K114,所有数据类型对应PDMS情况!B:E,4,1),"")</f>
        <v>110kV_城洗线_182_断路器</v>
      </c>
      <c r="N114" s="1" t="str">
        <f>IFERROR(VLOOKUP(K114,所有数据类型对应PDMS情况!B:G,6,1),"")</f>
        <v/>
      </c>
      <c r="O114" s="13" t="s">
        <v>2592</v>
      </c>
      <c r="P114" s="13" t="s">
        <v>2594</v>
      </c>
      <c r="Q114" s="1" t="str">
        <f t="shared" si="1"/>
        <v>insert into PRW_Inte_SCADA_Map(Id,[TagId],[TagName],[TagType],[Name],[Name2],[Context],[Revision],[Type]) values(newid(),'ME-13132','110kV城洗线182断路器过流Ⅰ段','电流Ⅰ段','110kV_城洗线_182_断路器','','XMH','unset','YX');</v>
      </c>
    </row>
    <row r="115" spans="1:17" x14ac:dyDescent="0.15">
      <c r="A115" s="1">
        <v>114</v>
      </c>
      <c r="B115" s="1" t="s">
        <v>12</v>
      </c>
      <c r="C115" s="1">
        <v>25</v>
      </c>
      <c r="D115" s="1" t="s">
        <v>284</v>
      </c>
      <c r="E115" s="1" t="s">
        <v>285</v>
      </c>
      <c r="F115" s="1">
        <v>13133</v>
      </c>
      <c r="G115" s="1" t="s">
        <v>230</v>
      </c>
      <c r="H115" s="1" t="s">
        <v>286</v>
      </c>
      <c r="I115" s="1" t="s">
        <v>17</v>
      </c>
      <c r="J115" s="1" t="s">
        <v>18</v>
      </c>
      <c r="K115" s="1">
        <v>2554</v>
      </c>
      <c r="L115" s="1">
        <v>1158</v>
      </c>
      <c r="M115" s="1" t="str">
        <f>IFERROR(VLOOKUP(K115,所有数据类型对应PDMS情况!B:E,4,1),"")</f>
        <v>110kV_城洗线_182_断路器</v>
      </c>
      <c r="N115" s="1" t="str">
        <f>IFERROR(VLOOKUP(K115,所有数据类型对应PDMS情况!B:G,6,1),"")</f>
        <v/>
      </c>
      <c r="O115" s="13" t="s">
        <v>2592</v>
      </c>
      <c r="P115" s="13" t="s">
        <v>2594</v>
      </c>
      <c r="Q115" s="1" t="str">
        <f t="shared" si="1"/>
        <v>insert into PRW_Inte_SCADA_Map(Id,[TagId],[TagName],[TagType],[Name],[Name2],[Context],[Revision],[Type]) values(newid(),'ME-13133','110kV城洗线182断路器过流Ⅱ段','电流Ⅱ段','110kV_城洗线_182_断路器','','XMH','unset','YX');</v>
      </c>
    </row>
    <row r="116" spans="1:17" x14ac:dyDescent="0.15">
      <c r="A116" s="1">
        <v>115</v>
      </c>
      <c r="B116" s="1" t="s">
        <v>12</v>
      </c>
      <c r="C116" s="1">
        <v>25</v>
      </c>
      <c r="D116" s="1" t="s">
        <v>287</v>
      </c>
      <c r="E116" s="1" t="s">
        <v>288</v>
      </c>
      <c r="F116" s="1">
        <v>13134</v>
      </c>
      <c r="G116" s="1" t="s">
        <v>230</v>
      </c>
      <c r="H116" s="1" t="s">
        <v>289</v>
      </c>
      <c r="I116" s="1" t="s">
        <v>17</v>
      </c>
      <c r="J116" s="1" t="s">
        <v>18</v>
      </c>
      <c r="K116" s="1">
        <v>2554</v>
      </c>
      <c r="L116" s="1">
        <v>1159</v>
      </c>
      <c r="M116" s="1" t="str">
        <f>IFERROR(VLOOKUP(K116,所有数据类型对应PDMS情况!B:E,4,1),"")</f>
        <v>110kV_城洗线_182_断路器</v>
      </c>
      <c r="N116" s="1" t="str">
        <f>IFERROR(VLOOKUP(K116,所有数据类型对应PDMS情况!B:G,6,1),"")</f>
        <v/>
      </c>
      <c r="O116" s="13" t="s">
        <v>2592</v>
      </c>
      <c r="P116" s="13" t="s">
        <v>2594</v>
      </c>
      <c r="Q116" s="1" t="str">
        <f t="shared" si="1"/>
        <v>insert into PRW_Inte_SCADA_Map(Id,[TagId],[TagName],[TagType],[Name],[Name2],[Context],[Revision],[Type]) values(newid(),'ME-13134','110kV城洗线182断路器过流Ⅲ段','电流Ⅲ段','110kV_城洗线_182_断路器','','XMH','unset','YX');</v>
      </c>
    </row>
    <row r="117" spans="1:17" x14ac:dyDescent="0.15">
      <c r="A117" s="1">
        <v>116</v>
      </c>
      <c r="B117" s="1" t="s">
        <v>12</v>
      </c>
      <c r="C117" s="1">
        <v>25</v>
      </c>
      <c r="D117" s="1" t="s">
        <v>290</v>
      </c>
      <c r="E117" s="1" t="s">
        <v>291</v>
      </c>
      <c r="F117" s="1">
        <v>13135</v>
      </c>
      <c r="G117" s="1" t="s">
        <v>230</v>
      </c>
      <c r="H117" s="1" t="s">
        <v>292</v>
      </c>
      <c r="I117" s="1" t="s">
        <v>17</v>
      </c>
      <c r="J117" s="1" t="s">
        <v>18</v>
      </c>
      <c r="K117" s="1">
        <v>2554</v>
      </c>
      <c r="L117" s="1">
        <v>1001</v>
      </c>
      <c r="M117" s="1" t="str">
        <f>IFERROR(VLOOKUP(K117,所有数据类型对应PDMS情况!B:E,4,1),"")</f>
        <v>110kV_城洗线_182_断路器</v>
      </c>
      <c r="N117" s="1" t="str">
        <f>IFERROR(VLOOKUP(K117,所有数据类型对应PDMS情况!B:G,6,1),"")</f>
        <v/>
      </c>
      <c r="O117" s="13" t="s">
        <v>2592</v>
      </c>
      <c r="P117" s="13" t="s">
        <v>2594</v>
      </c>
      <c r="Q117" s="1" t="str">
        <f t="shared" si="1"/>
        <v>insert into PRW_Inte_SCADA_Map(Id,[TagId],[TagName],[TagType],[Name],[Name2],[Context],[Revision],[Type]) values(newid(),'ME-13135','110kV城洗线182断路器过流Ⅳ段','保护动作','110kV_城洗线_182_断路器','','XMH','unset','YX');</v>
      </c>
    </row>
    <row r="118" spans="1:17" x14ac:dyDescent="0.15">
      <c r="A118" s="1">
        <v>117</v>
      </c>
      <c r="B118" s="1" t="s">
        <v>12</v>
      </c>
      <c r="C118" s="1">
        <v>25</v>
      </c>
      <c r="D118" s="1" t="s">
        <v>293</v>
      </c>
      <c r="E118" s="1" t="s">
        <v>294</v>
      </c>
      <c r="F118" s="1">
        <v>13136</v>
      </c>
      <c r="G118" s="1" t="s">
        <v>230</v>
      </c>
      <c r="H118" s="1" t="s">
        <v>295</v>
      </c>
      <c r="I118" s="1" t="s">
        <v>17</v>
      </c>
      <c r="J118" s="1" t="s">
        <v>18</v>
      </c>
      <c r="K118" s="1">
        <v>2554</v>
      </c>
      <c r="L118" s="1">
        <v>1101</v>
      </c>
      <c r="M118" s="1" t="str">
        <f>IFERROR(VLOOKUP(K118,所有数据类型对应PDMS情况!B:E,4,1),"")</f>
        <v>110kV_城洗线_182_断路器</v>
      </c>
      <c r="N118" s="1" t="str">
        <f>IFERROR(VLOOKUP(K118,所有数据类型对应PDMS情况!B:G,6,1),"")</f>
        <v/>
      </c>
      <c r="O118" s="13" t="s">
        <v>2592</v>
      </c>
      <c r="P118" s="13" t="s">
        <v>2594</v>
      </c>
      <c r="Q118" s="1" t="str">
        <f t="shared" si="1"/>
        <v>insert into PRW_Inte_SCADA_Map(Id,[TagId],[TagName],[TagType],[Name],[Name2],[Context],[Revision],[Type]) values(newid(),'ME-13136','110kV城洗线182断路器低压减载','低压减载','110kV_城洗线_182_断路器','','XMH','unset','YX');</v>
      </c>
    </row>
    <row r="119" spans="1:17" x14ac:dyDescent="0.15">
      <c r="A119" s="1">
        <v>118</v>
      </c>
      <c r="B119" s="1" t="s">
        <v>12</v>
      </c>
      <c r="C119" s="1">
        <v>25</v>
      </c>
      <c r="D119" s="1" t="s">
        <v>296</v>
      </c>
      <c r="E119" s="1" t="s">
        <v>297</v>
      </c>
      <c r="F119" s="1">
        <v>13137</v>
      </c>
      <c r="G119" s="1" t="s">
        <v>230</v>
      </c>
      <c r="H119" s="1" t="s">
        <v>292</v>
      </c>
      <c r="I119" s="1" t="s">
        <v>17</v>
      </c>
      <c r="J119" s="1" t="s">
        <v>18</v>
      </c>
      <c r="K119" s="1">
        <v>2554</v>
      </c>
      <c r="L119" s="1">
        <v>1001</v>
      </c>
      <c r="M119" s="1" t="str">
        <f>IFERROR(VLOOKUP(K119,所有数据类型对应PDMS情况!B:E,4,1),"")</f>
        <v>110kV_城洗线_182_断路器</v>
      </c>
      <c r="N119" s="1" t="str">
        <f>IFERROR(VLOOKUP(K119,所有数据类型对应PDMS情况!B:G,6,1),"")</f>
        <v/>
      </c>
      <c r="O119" s="13" t="s">
        <v>2592</v>
      </c>
      <c r="P119" s="13" t="s">
        <v>2594</v>
      </c>
      <c r="Q119" s="1" t="str">
        <f t="shared" si="1"/>
        <v>insert into PRW_Inte_SCADA_Map(Id,[TagId],[TagName],[TagType],[Name],[Name2],[Context],[Revision],[Type]) values(newid(),'ME-13137','110kV城洗线182断路器差动速断','保护动作','110kV_城洗线_182_断路器','','XMH','unset','YX');</v>
      </c>
    </row>
    <row r="120" spans="1:17" x14ac:dyDescent="0.15">
      <c r="A120" s="1">
        <v>119</v>
      </c>
      <c r="B120" s="1" t="s">
        <v>12</v>
      </c>
      <c r="C120" s="1">
        <v>25</v>
      </c>
      <c r="D120" s="1" t="s">
        <v>298</v>
      </c>
      <c r="E120" s="1" t="s">
        <v>299</v>
      </c>
      <c r="F120" s="1">
        <v>13138</v>
      </c>
      <c r="G120" s="1" t="s">
        <v>230</v>
      </c>
      <c r="H120" s="1" t="s">
        <v>300</v>
      </c>
      <c r="I120" s="1" t="s">
        <v>17</v>
      </c>
      <c r="J120" s="1" t="s">
        <v>18</v>
      </c>
      <c r="K120" s="1">
        <v>2554</v>
      </c>
      <c r="L120" s="1">
        <v>1171</v>
      </c>
      <c r="M120" s="1" t="str">
        <f>IFERROR(VLOOKUP(K120,所有数据类型对应PDMS情况!B:E,4,1),"")</f>
        <v>110kV_城洗线_182_断路器</v>
      </c>
      <c r="N120" s="1" t="str">
        <f>IFERROR(VLOOKUP(K120,所有数据类型对应PDMS情况!B:G,6,1),"")</f>
        <v/>
      </c>
      <c r="O120" s="13" t="s">
        <v>2592</v>
      </c>
      <c r="P120" s="13" t="s">
        <v>2594</v>
      </c>
      <c r="Q120" s="1" t="str">
        <f t="shared" si="1"/>
        <v>insert into PRW_Inte_SCADA_Map(Id,[TagId],[TagName],[TagType],[Name],[Name2],[Context],[Revision],[Type]) values(newid(),'ME-13138','110kV城洗线182断路器纵联距离方向','纵联保护','110kV_城洗线_182_断路器','','XMH','unset','YX');</v>
      </c>
    </row>
    <row r="121" spans="1:17" x14ac:dyDescent="0.15">
      <c r="A121" s="1">
        <v>120</v>
      </c>
      <c r="B121" s="1" t="s">
        <v>12</v>
      </c>
      <c r="C121" s="1">
        <v>25</v>
      </c>
      <c r="D121" s="1" t="s">
        <v>301</v>
      </c>
      <c r="E121" s="1" t="s">
        <v>302</v>
      </c>
      <c r="F121" s="1">
        <v>13139</v>
      </c>
      <c r="G121" s="1" t="s">
        <v>230</v>
      </c>
      <c r="H121" s="1" t="s">
        <v>300</v>
      </c>
      <c r="I121" s="1" t="s">
        <v>17</v>
      </c>
      <c r="J121" s="1" t="s">
        <v>18</v>
      </c>
      <c r="K121" s="1">
        <v>2554</v>
      </c>
      <c r="L121" s="1">
        <v>1171</v>
      </c>
      <c r="M121" s="1" t="str">
        <f>IFERROR(VLOOKUP(K121,所有数据类型对应PDMS情况!B:E,4,1),"")</f>
        <v>110kV_城洗线_182_断路器</v>
      </c>
      <c r="N121" s="1" t="str">
        <f>IFERROR(VLOOKUP(K121,所有数据类型对应PDMS情况!B:G,6,1),"")</f>
        <v/>
      </c>
      <c r="O121" s="13" t="s">
        <v>2592</v>
      </c>
      <c r="P121" s="13" t="s">
        <v>2594</v>
      </c>
      <c r="Q121" s="1" t="str">
        <f t="shared" si="1"/>
        <v>insert into PRW_Inte_SCADA_Map(Id,[TagId],[TagName],[TagType],[Name],[Name2],[Context],[Revision],[Type]) values(newid(),'ME-13139','110kV城洗线182断路器纵联零序方向','纵联保护','110kV_城洗线_182_断路器','','XMH','unset','YX');</v>
      </c>
    </row>
    <row r="122" spans="1:17" x14ac:dyDescent="0.15">
      <c r="A122" s="1">
        <v>121</v>
      </c>
      <c r="B122" s="1" t="s">
        <v>12</v>
      </c>
      <c r="C122" s="1">
        <v>25</v>
      </c>
      <c r="D122" s="1" t="s">
        <v>303</v>
      </c>
      <c r="E122" s="1" t="s">
        <v>304</v>
      </c>
      <c r="F122" s="1">
        <v>13140</v>
      </c>
      <c r="G122" s="1" t="s">
        <v>230</v>
      </c>
      <c r="H122" s="1" t="s">
        <v>292</v>
      </c>
      <c r="I122" s="1" t="s">
        <v>17</v>
      </c>
      <c r="J122" s="1" t="s">
        <v>18</v>
      </c>
      <c r="K122" s="1">
        <v>2554</v>
      </c>
      <c r="L122" s="1">
        <v>1001</v>
      </c>
      <c r="M122" s="1" t="str">
        <f>IFERROR(VLOOKUP(K122,所有数据类型对应PDMS情况!B:E,4,1),"")</f>
        <v>110kV_城洗线_182_断路器</v>
      </c>
      <c r="N122" s="1" t="str">
        <f>IFERROR(VLOOKUP(K122,所有数据类型对应PDMS情况!B:G,6,1),"")</f>
        <v/>
      </c>
      <c r="O122" s="13" t="s">
        <v>2592</v>
      </c>
      <c r="P122" s="13" t="s">
        <v>2594</v>
      </c>
      <c r="Q122" s="1" t="str">
        <f t="shared" si="1"/>
        <v>insert into PRW_Inte_SCADA_Map(Id,[TagId],[TagName],[TagType],[Name],[Name2],[Context],[Revision],[Type]) values(newid(),'ME-13140','110kV城洗线182断路器过负荷','保护动作','110kV_城洗线_182_断路器','','XMH','unset','YX');</v>
      </c>
    </row>
    <row r="123" spans="1:17" x14ac:dyDescent="0.15">
      <c r="A123" s="1">
        <v>122</v>
      </c>
      <c r="B123" s="1" t="s">
        <v>12</v>
      </c>
      <c r="C123" s="1">
        <v>25</v>
      </c>
      <c r="D123" s="1" t="s">
        <v>305</v>
      </c>
      <c r="E123" s="1" t="s">
        <v>306</v>
      </c>
      <c r="F123" s="1">
        <v>13141</v>
      </c>
      <c r="G123" s="1" t="s">
        <v>230</v>
      </c>
      <c r="H123" s="1" t="s">
        <v>307</v>
      </c>
      <c r="I123" s="1" t="s">
        <v>17</v>
      </c>
      <c r="J123" s="1" t="s">
        <v>18</v>
      </c>
      <c r="K123" s="1">
        <v>2554</v>
      </c>
      <c r="L123" s="1">
        <v>1174</v>
      </c>
      <c r="M123" s="1" t="str">
        <f>IFERROR(VLOOKUP(K123,所有数据类型对应PDMS情况!B:E,4,1),"")</f>
        <v>110kV_城洗线_182_断路器</v>
      </c>
      <c r="N123" s="1" t="str">
        <f>IFERROR(VLOOKUP(K123,所有数据类型对应PDMS情况!B:G,6,1),"")</f>
        <v/>
      </c>
      <c r="O123" s="13" t="s">
        <v>2592</v>
      </c>
      <c r="P123" s="13" t="s">
        <v>2594</v>
      </c>
      <c r="Q123" s="1" t="str">
        <f t="shared" si="1"/>
        <v>insert into PRW_Inte_SCADA_Map(Id,[TagId],[TagName],[TagType],[Name],[Name2],[Context],[Revision],[Type]) values(newid(),'ME-13141','110kV城洗线182断路器不对称故障相继速动','不对称相继速动保护','110kV_城洗线_182_断路器','','XMH','unset','YX');</v>
      </c>
    </row>
    <row r="124" spans="1:17" x14ac:dyDescent="0.15">
      <c r="A124" s="1">
        <v>123</v>
      </c>
      <c r="B124" s="1" t="s">
        <v>12</v>
      </c>
      <c r="C124" s="1">
        <v>25</v>
      </c>
      <c r="D124" s="1" t="s">
        <v>308</v>
      </c>
      <c r="E124" s="1" t="s">
        <v>309</v>
      </c>
      <c r="F124" s="1">
        <v>13142</v>
      </c>
      <c r="G124" s="1" t="s">
        <v>230</v>
      </c>
      <c r="H124" s="1" t="s">
        <v>310</v>
      </c>
      <c r="I124" s="1" t="s">
        <v>17</v>
      </c>
      <c r="J124" s="1" t="s">
        <v>18</v>
      </c>
      <c r="K124" s="1">
        <v>2554</v>
      </c>
      <c r="L124" s="1">
        <v>1167</v>
      </c>
      <c r="M124" s="1" t="str">
        <f>IFERROR(VLOOKUP(K124,所有数据类型对应PDMS情况!B:E,4,1),"")</f>
        <v>110kV_城洗线_182_断路器</v>
      </c>
      <c r="N124" s="1" t="str">
        <f>IFERROR(VLOOKUP(K124,所有数据类型对应PDMS情况!B:G,6,1),"")</f>
        <v/>
      </c>
      <c r="O124" s="13" t="s">
        <v>2592</v>
      </c>
      <c r="P124" s="13" t="s">
        <v>2594</v>
      </c>
      <c r="Q124" s="1" t="str">
        <f t="shared" si="1"/>
        <v>insert into PRW_Inte_SCADA_Map(Id,[TagId],[TagName],[TagType],[Name],[Name2],[Context],[Revision],[Type]) values(newid(),'ME-13142','110kV城洗线182断路器双回线相继速动','线路横联差动','110kV_城洗线_182_断路器','','XMH','unset','YX');</v>
      </c>
    </row>
    <row r="125" spans="1:17" x14ac:dyDescent="0.15">
      <c r="A125" s="1">
        <v>124</v>
      </c>
      <c r="B125" s="1" t="s">
        <v>12</v>
      </c>
      <c r="C125" s="1">
        <v>25</v>
      </c>
      <c r="D125" s="1" t="s">
        <v>311</v>
      </c>
      <c r="E125" s="1" t="s">
        <v>312</v>
      </c>
      <c r="F125" s="1">
        <v>13143</v>
      </c>
      <c r="G125" s="1" t="s">
        <v>230</v>
      </c>
      <c r="H125" s="1" t="s">
        <v>144</v>
      </c>
      <c r="I125" s="1" t="s">
        <v>17</v>
      </c>
      <c r="J125" s="1" t="s">
        <v>18</v>
      </c>
      <c r="K125" s="1">
        <v>2554</v>
      </c>
      <c r="L125" s="1">
        <v>1313</v>
      </c>
      <c r="M125" s="1" t="str">
        <f>IFERROR(VLOOKUP(K125,所有数据类型对应PDMS情况!B:E,4,1),"")</f>
        <v>110kV_城洗线_182_断路器</v>
      </c>
      <c r="N125" s="1" t="str">
        <f>IFERROR(VLOOKUP(K125,所有数据类型对应PDMS情况!B:G,6,1),"")</f>
        <v/>
      </c>
      <c r="O125" s="13" t="s">
        <v>2592</v>
      </c>
      <c r="P125" s="13" t="s">
        <v>2594</v>
      </c>
      <c r="Q125" s="1" t="str">
        <f t="shared" si="1"/>
        <v>insert into PRW_Inte_SCADA_Map(Id,[TagId],[TagName],[TagType],[Name],[Name2],[Context],[Revision],[Type]) values(newid(),'ME-13143','110kV城洗线182断路器母线TV断线告警并闭锁保护','交流回路异常','110kV_城洗线_182_断路器','','XMH','unset','YX');</v>
      </c>
    </row>
    <row r="126" spans="1:17" x14ac:dyDescent="0.15">
      <c r="A126" s="1">
        <v>125</v>
      </c>
      <c r="B126" s="1" t="s">
        <v>12</v>
      </c>
      <c r="C126" s="1">
        <v>25</v>
      </c>
      <c r="D126" s="1" t="s">
        <v>313</v>
      </c>
      <c r="E126" s="1" t="s">
        <v>314</v>
      </c>
      <c r="F126" s="1">
        <v>13144</v>
      </c>
      <c r="G126" s="1" t="s">
        <v>230</v>
      </c>
      <c r="H126" s="1" t="s">
        <v>315</v>
      </c>
      <c r="I126" s="1" t="s">
        <v>17</v>
      </c>
      <c r="J126" s="1" t="s">
        <v>18</v>
      </c>
      <c r="K126" s="1">
        <v>2554</v>
      </c>
      <c r="L126" s="1">
        <v>1104</v>
      </c>
      <c r="M126" s="1" t="str">
        <f>IFERROR(VLOOKUP(K126,所有数据类型对应PDMS情况!B:E,4,1),"")</f>
        <v>110kV_城洗线_182_断路器</v>
      </c>
      <c r="N126" s="1" t="str">
        <f>IFERROR(VLOOKUP(K126,所有数据类型对应PDMS情况!B:G,6,1),"")</f>
        <v/>
      </c>
      <c r="O126" s="13" t="s">
        <v>2592</v>
      </c>
      <c r="P126" s="13" t="s">
        <v>2594</v>
      </c>
      <c r="Q126" s="1" t="str">
        <f t="shared" si="1"/>
        <v>insert into PRW_Inte_SCADA_Map(Id,[TagId],[TagName],[TagType],[Name],[Name2],[Context],[Revision],[Type]) values(newid(),'ME-13144','110kV城洗线182断路器重合闸','重合闸','110kV_城洗线_182_断路器','','XMH','unset','YX');</v>
      </c>
    </row>
    <row r="127" spans="1:17" x14ac:dyDescent="0.15">
      <c r="A127" s="1">
        <v>126</v>
      </c>
      <c r="B127" s="1" t="s">
        <v>12</v>
      </c>
      <c r="C127" s="1">
        <v>25</v>
      </c>
      <c r="D127" s="1" t="s">
        <v>316</v>
      </c>
      <c r="E127" s="1" t="s">
        <v>317</v>
      </c>
      <c r="F127" s="1">
        <v>13145</v>
      </c>
      <c r="G127" s="1" t="s">
        <v>230</v>
      </c>
      <c r="H127" s="1" t="s">
        <v>144</v>
      </c>
      <c r="I127" s="1" t="s">
        <v>17</v>
      </c>
      <c r="J127" s="1" t="s">
        <v>18</v>
      </c>
      <c r="K127" s="1">
        <v>2554</v>
      </c>
      <c r="L127" s="1">
        <v>1313</v>
      </c>
      <c r="M127" s="1" t="str">
        <f>IFERROR(VLOOKUP(K127,所有数据类型对应PDMS情况!B:E,4,1),"")</f>
        <v>110kV_城洗线_182_断路器</v>
      </c>
      <c r="N127" s="1" t="str">
        <f>IFERROR(VLOOKUP(K127,所有数据类型对应PDMS情况!B:G,6,1),"")</f>
        <v/>
      </c>
      <c r="O127" s="13" t="s">
        <v>2592</v>
      </c>
      <c r="P127" s="13" t="s">
        <v>2594</v>
      </c>
      <c r="Q127" s="1" t="str">
        <f t="shared" si="1"/>
        <v>insert into PRW_Inte_SCADA_Map(Id,[TagId],[TagName],[TagType],[Name],[Name2],[Context],[Revision],[Type]) values(newid(),'ME-13145','110kV城洗线182断路器TA断线告警','交流回路异常','110kV_城洗线_182_断路器','','XMH','unset','YX');</v>
      </c>
    </row>
    <row r="128" spans="1:17" x14ac:dyDescent="0.15">
      <c r="A128" s="1">
        <v>127</v>
      </c>
      <c r="B128" s="1" t="s">
        <v>12</v>
      </c>
      <c r="C128" s="1">
        <v>25</v>
      </c>
      <c r="D128" s="1" t="s">
        <v>318</v>
      </c>
      <c r="E128" s="1" t="s">
        <v>319</v>
      </c>
      <c r="F128" s="1">
        <v>13146</v>
      </c>
      <c r="G128" s="1" t="s">
        <v>230</v>
      </c>
      <c r="H128" s="1" t="s">
        <v>144</v>
      </c>
      <c r="I128" s="1" t="s">
        <v>17</v>
      </c>
      <c r="J128" s="1" t="s">
        <v>18</v>
      </c>
      <c r="K128" s="1">
        <v>2554</v>
      </c>
      <c r="L128" s="1">
        <v>1313</v>
      </c>
      <c r="M128" s="1" t="str">
        <f>IFERROR(VLOOKUP(K128,所有数据类型对应PDMS情况!B:E,4,1),"")</f>
        <v>110kV_城洗线_182_断路器</v>
      </c>
      <c r="N128" s="1" t="str">
        <f>IFERROR(VLOOKUP(K128,所有数据类型对应PDMS情况!B:G,6,1),"")</f>
        <v/>
      </c>
      <c r="O128" s="13" t="s">
        <v>2592</v>
      </c>
      <c r="P128" s="13" t="s">
        <v>2594</v>
      </c>
      <c r="Q128" s="1" t="str">
        <f t="shared" si="1"/>
        <v>insert into PRW_Inte_SCADA_Map(Id,[TagId],[TagName],[TagType],[Name],[Name2],[Context],[Revision],[Type]) values(newid(),'ME-13146','110kV城洗线182断路器对侧TA断线','交流回路异常','110kV_城洗线_182_断路器','','XMH','unset','YX');</v>
      </c>
    </row>
    <row r="129" spans="1:17" x14ac:dyDescent="0.15">
      <c r="A129" s="1">
        <v>128</v>
      </c>
      <c r="B129" s="1" t="s">
        <v>12</v>
      </c>
      <c r="C129" s="1">
        <v>25</v>
      </c>
      <c r="D129" s="1" t="s">
        <v>320</v>
      </c>
      <c r="E129" s="1" t="s">
        <v>321</v>
      </c>
      <c r="F129" s="1">
        <v>13147</v>
      </c>
      <c r="G129" s="1" t="s">
        <v>230</v>
      </c>
      <c r="H129" s="1" t="s">
        <v>16</v>
      </c>
      <c r="I129" s="1" t="s">
        <v>17</v>
      </c>
      <c r="J129" s="1" t="s">
        <v>18</v>
      </c>
      <c r="K129" s="1">
        <v>2554</v>
      </c>
      <c r="L129" s="1">
        <v>901</v>
      </c>
      <c r="M129" s="1" t="str">
        <f>IFERROR(VLOOKUP(K129,所有数据类型对应PDMS情况!B:E,4,1),"")</f>
        <v>110kV_城洗线_182_断路器</v>
      </c>
      <c r="N129" s="1" t="str">
        <f>IFERROR(VLOOKUP(K129,所有数据类型对应PDMS情况!B:G,6,1),"")</f>
        <v/>
      </c>
      <c r="O129" s="13" t="s">
        <v>2592</v>
      </c>
      <c r="P129" s="13" t="s">
        <v>2594</v>
      </c>
      <c r="Q129" s="1" t="str">
        <f t="shared" si="1"/>
        <v>insert into PRW_Inte_SCADA_Map(Id,[TagId],[TagName],[TagType],[Name],[Name2],[Context],[Revision],[Type]) values(newid(),'ME-13147','110kV城洗线182断路器过负荷告警','状态','110kV_城洗线_182_断路器','','XMH','unset','YX');</v>
      </c>
    </row>
    <row r="130" spans="1:17" x14ac:dyDescent="0.15">
      <c r="A130" s="1">
        <v>129</v>
      </c>
      <c r="B130" s="1" t="s">
        <v>12</v>
      </c>
      <c r="C130" s="1">
        <v>25</v>
      </c>
      <c r="D130" s="1" t="s">
        <v>322</v>
      </c>
      <c r="E130" s="1" t="s">
        <v>323</v>
      </c>
      <c r="F130" s="1">
        <v>13148</v>
      </c>
      <c r="G130" s="1" t="s">
        <v>230</v>
      </c>
      <c r="H130" s="1" t="s">
        <v>16</v>
      </c>
      <c r="I130" s="1" t="s">
        <v>17</v>
      </c>
      <c r="J130" s="1" t="s">
        <v>18</v>
      </c>
      <c r="K130" s="1">
        <v>2554</v>
      </c>
      <c r="L130" s="1">
        <v>901</v>
      </c>
      <c r="M130" s="1" t="str">
        <f>IFERROR(VLOOKUP(K130,所有数据类型对应PDMS情况!B:E,4,1),"")</f>
        <v>110kV_城洗线_182_断路器</v>
      </c>
      <c r="N130" s="1" t="str">
        <f>IFERROR(VLOOKUP(K130,所有数据类型对应PDMS情况!B:G,6,1),"")</f>
        <v/>
      </c>
      <c r="O130" s="13" t="s">
        <v>2592</v>
      </c>
      <c r="P130" s="13" t="s">
        <v>2594</v>
      </c>
      <c r="Q130" s="1" t="str">
        <f t="shared" si="1"/>
        <v>insert into PRW_Inte_SCADA_Map(Id,[TagId],[TagName],[TagType],[Name],[Name2],[Context],[Revision],[Type]) values(newid(),'ME-13148','110kV城洗线182断路器控制回路断线告警','状态','110kV_城洗线_182_断路器','','XMH','unset','YX');</v>
      </c>
    </row>
    <row r="131" spans="1:17" x14ac:dyDescent="0.15">
      <c r="A131" s="1">
        <v>130</v>
      </c>
      <c r="B131" s="1" t="s">
        <v>12</v>
      </c>
      <c r="C131" s="1">
        <v>25</v>
      </c>
      <c r="D131" s="1" t="s">
        <v>324</v>
      </c>
      <c r="E131" s="1" t="s">
        <v>325</v>
      </c>
      <c r="F131" s="1">
        <v>13149</v>
      </c>
      <c r="G131" s="1" t="s">
        <v>230</v>
      </c>
      <c r="H131" s="1" t="s">
        <v>16</v>
      </c>
      <c r="I131" s="1" t="s">
        <v>17</v>
      </c>
      <c r="J131" s="1" t="s">
        <v>18</v>
      </c>
      <c r="K131" s="1">
        <v>2554</v>
      </c>
      <c r="L131" s="1">
        <v>901</v>
      </c>
      <c r="M131" s="1" t="str">
        <f>IFERROR(VLOOKUP(K131,所有数据类型对应PDMS情况!B:E,4,1),"")</f>
        <v>110kV_城洗线_182_断路器</v>
      </c>
      <c r="N131" s="1" t="str">
        <f>IFERROR(VLOOKUP(K131,所有数据类型对应PDMS情况!B:G,6,1),"")</f>
        <v/>
      </c>
      <c r="O131" s="13" t="s">
        <v>2592</v>
      </c>
      <c r="P131" s="13" t="s">
        <v>2594</v>
      </c>
      <c r="Q131" s="1" t="str">
        <f t="shared" ref="Q131:Q194" si="2">CONCATENATE("insert into PRW_Inte_SCADA_Map(Id,[TagId],[TagName],[TagType],[Name],[Name2],[Context],[Revision],[Type]) values(","newid()",",'ME-",F131,"','",E131,"','",H131,"','",M131,"','",N131,"','XMH','unset','YX');")</f>
        <v>insert into PRW_Inte_SCADA_Map(Id,[TagId],[TagName],[TagType],[Name],[Name2],[Context],[Revision],[Type]) values(newid(),'ME-13149','110kV城洗线182断路器光纤通道中断','状态','110kV_城洗线_182_断路器','','XMH','unset','YX');</v>
      </c>
    </row>
    <row r="132" spans="1:17" x14ac:dyDescent="0.15">
      <c r="A132" s="1">
        <v>131</v>
      </c>
      <c r="B132" s="1" t="s">
        <v>12</v>
      </c>
      <c r="C132" s="1">
        <v>25</v>
      </c>
      <c r="D132" s="1" t="s">
        <v>326</v>
      </c>
      <c r="E132" s="1" t="s">
        <v>327</v>
      </c>
      <c r="F132" s="1">
        <v>13150</v>
      </c>
      <c r="G132" s="1" t="s">
        <v>230</v>
      </c>
      <c r="H132" s="1" t="s">
        <v>16</v>
      </c>
      <c r="I132" s="1" t="s">
        <v>17</v>
      </c>
      <c r="J132" s="1" t="s">
        <v>18</v>
      </c>
      <c r="K132" s="1">
        <v>2554</v>
      </c>
      <c r="L132" s="1">
        <v>901</v>
      </c>
      <c r="M132" s="1" t="str">
        <f>IFERROR(VLOOKUP(K132,所有数据类型对应PDMS情况!B:E,4,1),"")</f>
        <v>110kV_城洗线_182_断路器</v>
      </c>
      <c r="N132" s="1" t="str">
        <f>IFERROR(VLOOKUP(K132,所有数据类型对应PDMS情况!B:G,6,1),"")</f>
        <v/>
      </c>
      <c r="O132" s="13" t="s">
        <v>2592</v>
      </c>
      <c r="P132" s="13" t="s">
        <v>2594</v>
      </c>
      <c r="Q132" s="1" t="str">
        <f t="shared" si="2"/>
        <v>insert into PRW_Inte_SCADA_Map(Id,[TagId],[TagName],[TagType],[Name],[Name2],[Context],[Revision],[Type]) values(newid(),'ME-13150','110kV城洗线182断路器光纤通道异常','状态','110kV_城洗线_182_断路器','','XMH','unset','YX');</v>
      </c>
    </row>
    <row r="133" spans="1:17" x14ac:dyDescent="0.15">
      <c r="A133" s="1">
        <v>132</v>
      </c>
      <c r="B133" s="1" t="s">
        <v>12</v>
      </c>
      <c r="C133" s="1">
        <v>25</v>
      </c>
      <c r="D133" s="1" t="s">
        <v>328</v>
      </c>
      <c r="E133" s="1" t="s">
        <v>329</v>
      </c>
      <c r="F133" s="1">
        <v>13151</v>
      </c>
      <c r="G133" s="1" t="s">
        <v>330</v>
      </c>
      <c r="H133" s="1" t="s">
        <v>24</v>
      </c>
      <c r="I133" s="1" t="s">
        <v>17</v>
      </c>
      <c r="J133" s="1" t="s">
        <v>18</v>
      </c>
      <c r="K133" s="1">
        <v>2560</v>
      </c>
      <c r="L133" s="1">
        <v>701</v>
      </c>
      <c r="M133" s="1" t="str">
        <f>IFERROR(VLOOKUP(K133,所有数据类型对应PDMS情况!B:E,4,1),"")</f>
        <v>110kV_洗江T线_181_断路器</v>
      </c>
      <c r="N133" s="1" t="str">
        <f>IFERROR(VLOOKUP(K133,所有数据类型对应PDMS情况!B:G,6,1),"")</f>
        <v/>
      </c>
      <c r="O133" s="13" t="s">
        <v>2592</v>
      </c>
      <c r="P133" s="13" t="s">
        <v>2594</v>
      </c>
      <c r="Q133" s="1" t="str">
        <f t="shared" si="2"/>
        <v>insert into PRW_Inte_SCADA_Map(Id,[TagId],[TagName],[TagType],[Name],[Name2],[Context],[Revision],[Type]) values(newid(),'ME-13151','110kV洗江T线181断路器','开关状态','110kV_洗江T线_181_断路器','','XMH','unset','YX');</v>
      </c>
    </row>
    <row r="134" spans="1:17" x14ac:dyDescent="0.15">
      <c r="A134" s="1">
        <v>133</v>
      </c>
      <c r="B134" s="1" t="s">
        <v>12</v>
      </c>
      <c r="C134" s="1">
        <v>25</v>
      </c>
      <c r="D134" s="1" t="s">
        <v>331</v>
      </c>
      <c r="E134" s="1" t="s">
        <v>332</v>
      </c>
      <c r="F134" s="1">
        <v>13152</v>
      </c>
      <c r="G134" s="1" t="s">
        <v>333</v>
      </c>
      <c r="H134" s="1" t="s">
        <v>28</v>
      </c>
      <c r="I134" s="1" t="s">
        <v>17</v>
      </c>
      <c r="J134" s="1" t="s">
        <v>18</v>
      </c>
      <c r="K134" s="1">
        <v>2561</v>
      </c>
      <c r="L134" s="1">
        <v>801</v>
      </c>
      <c r="M134" s="1" t="str">
        <f>IFERROR(VLOOKUP(K134,所有数据类型对应PDMS情况!B:E,4,1),"")</f>
        <v>110kV_洗江T线_1811_单接地隔离开关</v>
      </c>
      <c r="N134" s="1" t="str">
        <f>IFERROR(VLOOKUP(K134,所有数据类型对应PDMS情况!B:G,6,1),"")</f>
        <v/>
      </c>
      <c r="O134" s="13" t="s">
        <v>2592</v>
      </c>
      <c r="P134" s="13" t="s">
        <v>2594</v>
      </c>
      <c r="Q134" s="1" t="str">
        <f t="shared" si="2"/>
        <v>insert into PRW_Inte_SCADA_Map(Id,[TagId],[TagName],[TagType],[Name],[Name2],[Context],[Revision],[Type]) values(newid(),'ME-13152','110kV洗江T线181断路器母线侧1811隔离开关','刀闸状态','110kV_洗江T线_1811_单接地隔离开关','','XMH','unset','YX');</v>
      </c>
    </row>
    <row r="135" spans="1:17" x14ac:dyDescent="0.15">
      <c r="A135" s="1">
        <v>134</v>
      </c>
      <c r="B135" s="1" t="s">
        <v>12</v>
      </c>
      <c r="C135" s="1">
        <v>25</v>
      </c>
      <c r="D135" s="1" t="s">
        <v>334</v>
      </c>
      <c r="E135" s="1" t="s">
        <v>335</v>
      </c>
      <c r="F135" s="1">
        <v>13153</v>
      </c>
      <c r="G135" s="1" t="s">
        <v>336</v>
      </c>
      <c r="H135" s="1" t="s">
        <v>32</v>
      </c>
      <c r="I135" s="1" t="s">
        <v>17</v>
      </c>
      <c r="J135" s="1" t="s">
        <v>18</v>
      </c>
      <c r="K135" s="1">
        <v>2562</v>
      </c>
      <c r="L135" s="1">
        <v>812</v>
      </c>
      <c r="M135" s="1" t="str">
        <f>IFERROR(VLOOKUP(K135,所有数据类型对应PDMS情况!B:E,4,1),"")</f>
        <v>110kV_洗江T线_1811_单接地隔离开关</v>
      </c>
      <c r="N135" s="1" t="str">
        <f>IFERROR(VLOOKUP(K135,所有数据类型对应PDMS情况!B:G,6,1),"")</f>
        <v>110kV_洗江T线_18117_单接地隔离开关_地刀操作机构</v>
      </c>
      <c r="O135" s="13" t="s">
        <v>2592</v>
      </c>
      <c r="P135" s="13" t="s">
        <v>2594</v>
      </c>
      <c r="Q135" s="1" t="str">
        <f t="shared" si="2"/>
        <v>insert into PRW_Inte_SCADA_Map(Id,[TagId],[TagName],[TagType],[Name],[Name2],[Context],[Revision],[Type]) values(newid(),'ME-13153','110kV洗江T线181断路器母线侧18117接地开关','普通接地刀闸状态','110kV_洗江T线_1811_单接地隔离开关','110kV_洗江T线_18117_单接地隔离开关_地刀操作机构','XMH','unset','YX');</v>
      </c>
    </row>
    <row r="136" spans="1:17" x14ac:dyDescent="0.15">
      <c r="A136" s="1">
        <v>135</v>
      </c>
      <c r="B136" s="1" t="s">
        <v>12</v>
      </c>
      <c r="C136" s="1">
        <v>25</v>
      </c>
      <c r="D136" s="1" t="s">
        <v>337</v>
      </c>
      <c r="E136" s="1" t="s">
        <v>338</v>
      </c>
      <c r="F136" s="1">
        <v>13154</v>
      </c>
      <c r="G136" s="1" t="s">
        <v>339</v>
      </c>
      <c r="H136" s="1" t="s">
        <v>28</v>
      </c>
      <c r="I136" s="1" t="s">
        <v>17</v>
      </c>
      <c r="J136" s="1" t="s">
        <v>18</v>
      </c>
      <c r="K136" s="1">
        <v>2563</v>
      </c>
      <c r="L136" s="1">
        <v>801</v>
      </c>
      <c r="M136" s="1" t="str">
        <f>IFERROR(VLOOKUP(K136,所有数据类型对应PDMS情况!B:E,4,1),"")</f>
        <v>110kV_洗江T线_1816_双接地隔离开关</v>
      </c>
      <c r="N136" s="1" t="str">
        <f>IFERROR(VLOOKUP(K136,所有数据类型对应PDMS情况!B:G,6,1),"")</f>
        <v/>
      </c>
      <c r="O136" s="13" t="s">
        <v>2592</v>
      </c>
      <c r="P136" s="13" t="s">
        <v>2594</v>
      </c>
      <c r="Q136" s="1" t="str">
        <f t="shared" si="2"/>
        <v>insert into PRW_Inte_SCADA_Map(Id,[TagId],[TagName],[TagType],[Name],[Name2],[Context],[Revision],[Type]) values(newid(),'ME-13154','110kV洗江T线线路1816隔离开关','刀闸状态','110kV_洗江T线_1816_双接地隔离开关','','XMH','unset','YX');</v>
      </c>
    </row>
    <row r="137" spans="1:17" x14ac:dyDescent="0.15">
      <c r="A137" s="1">
        <v>136</v>
      </c>
      <c r="B137" s="1" t="s">
        <v>12</v>
      </c>
      <c r="C137" s="1">
        <v>25</v>
      </c>
      <c r="D137" s="1" t="s">
        <v>340</v>
      </c>
      <c r="E137" s="1" t="s">
        <v>341</v>
      </c>
      <c r="F137" s="1">
        <v>13155</v>
      </c>
      <c r="G137" s="1" t="s">
        <v>342</v>
      </c>
      <c r="H137" s="1" t="s">
        <v>32</v>
      </c>
      <c r="I137" s="1" t="s">
        <v>17</v>
      </c>
      <c r="J137" s="1" t="s">
        <v>18</v>
      </c>
      <c r="K137" s="1">
        <v>2564</v>
      </c>
      <c r="L137" s="1">
        <v>812</v>
      </c>
      <c r="M137" s="1" t="str">
        <f>IFERROR(VLOOKUP(K137,所有数据类型对应PDMS情况!B:E,4,1),"")</f>
        <v>110kV_洗江T线_1816_双接地隔离开关</v>
      </c>
      <c r="N137" s="1" t="str">
        <f>IFERROR(VLOOKUP(K137,所有数据类型对应PDMS情况!B:G,6,1),"")</f>
        <v>110kV_洗江T线_18160_双接地隔离开关_地刀操作机构</v>
      </c>
      <c r="O137" s="13" t="s">
        <v>2592</v>
      </c>
      <c r="P137" s="13" t="s">
        <v>2594</v>
      </c>
      <c r="Q137" s="1" t="str">
        <f t="shared" si="2"/>
        <v>insert into PRW_Inte_SCADA_Map(Id,[TagId],[TagName],[TagType],[Name],[Name2],[Context],[Revision],[Type]) values(newid(),'ME-13155','110kV洗江T线181断路器线路侧18160接地开关','普通接地刀闸状态','110kV_洗江T线_1816_双接地隔离开关','110kV_洗江T线_18160_双接地隔离开关_地刀操作机构','XMH','unset','YX');</v>
      </c>
    </row>
    <row r="138" spans="1:17" x14ac:dyDescent="0.15">
      <c r="A138" s="1">
        <v>137</v>
      </c>
      <c r="B138" s="1" t="s">
        <v>12</v>
      </c>
      <c r="C138" s="1">
        <v>25</v>
      </c>
      <c r="D138" s="1" t="s">
        <v>343</v>
      </c>
      <c r="E138" s="1" t="s">
        <v>344</v>
      </c>
      <c r="F138" s="1">
        <v>13156</v>
      </c>
      <c r="G138" s="1" t="s">
        <v>345</v>
      </c>
      <c r="H138" s="1" t="s">
        <v>32</v>
      </c>
      <c r="I138" s="1" t="s">
        <v>17</v>
      </c>
      <c r="J138" s="1" t="s">
        <v>18</v>
      </c>
      <c r="K138" s="1">
        <v>2565</v>
      </c>
      <c r="L138" s="1">
        <v>812</v>
      </c>
      <c r="M138" s="1" t="str">
        <f>IFERROR(VLOOKUP(K138,所有数据类型对应PDMS情况!B:E,4,1),"")</f>
        <v>110kV_洗江T线_1816_双接地隔离开关</v>
      </c>
      <c r="N138" s="1" t="str">
        <f>IFERROR(VLOOKUP(K138,所有数据类型对应PDMS情况!B:G,6,1),"")</f>
        <v>110kV_洗江T线_18167_双接地隔离开关_地刀操作机构</v>
      </c>
      <c r="O138" s="13" t="s">
        <v>2592</v>
      </c>
      <c r="P138" s="13" t="s">
        <v>2594</v>
      </c>
      <c r="Q138" s="1" t="str">
        <f t="shared" si="2"/>
        <v>insert into PRW_Inte_SCADA_Map(Id,[TagId],[TagName],[TagType],[Name],[Name2],[Context],[Revision],[Type]) values(newid(),'ME-13156','110kV洗江T线线路18167接地开关','普通接地刀闸状态','110kV_洗江T线_1816_双接地隔离开关','110kV_洗江T线_18167_双接地隔离开关_地刀操作机构','XMH','unset','YX');</v>
      </c>
    </row>
    <row r="139" spans="1:17" x14ac:dyDescent="0.15">
      <c r="A139" s="1">
        <v>138</v>
      </c>
      <c r="B139" s="1" t="s">
        <v>12</v>
      </c>
      <c r="C139" s="1">
        <v>25</v>
      </c>
      <c r="D139" s="1" t="s">
        <v>346</v>
      </c>
      <c r="E139" s="1" t="s">
        <v>347</v>
      </c>
      <c r="F139" s="1">
        <v>13157</v>
      </c>
      <c r="G139" s="1" t="s">
        <v>330</v>
      </c>
      <c r="H139" s="1" t="s">
        <v>16</v>
      </c>
      <c r="I139" s="1" t="s">
        <v>17</v>
      </c>
      <c r="J139" s="1" t="s">
        <v>18</v>
      </c>
      <c r="K139" s="1">
        <v>2560</v>
      </c>
      <c r="L139" s="1">
        <v>901</v>
      </c>
      <c r="M139" s="1" t="str">
        <f>IFERROR(VLOOKUP(K139,所有数据类型对应PDMS情况!B:E,4,1),"")</f>
        <v>110kV_洗江T线_181_断路器</v>
      </c>
      <c r="N139" s="1" t="str">
        <f>IFERROR(VLOOKUP(K139,所有数据类型对应PDMS情况!B:G,6,1),"")</f>
        <v/>
      </c>
      <c r="O139" s="13" t="s">
        <v>2592</v>
      </c>
      <c r="P139" s="13" t="s">
        <v>2594</v>
      </c>
      <c r="Q139" s="1" t="str">
        <f t="shared" si="2"/>
        <v>insert into PRW_Inte_SCADA_Map(Id,[TagId],[TagName],[TagType],[Name],[Name2],[Context],[Revision],[Type]) values(newid(),'ME-13157','110kV洗江T线181断路器电机运转','状态','110kV_洗江T线_181_断路器','','XMH','unset','YX');</v>
      </c>
    </row>
    <row r="140" spans="1:17" x14ac:dyDescent="0.15">
      <c r="A140" s="1">
        <v>139</v>
      </c>
      <c r="B140" s="1" t="s">
        <v>12</v>
      </c>
      <c r="C140" s="1">
        <v>25</v>
      </c>
      <c r="D140" s="1" t="s">
        <v>348</v>
      </c>
      <c r="E140" s="1" t="s">
        <v>349</v>
      </c>
      <c r="F140" s="1">
        <v>13158</v>
      </c>
      <c r="G140" s="1" t="s">
        <v>330</v>
      </c>
      <c r="H140" s="1" t="s">
        <v>16</v>
      </c>
      <c r="I140" s="1" t="s">
        <v>17</v>
      </c>
      <c r="J140" s="1" t="s">
        <v>18</v>
      </c>
      <c r="K140" s="1">
        <v>2560</v>
      </c>
      <c r="L140" s="1">
        <v>901</v>
      </c>
      <c r="M140" s="1" t="str">
        <f>IFERROR(VLOOKUP(K140,所有数据类型对应PDMS情况!B:E,4,1),"")</f>
        <v>110kV_洗江T线_181_断路器</v>
      </c>
      <c r="N140" s="1" t="str">
        <f>IFERROR(VLOOKUP(K140,所有数据类型对应PDMS情况!B:G,6,1),"")</f>
        <v/>
      </c>
      <c r="O140" s="13" t="s">
        <v>2592</v>
      </c>
      <c r="P140" s="13" t="s">
        <v>2594</v>
      </c>
      <c r="Q140" s="1" t="str">
        <f t="shared" si="2"/>
        <v>insert into PRW_Inte_SCADA_Map(Id,[TagId],[TagName],[TagType],[Name],[Name2],[Context],[Revision],[Type]) values(newid(),'ME-13158','110kV洗江T线181断路器SF6气压报警','状态','110kV_洗江T线_181_断路器','','XMH','unset','YX');</v>
      </c>
    </row>
    <row r="141" spans="1:17" x14ac:dyDescent="0.15">
      <c r="A141" s="1">
        <v>140</v>
      </c>
      <c r="B141" s="1" t="s">
        <v>12</v>
      </c>
      <c r="C141" s="1">
        <v>25</v>
      </c>
      <c r="D141" s="1" t="s">
        <v>350</v>
      </c>
      <c r="E141" s="1" t="s">
        <v>351</v>
      </c>
      <c r="F141" s="1">
        <v>13159</v>
      </c>
      <c r="G141" s="1" t="s">
        <v>330</v>
      </c>
      <c r="H141" s="1" t="s">
        <v>16</v>
      </c>
      <c r="I141" s="1" t="s">
        <v>17</v>
      </c>
      <c r="J141" s="1" t="s">
        <v>18</v>
      </c>
      <c r="K141" s="1">
        <v>2560</v>
      </c>
      <c r="L141" s="1">
        <v>901</v>
      </c>
      <c r="M141" s="1" t="str">
        <f>IFERROR(VLOOKUP(K141,所有数据类型对应PDMS情况!B:E,4,1),"")</f>
        <v>110kV_洗江T线_181_断路器</v>
      </c>
      <c r="N141" s="1" t="str">
        <f>IFERROR(VLOOKUP(K141,所有数据类型对应PDMS情况!B:G,6,1),"")</f>
        <v/>
      </c>
      <c r="O141" s="13" t="s">
        <v>2592</v>
      </c>
      <c r="P141" s="13" t="s">
        <v>2594</v>
      </c>
      <c r="Q141" s="1" t="str">
        <f t="shared" si="2"/>
        <v>insert into PRW_Inte_SCADA_Map(Id,[TagId],[TagName],[TagType],[Name],[Name2],[Context],[Revision],[Type]) values(newid(),'ME-13159','110kV洗江T线181断路器SF6气压闭锁','状态','110kV_洗江T线_181_断路器','','XMH','unset','YX');</v>
      </c>
    </row>
    <row r="142" spans="1:17" x14ac:dyDescent="0.15">
      <c r="A142" s="1">
        <v>141</v>
      </c>
      <c r="B142" s="1" t="s">
        <v>12</v>
      </c>
      <c r="C142" s="1">
        <v>25</v>
      </c>
      <c r="D142" s="1" t="s">
        <v>352</v>
      </c>
      <c r="E142" s="1" t="s">
        <v>353</v>
      </c>
      <c r="F142" s="1">
        <v>13160</v>
      </c>
      <c r="G142" s="1" t="s">
        <v>330</v>
      </c>
      <c r="H142" s="1" t="s">
        <v>16</v>
      </c>
      <c r="I142" s="1" t="s">
        <v>17</v>
      </c>
      <c r="J142" s="1" t="s">
        <v>18</v>
      </c>
      <c r="K142" s="1">
        <v>2560</v>
      </c>
      <c r="L142" s="1">
        <v>901</v>
      </c>
      <c r="M142" s="1" t="str">
        <f>IFERROR(VLOOKUP(K142,所有数据类型对应PDMS情况!B:E,4,1),"")</f>
        <v>110kV_洗江T线_181_断路器</v>
      </c>
      <c r="N142" s="1" t="str">
        <f>IFERROR(VLOOKUP(K142,所有数据类型对应PDMS情况!B:G,6,1),"")</f>
        <v/>
      </c>
      <c r="O142" s="13" t="s">
        <v>2592</v>
      </c>
      <c r="P142" s="13" t="s">
        <v>2594</v>
      </c>
      <c r="Q142" s="1" t="str">
        <f t="shared" si="2"/>
        <v>insert into PRW_Inte_SCADA_Map(Id,[TagId],[TagName],[TagType],[Name],[Name2],[Context],[Revision],[Type]) values(newid(),'ME-13160','110kV洗江T线181断路器弹簧未储能','状态','110kV_洗江T线_181_断路器','','XMH','unset','YX');</v>
      </c>
    </row>
    <row r="143" spans="1:17" x14ac:dyDescent="0.15">
      <c r="A143" s="1">
        <v>142</v>
      </c>
      <c r="B143" s="1" t="s">
        <v>12</v>
      </c>
      <c r="C143" s="1">
        <v>25</v>
      </c>
      <c r="D143" s="1" t="s">
        <v>354</v>
      </c>
      <c r="E143" s="1" t="s">
        <v>355</v>
      </c>
      <c r="F143" s="1">
        <v>13161</v>
      </c>
      <c r="G143" s="1" t="s">
        <v>330</v>
      </c>
      <c r="H143" s="1" t="s">
        <v>16</v>
      </c>
      <c r="I143" s="1" t="s">
        <v>17</v>
      </c>
      <c r="J143" s="1" t="s">
        <v>18</v>
      </c>
      <c r="K143" s="1">
        <v>2560</v>
      </c>
      <c r="L143" s="1">
        <v>901</v>
      </c>
      <c r="M143" s="1" t="str">
        <f>IFERROR(VLOOKUP(K143,所有数据类型对应PDMS情况!B:E,4,1),"")</f>
        <v>110kV_洗江T线_181_断路器</v>
      </c>
      <c r="N143" s="1" t="str">
        <f>IFERROR(VLOOKUP(K143,所有数据类型对应PDMS情况!B:G,6,1),"")</f>
        <v/>
      </c>
      <c r="O143" s="13" t="s">
        <v>2592</v>
      </c>
      <c r="P143" s="13" t="s">
        <v>2594</v>
      </c>
      <c r="Q143" s="1" t="str">
        <f t="shared" si="2"/>
        <v>insert into PRW_Inte_SCADA_Map(Id,[TagId],[TagName],[TagType],[Name],[Name2],[Context],[Revision],[Type]) values(newid(),'ME-13161','110kV洗江T线181断路器母线侧1811隔离开关控制回路电源消失','状态','110kV_洗江T线_181_断路器','','XMH','unset','YX');</v>
      </c>
    </row>
    <row r="144" spans="1:17" x14ac:dyDescent="0.15">
      <c r="A144" s="1">
        <v>143</v>
      </c>
      <c r="B144" s="1" t="s">
        <v>12</v>
      </c>
      <c r="C144" s="1">
        <v>25</v>
      </c>
      <c r="D144" s="1" t="s">
        <v>356</v>
      </c>
      <c r="E144" s="1" t="s">
        <v>357</v>
      </c>
      <c r="F144" s="1">
        <v>13162</v>
      </c>
      <c r="G144" s="1" t="s">
        <v>330</v>
      </c>
      <c r="H144" s="1" t="s">
        <v>16</v>
      </c>
      <c r="I144" s="1" t="s">
        <v>17</v>
      </c>
      <c r="J144" s="1" t="s">
        <v>18</v>
      </c>
      <c r="K144" s="1">
        <v>2560</v>
      </c>
      <c r="L144" s="1">
        <v>901</v>
      </c>
      <c r="M144" s="1" t="str">
        <f>IFERROR(VLOOKUP(K144,所有数据类型对应PDMS情况!B:E,4,1),"")</f>
        <v>110kV_洗江T线_181_断路器</v>
      </c>
      <c r="N144" s="1" t="str">
        <f>IFERROR(VLOOKUP(K144,所有数据类型对应PDMS情况!B:G,6,1),"")</f>
        <v/>
      </c>
      <c r="O144" s="13" t="s">
        <v>2592</v>
      </c>
      <c r="P144" s="13" t="s">
        <v>2594</v>
      </c>
      <c r="Q144" s="1" t="str">
        <f t="shared" si="2"/>
        <v>insert into PRW_Inte_SCADA_Map(Id,[TagId],[TagName],[TagType],[Name],[Name2],[Context],[Revision],[Type]) values(newid(),'ME-13162','110kV洗江T线线路1816隔离开关控制回路电源消失','状态','110kV_洗江T线_181_断路器','','XMH','unset','YX');</v>
      </c>
    </row>
    <row r="145" spans="1:17" x14ac:dyDescent="0.15">
      <c r="A145" s="1">
        <v>144</v>
      </c>
      <c r="B145" s="1" t="s">
        <v>12</v>
      </c>
      <c r="C145" s="1">
        <v>25</v>
      </c>
      <c r="D145" s="1" t="s">
        <v>358</v>
      </c>
      <c r="E145" s="1" t="s">
        <v>359</v>
      </c>
      <c r="F145" s="1">
        <v>13163</v>
      </c>
      <c r="G145" s="1" t="s">
        <v>330</v>
      </c>
      <c r="H145" s="1" t="s">
        <v>260</v>
      </c>
      <c r="I145" s="1" t="s">
        <v>17</v>
      </c>
      <c r="J145" s="1" t="s">
        <v>18</v>
      </c>
      <c r="K145" s="1">
        <v>2560</v>
      </c>
      <c r="L145" s="1">
        <v>1163</v>
      </c>
      <c r="M145" s="1" t="str">
        <f>IFERROR(VLOOKUP(K145,所有数据类型对应PDMS情况!B:E,4,1),"")</f>
        <v>110kV_洗江T线_181_断路器</v>
      </c>
      <c r="N145" s="1" t="str">
        <f>IFERROR(VLOOKUP(K145,所有数据类型对应PDMS情况!B:G,6,1),"")</f>
        <v/>
      </c>
      <c r="O145" s="13" t="s">
        <v>2592</v>
      </c>
      <c r="P145" s="13" t="s">
        <v>2594</v>
      </c>
      <c r="Q145" s="1" t="str">
        <f t="shared" si="2"/>
        <v>insert into PRW_Inte_SCADA_Map(Id,[TagId],[TagName],[TagType],[Name],[Name2],[Context],[Revision],[Type]) values(newid(),'ME-13163','110kV洗江T线181断路器距离Ⅰ段','距离Ⅰ段','110kV_洗江T线_181_断路器','','XMH','unset','YX');</v>
      </c>
    </row>
    <row r="146" spans="1:17" x14ac:dyDescent="0.15">
      <c r="A146" s="1">
        <v>145</v>
      </c>
      <c r="B146" s="1" t="s">
        <v>12</v>
      </c>
      <c r="C146" s="1">
        <v>25</v>
      </c>
      <c r="D146" s="1" t="s">
        <v>360</v>
      </c>
      <c r="E146" s="1" t="s">
        <v>361</v>
      </c>
      <c r="F146" s="1">
        <v>13164</v>
      </c>
      <c r="G146" s="1" t="s">
        <v>330</v>
      </c>
      <c r="H146" s="1" t="s">
        <v>263</v>
      </c>
      <c r="I146" s="1" t="s">
        <v>17</v>
      </c>
      <c r="J146" s="1" t="s">
        <v>18</v>
      </c>
      <c r="K146" s="1">
        <v>2560</v>
      </c>
      <c r="L146" s="1">
        <v>1164</v>
      </c>
      <c r="M146" s="1" t="str">
        <f>IFERROR(VLOOKUP(K146,所有数据类型对应PDMS情况!B:E,4,1),"")</f>
        <v>110kV_洗江T线_181_断路器</v>
      </c>
      <c r="N146" s="1" t="str">
        <f>IFERROR(VLOOKUP(K146,所有数据类型对应PDMS情况!B:G,6,1),"")</f>
        <v/>
      </c>
      <c r="O146" s="13" t="s">
        <v>2592</v>
      </c>
      <c r="P146" s="13" t="s">
        <v>2594</v>
      </c>
      <c r="Q146" s="1" t="str">
        <f t="shared" si="2"/>
        <v>insert into PRW_Inte_SCADA_Map(Id,[TagId],[TagName],[TagType],[Name],[Name2],[Context],[Revision],[Type]) values(newid(),'ME-13164','110kV洗江T线181断路器距离Ⅱ段','距离Ⅱ段','110kV_洗江T线_181_断路器','','XMH','unset','YX');</v>
      </c>
    </row>
    <row r="147" spans="1:17" x14ac:dyDescent="0.15">
      <c r="A147" s="1">
        <v>146</v>
      </c>
      <c r="B147" s="1" t="s">
        <v>12</v>
      </c>
      <c r="C147" s="1">
        <v>25</v>
      </c>
      <c r="D147" s="1" t="s">
        <v>362</v>
      </c>
      <c r="E147" s="1" t="s">
        <v>363</v>
      </c>
      <c r="F147" s="1">
        <v>13165</v>
      </c>
      <c r="G147" s="1" t="s">
        <v>330</v>
      </c>
      <c r="H147" s="1" t="s">
        <v>266</v>
      </c>
      <c r="I147" s="1" t="s">
        <v>17</v>
      </c>
      <c r="J147" s="1" t="s">
        <v>18</v>
      </c>
      <c r="K147" s="1">
        <v>2560</v>
      </c>
      <c r="L147" s="1">
        <v>1165</v>
      </c>
      <c r="M147" s="1" t="str">
        <f>IFERROR(VLOOKUP(K147,所有数据类型对应PDMS情况!B:E,4,1),"")</f>
        <v>110kV_洗江T线_181_断路器</v>
      </c>
      <c r="N147" s="1" t="str">
        <f>IFERROR(VLOOKUP(K147,所有数据类型对应PDMS情况!B:G,6,1),"")</f>
        <v/>
      </c>
      <c r="O147" s="13" t="s">
        <v>2592</v>
      </c>
      <c r="P147" s="13" t="s">
        <v>2594</v>
      </c>
      <c r="Q147" s="1" t="str">
        <f t="shared" si="2"/>
        <v>insert into PRW_Inte_SCADA_Map(Id,[TagId],[TagName],[TagType],[Name],[Name2],[Context],[Revision],[Type]) values(newid(),'ME-13165','110kV洗江T线181断路器距离Ⅲ段','距离Ⅲ段','110kV_洗江T线_181_断路器','','XMH','unset','YX');</v>
      </c>
    </row>
    <row r="148" spans="1:17" x14ac:dyDescent="0.15">
      <c r="A148" s="1">
        <v>147</v>
      </c>
      <c r="B148" s="1" t="s">
        <v>12</v>
      </c>
      <c r="C148" s="1">
        <v>25</v>
      </c>
      <c r="D148" s="1" t="s">
        <v>364</v>
      </c>
      <c r="E148" s="1" t="s">
        <v>365</v>
      </c>
      <c r="F148" s="1">
        <v>13166</v>
      </c>
      <c r="G148" s="1" t="s">
        <v>330</v>
      </c>
      <c r="H148" s="1" t="s">
        <v>269</v>
      </c>
      <c r="I148" s="1" t="s">
        <v>17</v>
      </c>
      <c r="J148" s="1" t="s">
        <v>18</v>
      </c>
      <c r="K148" s="1">
        <v>2560</v>
      </c>
      <c r="L148" s="1">
        <v>1153</v>
      </c>
      <c r="M148" s="1" t="str">
        <f>IFERROR(VLOOKUP(K148,所有数据类型对应PDMS情况!B:E,4,1),"")</f>
        <v>110kV_洗江T线_181_断路器</v>
      </c>
      <c r="N148" s="1" t="str">
        <f>IFERROR(VLOOKUP(K148,所有数据类型对应PDMS情况!B:G,6,1),"")</f>
        <v/>
      </c>
      <c r="O148" s="13" t="s">
        <v>2592</v>
      </c>
      <c r="P148" s="13" t="s">
        <v>2594</v>
      </c>
      <c r="Q148" s="1" t="str">
        <f t="shared" si="2"/>
        <v>insert into PRW_Inte_SCADA_Map(Id,[TagId],[TagName],[TagType],[Name],[Name2],[Context],[Revision],[Type]) values(newid(),'ME-13166','110kV洗江T线181断路器零序过流Ⅰ段','零序电流Ⅰ段','110kV_洗江T线_181_断路器','','XMH','unset','YX');</v>
      </c>
    </row>
    <row r="149" spans="1:17" x14ac:dyDescent="0.15">
      <c r="A149" s="1">
        <v>148</v>
      </c>
      <c r="B149" s="1" t="s">
        <v>12</v>
      </c>
      <c r="C149" s="1">
        <v>25</v>
      </c>
      <c r="D149" s="1" t="s">
        <v>366</v>
      </c>
      <c r="E149" s="1" t="s">
        <v>367</v>
      </c>
      <c r="F149" s="1">
        <v>13167</v>
      </c>
      <c r="G149" s="1" t="s">
        <v>330</v>
      </c>
      <c r="H149" s="1" t="s">
        <v>272</v>
      </c>
      <c r="I149" s="1" t="s">
        <v>17</v>
      </c>
      <c r="J149" s="1" t="s">
        <v>18</v>
      </c>
      <c r="K149" s="1">
        <v>2560</v>
      </c>
      <c r="L149" s="1">
        <v>1154</v>
      </c>
      <c r="M149" s="1" t="str">
        <f>IFERROR(VLOOKUP(K149,所有数据类型对应PDMS情况!B:E,4,1),"")</f>
        <v>110kV_洗江T线_181_断路器</v>
      </c>
      <c r="N149" s="1" t="str">
        <f>IFERROR(VLOOKUP(K149,所有数据类型对应PDMS情况!B:G,6,1),"")</f>
        <v/>
      </c>
      <c r="O149" s="13" t="s">
        <v>2592</v>
      </c>
      <c r="P149" s="13" t="s">
        <v>2594</v>
      </c>
      <c r="Q149" s="1" t="str">
        <f t="shared" si="2"/>
        <v>insert into PRW_Inte_SCADA_Map(Id,[TagId],[TagName],[TagType],[Name],[Name2],[Context],[Revision],[Type]) values(newid(),'ME-13167','110kV洗江T线181断路器零序过流Ⅱ段','零序电流Ⅱ段','110kV_洗江T线_181_断路器','','XMH','unset','YX');</v>
      </c>
    </row>
    <row r="150" spans="1:17" x14ac:dyDescent="0.15">
      <c r="A150" s="1">
        <v>149</v>
      </c>
      <c r="B150" s="1" t="s">
        <v>12</v>
      </c>
      <c r="C150" s="1">
        <v>25</v>
      </c>
      <c r="D150" s="1" t="s">
        <v>368</v>
      </c>
      <c r="E150" s="1" t="s">
        <v>369</v>
      </c>
      <c r="F150" s="1">
        <v>13168</v>
      </c>
      <c r="G150" s="1" t="s">
        <v>330</v>
      </c>
      <c r="H150" s="1" t="s">
        <v>275</v>
      </c>
      <c r="I150" s="1" t="s">
        <v>17</v>
      </c>
      <c r="J150" s="1" t="s">
        <v>18</v>
      </c>
      <c r="K150" s="1">
        <v>2560</v>
      </c>
      <c r="L150" s="1">
        <v>1155</v>
      </c>
      <c r="M150" s="1" t="str">
        <f>IFERROR(VLOOKUP(K150,所有数据类型对应PDMS情况!B:E,4,1),"")</f>
        <v>110kV_洗江T线_181_断路器</v>
      </c>
      <c r="N150" s="1" t="str">
        <f>IFERROR(VLOOKUP(K150,所有数据类型对应PDMS情况!B:G,6,1),"")</f>
        <v/>
      </c>
      <c r="O150" s="13" t="s">
        <v>2592</v>
      </c>
      <c r="P150" s="13" t="s">
        <v>2594</v>
      </c>
      <c r="Q150" s="1" t="str">
        <f t="shared" si="2"/>
        <v>insert into PRW_Inte_SCADA_Map(Id,[TagId],[TagName],[TagType],[Name],[Name2],[Context],[Revision],[Type]) values(newid(),'ME-13168','110kV洗江T线181断路器零序过流Ⅲ段','零序电流Ⅲ段','110kV_洗江T线_181_断路器','','XMH','unset','YX');</v>
      </c>
    </row>
    <row r="151" spans="1:17" x14ac:dyDescent="0.15">
      <c r="A151" s="1">
        <v>150</v>
      </c>
      <c r="B151" s="1" t="s">
        <v>12</v>
      </c>
      <c r="C151" s="1">
        <v>25</v>
      </c>
      <c r="D151" s="1" t="s">
        <v>370</v>
      </c>
      <c r="E151" s="1" t="s">
        <v>371</v>
      </c>
      <c r="F151" s="1">
        <v>13169</v>
      </c>
      <c r="G151" s="1" t="s">
        <v>330</v>
      </c>
      <c r="H151" s="1" t="s">
        <v>278</v>
      </c>
      <c r="I151" s="1" t="s">
        <v>17</v>
      </c>
      <c r="J151" s="1" t="s">
        <v>18</v>
      </c>
      <c r="K151" s="1">
        <v>2560</v>
      </c>
      <c r="L151" s="1">
        <v>1156</v>
      </c>
      <c r="M151" s="1" t="str">
        <f>IFERROR(VLOOKUP(K151,所有数据类型对应PDMS情况!B:E,4,1),"")</f>
        <v>110kV_洗江T线_181_断路器</v>
      </c>
      <c r="N151" s="1" t="str">
        <f>IFERROR(VLOOKUP(K151,所有数据类型对应PDMS情况!B:G,6,1),"")</f>
        <v/>
      </c>
      <c r="O151" s="13" t="s">
        <v>2592</v>
      </c>
      <c r="P151" s="13" t="s">
        <v>2594</v>
      </c>
      <c r="Q151" s="1" t="str">
        <f t="shared" si="2"/>
        <v>insert into PRW_Inte_SCADA_Map(Id,[TagId],[TagName],[TagType],[Name],[Name2],[Context],[Revision],[Type]) values(newid(),'ME-13169','110kV洗江T线181断路器零序过流Ⅳ段','零序电流Ⅳ段','110kV_洗江T线_181_断路器','','XMH','unset','YX');</v>
      </c>
    </row>
    <row r="152" spans="1:17" x14ac:dyDescent="0.15">
      <c r="A152" s="1">
        <v>151</v>
      </c>
      <c r="B152" s="1" t="s">
        <v>12</v>
      </c>
      <c r="C152" s="1">
        <v>25</v>
      </c>
      <c r="D152" s="1" t="s">
        <v>372</v>
      </c>
      <c r="E152" s="1" t="s">
        <v>373</v>
      </c>
      <c r="F152" s="1">
        <v>13170</v>
      </c>
      <c r="G152" s="1" t="s">
        <v>330</v>
      </c>
      <c r="H152" s="1" t="s">
        <v>374</v>
      </c>
      <c r="I152" s="1" t="s">
        <v>17</v>
      </c>
      <c r="J152" s="1" t="s">
        <v>18</v>
      </c>
      <c r="K152" s="1">
        <v>2560</v>
      </c>
      <c r="L152" s="1">
        <v>1254</v>
      </c>
      <c r="M152" s="1" t="str">
        <f>IFERROR(VLOOKUP(K152,所有数据类型对应PDMS情况!B:E,4,1),"")</f>
        <v>110kV_洗江T线_181_断路器</v>
      </c>
      <c r="N152" s="1" t="str">
        <f>IFERROR(VLOOKUP(K152,所有数据类型对应PDMS情况!B:G,6,1),"")</f>
        <v/>
      </c>
      <c r="O152" s="13" t="s">
        <v>2592</v>
      </c>
      <c r="P152" s="13" t="s">
        <v>2594</v>
      </c>
      <c r="Q152" s="1" t="str">
        <f t="shared" si="2"/>
        <v>insert into PRW_Inte_SCADA_Map(Id,[TagId],[TagName],[TagType],[Name],[Name2],[Context],[Revision],[Type]) values(newid(),'ME-13170','110kV洗江T线181断路器零序过流反时限','线路保护','110kV_洗江T线_181_断路器','','XMH','unset','YX');</v>
      </c>
    </row>
    <row r="153" spans="1:17" x14ac:dyDescent="0.15">
      <c r="A153" s="1">
        <v>152</v>
      </c>
      <c r="B153" s="1" t="s">
        <v>12</v>
      </c>
      <c r="C153" s="1">
        <v>25</v>
      </c>
      <c r="D153" s="1" t="s">
        <v>375</v>
      </c>
      <c r="E153" s="1" t="s">
        <v>376</v>
      </c>
      <c r="F153" s="1">
        <v>13171</v>
      </c>
      <c r="G153" s="1" t="s">
        <v>330</v>
      </c>
      <c r="H153" s="1" t="s">
        <v>144</v>
      </c>
      <c r="I153" s="1" t="s">
        <v>17</v>
      </c>
      <c r="J153" s="1" t="s">
        <v>18</v>
      </c>
      <c r="K153" s="1">
        <v>2560</v>
      </c>
      <c r="L153" s="1">
        <v>1313</v>
      </c>
      <c r="M153" s="1" t="str">
        <f>IFERROR(VLOOKUP(K153,所有数据类型对应PDMS情况!B:E,4,1),"")</f>
        <v>110kV_洗江T线_181_断路器</v>
      </c>
      <c r="N153" s="1" t="str">
        <f>IFERROR(VLOOKUP(K153,所有数据类型对应PDMS情况!B:G,6,1),"")</f>
        <v/>
      </c>
      <c r="O153" s="13" t="s">
        <v>2592</v>
      </c>
      <c r="P153" s="13" t="s">
        <v>2594</v>
      </c>
      <c r="Q153" s="1" t="str">
        <f t="shared" si="2"/>
        <v>insert into PRW_Inte_SCADA_Map(Id,[TagId],[TagName],[TagType],[Name],[Name2],[Context],[Revision],[Type]) values(newid(),'ME-13171','110kV洗江T线181断路器TV断线Ⅰ段过流','交流回路异常','110kV_洗江T线_181_断路器','','XMH','unset','YX');</v>
      </c>
    </row>
    <row r="154" spans="1:17" x14ac:dyDescent="0.15">
      <c r="A154" s="1">
        <v>153</v>
      </c>
      <c r="B154" s="1" t="s">
        <v>12</v>
      </c>
      <c r="C154" s="1">
        <v>25</v>
      </c>
      <c r="D154" s="1" t="s">
        <v>377</v>
      </c>
      <c r="E154" s="1" t="s">
        <v>378</v>
      </c>
      <c r="F154" s="1">
        <v>13172</v>
      </c>
      <c r="G154" s="1" t="s">
        <v>330</v>
      </c>
      <c r="H154" s="1" t="s">
        <v>144</v>
      </c>
      <c r="I154" s="1" t="s">
        <v>17</v>
      </c>
      <c r="J154" s="1" t="s">
        <v>18</v>
      </c>
      <c r="K154" s="1">
        <v>2560</v>
      </c>
      <c r="L154" s="1">
        <v>1313</v>
      </c>
      <c r="M154" s="1" t="str">
        <f>IFERROR(VLOOKUP(K154,所有数据类型对应PDMS情况!B:E,4,1),"")</f>
        <v>110kV_洗江T线_181_断路器</v>
      </c>
      <c r="N154" s="1" t="str">
        <f>IFERROR(VLOOKUP(K154,所有数据类型对应PDMS情况!B:G,6,1),"")</f>
        <v/>
      </c>
      <c r="O154" s="13" t="s">
        <v>2592</v>
      </c>
      <c r="P154" s="13" t="s">
        <v>2594</v>
      </c>
      <c r="Q154" s="1" t="str">
        <f t="shared" si="2"/>
        <v>insert into PRW_Inte_SCADA_Map(Id,[TagId],[TagName],[TagType],[Name],[Name2],[Context],[Revision],[Type]) values(newid(),'ME-13172','110kV洗江T线181断路器TV断线Ⅱ段过流','交流回路异常','110kV_洗江T线_181_断路器','','XMH','unset','YX');</v>
      </c>
    </row>
    <row r="155" spans="1:17" x14ac:dyDescent="0.15">
      <c r="A155" s="1">
        <v>154</v>
      </c>
      <c r="B155" s="1" t="s">
        <v>12</v>
      </c>
      <c r="C155" s="1">
        <v>25</v>
      </c>
      <c r="D155" s="1" t="s">
        <v>379</v>
      </c>
      <c r="E155" s="1" t="s">
        <v>380</v>
      </c>
      <c r="F155" s="1">
        <v>13173</v>
      </c>
      <c r="G155" s="1" t="s">
        <v>330</v>
      </c>
      <c r="H155" s="1" t="s">
        <v>295</v>
      </c>
      <c r="I155" s="1" t="s">
        <v>17</v>
      </c>
      <c r="J155" s="1" t="s">
        <v>18</v>
      </c>
      <c r="K155" s="1">
        <v>2560</v>
      </c>
      <c r="L155" s="1">
        <v>1101</v>
      </c>
      <c r="M155" s="1" t="str">
        <f>IFERROR(VLOOKUP(K155,所有数据类型对应PDMS情况!B:E,4,1),"")</f>
        <v>110kV_洗江T线_181_断路器</v>
      </c>
      <c r="N155" s="1" t="str">
        <f>IFERROR(VLOOKUP(K155,所有数据类型对应PDMS情况!B:G,6,1),"")</f>
        <v/>
      </c>
      <c r="O155" s="13" t="s">
        <v>2592</v>
      </c>
      <c r="P155" s="13" t="s">
        <v>2594</v>
      </c>
      <c r="Q155" s="1" t="str">
        <f t="shared" si="2"/>
        <v>insert into PRW_Inte_SCADA_Map(Id,[TagId],[TagName],[TagType],[Name],[Name2],[Context],[Revision],[Type]) values(newid(),'ME-13173','110kV洗江T线181断路器低压减载','低压减载','110kV_洗江T线_181_断路器','','XMH','unset','YX');</v>
      </c>
    </row>
    <row r="156" spans="1:17" x14ac:dyDescent="0.15">
      <c r="A156" s="1">
        <v>155</v>
      </c>
      <c r="B156" s="1" t="s">
        <v>12</v>
      </c>
      <c r="C156" s="1">
        <v>25</v>
      </c>
      <c r="D156" s="1" t="s">
        <v>381</v>
      </c>
      <c r="E156" s="1" t="s">
        <v>382</v>
      </c>
      <c r="F156" s="1">
        <v>13174</v>
      </c>
      <c r="G156" s="1" t="s">
        <v>330</v>
      </c>
      <c r="H156" s="1" t="s">
        <v>300</v>
      </c>
      <c r="I156" s="1" t="s">
        <v>17</v>
      </c>
      <c r="J156" s="1" t="s">
        <v>18</v>
      </c>
      <c r="K156" s="1">
        <v>2560</v>
      </c>
      <c r="L156" s="1">
        <v>1171</v>
      </c>
      <c r="M156" s="1" t="str">
        <f>IFERROR(VLOOKUP(K156,所有数据类型对应PDMS情况!B:E,4,1),"")</f>
        <v>110kV_洗江T线_181_断路器</v>
      </c>
      <c r="N156" s="1" t="str">
        <f>IFERROR(VLOOKUP(K156,所有数据类型对应PDMS情况!B:G,6,1),"")</f>
        <v/>
      </c>
      <c r="O156" s="13" t="s">
        <v>2592</v>
      </c>
      <c r="P156" s="13" t="s">
        <v>2594</v>
      </c>
      <c r="Q156" s="1" t="str">
        <f t="shared" si="2"/>
        <v>insert into PRW_Inte_SCADA_Map(Id,[TagId],[TagName],[TagType],[Name],[Name2],[Context],[Revision],[Type]) values(newid(),'ME-13174','110kV洗江T线181断路器纵联距离','纵联保护','110kV_洗江T线_181_断路器','','XMH','unset','YX');</v>
      </c>
    </row>
    <row r="157" spans="1:17" x14ac:dyDescent="0.15">
      <c r="A157" s="1">
        <v>156</v>
      </c>
      <c r="B157" s="1" t="s">
        <v>12</v>
      </c>
      <c r="C157" s="1">
        <v>25</v>
      </c>
      <c r="D157" s="1" t="s">
        <v>383</v>
      </c>
      <c r="E157" s="1" t="s">
        <v>384</v>
      </c>
      <c r="F157" s="1">
        <v>13175</v>
      </c>
      <c r="G157" s="1" t="s">
        <v>330</v>
      </c>
      <c r="H157" s="1" t="s">
        <v>300</v>
      </c>
      <c r="I157" s="1" t="s">
        <v>17</v>
      </c>
      <c r="J157" s="1" t="s">
        <v>18</v>
      </c>
      <c r="K157" s="1">
        <v>2560</v>
      </c>
      <c r="L157" s="1">
        <v>1171</v>
      </c>
      <c r="M157" s="1" t="str">
        <f>IFERROR(VLOOKUP(K157,所有数据类型对应PDMS情况!B:E,4,1),"")</f>
        <v>110kV_洗江T线_181_断路器</v>
      </c>
      <c r="N157" s="1" t="str">
        <f>IFERROR(VLOOKUP(K157,所有数据类型对应PDMS情况!B:G,6,1),"")</f>
        <v/>
      </c>
      <c r="O157" s="13" t="s">
        <v>2592</v>
      </c>
      <c r="P157" s="13" t="s">
        <v>2594</v>
      </c>
      <c r="Q157" s="1" t="str">
        <f t="shared" si="2"/>
        <v>insert into PRW_Inte_SCADA_Map(Id,[TagId],[TagName],[TagType],[Name],[Name2],[Context],[Revision],[Type]) values(newid(),'ME-13175','110kV洗江T线181断路器纵联零序','纵联保护','110kV_洗江T线_181_断路器','','XMH','unset','YX');</v>
      </c>
    </row>
    <row r="158" spans="1:17" x14ac:dyDescent="0.15">
      <c r="A158" s="1">
        <v>157</v>
      </c>
      <c r="B158" s="1" t="s">
        <v>12</v>
      </c>
      <c r="C158" s="1">
        <v>25</v>
      </c>
      <c r="D158" s="1" t="s">
        <v>385</v>
      </c>
      <c r="E158" s="1" t="s">
        <v>386</v>
      </c>
      <c r="F158" s="1">
        <v>13176</v>
      </c>
      <c r="G158" s="1" t="s">
        <v>330</v>
      </c>
      <c r="H158" s="1" t="s">
        <v>292</v>
      </c>
      <c r="I158" s="1" t="s">
        <v>17</v>
      </c>
      <c r="J158" s="1" t="s">
        <v>18</v>
      </c>
      <c r="K158" s="1">
        <v>2560</v>
      </c>
      <c r="L158" s="1">
        <v>1001</v>
      </c>
      <c r="M158" s="1" t="str">
        <f>IFERROR(VLOOKUP(K158,所有数据类型对应PDMS情况!B:E,4,1),"")</f>
        <v>110kV_洗江T线_181_断路器</v>
      </c>
      <c r="N158" s="1" t="str">
        <f>IFERROR(VLOOKUP(K158,所有数据类型对应PDMS情况!B:G,6,1),"")</f>
        <v/>
      </c>
      <c r="O158" s="13" t="s">
        <v>2592</v>
      </c>
      <c r="P158" s="13" t="s">
        <v>2594</v>
      </c>
      <c r="Q158" s="1" t="str">
        <f t="shared" si="2"/>
        <v>insert into PRW_Inte_SCADA_Map(Id,[TagId],[TagName],[TagType],[Name],[Name2],[Context],[Revision],[Type]) values(newid(),'ME-13176','110kV洗江T线181断路器过负荷','保护动作','110kV_洗江T线_181_断路器','','XMH','unset','YX');</v>
      </c>
    </row>
    <row r="159" spans="1:17" x14ac:dyDescent="0.15">
      <c r="A159" s="1">
        <v>158</v>
      </c>
      <c r="B159" s="1" t="s">
        <v>12</v>
      </c>
      <c r="C159" s="1">
        <v>25</v>
      </c>
      <c r="D159" s="1" t="s">
        <v>387</v>
      </c>
      <c r="E159" s="1" t="s">
        <v>388</v>
      </c>
      <c r="F159" s="1">
        <v>13177</v>
      </c>
      <c r="G159" s="1" t="s">
        <v>330</v>
      </c>
      <c r="H159" s="1" t="s">
        <v>307</v>
      </c>
      <c r="I159" s="1" t="s">
        <v>17</v>
      </c>
      <c r="J159" s="1" t="s">
        <v>18</v>
      </c>
      <c r="K159" s="1">
        <v>2560</v>
      </c>
      <c r="L159" s="1">
        <v>1174</v>
      </c>
      <c r="M159" s="1" t="str">
        <f>IFERROR(VLOOKUP(K159,所有数据类型对应PDMS情况!B:E,4,1),"")</f>
        <v>110kV_洗江T线_181_断路器</v>
      </c>
      <c r="N159" s="1" t="str">
        <f>IFERROR(VLOOKUP(K159,所有数据类型对应PDMS情况!B:G,6,1),"")</f>
        <v/>
      </c>
      <c r="O159" s="13" t="s">
        <v>2592</v>
      </c>
      <c r="P159" s="13" t="s">
        <v>2594</v>
      </c>
      <c r="Q159" s="1" t="str">
        <f t="shared" si="2"/>
        <v>insert into PRW_Inte_SCADA_Map(Id,[TagId],[TagName],[TagType],[Name],[Name2],[Context],[Revision],[Type]) values(newid(),'ME-13177','110kV洗江T线181断路器不对称保护相继速动','不对称相继速动保护','110kV_洗江T线_181_断路器','','XMH','unset','YX');</v>
      </c>
    </row>
    <row r="160" spans="1:17" x14ac:dyDescent="0.15">
      <c r="A160" s="1">
        <v>159</v>
      </c>
      <c r="B160" s="1" t="s">
        <v>12</v>
      </c>
      <c r="C160" s="1">
        <v>25</v>
      </c>
      <c r="D160" s="1" t="s">
        <v>389</v>
      </c>
      <c r="E160" s="1" t="s">
        <v>390</v>
      </c>
      <c r="F160" s="1">
        <v>13178</v>
      </c>
      <c r="G160" s="1" t="s">
        <v>330</v>
      </c>
      <c r="H160" s="1" t="s">
        <v>310</v>
      </c>
      <c r="I160" s="1" t="s">
        <v>17</v>
      </c>
      <c r="J160" s="1" t="s">
        <v>18</v>
      </c>
      <c r="K160" s="1">
        <v>2560</v>
      </c>
      <c r="L160" s="1">
        <v>1167</v>
      </c>
      <c r="M160" s="1" t="str">
        <f>IFERROR(VLOOKUP(K160,所有数据类型对应PDMS情况!B:E,4,1),"")</f>
        <v>110kV_洗江T线_181_断路器</v>
      </c>
      <c r="N160" s="1" t="str">
        <f>IFERROR(VLOOKUP(K160,所有数据类型对应PDMS情况!B:G,6,1),"")</f>
        <v/>
      </c>
      <c r="O160" s="13" t="s">
        <v>2592</v>
      </c>
      <c r="P160" s="13" t="s">
        <v>2594</v>
      </c>
      <c r="Q160" s="1" t="str">
        <f t="shared" si="2"/>
        <v>insert into PRW_Inte_SCADA_Map(Id,[TagId],[TagName],[TagType],[Name],[Name2],[Context],[Revision],[Type]) values(newid(),'ME-13178','110kV洗江T线181断路器双回线保护相继速动','线路横联差动','110kV_洗江T线_181_断路器','','XMH','unset','YX');</v>
      </c>
    </row>
    <row r="161" spans="1:17" x14ac:dyDescent="0.15">
      <c r="A161" s="1">
        <v>160</v>
      </c>
      <c r="B161" s="1" t="s">
        <v>12</v>
      </c>
      <c r="C161" s="1">
        <v>25</v>
      </c>
      <c r="D161" s="1" t="s">
        <v>391</v>
      </c>
      <c r="E161" s="1" t="s">
        <v>392</v>
      </c>
      <c r="F161" s="1">
        <v>13179</v>
      </c>
      <c r="G161" s="1" t="s">
        <v>330</v>
      </c>
      <c r="H161" s="1" t="s">
        <v>315</v>
      </c>
      <c r="I161" s="1" t="s">
        <v>17</v>
      </c>
      <c r="J161" s="1" t="s">
        <v>18</v>
      </c>
      <c r="K161" s="1">
        <v>2560</v>
      </c>
      <c r="L161" s="1">
        <v>1104</v>
      </c>
      <c r="M161" s="1" t="str">
        <f>IFERROR(VLOOKUP(K161,所有数据类型对应PDMS情况!B:E,4,1),"")</f>
        <v>110kV_洗江T线_181_断路器</v>
      </c>
      <c r="N161" s="1" t="str">
        <f>IFERROR(VLOOKUP(K161,所有数据类型对应PDMS情况!B:G,6,1),"")</f>
        <v/>
      </c>
      <c r="O161" s="13" t="s">
        <v>2592</v>
      </c>
      <c r="P161" s="13" t="s">
        <v>2594</v>
      </c>
      <c r="Q161" s="1" t="str">
        <f t="shared" si="2"/>
        <v>insert into PRW_Inte_SCADA_Map(Id,[TagId],[TagName],[TagType],[Name],[Name2],[Context],[Revision],[Type]) values(newid(),'ME-13179','110kV洗江T线181断路器重合闸','重合闸','110kV_洗江T线_181_断路器','','XMH','unset','YX');</v>
      </c>
    </row>
    <row r="162" spans="1:17" x14ac:dyDescent="0.15">
      <c r="A162" s="1">
        <v>161</v>
      </c>
      <c r="B162" s="1" t="s">
        <v>12</v>
      </c>
      <c r="C162" s="1">
        <v>25</v>
      </c>
      <c r="D162" s="1" t="s">
        <v>393</v>
      </c>
      <c r="E162" s="1" t="s">
        <v>394</v>
      </c>
      <c r="F162" s="1">
        <v>13180</v>
      </c>
      <c r="G162" s="1" t="s">
        <v>330</v>
      </c>
      <c r="H162" s="1" t="s">
        <v>144</v>
      </c>
      <c r="I162" s="1" t="s">
        <v>17</v>
      </c>
      <c r="J162" s="1" t="s">
        <v>18</v>
      </c>
      <c r="K162" s="1">
        <v>2560</v>
      </c>
      <c r="L162" s="1">
        <v>1313</v>
      </c>
      <c r="M162" s="1" t="str">
        <f>IFERROR(VLOOKUP(K162,所有数据类型对应PDMS情况!B:E,4,1),"")</f>
        <v>110kV_洗江T线_181_断路器</v>
      </c>
      <c r="N162" s="1" t="str">
        <f>IFERROR(VLOOKUP(K162,所有数据类型对应PDMS情况!B:G,6,1),"")</f>
        <v/>
      </c>
      <c r="O162" s="13" t="s">
        <v>2592</v>
      </c>
      <c r="P162" s="13" t="s">
        <v>2594</v>
      </c>
      <c r="Q162" s="1" t="str">
        <f t="shared" si="2"/>
        <v>insert into PRW_Inte_SCADA_Map(Id,[TagId],[TagName],[TagType],[Name],[Name2],[Context],[Revision],[Type]) values(newid(),'ME-13180','110kV洗江T线181断路器母线TV断线告警','交流回路异常','110kV_洗江T线_181_断路器','','XMH','unset','YX');</v>
      </c>
    </row>
    <row r="163" spans="1:17" x14ac:dyDescent="0.15">
      <c r="A163" s="1">
        <v>162</v>
      </c>
      <c r="B163" s="1" t="s">
        <v>12</v>
      </c>
      <c r="C163" s="1">
        <v>25</v>
      </c>
      <c r="D163" s="1" t="s">
        <v>395</v>
      </c>
      <c r="E163" s="1" t="s">
        <v>396</v>
      </c>
      <c r="F163" s="1">
        <v>13181</v>
      </c>
      <c r="G163" s="1" t="s">
        <v>330</v>
      </c>
      <c r="H163" s="1" t="s">
        <v>144</v>
      </c>
      <c r="I163" s="1" t="s">
        <v>17</v>
      </c>
      <c r="J163" s="1" t="s">
        <v>18</v>
      </c>
      <c r="K163" s="1">
        <v>2560</v>
      </c>
      <c r="L163" s="1">
        <v>1313</v>
      </c>
      <c r="M163" s="1" t="str">
        <f>IFERROR(VLOOKUP(K163,所有数据类型对应PDMS情况!B:E,4,1),"")</f>
        <v>110kV_洗江T线_181_断路器</v>
      </c>
      <c r="N163" s="1" t="str">
        <f>IFERROR(VLOOKUP(K163,所有数据类型对应PDMS情况!B:G,6,1),"")</f>
        <v/>
      </c>
      <c r="O163" s="13" t="s">
        <v>2592</v>
      </c>
      <c r="P163" s="13" t="s">
        <v>2594</v>
      </c>
      <c r="Q163" s="1" t="str">
        <f t="shared" si="2"/>
        <v>insert into PRW_Inte_SCADA_Map(Id,[TagId],[TagName],[TagType],[Name],[Name2],[Context],[Revision],[Type]) values(newid(),'ME-13181','110kV洗江T线181断路器线路TV断线告警','交流回路异常','110kV_洗江T线_181_断路器','','XMH','unset','YX');</v>
      </c>
    </row>
    <row r="164" spans="1:17" x14ac:dyDescent="0.15">
      <c r="A164" s="1">
        <v>163</v>
      </c>
      <c r="B164" s="1" t="s">
        <v>12</v>
      </c>
      <c r="C164" s="1">
        <v>25</v>
      </c>
      <c r="D164" s="1" t="s">
        <v>397</v>
      </c>
      <c r="E164" s="1" t="s">
        <v>398</v>
      </c>
      <c r="F164" s="1">
        <v>13182</v>
      </c>
      <c r="G164" s="1" t="s">
        <v>330</v>
      </c>
      <c r="H164" s="1" t="s">
        <v>16</v>
      </c>
      <c r="I164" s="1" t="s">
        <v>17</v>
      </c>
      <c r="J164" s="1" t="s">
        <v>18</v>
      </c>
      <c r="K164" s="1">
        <v>2560</v>
      </c>
      <c r="L164" s="1">
        <v>901</v>
      </c>
      <c r="M164" s="1" t="str">
        <f>IFERROR(VLOOKUP(K164,所有数据类型对应PDMS情况!B:E,4,1),"")</f>
        <v>110kV_洗江T线_181_断路器</v>
      </c>
      <c r="N164" s="1" t="str">
        <f>IFERROR(VLOOKUP(K164,所有数据类型对应PDMS情况!B:G,6,1),"")</f>
        <v/>
      </c>
      <c r="O164" s="13" t="s">
        <v>2592</v>
      </c>
      <c r="P164" s="13" t="s">
        <v>2594</v>
      </c>
      <c r="Q164" s="1" t="str">
        <f t="shared" si="2"/>
        <v>insert into PRW_Inte_SCADA_Map(Id,[TagId],[TagName],[TagType],[Name],[Name2],[Context],[Revision],[Type]) values(newid(),'ME-13182','110kV洗江T线181断路器纵联通道告警','状态','110kV_洗江T线_181_断路器','','XMH','unset','YX');</v>
      </c>
    </row>
    <row r="165" spans="1:17" x14ac:dyDescent="0.15">
      <c r="A165" s="1">
        <v>164</v>
      </c>
      <c r="B165" s="1" t="s">
        <v>12</v>
      </c>
      <c r="C165" s="1">
        <v>25</v>
      </c>
      <c r="D165" s="1" t="s">
        <v>399</v>
      </c>
      <c r="E165" s="1" t="s">
        <v>400</v>
      </c>
      <c r="F165" s="1">
        <v>13183</v>
      </c>
      <c r="G165" s="1" t="s">
        <v>330</v>
      </c>
      <c r="H165" s="1" t="s">
        <v>16</v>
      </c>
      <c r="I165" s="1" t="s">
        <v>17</v>
      </c>
      <c r="J165" s="1" t="s">
        <v>18</v>
      </c>
      <c r="K165" s="1">
        <v>2560</v>
      </c>
      <c r="L165" s="1">
        <v>901</v>
      </c>
      <c r="M165" s="1" t="str">
        <f>IFERROR(VLOOKUP(K165,所有数据类型对应PDMS情况!B:E,4,1),"")</f>
        <v>110kV_洗江T线_181_断路器</v>
      </c>
      <c r="N165" s="1" t="str">
        <f>IFERROR(VLOOKUP(K165,所有数据类型对应PDMS情况!B:G,6,1),"")</f>
        <v/>
      </c>
      <c r="O165" s="13" t="s">
        <v>2592</v>
      </c>
      <c r="P165" s="13" t="s">
        <v>2594</v>
      </c>
      <c r="Q165" s="1" t="str">
        <f t="shared" si="2"/>
        <v>insert into PRW_Inte_SCADA_Map(Id,[TagId],[TagName],[TagType],[Name],[Name2],[Context],[Revision],[Type]) values(newid(),'ME-13183','110kV洗江T线181断路器过负荷告警','状态','110kV_洗江T线_181_断路器','','XMH','unset','YX');</v>
      </c>
    </row>
    <row r="166" spans="1:17" x14ac:dyDescent="0.15">
      <c r="A166" s="1">
        <v>165</v>
      </c>
      <c r="B166" s="1" t="s">
        <v>12</v>
      </c>
      <c r="C166" s="1">
        <v>25</v>
      </c>
      <c r="D166" s="1" t="s">
        <v>401</v>
      </c>
      <c r="E166" s="1" t="s">
        <v>402</v>
      </c>
      <c r="F166" s="1">
        <v>13184</v>
      </c>
      <c r="G166" s="1" t="s">
        <v>330</v>
      </c>
      <c r="H166" s="1" t="s">
        <v>16</v>
      </c>
      <c r="I166" s="1" t="s">
        <v>17</v>
      </c>
      <c r="J166" s="1" t="s">
        <v>18</v>
      </c>
      <c r="K166" s="1">
        <v>2560</v>
      </c>
      <c r="L166" s="1">
        <v>901</v>
      </c>
      <c r="M166" s="1" t="str">
        <f>IFERROR(VLOOKUP(K166,所有数据类型对应PDMS情况!B:E,4,1),"")</f>
        <v>110kV_洗江T线_181_断路器</v>
      </c>
      <c r="N166" s="1" t="str">
        <f>IFERROR(VLOOKUP(K166,所有数据类型对应PDMS情况!B:G,6,1),"")</f>
        <v/>
      </c>
      <c r="O166" s="13" t="s">
        <v>2592</v>
      </c>
      <c r="P166" s="13" t="s">
        <v>2594</v>
      </c>
      <c r="Q166" s="1" t="str">
        <f t="shared" si="2"/>
        <v>insert into PRW_Inte_SCADA_Map(Id,[TagId],[TagName],[TagType],[Name],[Name2],[Context],[Revision],[Type]) values(newid(),'ME-13184','110kV洗江T线181断路器控制回路断线告警','状态','110kV_洗江T线_181_断路器','','XMH','unset','YX');</v>
      </c>
    </row>
    <row r="167" spans="1:17" hidden="1" x14ac:dyDescent="0.15">
      <c r="A167" s="1">
        <v>166</v>
      </c>
      <c r="B167" s="1" t="s">
        <v>12</v>
      </c>
      <c r="C167" s="1">
        <v>25</v>
      </c>
      <c r="D167" s="1" t="s">
        <v>403</v>
      </c>
      <c r="E167" s="1" t="s">
        <v>404</v>
      </c>
      <c r="F167" s="1">
        <v>13185</v>
      </c>
      <c r="G167" s="1" t="s">
        <v>15</v>
      </c>
      <c r="H167" s="1" t="s">
        <v>405</v>
      </c>
      <c r="I167" s="1" t="s">
        <v>17</v>
      </c>
      <c r="J167" s="1" t="s">
        <v>18</v>
      </c>
      <c r="K167" s="1">
        <v>2566</v>
      </c>
      <c r="L167" s="1">
        <v>1006</v>
      </c>
      <c r="M167" s="1" t="str">
        <f>IFERROR(VLOOKUP(K167,所有数据类型对应PDMS情况!B:E,4,1),"")</f>
        <v/>
      </c>
      <c r="N167" s="1" t="str">
        <f>IFERROR(VLOOKUP(K167,所有数据类型对应PDMS情况!B:G,6,1),"")</f>
        <v/>
      </c>
      <c r="O167" s="13" t="s">
        <v>2592</v>
      </c>
      <c r="P167" s="13" t="s">
        <v>2594</v>
      </c>
      <c r="Q167" s="1" t="str">
        <f t="shared" si="2"/>
        <v>insert into PRW_Inte_SCADA_Map(Id,[TagId],[TagName],[TagType],[Name],[Name2],[Context],[Revision],[Type]) values(newid(),'ME-13185','110kV母线保护稳态量差动跳Ⅰ母','母线差动保护','','','XMH','unset','YX');</v>
      </c>
    </row>
    <row r="168" spans="1:17" hidden="1" x14ac:dyDescent="0.15">
      <c r="A168" s="1">
        <v>167</v>
      </c>
      <c r="B168" s="1" t="s">
        <v>12</v>
      </c>
      <c r="C168" s="1">
        <v>25</v>
      </c>
      <c r="D168" s="1" t="s">
        <v>406</v>
      </c>
      <c r="E168" s="1" t="s">
        <v>407</v>
      </c>
      <c r="F168" s="1">
        <v>13186</v>
      </c>
      <c r="G168" s="1" t="s">
        <v>15</v>
      </c>
      <c r="H168" s="1" t="s">
        <v>405</v>
      </c>
      <c r="I168" s="1" t="s">
        <v>17</v>
      </c>
      <c r="J168" s="1" t="s">
        <v>18</v>
      </c>
      <c r="K168" s="1">
        <v>2566</v>
      </c>
      <c r="L168" s="1">
        <v>1006</v>
      </c>
      <c r="M168" s="1" t="str">
        <f>IFERROR(VLOOKUP(K168,所有数据类型对应PDMS情况!B:E,4,1),"")</f>
        <v/>
      </c>
      <c r="N168" s="1" t="str">
        <f>IFERROR(VLOOKUP(K168,所有数据类型对应PDMS情况!B:G,6,1),"")</f>
        <v/>
      </c>
      <c r="O168" s="13" t="s">
        <v>2592</v>
      </c>
      <c r="P168" s="13" t="s">
        <v>2594</v>
      </c>
      <c r="Q168" s="1" t="str">
        <f t="shared" si="2"/>
        <v>insert into PRW_Inte_SCADA_Map(Id,[TagId],[TagName],[TagType],[Name],[Name2],[Context],[Revision],[Type]) values(newid(),'ME-13186','110kV母线保护变化量差动跳Ⅰ母','母线差动保护','','','XMH','unset','YX');</v>
      </c>
    </row>
    <row r="169" spans="1:17" hidden="1" x14ac:dyDescent="0.15">
      <c r="A169" s="1">
        <v>168</v>
      </c>
      <c r="B169" s="1" t="s">
        <v>12</v>
      </c>
      <c r="C169" s="1">
        <v>25</v>
      </c>
      <c r="D169" s="1" t="s">
        <v>408</v>
      </c>
      <c r="E169" s="1" t="s">
        <v>409</v>
      </c>
      <c r="F169" s="1">
        <v>13187</v>
      </c>
      <c r="G169" s="1" t="s">
        <v>15</v>
      </c>
      <c r="H169" s="1" t="s">
        <v>144</v>
      </c>
      <c r="I169" s="1" t="s">
        <v>17</v>
      </c>
      <c r="J169" s="1" t="s">
        <v>18</v>
      </c>
      <c r="K169" s="1">
        <v>2566</v>
      </c>
      <c r="L169" s="1">
        <v>1313</v>
      </c>
      <c r="M169" s="1" t="str">
        <f>IFERROR(VLOOKUP(K169,所有数据类型对应PDMS情况!B:E,4,1),"")</f>
        <v/>
      </c>
      <c r="N169" s="1" t="str">
        <f>IFERROR(VLOOKUP(K169,所有数据类型对应PDMS情况!B:G,6,1),"")</f>
        <v/>
      </c>
      <c r="O169" s="13" t="s">
        <v>2592</v>
      </c>
      <c r="P169" s="13" t="s">
        <v>2594</v>
      </c>
      <c r="Q169" s="1" t="str">
        <f t="shared" si="2"/>
        <v>insert into PRW_Inte_SCADA_Map(Id,[TagId],[TagName],[TagType],[Name],[Name2],[Context],[Revision],[Type]) values(newid(),'ME-13187','110kV母线保护TA断线','交流回路异常','','','XMH','unset','YX');</v>
      </c>
    </row>
    <row r="170" spans="1:17" hidden="1" x14ac:dyDescent="0.15">
      <c r="A170" s="1">
        <v>169</v>
      </c>
      <c r="B170" s="1" t="s">
        <v>12</v>
      </c>
      <c r="C170" s="1">
        <v>25</v>
      </c>
      <c r="D170" s="1" t="s">
        <v>410</v>
      </c>
      <c r="E170" s="1" t="s">
        <v>411</v>
      </c>
      <c r="F170" s="1">
        <v>13188</v>
      </c>
      <c r="G170" s="1" t="s">
        <v>15</v>
      </c>
      <c r="H170" s="1" t="s">
        <v>144</v>
      </c>
      <c r="I170" s="1" t="s">
        <v>17</v>
      </c>
      <c r="J170" s="1" t="s">
        <v>18</v>
      </c>
      <c r="K170" s="1">
        <v>2566</v>
      </c>
      <c r="L170" s="1">
        <v>1313</v>
      </c>
      <c r="M170" s="1" t="str">
        <f>IFERROR(VLOOKUP(K170,所有数据类型对应PDMS情况!B:E,4,1),"")</f>
        <v/>
      </c>
      <c r="N170" s="1" t="str">
        <f>IFERROR(VLOOKUP(K170,所有数据类型对应PDMS情况!B:G,6,1),"")</f>
        <v/>
      </c>
      <c r="O170" s="13" t="s">
        <v>2592</v>
      </c>
      <c r="P170" s="13" t="s">
        <v>2594</v>
      </c>
      <c r="Q170" s="1" t="str">
        <f t="shared" si="2"/>
        <v>insert into PRW_Inte_SCADA_Map(Id,[TagId],[TagName],[TagType],[Name],[Name2],[Context],[Revision],[Type]) values(newid(),'ME-13188','110kV母线保护Ⅰ母TV断线','交流回路异常','','','XMH','unset','YX');</v>
      </c>
    </row>
    <row r="171" spans="1:17" hidden="1" x14ac:dyDescent="0.15">
      <c r="A171" s="1">
        <v>170</v>
      </c>
      <c r="B171" s="1" t="s">
        <v>12</v>
      </c>
      <c r="C171" s="1">
        <v>25</v>
      </c>
      <c r="D171" s="1" t="s">
        <v>412</v>
      </c>
      <c r="E171" s="1" t="s">
        <v>413</v>
      </c>
      <c r="F171" s="1">
        <v>13189</v>
      </c>
      <c r="G171" s="1" t="s">
        <v>15</v>
      </c>
      <c r="H171" s="1" t="s">
        <v>16</v>
      </c>
      <c r="I171" s="1" t="s">
        <v>17</v>
      </c>
      <c r="J171" s="1" t="s">
        <v>18</v>
      </c>
      <c r="K171" s="1">
        <v>2566</v>
      </c>
      <c r="L171" s="1">
        <v>901</v>
      </c>
      <c r="M171" s="1" t="str">
        <f>IFERROR(VLOOKUP(K171,所有数据类型对应PDMS情况!B:E,4,1),"")</f>
        <v/>
      </c>
      <c r="N171" s="1" t="str">
        <f>IFERROR(VLOOKUP(K171,所有数据类型对应PDMS情况!B:G,6,1),"")</f>
        <v/>
      </c>
      <c r="O171" s="13" t="s">
        <v>2592</v>
      </c>
      <c r="P171" s="13" t="s">
        <v>2594</v>
      </c>
      <c r="Q171" s="1" t="str">
        <f t="shared" si="2"/>
        <v>insert into PRW_Inte_SCADA_Map(Id,[TagId],[TagName],[TagType],[Name],[Name2],[Context],[Revision],[Type]) values(newid(),'ME-13189','远动装置A机闭锁','状态','','','XMH','unset','YX');</v>
      </c>
    </row>
    <row r="172" spans="1:17" hidden="1" x14ac:dyDescent="0.15">
      <c r="A172" s="1">
        <v>171</v>
      </c>
      <c r="B172" s="1" t="s">
        <v>12</v>
      </c>
      <c r="C172" s="1">
        <v>25</v>
      </c>
      <c r="D172" s="1" t="s">
        <v>414</v>
      </c>
      <c r="E172" s="1" t="s">
        <v>415</v>
      </c>
      <c r="F172" s="1">
        <v>13190</v>
      </c>
      <c r="G172" s="1" t="s">
        <v>15</v>
      </c>
      <c r="H172" s="1" t="s">
        <v>16</v>
      </c>
      <c r="I172" s="1" t="s">
        <v>17</v>
      </c>
      <c r="J172" s="1" t="s">
        <v>18</v>
      </c>
      <c r="K172" s="1">
        <v>2566</v>
      </c>
      <c r="L172" s="1">
        <v>901</v>
      </c>
      <c r="M172" s="1" t="str">
        <f>IFERROR(VLOOKUP(K172,所有数据类型对应PDMS情况!B:E,4,1),"")</f>
        <v/>
      </c>
      <c r="N172" s="1" t="str">
        <f>IFERROR(VLOOKUP(K172,所有数据类型对应PDMS情况!B:G,6,1),"")</f>
        <v/>
      </c>
      <c r="O172" s="13" t="s">
        <v>2592</v>
      </c>
      <c r="P172" s="13" t="s">
        <v>2594</v>
      </c>
      <c r="Q172" s="1" t="str">
        <f t="shared" si="2"/>
        <v>insert into PRW_Inte_SCADA_Map(Id,[TagId],[TagName],[TagType],[Name],[Name2],[Context],[Revision],[Type]) values(newid(),'ME-13190','远动装置A机备机','状态','','','XMH','unset','YX');</v>
      </c>
    </row>
    <row r="173" spans="1:17" hidden="1" x14ac:dyDescent="0.15">
      <c r="A173" s="1">
        <v>172</v>
      </c>
      <c r="B173" s="1" t="s">
        <v>12</v>
      </c>
      <c r="C173" s="1">
        <v>25</v>
      </c>
      <c r="D173" s="1" t="s">
        <v>416</v>
      </c>
      <c r="E173" s="1" t="s">
        <v>417</v>
      </c>
      <c r="F173" s="1">
        <v>13191</v>
      </c>
      <c r="G173" s="1" t="s">
        <v>15</v>
      </c>
      <c r="H173" s="1" t="s">
        <v>16</v>
      </c>
      <c r="I173" s="1" t="s">
        <v>17</v>
      </c>
      <c r="J173" s="1" t="s">
        <v>18</v>
      </c>
      <c r="K173" s="1">
        <v>2566</v>
      </c>
      <c r="L173" s="1">
        <v>901</v>
      </c>
      <c r="M173" s="1" t="str">
        <f>IFERROR(VLOOKUP(K173,所有数据类型对应PDMS情况!B:E,4,1),"")</f>
        <v/>
      </c>
      <c r="N173" s="1" t="str">
        <f>IFERROR(VLOOKUP(K173,所有数据类型对应PDMS情况!B:G,6,1),"")</f>
        <v/>
      </c>
      <c r="O173" s="13" t="s">
        <v>2592</v>
      </c>
      <c r="P173" s="13" t="s">
        <v>2594</v>
      </c>
      <c r="Q173" s="1" t="str">
        <f t="shared" si="2"/>
        <v>insert into PRW_Inte_SCADA_Map(Id,[TagId],[TagName],[TagType],[Name],[Name2],[Context],[Revision],[Type]) values(newid(),'ME-13191','远动装置B机闭锁','状态','','','XMH','unset','YX');</v>
      </c>
    </row>
    <row r="174" spans="1:17" hidden="1" x14ac:dyDescent="0.15">
      <c r="A174" s="1">
        <v>173</v>
      </c>
      <c r="B174" s="1" t="s">
        <v>12</v>
      </c>
      <c r="C174" s="1">
        <v>25</v>
      </c>
      <c r="D174" s="1" t="s">
        <v>418</v>
      </c>
      <c r="E174" s="1" t="s">
        <v>419</v>
      </c>
      <c r="F174" s="1">
        <v>13192</v>
      </c>
      <c r="G174" s="1" t="s">
        <v>15</v>
      </c>
      <c r="H174" s="1" t="s">
        <v>16</v>
      </c>
      <c r="I174" s="1" t="s">
        <v>17</v>
      </c>
      <c r="J174" s="1" t="s">
        <v>18</v>
      </c>
      <c r="K174" s="1">
        <v>2566</v>
      </c>
      <c r="L174" s="1">
        <v>901</v>
      </c>
      <c r="M174" s="1" t="str">
        <f>IFERROR(VLOOKUP(K174,所有数据类型对应PDMS情况!B:E,4,1),"")</f>
        <v/>
      </c>
      <c r="N174" s="1" t="str">
        <f>IFERROR(VLOOKUP(K174,所有数据类型对应PDMS情况!B:G,6,1),"")</f>
        <v/>
      </c>
      <c r="O174" s="13" t="s">
        <v>2592</v>
      </c>
      <c r="P174" s="13" t="s">
        <v>2594</v>
      </c>
      <c r="Q174" s="1" t="str">
        <f t="shared" si="2"/>
        <v>insert into PRW_Inte_SCADA_Map(Id,[TagId],[TagName],[TagType],[Name],[Name2],[Context],[Revision],[Type]) values(newid(),'ME-13192','远动装置B机备机','状态','','','XMH','unset','YX');</v>
      </c>
    </row>
    <row r="175" spans="1:17" hidden="1" x14ac:dyDescent="0.15">
      <c r="A175" s="1">
        <v>174</v>
      </c>
      <c r="B175" s="1" t="s">
        <v>12</v>
      </c>
      <c r="C175" s="1">
        <v>25</v>
      </c>
      <c r="D175" s="1" t="s">
        <v>420</v>
      </c>
      <c r="E175" s="1" t="s">
        <v>421</v>
      </c>
      <c r="F175" s="1">
        <v>13193</v>
      </c>
      <c r="G175" s="1" t="s">
        <v>15</v>
      </c>
      <c r="H175" s="1" t="s">
        <v>16</v>
      </c>
      <c r="I175" s="1" t="s">
        <v>17</v>
      </c>
      <c r="J175" s="1" t="s">
        <v>18</v>
      </c>
      <c r="K175" s="1">
        <v>2566</v>
      </c>
      <c r="L175" s="1">
        <v>901</v>
      </c>
      <c r="M175" s="1" t="str">
        <f>IFERROR(VLOOKUP(K175,所有数据类型对应PDMS情况!B:E,4,1),"")</f>
        <v/>
      </c>
      <c r="N175" s="1" t="str">
        <f>IFERROR(VLOOKUP(K175,所有数据类型对应PDMS情况!B:G,6,1),"")</f>
        <v/>
      </c>
      <c r="O175" s="13" t="s">
        <v>2592</v>
      </c>
      <c r="P175" s="13" t="s">
        <v>2594</v>
      </c>
      <c r="Q175" s="1" t="str">
        <f t="shared" si="2"/>
        <v>insert into PRW_Inte_SCADA_Map(Id,[TagId],[TagName],[TagType],[Name],[Name2],[Context],[Revision],[Type]) values(newid(),'ME-13193','远动装置禁止调度远控','状态','','','XMH','unset','YX');</v>
      </c>
    </row>
    <row r="176" spans="1:17" hidden="1" x14ac:dyDescent="0.15">
      <c r="A176" s="1">
        <v>175</v>
      </c>
      <c r="B176" s="1" t="s">
        <v>12</v>
      </c>
      <c r="C176" s="1">
        <v>25</v>
      </c>
      <c r="D176" s="1" t="s">
        <v>422</v>
      </c>
      <c r="E176" s="1" t="s">
        <v>423</v>
      </c>
      <c r="F176" s="1">
        <v>13194</v>
      </c>
      <c r="G176" s="1" t="s">
        <v>15</v>
      </c>
      <c r="H176" s="1" t="s">
        <v>295</v>
      </c>
      <c r="I176" s="1" t="s">
        <v>17</v>
      </c>
      <c r="J176" s="1" t="s">
        <v>18</v>
      </c>
      <c r="K176" s="1">
        <v>2566</v>
      </c>
      <c r="L176" s="1">
        <v>1101</v>
      </c>
      <c r="M176" s="1" t="str">
        <f>IFERROR(VLOOKUP(K176,所有数据类型对应PDMS情况!B:E,4,1),"")</f>
        <v/>
      </c>
      <c r="N176" s="1" t="str">
        <f>IFERROR(VLOOKUP(K176,所有数据类型对应PDMS情况!B:G,6,1),"")</f>
        <v/>
      </c>
      <c r="O176" s="13" t="s">
        <v>2592</v>
      </c>
      <c r="P176" s="13" t="s">
        <v>2594</v>
      </c>
      <c r="Q176" s="1" t="str">
        <f t="shared" si="2"/>
        <v>insert into PRW_Inte_SCADA_Map(Id,[TagId],[TagName],[TagType],[Name],[Name2],[Context],[Revision],[Type]) values(newid(),'ME-13194','低频低压减载装置闭锁','低压减载','','','XMH','unset','YX');</v>
      </c>
    </row>
    <row r="177" spans="1:17" hidden="1" x14ac:dyDescent="0.15">
      <c r="A177" s="1">
        <v>176</v>
      </c>
      <c r="B177" s="1" t="s">
        <v>12</v>
      </c>
      <c r="C177" s="1">
        <v>25</v>
      </c>
      <c r="D177" s="1" t="s">
        <v>424</v>
      </c>
      <c r="E177" s="1" t="s">
        <v>425</v>
      </c>
      <c r="F177" s="1">
        <v>13195</v>
      </c>
      <c r="G177" s="1" t="s">
        <v>15</v>
      </c>
      <c r="H177" s="1" t="s">
        <v>426</v>
      </c>
      <c r="I177" s="1" t="s">
        <v>17</v>
      </c>
      <c r="J177" s="1" t="s">
        <v>18</v>
      </c>
      <c r="K177" s="1">
        <v>2566</v>
      </c>
      <c r="L177" s="1">
        <v>1315</v>
      </c>
      <c r="M177" s="1" t="str">
        <f>IFERROR(VLOOKUP(K177,所有数据类型对应PDMS情况!B:E,4,1),"")</f>
        <v/>
      </c>
      <c r="N177" s="1" t="str">
        <f>IFERROR(VLOOKUP(K177,所有数据类型对应PDMS情况!B:G,6,1),"")</f>
        <v/>
      </c>
      <c r="O177" s="13" t="s">
        <v>2592</v>
      </c>
      <c r="P177" s="13" t="s">
        <v>2594</v>
      </c>
      <c r="Q177" s="1" t="str">
        <f t="shared" si="2"/>
        <v>insert into PRW_Inte_SCADA_Map(Id,[TagId],[TagName],[TagType],[Name],[Name2],[Context],[Revision],[Type]) values(newid(),'ME-13195','低频低压减载装置异常','安稳装置异常','','','XMH','unset','YX');</v>
      </c>
    </row>
    <row r="178" spans="1:17" hidden="1" x14ac:dyDescent="0.15">
      <c r="A178" s="1">
        <v>177</v>
      </c>
      <c r="B178" s="1" t="s">
        <v>12</v>
      </c>
      <c r="C178" s="1">
        <v>25</v>
      </c>
      <c r="D178" s="1" t="s">
        <v>427</v>
      </c>
      <c r="E178" s="1" t="s">
        <v>428</v>
      </c>
      <c r="F178" s="1">
        <v>13196</v>
      </c>
      <c r="G178" s="1" t="s">
        <v>15</v>
      </c>
      <c r="H178" s="1" t="s">
        <v>295</v>
      </c>
      <c r="I178" s="1" t="s">
        <v>17</v>
      </c>
      <c r="J178" s="1" t="s">
        <v>18</v>
      </c>
      <c r="K178" s="1">
        <v>2566</v>
      </c>
      <c r="L178" s="1">
        <v>1101</v>
      </c>
      <c r="M178" s="1" t="str">
        <f>IFERROR(VLOOKUP(K178,所有数据类型对应PDMS情况!B:E,4,1),"")</f>
        <v/>
      </c>
      <c r="N178" s="1" t="str">
        <f>IFERROR(VLOOKUP(K178,所有数据类型对应PDMS情况!B:G,6,1),"")</f>
        <v/>
      </c>
      <c r="O178" s="13" t="s">
        <v>2592</v>
      </c>
      <c r="P178" s="13" t="s">
        <v>2594</v>
      </c>
      <c r="Q178" s="1" t="str">
        <f t="shared" si="2"/>
        <v>insert into PRW_Inte_SCADA_Map(Id,[TagId],[TagName],[TagType],[Name],[Name2],[Context],[Revision],[Type]) values(newid(),'ME-13196','低频低压减载跳闸','低压减载','','','XMH','unset','YX');</v>
      </c>
    </row>
    <row r="179" spans="1:17" hidden="1" x14ac:dyDescent="0.15">
      <c r="A179" s="1">
        <v>178</v>
      </c>
      <c r="B179" s="1" t="s">
        <v>12</v>
      </c>
      <c r="C179" s="1">
        <v>25</v>
      </c>
      <c r="D179" s="1" t="s">
        <v>429</v>
      </c>
      <c r="E179" s="1" t="s">
        <v>430</v>
      </c>
      <c r="F179" s="1">
        <v>13197</v>
      </c>
      <c r="G179" s="1" t="s">
        <v>15</v>
      </c>
      <c r="H179" s="1" t="s">
        <v>16</v>
      </c>
      <c r="I179" s="1" t="s">
        <v>17</v>
      </c>
      <c r="J179" s="1" t="s">
        <v>18</v>
      </c>
      <c r="K179" s="1">
        <v>2566</v>
      </c>
      <c r="L179" s="1">
        <v>901</v>
      </c>
      <c r="M179" s="1" t="str">
        <f>IFERROR(VLOOKUP(K179,所有数据类型对应PDMS情况!B:E,4,1),"")</f>
        <v/>
      </c>
      <c r="N179" s="1" t="str">
        <f>IFERROR(VLOOKUP(K179,所有数据类型对应PDMS情况!B:G,6,1),"")</f>
        <v/>
      </c>
      <c r="O179" s="13" t="s">
        <v>2592</v>
      </c>
      <c r="P179" s="13" t="s">
        <v>2594</v>
      </c>
      <c r="Q179" s="1" t="str">
        <f t="shared" si="2"/>
        <v>insert into PRW_Inte_SCADA_Map(Id,[TagId],[TagName],[TagType],[Name],[Name2],[Context],[Revision],[Type]) values(newid(),'ME-13197','故障录波装置异常','状态','','','XMH','unset','YX');</v>
      </c>
    </row>
    <row r="180" spans="1:17" x14ac:dyDescent="0.15">
      <c r="A180" s="1">
        <v>179</v>
      </c>
      <c r="B180" s="1" t="s">
        <v>12</v>
      </c>
      <c r="C180" s="1">
        <v>25</v>
      </c>
      <c r="D180" s="1" t="s">
        <v>431</v>
      </c>
      <c r="E180" s="1" t="s">
        <v>432</v>
      </c>
      <c r="F180" s="1">
        <v>13198</v>
      </c>
      <c r="G180" s="1" t="s">
        <v>330</v>
      </c>
      <c r="H180" s="1" t="s">
        <v>16</v>
      </c>
      <c r="I180" s="1" t="s">
        <v>17</v>
      </c>
      <c r="J180" s="1" t="s">
        <v>18</v>
      </c>
      <c r="K180" s="1">
        <v>2560</v>
      </c>
      <c r="L180" s="1">
        <v>901</v>
      </c>
      <c r="M180" s="1" t="str">
        <f>IFERROR(VLOOKUP(K180,所有数据类型对应PDMS情况!B:E,4,1),"")</f>
        <v>110kV_洗江T线_181_断路器</v>
      </c>
      <c r="N180" s="1" t="str">
        <f>IFERROR(VLOOKUP(K180,所有数据类型对应PDMS情况!B:G,6,1),"")</f>
        <v/>
      </c>
      <c r="O180" s="13" t="s">
        <v>2592</v>
      </c>
      <c r="P180" s="13" t="s">
        <v>2594</v>
      </c>
      <c r="Q180" s="1" t="str">
        <f t="shared" si="2"/>
        <v>insert into PRW_Inte_SCADA_Map(Id,[TagId],[TagName],[TagType],[Name],[Name2],[Context],[Revision],[Type]) values(newid(),'ME-13198','110kV洗江T线181断路器测控装置闭锁','状态','110kV_洗江T线_181_断路器','','XMH','unset','YX');</v>
      </c>
    </row>
    <row r="181" spans="1:17" x14ac:dyDescent="0.15">
      <c r="A181" s="1">
        <v>180</v>
      </c>
      <c r="B181" s="1" t="s">
        <v>12</v>
      </c>
      <c r="C181" s="1">
        <v>25</v>
      </c>
      <c r="D181" s="1" t="s">
        <v>433</v>
      </c>
      <c r="E181" s="1" t="s">
        <v>434</v>
      </c>
      <c r="F181" s="1">
        <v>13199</v>
      </c>
      <c r="G181" s="1" t="s">
        <v>230</v>
      </c>
      <c r="H181" s="1" t="s">
        <v>16</v>
      </c>
      <c r="I181" s="1" t="s">
        <v>17</v>
      </c>
      <c r="J181" s="1" t="s">
        <v>18</v>
      </c>
      <c r="K181" s="1">
        <v>2554</v>
      </c>
      <c r="L181" s="1">
        <v>901</v>
      </c>
      <c r="M181" s="1" t="str">
        <f>IFERROR(VLOOKUP(K181,所有数据类型对应PDMS情况!B:E,4,1),"")</f>
        <v>110kV_城洗线_182_断路器</v>
      </c>
      <c r="N181" s="1" t="str">
        <f>IFERROR(VLOOKUP(K181,所有数据类型对应PDMS情况!B:G,6,1),"")</f>
        <v/>
      </c>
      <c r="O181" s="13" t="s">
        <v>2592</v>
      </c>
      <c r="P181" s="13" t="s">
        <v>2594</v>
      </c>
      <c r="Q181" s="1" t="str">
        <f t="shared" si="2"/>
        <v>insert into PRW_Inte_SCADA_Map(Id,[TagId],[TagName],[TagType],[Name],[Name2],[Context],[Revision],[Type]) values(newid(),'ME-13199','110kV城洗线182断路器测控装置闭锁','状态','110kV_城洗线_182_断路器','','XMH','unset','YX');</v>
      </c>
    </row>
    <row r="182" spans="1:17" x14ac:dyDescent="0.15">
      <c r="A182" s="1">
        <v>181</v>
      </c>
      <c r="B182" s="1" t="s">
        <v>12</v>
      </c>
      <c r="C182" s="1">
        <v>25</v>
      </c>
      <c r="D182" s="1" t="s">
        <v>435</v>
      </c>
      <c r="E182" s="1" t="s">
        <v>436</v>
      </c>
      <c r="F182" s="1">
        <v>13200</v>
      </c>
      <c r="G182" s="1" t="s">
        <v>23</v>
      </c>
      <c r="H182" s="1" t="s">
        <v>16</v>
      </c>
      <c r="I182" s="1" t="s">
        <v>17</v>
      </c>
      <c r="J182" s="1" t="s">
        <v>18</v>
      </c>
      <c r="K182" s="1">
        <v>2539</v>
      </c>
      <c r="L182" s="1">
        <v>901</v>
      </c>
      <c r="M182" s="1" t="str">
        <f>IFERROR(VLOOKUP(K182,所有数据类型对应PDMS情况!B:E,4,1),"")</f>
        <v>#1主变间隔_101_断路器</v>
      </c>
      <c r="N182" s="1" t="str">
        <f>IFERROR(VLOOKUP(K182,所有数据类型对应PDMS情况!B:G,6,1),"")</f>
        <v/>
      </c>
      <c r="O182" s="13" t="s">
        <v>2592</v>
      </c>
      <c r="P182" s="13" t="s">
        <v>2594</v>
      </c>
      <c r="Q182" s="1" t="str">
        <f t="shared" si="2"/>
        <v>insert into PRW_Inte_SCADA_Map(Id,[TagId],[TagName],[TagType],[Name],[Name2],[Context],[Revision],[Type]) values(newid(),'ME-13200','#1主变110kV侧101断路器测控装置闭锁','状态','#1主变间隔_101_断路器','','XMH','unset','YX');</v>
      </c>
    </row>
    <row r="183" spans="1:17" x14ac:dyDescent="0.15">
      <c r="A183" s="1">
        <v>182</v>
      </c>
      <c r="B183" s="1" t="s">
        <v>12</v>
      </c>
      <c r="C183" s="1">
        <v>25</v>
      </c>
      <c r="D183" s="1" t="s">
        <v>437</v>
      </c>
      <c r="E183" s="1" t="s">
        <v>438</v>
      </c>
      <c r="F183" s="1">
        <v>13201</v>
      </c>
      <c r="G183" s="1" t="s">
        <v>67</v>
      </c>
      <c r="H183" s="1" t="s">
        <v>16</v>
      </c>
      <c r="I183" s="1" t="s">
        <v>17</v>
      </c>
      <c r="J183" s="1" t="s">
        <v>18</v>
      </c>
      <c r="K183" s="1">
        <v>2544</v>
      </c>
      <c r="L183" s="1">
        <v>901</v>
      </c>
      <c r="M183" s="1" t="str">
        <f>IFERROR(VLOOKUP(K183,所有数据类型对应PDMS情况!B:E,4,1),"")</f>
        <v>#1主变35kV侧开关柜（#2）</v>
      </c>
      <c r="N183" s="1" t="str">
        <f>IFERROR(VLOOKUP(K183,所有数据类型对应PDMS情况!B:G,6,1),"")</f>
        <v/>
      </c>
      <c r="O183" s="13" t="s">
        <v>2592</v>
      </c>
      <c r="P183" s="13" t="s">
        <v>2594</v>
      </c>
      <c r="Q183" s="1" t="str">
        <f t="shared" si="2"/>
        <v>insert into PRW_Inte_SCADA_Map(Id,[TagId],[TagName],[TagType],[Name],[Name2],[Context],[Revision],[Type]) values(newid(),'ME-13201','#1主变35kV侧301断路器测控装置闭锁','状态','#1主变35kV侧开关柜（#2）','','XMH','unset','YX');</v>
      </c>
    </row>
    <row r="184" spans="1:17" x14ac:dyDescent="0.15">
      <c r="A184" s="1">
        <v>183</v>
      </c>
      <c r="B184" s="1" t="s">
        <v>12</v>
      </c>
      <c r="C184" s="1">
        <v>25</v>
      </c>
      <c r="D184" s="1" t="s">
        <v>439</v>
      </c>
      <c r="E184" s="1" t="s">
        <v>440</v>
      </c>
      <c r="F184" s="1">
        <v>13202</v>
      </c>
      <c r="G184" s="1" t="s">
        <v>102</v>
      </c>
      <c r="H184" s="1" t="s">
        <v>16</v>
      </c>
      <c r="I184" s="1" t="s">
        <v>17</v>
      </c>
      <c r="J184" s="1" t="s">
        <v>18</v>
      </c>
      <c r="K184" s="1">
        <v>2549</v>
      </c>
      <c r="L184" s="1">
        <v>901</v>
      </c>
      <c r="M184" s="1" t="str">
        <f>IFERROR(VLOOKUP(K184,所有数据类型对应PDMS情况!B:E,4,1),"")</f>
        <v>主控室_设备_6P</v>
      </c>
      <c r="N184" s="1" t="str">
        <f>IFERROR(VLOOKUP(K184,所有数据类型对应PDMS情况!B:G,6,1),"")</f>
        <v/>
      </c>
      <c r="O184" s="13" t="s">
        <v>2592</v>
      </c>
      <c r="P184" s="13" t="s">
        <v>2594</v>
      </c>
      <c r="Q184" s="1" t="str">
        <f t="shared" si="2"/>
        <v>insert into PRW_Inte_SCADA_Map(Id,[TagId],[TagName],[TagType],[Name],[Name2],[Context],[Revision],[Type]) values(newid(),'ME-13202','#1主变10kV侧001断路器测控装置闭锁','状态','主控室_设备_6P','','XMH','unset','YX');</v>
      </c>
    </row>
    <row r="185" spans="1:17" hidden="1" x14ac:dyDescent="0.15">
      <c r="A185" s="1">
        <v>184</v>
      </c>
      <c r="B185" s="1" t="s">
        <v>12</v>
      </c>
      <c r="C185" s="1">
        <v>25</v>
      </c>
      <c r="D185" s="1" t="s">
        <v>441</v>
      </c>
      <c r="E185" s="1" t="s">
        <v>442</v>
      </c>
      <c r="F185" s="1">
        <v>13203</v>
      </c>
      <c r="G185" s="1" t="s">
        <v>15</v>
      </c>
      <c r="H185" s="1" t="s">
        <v>16</v>
      </c>
      <c r="I185" s="1" t="s">
        <v>17</v>
      </c>
      <c r="J185" s="1" t="s">
        <v>18</v>
      </c>
      <c r="K185" s="1">
        <v>2566</v>
      </c>
      <c r="L185" s="1">
        <v>901</v>
      </c>
      <c r="M185" s="1" t="str">
        <f>IFERROR(VLOOKUP(K185,所有数据类型对应PDMS情况!B:E,4,1),"")</f>
        <v/>
      </c>
      <c r="N185" s="1" t="str">
        <f>IFERROR(VLOOKUP(K185,所有数据类型对应PDMS情况!B:G,6,1),"")</f>
        <v/>
      </c>
      <c r="O185" s="13" t="s">
        <v>2592</v>
      </c>
      <c r="P185" s="13" t="s">
        <v>2594</v>
      </c>
      <c r="Q185" s="1" t="str">
        <f t="shared" si="2"/>
        <v>insert into PRW_Inte_SCADA_Map(Id,[TagId],[TagName],[TagType],[Name],[Name2],[Context],[Revision],[Type]) values(newid(),'ME-13203','绝缘监测装置异常','状态','','','XMH','unset','YX');</v>
      </c>
    </row>
    <row r="186" spans="1:17" hidden="1" x14ac:dyDescent="0.15">
      <c r="A186" s="1">
        <v>185</v>
      </c>
      <c r="B186" s="1" t="s">
        <v>12</v>
      </c>
      <c r="C186" s="1">
        <v>25</v>
      </c>
      <c r="D186" s="1" t="s">
        <v>443</v>
      </c>
      <c r="E186" s="1" t="s">
        <v>444</v>
      </c>
      <c r="F186" s="1">
        <v>13204</v>
      </c>
      <c r="G186" s="1" t="s">
        <v>15</v>
      </c>
      <c r="H186" s="1" t="s">
        <v>16</v>
      </c>
      <c r="I186" s="1" t="s">
        <v>17</v>
      </c>
      <c r="J186" s="1" t="s">
        <v>18</v>
      </c>
      <c r="K186" s="1">
        <v>2566</v>
      </c>
      <c r="L186" s="1">
        <v>901</v>
      </c>
      <c r="M186" s="1" t="str">
        <f>IFERROR(VLOOKUP(K186,所有数据类型对应PDMS情况!B:E,4,1),"")</f>
        <v/>
      </c>
      <c r="N186" s="1" t="str">
        <f>IFERROR(VLOOKUP(K186,所有数据类型对应PDMS情况!B:G,6,1),"")</f>
        <v/>
      </c>
      <c r="O186" s="13" t="s">
        <v>2592</v>
      </c>
      <c r="P186" s="13" t="s">
        <v>2594</v>
      </c>
      <c r="Q186" s="1" t="str">
        <f t="shared" si="2"/>
        <v>insert into PRW_Inte_SCADA_Map(Id,[TagId],[TagName],[TagType],[Name],[Name2],[Context],[Revision],[Type]) values(newid(),'ME-13204','绝缘监测装置接地告警','状态','','','XMH','unset','YX');</v>
      </c>
    </row>
    <row r="187" spans="1:17" hidden="1" x14ac:dyDescent="0.15">
      <c r="A187" s="1">
        <v>186</v>
      </c>
      <c r="B187" s="1" t="s">
        <v>12</v>
      </c>
      <c r="C187" s="1">
        <v>25</v>
      </c>
      <c r="D187" s="1" t="s">
        <v>445</v>
      </c>
      <c r="E187" s="1" t="s">
        <v>446</v>
      </c>
      <c r="F187" s="1">
        <v>13205</v>
      </c>
      <c r="G187" s="1" t="s">
        <v>15</v>
      </c>
      <c r="H187" s="1" t="s">
        <v>16</v>
      </c>
      <c r="I187" s="1" t="s">
        <v>17</v>
      </c>
      <c r="J187" s="1" t="s">
        <v>18</v>
      </c>
      <c r="K187" s="1">
        <v>2566</v>
      </c>
      <c r="L187" s="1">
        <v>901</v>
      </c>
      <c r="M187" s="1" t="str">
        <f>IFERROR(VLOOKUP(K187,所有数据类型对应PDMS情况!B:E,4,1),"")</f>
        <v/>
      </c>
      <c r="N187" s="1" t="str">
        <f>IFERROR(VLOOKUP(K187,所有数据类型对应PDMS情况!B:G,6,1),"")</f>
        <v/>
      </c>
      <c r="O187" s="13" t="s">
        <v>2592</v>
      </c>
      <c r="P187" s="13" t="s">
        <v>2594</v>
      </c>
      <c r="Q187" s="1" t="str">
        <f t="shared" si="2"/>
        <v>insert into PRW_Inte_SCADA_Map(Id,[TagId],[TagName],[TagType],[Name],[Name2],[Context],[Revision],[Type]) values(newid(),'ME-13205','绝缘监测装置电压异常告警','状态','','','XMH','unset','YX');</v>
      </c>
    </row>
    <row r="188" spans="1:17" hidden="1" x14ac:dyDescent="0.15">
      <c r="A188" s="1">
        <v>187</v>
      </c>
      <c r="B188" s="1" t="s">
        <v>12</v>
      </c>
      <c r="C188" s="1">
        <v>25</v>
      </c>
      <c r="D188" s="1" t="s">
        <v>447</v>
      </c>
      <c r="E188" s="1" t="s">
        <v>448</v>
      </c>
      <c r="F188" s="1">
        <v>13206</v>
      </c>
      <c r="G188" s="1" t="s">
        <v>449</v>
      </c>
      <c r="H188" s="1" t="s">
        <v>16</v>
      </c>
      <c r="I188" s="1" t="s">
        <v>17</v>
      </c>
      <c r="J188" s="1" t="s">
        <v>18</v>
      </c>
      <c r="K188" s="1">
        <v>6941</v>
      </c>
      <c r="L188" s="1">
        <v>901</v>
      </c>
      <c r="M188" s="1" t="str">
        <f>IFERROR(VLOOKUP(K188,所有数据类型对应PDMS情况!B:E,4,1),"")</f>
        <v/>
      </c>
      <c r="N188" s="1" t="str">
        <f>IFERROR(VLOOKUP(K188,所有数据类型对应PDMS情况!B:G,6,1),"")</f>
        <v/>
      </c>
      <c r="O188" s="13" t="s">
        <v>2592</v>
      </c>
      <c r="P188" s="13" t="s">
        <v>2594</v>
      </c>
      <c r="Q188" s="1" t="str">
        <f t="shared" si="2"/>
        <v>insert into PRW_Inte_SCADA_Map(Id,[TagId],[TagName],[TagType],[Name],[Name2],[Context],[Revision],[Type]) values(newid(),'ME-13206','蓄电池组巡检装置异常','状态','','','XMH','unset','YX');</v>
      </c>
    </row>
    <row r="189" spans="1:17" hidden="1" x14ac:dyDescent="0.15">
      <c r="A189" s="1">
        <v>188</v>
      </c>
      <c r="B189" s="1" t="s">
        <v>12</v>
      </c>
      <c r="C189" s="1">
        <v>25</v>
      </c>
      <c r="D189" s="1" t="s">
        <v>450</v>
      </c>
      <c r="E189" s="1" t="s">
        <v>451</v>
      </c>
      <c r="F189" s="1">
        <v>13207</v>
      </c>
      <c r="G189" s="1" t="s">
        <v>449</v>
      </c>
      <c r="H189" s="1" t="s">
        <v>16</v>
      </c>
      <c r="I189" s="1" t="s">
        <v>17</v>
      </c>
      <c r="J189" s="1" t="s">
        <v>18</v>
      </c>
      <c r="K189" s="1">
        <v>6941</v>
      </c>
      <c r="L189" s="1">
        <v>901</v>
      </c>
      <c r="M189" s="1" t="str">
        <f>IFERROR(VLOOKUP(K189,所有数据类型对应PDMS情况!B:E,4,1),"")</f>
        <v/>
      </c>
      <c r="N189" s="1" t="str">
        <f>IFERROR(VLOOKUP(K189,所有数据类型对应PDMS情况!B:G,6,1),"")</f>
        <v/>
      </c>
      <c r="O189" s="13" t="s">
        <v>2592</v>
      </c>
      <c r="P189" s="13" t="s">
        <v>2594</v>
      </c>
      <c r="Q189" s="1" t="str">
        <f t="shared" si="2"/>
        <v>insert into PRW_Inte_SCADA_Map(Id,[TagId],[TagName],[TagType],[Name],[Name2],[Context],[Revision],[Type]) values(newid(),'ME-13207','蓄电池组电压告警','状态','','','XMH','unset','YX');</v>
      </c>
    </row>
    <row r="190" spans="1:17" hidden="1" x14ac:dyDescent="0.15">
      <c r="A190" s="1">
        <v>189</v>
      </c>
      <c r="B190" s="1" t="s">
        <v>12</v>
      </c>
      <c r="C190" s="1">
        <v>25</v>
      </c>
      <c r="D190" s="1" t="s">
        <v>452</v>
      </c>
      <c r="E190" s="1" t="s">
        <v>453</v>
      </c>
      <c r="F190" s="1">
        <v>13208</v>
      </c>
      <c r="G190" s="1" t="s">
        <v>449</v>
      </c>
      <c r="H190" s="1" t="s">
        <v>16</v>
      </c>
      <c r="I190" s="1" t="s">
        <v>17</v>
      </c>
      <c r="J190" s="1" t="s">
        <v>18</v>
      </c>
      <c r="K190" s="1">
        <v>6941</v>
      </c>
      <c r="L190" s="1">
        <v>901</v>
      </c>
      <c r="M190" s="1" t="str">
        <f>IFERROR(VLOOKUP(K190,所有数据类型对应PDMS情况!B:E,4,1),"")</f>
        <v/>
      </c>
      <c r="N190" s="1" t="str">
        <f>IFERROR(VLOOKUP(K190,所有数据类型对应PDMS情况!B:G,6,1),"")</f>
        <v/>
      </c>
      <c r="O190" s="13" t="s">
        <v>2592</v>
      </c>
      <c r="P190" s="13" t="s">
        <v>2594</v>
      </c>
      <c r="Q190" s="1" t="str">
        <f t="shared" si="2"/>
        <v>insert into PRW_Inte_SCADA_Map(Id,[TagId],[TagName],[TagType],[Name],[Name2],[Context],[Revision],[Type]) values(newid(),'ME-13208','蓄电池单体电压温度告警','状态','','','XMH','unset','YX');</v>
      </c>
    </row>
    <row r="191" spans="1:17" hidden="1" x14ac:dyDescent="0.15">
      <c r="A191" s="1">
        <v>190</v>
      </c>
      <c r="B191" s="1" t="s">
        <v>12</v>
      </c>
      <c r="C191" s="1">
        <v>25</v>
      </c>
      <c r="D191" s="1" t="s">
        <v>454</v>
      </c>
      <c r="E191" s="1" t="s">
        <v>455</v>
      </c>
      <c r="F191" s="1">
        <v>13209</v>
      </c>
      <c r="G191" s="1" t="s">
        <v>15</v>
      </c>
      <c r="H191" s="1" t="s">
        <v>16</v>
      </c>
      <c r="I191" s="1" t="s">
        <v>17</v>
      </c>
      <c r="J191" s="1" t="s">
        <v>18</v>
      </c>
      <c r="K191" s="1">
        <v>2566</v>
      </c>
      <c r="L191" s="1">
        <v>901</v>
      </c>
      <c r="M191" s="1" t="str">
        <f>IFERROR(VLOOKUP(K191,所有数据类型对应PDMS情况!B:E,4,1),"")</f>
        <v/>
      </c>
      <c r="N191" s="1" t="str">
        <f>IFERROR(VLOOKUP(K191,所有数据类型对应PDMS情况!B:G,6,1),"")</f>
        <v/>
      </c>
      <c r="O191" s="13" t="s">
        <v>2592</v>
      </c>
      <c r="P191" s="13" t="s">
        <v>2594</v>
      </c>
      <c r="Q191" s="1" t="str">
        <f t="shared" si="2"/>
        <v>insert into PRW_Inte_SCADA_Map(Id,[TagId],[TagName],[TagType],[Name],[Name2],[Context],[Revision],[Type]) values(newid(),'ME-13209','微机监控装置交流电源异常','状态','','','XMH','unset','YX');</v>
      </c>
    </row>
    <row r="192" spans="1:17" hidden="1" x14ac:dyDescent="0.15">
      <c r="A192" s="1">
        <v>191</v>
      </c>
      <c r="B192" s="1" t="s">
        <v>12</v>
      </c>
      <c r="C192" s="1">
        <v>25</v>
      </c>
      <c r="D192" s="1" t="s">
        <v>456</v>
      </c>
      <c r="E192" s="1" t="s">
        <v>457</v>
      </c>
      <c r="F192" s="1">
        <v>13210</v>
      </c>
      <c r="G192" s="1" t="s">
        <v>15</v>
      </c>
      <c r="H192" s="1" t="s">
        <v>16</v>
      </c>
      <c r="I192" s="1" t="s">
        <v>17</v>
      </c>
      <c r="J192" s="1" t="s">
        <v>18</v>
      </c>
      <c r="K192" s="1">
        <v>2566</v>
      </c>
      <c r="L192" s="1">
        <v>901</v>
      </c>
      <c r="M192" s="1" t="str">
        <f>IFERROR(VLOOKUP(K192,所有数据类型对应PDMS情况!B:E,4,1),"")</f>
        <v/>
      </c>
      <c r="N192" s="1" t="str">
        <f>IFERROR(VLOOKUP(K192,所有数据类型对应PDMS情况!B:G,6,1),"")</f>
        <v/>
      </c>
      <c r="O192" s="13" t="s">
        <v>2592</v>
      </c>
      <c r="P192" s="13" t="s">
        <v>2594</v>
      </c>
      <c r="Q192" s="1" t="str">
        <f t="shared" si="2"/>
        <v>insert into PRW_Inte_SCADA_Map(Id,[TagId],[TagName],[TagType],[Name],[Name2],[Context],[Revision],[Type]) values(newid(),'ME-13210','微机监控装置充电机故障','状态','','','XMH','unset','YX');</v>
      </c>
    </row>
    <row r="193" spans="1:17" hidden="1" x14ac:dyDescent="0.15">
      <c r="A193" s="1">
        <v>192</v>
      </c>
      <c r="B193" s="1" t="s">
        <v>12</v>
      </c>
      <c r="C193" s="1">
        <v>25</v>
      </c>
      <c r="D193" s="1" t="s">
        <v>458</v>
      </c>
      <c r="E193" s="1" t="s">
        <v>459</v>
      </c>
      <c r="F193" s="1">
        <v>13211</v>
      </c>
      <c r="G193" s="1" t="s">
        <v>15</v>
      </c>
      <c r="H193" s="1" t="s">
        <v>16</v>
      </c>
      <c r="I193" s="1" t="s">
        <v>17</v>
      </c>
      <c r="J193" s="1" t="s">
        <v>18</v>
      </c>
      <c r="K193" s="1">
        <v>2566</v>
      </c>
      <c r="L193" s="1">
        <v>901</v>
      </c>
      <c r="M193" s="1" t="str">
        <f>IFERROR(VLOOKUP(K193,所有数据类型对应PDMS情况!B:E,4,1),"")</f>
        <v/>
      </c>
      <c r="N193" s="1" t="str">
        <f>IFERROR(VLOOKUP(K193,所有数据类型对应PDMS情况!B:G,6,1),"")</f>
        <v/>
      </c>
      <c r="O193" s="13" t="s">
        <v>2592</v>
      </c>
      <c r="P193" s="13" t="s">
        <v>2594</v>
      </c>
      <c r="Q193" s="1" t="str">
        <f t="shared" si="2"/>
        <v>insert into PRW_Inte_SCADA_Map(Id,[TagId],[TagName],[TagType],[Name],[Name2],[Context],[Revision],[Type]) values(newid(),'ME-13211','微机监控装置直流母线电压异常','状态','','','XMH','unset','YX');</v>
      </c>
    </row>
    <row r="194" spans="1:17" hidden="1" x14ac:dyDescent="0.15">
      <c r="A194" s="1">
        <v>193</v>
      </c>
      <c r="B194" s="1" t="s">
        <v>12</v>
      </c>
      <c r="C194" s="1">
        <v>25</v>
      </c>
      <c r="D194" s="1" t="s">
        <v>460</v>
      </c>
      <c r="E194" s="1" t="s">
        <v>461</v>
      </c>
      <c r="F194" s="1">
        <v>13212</v>
      </c>
      <c r="G194" s="1" t="s">
        <v>15</v>
      </c>
      <c r="H194" s="1" t="s">
        <v>16</v>
      </c>
      <c r="I194" s="1" t="s">
        <v>17</v>
      </c>
      <c r="J194" s="1" t="s">
        <v>18</v>
      </c>
      <c r="K194" s="1">
        <v>2566</v>
      </c>
      <c r="L194" s="1">
        <v>901</v>
      </c>
      <c r="M194" s="1" t="str">
        <f>IFERROR(VLOOKUP(K194,所有数据类型对应PDMS情况!B:E,4,1),"")</f>
        <v/>
      </c>
      <c r="N194" s="1" t="str">
        <f>IFERROR(VLOOKUP(K194,所有数据类型对应PDMS情况!B:G,6,1),"")</f>
        <v/>
      </c>
      <c r="O194" s="13" t="s">
        <v>2592</v>
      </c>
      <c r="P194" s="13" t="s">
        <v>2594</v>
      </c>
      <c r="Q194" s="1" t="str">
        <f t="shared" si="2"/>
        <v>insert into PRW_Inte_SCADA_Map(Id,[TagId],[TagName],[TagType],[Name],[Name2],[Context],[Revision],[Type]) values(newid(),'ME-13212','微机监控装置直流绝缘异常告警','状态','','','XMH','unset','YX');</v>
      </c>
    </row>
    <row r="195" spans="1:17" hidden="1" x14ac:dyDescent="0.15">
      <c r="A195" s="1">
        <v>194</v>
      </c>
      <c r="B195" s="1" t="s">
        <v>12</v>
      </c>
      <c r="C195" s="1">
        <v>25</v>
      </c>
      <c r="D195" s="1" t="s">
        <v>462</v>
      </c>
      <c r="E195" s="1" t="s">
        <v>463</v>
      </c>
      <c r="F195" s="1">
        <v>13213</v>
      </c>
      <c r="G195" s="1" t="s">
        <v>15</v>
      </c>
      <c r="H195" s="1" t="s">
        <v>16</v>
      </c>
      <c r="I195" s="1" t="s">
        <v>17</v>
      </c>
      <c r="J195" s="1" t="s">
        <v>18</v>
      </c>
      <c r="K195" s="1">
        <v>2566</v>
      </c>
      <c r="L195" s="1">
        <v>901</v>
      </c>
      <c r="M195" s="1" t="str">
        <f>IFERROR(VLOOKUP(K195,所有数据类型对应PDMS情况!B:E,4,1),"")</f>
        <v/>
      </c>
      <c r="N195" s="1" t="str">
        <f>IFERROR(VLOOKUP(K195,所有数据类型对应PDMS情况!B:G,6,1),"")</f>
        <v/>
      </c>
      <c r="O195" s="13" t="s">
        <v>2592</v>
      </c>
      <c r="P195" s="13" t="s">
        <v>2594</v>
      </c>
      <c r="Q195" s="1" t="str">
        <f t="shared" ref="Q195:Q258" si="3">CONCATENATE("insert into PRW_Inte_SCADA_Map(Id,[TagId],[TagName],[TagType],[Name],[Name2],[Context],[Revision],[Type]) values(","newid()",",'ME-",F195,"','",E195,"','",H195,"','",M195,"','",N195,"','XMH','unset','YX');")</f>
        <v>insert into PRW_Inte_SCADA_Map(Id,[TagId],[TagName],[TagType],[Name],[Name2],[Context],[Revision],[Type]) values(newid(),'ME-13213','微机监控装置电池告警','状态','','','XMH','unset','YX');</v>
      </c>
    </row>
    <row r="196" spans="1:17" hidden="1" x14ac:dyDescent="0.15">
      <c r="A196" s="1">
        <v>195</v>
      </c>
      <c r="B196" s="1" t="s">
        <v>12</v>
      </c>
      <c r="C196" s="1">
        <v>25</v>
      </c>
      <c r="D196" s="1" t="s">
        <v>464</v>
      </c>
      <c r="E196" s="1" t="s">
        <v>465</v>
      </c>
      <c r="F196" s="1">
        <v>13214</v>
      </c>
      <c r="G196" s="1" t="s">
        <v>15</v>
      </c>
      <c r="H196" s="1" t="s">
        <v>16</v>
      </c>
      <c r="I196" s="1" t="s">
        <v>17</v>
      </c>
      <c r="J196" s="1" t="s">
        <v>18</v>
      </c>
      <c r="K196" s="1">
        <v>2566</v>
      </c>
      <c r="L196" s="1">
        <v>901</v>
      </c>
      <c r="M196" s="1" t="str">
        <f>IFERROR(VLOOKUP(K196,所有数据类型对应PDMS情况!B:E,4,1),"")</f>
        <v/>
      </c>
      <c r="N196" s="1" t="str">
        <f>IFERROR(VLOOKUP(K196,所有数据类型对应PDMS情况!B:G,6,1),"")</f>
        <v/>
      </c>
      <c r="O196" s="13" t="s">
        <v>2592</v>
      </c>
      <c r="P196" s="13" t="s">
        <v>2594</v>
      </c>
      <c r="Q196" s="1" t="str">
        <f t="shared" si="3"/>
        <v>insert into PRW_Inte_SCADA_Map(Id,[TagId],[TagName],[TagType],[Name],[Name2],[Context],[Revision],[Type]) values(newid(),'ME-13214','微机监控装置异常','状态','','','XMH','unset','YX');</v>
      </c>
    </row>
    <row r="197" spans="1:17" hidden="1" x14ac:dyDescent="0.15">
      <c r="A197" s="1">
        <v>196</v>
      </c>
      <c r="B197" s="1" t="s">
        <v>12</v>
      </c>
      <c r="C197" s="1">
        <v>25</v>
      </c>
      <c r="D197" s="1" t="s">
        <v>466</v>
      </c>
      <c r="E197" s="1" t="s">
        <v>467</v>
      </c>
      <c r="F197" s="1">
        <v>13215</v>
      </c>
      <c r="G197" s="1" t="s">
        <v>15</v>
      </c>
      <c r="H197" s="1" t="s">
        <v>16</v>
      </c>
      <c r="I197" s="1" t="s">
        <v>17</v>
      </c>
      <c r="J197" s="1" t="s">
        <v>18</v>
      </c>
      <c r="K197" s="1">
        <v>2566</v>
      </c>
      <c r="L197" s="1">
        <v>901</v>
      </c>
      <c r="M197" s="1" t="str">
        <f>IFERROR(VLOOKUP(K197,所有数据类型对应PDMS情况!B:E,4,1),"")</f>
        <v/>
      </c>
      <c r="N197" s="1" t="str">
        <f>IFERROR(VLOOKUP(K197,所有数据类型对应PDMS情况!B:G,6,1),"")</f>
        <v/>
      </c>
      <c r="O197" s="13" t="s">
        <v>2592</v>
      </c>
      <c r="P197" s="13" t="s">
        <v>2594</v>
      </c>
      <c r="Q197" s="1" t="str">
        <f t="shared" si="3"/>
        <v>insert into PRW_Inte_SCADA_Map(Id,[TagId],[TagName],[TagType],[Name],[Name2],[Context],[Revision],[Type]) values(newid(),'ME-13215','UPS交流输入告警','状态','','','XMH','unset','YX');</v>
      </c>
    </row>
    <row r="198" spans="1:17" hidden="1" x14ac:dyDescent="0.15">
      <c r="A198" s="1">
        <v>197</v>
      </c>
      <c r="B198" s="1" t="s">
        <v>12</v>
      </c>
      <c r="C198" s="1">
        <v>25</v>
      </c>
      <c r="D198" s="1" t="s">
        <v>468</v>
      </c>
      <c r="E198" s="1" t="s">
        <v>469</v>
      </c>
      <c r="F198" s="1">
        <v>13216</v>
      </c>
      <c r="G198" s="1" t="s">
        <v>449</v>
      </c>
      <c r="H198" s="1" t="s">
        <v>16</v>
      </c>
      <c r="I198" s="1" t="s">
        <v>17</v>
      </c>
      <c r="J198" s="1" t="s">
        <v>18</v>
      </c>
      <c r="K198" s="1">
        <v>6941</v>
      </c>
      <c r="L198" s="1">
        <v>901</v>
      </c>
      <c r="M198" s="1" t="str">
        <f>IFERROR(VLOOKUP(K198,所有数据类型对应PDMS情况!B:E,4,1),"")</f>
        <v/>
      </c>
      <c r="N198" s="1" t="str">
        <f>IFERROR(VLOOKUP(K198,所有数据类型对应PDMS情况!B:G,6,1),"")</f>
        <v/>
      </c>
      <c r="O198" s="13" t="s">
        <v>2592</v>
      </c>
      <c r="P198" s="13" t="s">
        <v>2594</v>
      </c>
      <c r="Q198" s="1" t="str">
        <f t="shared" si="3"/>
        <v>insert into PRW_Inte_SCADA_Map(Id,[TagId],[TagName],[TagType],[Name],[Name2],[Context],[Revision],[Type]) values(newid(),'ME-13216','UPS直流输入告警','状态','','','XMH','unset','YX');</v>
      </c>
    </row>
    <row r="199" spans="1:17" hidden="1" x14ac:dyDescent="0.15">
      <c r="A199" s="1">
        <v>198</v>
      </c>
      <c r="B199" s="1" t="s">
        <v>12</v>
      </c>
      <c r="C199" s="1">
        <v>25</v>
      </c>
      <c r="D199" s="1" t="s">
        <v>470</v>
      </c>
      <c r="E199" s="1" t="s">
        <v>471</v>
      </c>
      <c r="F199" s="1">
        <v>13217</v>
      </c>
      <c r="G199" s="1" t="s">
        <v>449</v>
      </c>
      <c r="H199" s="1" t="s">
        <v>16</v>
      </c>
      <c r="I199" s="1" t="s">
        <v>17</v>
      </c>
      <c r="J199" s="1" t="s">
        <v>18</v>
      </c>
      <c r="K199" s="1">
        <v>6941</v>
      </c>
      <c r="L199" s="1">
        <v>901</v>
      </c>
      <c r="M199" s="1" t="str">
        <f>IFERROR(VLOOKUP(K199,所有数据类型对应PDMS情况!B:E,4,1),"")</f>
        <v/>
      </c>
      <c r="N199" s="1" t="str">
        <f>IFERROR(VLOOKUP(K199,所有数据类型对应PDMS情况!B:G,6,1),"")</f>
        <v/>
      </c>
      <c r="O199" s="13" t="s">
        <v>2592</v>
      </c>
      <c r="P199" s="13" t="s">
        <v>2594</v>
      </c>
      <c r="Q199" s="1" t="str">
        <f t="shared" si="3"/>
        <v>insert into PRW_Inte_SCADA_Map(Id,[TagId],[TagName],[TagType],[Name],[Name2],[Context],[Revision],[Type]) values(newid(),'ME-13217','UPS交流输出告警','状态','','','XMH','unset','YX');</v>
      </c>
    </row>
    <row r="200" spans="1:17" hidden="1" x14ac:dyDescent="0.15">
      <c r="A200" s="1">
        <v>199</v>
      </c>
      <c r="B200" s="1" t="s">
        <v>12</v>
      </c>
      <c r="C200" s="1">
        <v>25</v>
      </c>
      <c r="D200" s="1" t="s">
        <v>472</v>
      </c>
      <c r="E200" s="1" t="s">
        <v>473</v>
      </c>
      <c r="F200" s="1">
        <v>13218</v>
      </c>
      <c r="G200" s="1" t="s">
        <v>15</v>
      </c>
      <c r="H200" s="1" t="s">
        <v>16</v>
      </c>
      <c r="I200" s="1" t="s">
        <v>17</v>
      </c>
      <c r="J200" s="1" t="s">
        <v>18</v>
      </c>
      <c r="K200" s="1">
        <v>2566</v>
      </c>
      <c r="L200" s="1">
        <v>901</v>
      </c>
      <c r="M200" s="1" t="str">
        <f>IFERROR(VLOOKUP(K200,所有数据类型对应PDMS情况!B:E,4,1),"")</f>
        <v/>
      </c>
      <c r="N200" s="1" t="str">
        <f>IFERROR(VLOOKUP(K200,所有数据类型对应PDMS情况!B:G,6,1),"")</f>
        <v/>
      </c>
      <c r="O200" s="13" t="s">
        <v>2592</v>
      </c>
      <c r="P200" s="13" t="s">
        <v>2594</v>
      </c>
      <c r="Q200" s="1" t="str">
        <f t="shared" si="3"/>
        <v>insert into PRW_Inte_SCADA_Map(Id,[TagId],[TagName],[TagType],[Name],[Name2],[Context],[Revision],[Type]) values(newid(),'ME-13218','UPS机器故障','状态','','','XMH','unset','YX');</v>
      </c>
    </row>
    <row r="201" spans="1:17" hidden="1" x14ac:dyDescent="0.15">
      <c r="A201" s="1">
        <v>200</v>
      </c>
      <c r="B201" s="1" t="s">
        <v>12</v>
      </c>
      <c r="C201" s="1">
        <v>25</v>
      </c>
      <c r="D201" s="1" t="s">
        <v>474</v>
      </c>
      <c r="E201" s="1" t="s">
        <v>475</v>
      </c>
      <c r="F201" s="1">
        <v>13219</v>
      </c>
      <c r="G201" s="1" t="s">
        <v>15</v>
      </c>
      <c r="H201" s="1" t="s">
        <v>16</v>
      </c>
      <c r="I201" s="1" t="s">
        <v>17</v>
      </c>
      <c r="J201" s="1" t="s">
        <v>18</v>
      </c>
      <c r="K201" s="1">
        <v>2566</v>
      </c>
      <c r="L201" s="1">
        <v>901</v>
      </c>
      <c r="M201" s="1" t="str">
        <f>IFERROR(VLOOKUP(K201,所有数据类型对应PDMS情况!B:E,4,1),"")</f>
        <v/>
      </c>
      <c r="N201" s="1" t="str">
        <f>IFERROR(VLOOKUP(K201,所有数据类型对应PDMS情况!B:G,6,1),"")</f>
        <v/>
      </c>
      <c r="O201" s="13" t="s">
        <v>2592</v>
      </c>
      <c r="P201" s="13" t="s">
        <v>2594</v>
      </c>
      <c r="Q201" s="1" t="str">
        <f t="shared" si="3"/>
        <v>insert into PRW_Inte_SCADA_Map(Id,[TagId],[TagName],[TagType],[Name],[Name2],[Context],[Revision],[Type]) values(newid(),'ME-13219','UPS旁路供电','状态','','','XMH','unset','YX');</v>
      </c>
    </row>
    <row r="202" spans="1:17" hidden="1" x14ac:dyDescent="0.15">
      <c r="A202" s="1">
        <v>201</v>
      </c>
      <c r="B202" s="1" t="s">
        <v>12</v>
      </c>
      <c r="C202" s="1">
        <v>25</v>
      </c>
      <c r="D202" s="1" t="s">
        <v>476</v>
      </c>
      <c r="E202" s="1" t="s">
        <v>477</v>
      </c>
      <c r="F202" s="1">
        <v>13220</v>
      </c>
      <c r="G202" s="1" t="s">
        <v>15</v>
      </c>
      <c r="H202" s="1" t="s">
        <v>16</v>
      </c>
      <c r="I202" s="1" t="s">
        <v>17</v>
      </c>
      <c r="J202" s="1" t="s">
        <v>18</v>
      </c>
      <c r="K202" s="1">
        <v>2566</v>
      </c>
      <c r="L202" s="1">
        <v>901</v>
      </c>
      <c r="M202" s="1" t="str">
        <f>IFERROR(VLOOKUP(K202,所有数据类型对应PDMS情况!B:E,4,1),"")</f>
        <v/>
      </c>
      <c r="N202" s="1" t="str">
        <f>IFERROR(VLOOKUP(K202,所有数据类型对应PDMS情况!B:G,6,1),"")</f>
        <v/>
      </c>
      <c r="O202" s="13" t="s">
        <v>2592</v>
      </c>
      <c r="P202" s="13" t="s">
        <v>2594</v>
      </c>
      <c r="Q202" s="1" t="str">
        <f t="shared" si="3"/>
        <v>insert into PRW_Inte_SCADA_Map(Id,[TagId],[TagName],[TagType],[Name],[Name2],[Context],[Revision],[Type]) values(newid(),'ME-13220','UPS监控装置故障','状态','','','XMH','unset','YX');</v>
      </c>
    </row>
    <row r="203" spans="1:17" x14ac:dyDescent="0.15">
      <c r="A203" s="1">
        <v>202</v>
      </c>
      <c r="B203" s="1" t="s">
        <v>12</v>
      </c>
      <c r="C203" s="1">
        <v>25</v>
      </c>
      <c r="D203" s="1" t="s">
        <v>478</v>
      </c>
      <c r="E203" s="1" t="s">
        <v>479</v>
      </c>
      <c r="F203" s="1">
        <v>13221</v>
      </c>
      <c r="G203" s="1" t="s">
        <v>480</v>
      </c>
      <c r="H203" s="1" t="s">
        <v>28</v>
      </c>
      <c r="I203" s="1" t="s">
        <v>17</v>
      </c>
      <c r="J203" s="1" t="s">
        <v>18</v>
      </c>
      <c r="K203" s="1">
        <v>2567</v>
      </c>
      <c r="L203" s="1">
        <v>801</v>
      </c>
      <c r="M203" s="1" t="str">
        <f>IFERROR(VLOOKUP(K203,所有数据类型对应PDMS情况!B:E,4,1),"")</f>
        <v>#2主变间隔_1121_单接地隔离开关</v>
      </c>
      <c r="N203" s="1" t="str">
        <f>IFERROR(VLOOKUP(K203,所有数据类型对应PDMS情况!B:G,6,1),"")</f>
        <v/>
      </c>
      <c r="O203" s="13" t="s">
        <v>2592</v>
      </c>
      <c r="P203" s="13" t="s">
        <v>2594</v>
      </c>
      <c r="Q203" s="1" t="str">
        <f t="shared" si="3"/>
        <v>insert into PRW_Inte_SCADA_Map(Id,[TagId],[TagName],[TagType],[Name],[Name2],[Context],[Revision],[Type]) values(newid(),'ME-13221','110kV母线分段112断路器Ⅰ段母线侧1121隔离开关','刀闸状态','#2主变间隔_1121_单接地隔离开关','','XMH','unset','YX');</v>
      </c>
    </row>
    <row r="204" spans="1:17" x14ac:dyDescent="0.15">
      <c r="A204" s="1">
        <v>203</v>
      </c>
      <c r="B204" s="1" t="s">
        <v>12</v>
      </c>
      <c r="C204" s="1">
        <v>25</v>
      </c>
      <c r="D204" s="1" t="s">
        <v>481</v>
      </c>
      <c r="E204" s="1" t="s">
        <v>482</v>
      </c>
      <c r="F204" s="1">
        <v>13222</v>
      </c>
      <c r="G204" s="1" t="s">
        <v>483</v>
      </c>
      <c r="H204" s="1" t="s">
        <v>32</v>
      </c>
      <c r="I204" s="1" t="s">
        <v>17</v>
      </c>
      <c r="J204" s="1" t="s">
        <v>18</v>
      </c>
      <c r="K204" s="1">
        <v>2568</v>
      </c>
      <c r="L204" s="1">
        <v>812</v>
      </c>
      <c r="M204" s="1" t="str">
        <f>IFERROR(VLOOKUP(K204,所有数据类型对应PDMS情况!B:E,4,1),"")</f>
        <v>11217_单接地隔离开关_地刀操作机构</v>
      </c>
      <c r="N204" s="1" t="str">
        <f>IFERROR(VLOOKUP(K204,所有数据类型对应PDMS情况!B:G,6,1),"")</f>
        <v/>
      </c>
      <c r="O204" s="13" t="s">
        <v>2592</v>
      </c>
      <c r="P204" s="13" t="s">
        <v>2594</v>
      </c>
      <c r="Q204" s="1" t="str">
        <f t="shared" si="3"/>
        <v>insert into PRW_Inte_SCADA_Map(Id,[TagId],[TagName],[TagType],[Name],[Name2],[Context],[Revision],[Type]) values(newid(),'ME-13222','110kV母线分段112断路器Ⅰ段母线侧11217接地开关','普通接地刀闸状态','11217_单接地隔离开关_地刀操作机构','','XMH','unset','YX');</v>
      </c>
    </row>
    <row r="205" spans="1:17" x14ac:dyDescent="0.15">
      <c r="A205" s="1">
        <v>204</v>
      </c>
      <c r="B205" s="1" t="s">
        <v>12</v>
      </c>
      <c r="C205" s="1">
        <v>25</v>
      </c>
      <c r="D205" s="1" t="s">
        <v>484</v>
      </c>
      <c r="E205" s="1" t="s">
        <v>485</v>
      </c>
      <c r="F205" s="1">
        <v>13223</v>
      </c>
      <c r="G205" s="1" t="s">
        <v>486</v>
      </c>
      <c r="H205" s="1" t="s">
        <v>28</v>
      </c>
      <c r="I205" s="1" t="s">
        <v>17</v>
      </c>
      <c r="J205" s="1" t="s">
        <v>18</v>
      </c>
      <c r="K205" s="1">
        <v>2569</v>
      </c>
      <c r="L205" s="1">
        <v>801</v>
      </c>
      <c r="M205" s="1" t="str">
        <f>IFERROR(VLOOKUP(K205,所有数据类型对应PDMS情况!B:E,4,1),"")</f>
        <v>#2主变间隔_1021_单接地隔离开关</v>
      </c>
      <c r="N205" s="1" t="str">
        <f>IFERROR(VLOOKUP(K205,所有数据类型对应PDMS情况!B:G,6,1),"")</f>
        <v/>
      </c>
      <c r="O205" s="13" t="s">
        <v>2592</v>
      </c>
      <c r="P205" s="13" t="s">
        <v>2594</v>
      </c>
      <c r="Q205" s="1" t="str">
        <f t="shared" si="3"/>
        <v>insert into PRW_Inte_SCADA_Map(Id,[TagId],[TagName],[TagType],[Name],[Name2],[Context],[Revision],[Type]) values(newid(),'ME-13223','#2主变110kV侧102断路器Ⅰ段母线侧1021隔离开关','刀闸状态','#2主变间隔_1021_单接地隔离开关','','XMH','unset','YX');</v>
      </c>
    </row>
    <row r="206" spans="1:17" x14ac:dyDescent="0.15">
      <c r="A206" s="1">
        <v>205</v>
      </c>
      <c r="B206" s="1" t="s">
        <v>12</v>
      </c>
      <c r="C206" s="1">
        <v>25</v>
      </c>
      <c r="D206" s="1" t="s">
        <v>487</v>
      </c>
      <c r="E206" s="1" t="s">
        <v>488</v>
      </c>
      <c r="F206" s="1">
        <v>13224</v>
      </c>
      <c r="G206" s="1" t="s">
        <v>489</v>
      </c>
      <c r="H206" s="1" t="s">
        <v>32</v>
      </c>
      <c r="I206" s="1" t="s">
        <v>17</v>
      </c>
      <c r="J206" s="1" t="s">
        <v>18</v>
      </c>
      <c r="K206" s="1">
        <v>2570</v>
      </c>
      <c r="L206" s="1">
        <v>812</v>
      </c>
      <c r="M206" s="1" t="str">
        <f>IFERROR(VLOOKUP(K206,所有数据类型对应PDMS情况!B:E,4,1),"")</f>
        <v>10217_接地隔离开关_地刀操作机构</v>
      </c>
      <c r="N206" s="1" t="str">
        <f>IFERROR(VLOOKUP(K206,所有数据类型对应PDMS情况!B:G,6,1),"")</f>
        <v/>
      </c>
      <c r="O206" s="13" t="s">
        <v>2592</v>
      </c>
      <c r="P206" s="13" t="s">
        <v>2594</v>
      </c>
      <c r="Q206" s="1" t="str">
        <f t="shared" si="3"/>
        <v>insert into PRW_Inte_SCADA_Map(Id,[TagId],[TagName],[TagType],[Name],[Name2],[Context],[Revision],[Type]) values(newid(),'ME-13224','#2主变110kV侧102断路器Ⅰ段母线侧10217接地开关','普通接地刀闸状态','10217_接地隔离开关_地刀操作机构','','XMH','unset','YX');</v>
      </c>
    </row>
    <row r="207" spans="1:17" x14ac:dyDescent="0.15">
      <c r="A207" s="1">
        <v>206</v>
      </c>
      <c r="B207" s="1" t="s">
        <v>12</v>
      </c>
      <c r="C207" s="1">
        <v>25</v>
      </c>
      <c r="D207" s="1" t="s">
        <v>490</v>
      </c>
      <c r="E207" s="1" t="s">
        <v>491</v>
      </c>
      <c r="F207" s="1">
        <v>13225</v>
      </c>
      <c r="G207" s="1" t="s">
        <v>492</v>
      </c>
      <c r="H207" s="1" t="s">
        <v>32</v>
      </c>
      <c r="I207" s="1" t="s">
        <v>17</v>
      </c>
      <c r="J207" s="1" t="s">
        <v>18</v>
      </c>
      <c r="K207" s="1">
        <v>2571</v>
      </c>
      <c r="L207" s="1">
        <v>812</v>
      </c>
      <c r="M207" s="1" t="str">
        <f>IFERROR(VLOOKUP(K207,所有数据类型对应PDMS情况!B:E,4,1),"")</f>
        <v>110kV_母线设备间隔_1901_双接地隔离开关</v>
      </c>
      <c r="N207" s="1" t="str">
        <f>IFERROR(VLOOKUP(K207,所有数据类型对应PDMS情况!B:G,6,1),"")</f>
        <v>110kV_母线设备间隔_19010_双接地隔离开关_地刀操作机构</v>
      </c>
      <c r="O207" s="13" t="s">
        <v>2592</v>
      </c>
      <c r="P207" s="13" t="s">
        <v>2594</v>
      </c>
      <c r="Q207" s="1" t="str">
        <f t="shared" si="3"/>
        <v>insert into PRW_Inte_SCADA_Map(Id,[TagId],[TagName],[TagType],[Name],[Name2],[Context],[Revision],[Type]) values(newid(),'ME-13225','110kVⅠ段母线19010接地开关','普通接地刀闸状态','110kV_母线设备间隔_1901_双接地隔离开关','110kV_母线设备间隔_19010_双接地隔离开关_地刀操作机构','XMH','unset','YX');</v>
      </c>
    </row>
    <row r="208" spans="1:17" x14ac:dyDescent="0.15">
      <c r="A208" s="1">
        <v>207</v>
      </c>
      <c r="B208" s="1" t="s">
        <v>12</v>
      </c>
      <c r="C208" s="1">
        <v>25</v>
      </c>
      <c r="D208" s="1" t="s">
        <v>493</v>
      </c>
      <c r="E208" s="1" t="s">
        <v>494</v>
      </c>
      <c r="F208" s="1">
        <v>13226</v>
      </c>
      <c r="G208" s="1" t="s">
        <v>495</v>
      </c>
      <c r="H208" s="1" t="s">
        <v>28</v>
      </c>
      <c r="I208" s="1" t="s">
        <v>17</v>
      </c>
      <c r="J208" s="1" t="s">
        <v>18</v>
      </c>
      <c r="K208" s="1">
        <v>2572</v>
      </c>
      <c r="L208" s="1">
        <v>801</v>
      </c>
      <c r="M208" s="1" t="str">
        <f>IFERROR(VLOOKUP(K208,所有数据类型对应PDMS情况!B:E,4,1),"")</f>
        <v>110kV_母线设备间隔_1901_双接地隔离开关</v>
      </c>
      <c r="N208" s="1" t="str">
        <f>IFERROR(VLOOKUP(K208,所有数据类型对应PDMS情况!B:G,6,1),"")</f>
        <v/>
      </c>
      <c r="O208" s="13" t="s">
        <v>2592</v>
      </c>
      <c r="P208" s="13" t="s">
        <v>2594</v>
      </c>
      <c r="Q208" s="1" t="str">
        <f t="shared" si="3"/>
        <v>insert into PRW_Inte_SCADA_Map(Id,[TagId],[TagName],[TagType],[Name],[Name2],[Context],[Revision],[Type]) values(newid(),'ME-13226','110kVⅠ段母线TV1901隔离开关','刀闸状态','110kV_母线设备间隔_1901_双接地隔离开关','','XMH','unset','YX');</v>
      </c>
    </row>
    <row r="209" spans="1:17" x14ac:dyDescent="0.15">
      <c r="A209" s="1">
        <v>208</v>
      </c>
      <c r="B209" s="1" t="s">
        <v>12</v>
      </c>
      <c r="C209" s="1">
        <v>25</v>
      </c>
      <c r="D209" s="1" t="s">
        <v>496</v>
      </c>
      <c r="E209" s="1" t="s">
        <v>497</v>
      </c>
      <c r="F209" s="1">
        <v>13227</v>
      </c>
      <c r="G209" s="1" t="s">
        <v>495</v>
      </c>
      <c r="H209" s="1" t="s">
        <v>16</v>
      </c>
      <c r="I209" s="1" t="s">
        <v>17</v>
      </c>
      <c r="J209" s="1" t="s">
        <v>18</v>
      </c>
      <c r="K209" s="1">
        <v>2572</v>
      </c>
      <c r="L209" s="1">
        <v>901</v>
      </c>
      <c r="M209" s="1" t="str">
        <f>IFERROR(VLOOKUP(K209,所有数据类型对应PDMS情况!B:E,4,1),"")</f>
        <v>110kV_母线设备间隔_1901_双接地隔离开关</v>
      </c>
      <c r="N209" s="1" t="str">
        <f>IFERROR(VLOOKUP(K209,所有数据类型对应PDMS情况!B:G,6,1),"")</f>
        <v/>
      </c>
      <c r="O209" s="13" t="s">
        <v>2592</v>
      </c>
      <c r="P209" s="13" t="s">
        <v>2594</v>
      </c>
      <c r="Q209" s="1" t="str">
        <f t="shared" si="3"/>
        <v>insert into PRW_Inte_SCADA_Map(Id,[TagId],[TagName],[TagType],[Name],[Name2],[Context],[Revision],[Type]) values(newid(),'ME-13227','110kV母线TV1901隔离开关控制电源消失','状态','110kV_母线设备间隔_1901_双接地隔离开关','','XMH','unset','YX');</v>
      </c>
    </row>
    <row r="210" spans="1:17" hidden="1" x14ac:dyDescent="0.15">
      <c r="A210" s="1">
        <v>209</v>
      </c>
      <c r="B210" s="1" t="s">
        <v>12</v>
      </c>
      <c r="C210" s="1">
        <v>25</v>
      </c>
      <c r="D210" s="1" t="s">
        <v>498</v>
      </c>
      <c r="E210" s="1" t="s">
        <v>499</v>
      </c>
      <c r="F210" s="1">
        <v>13228</v>
      </c>
      <c r="G210" s="1" t="s">
        <v>15</v>
      </c>
      <c r="H210" s="1" t="s">
        <v>292</v>
      </c>
      <c r="I210" s="1" t="s">
        <v>17</v>
      </c>
      <c r="J210" s="1" t="s">
        <v>18</v>
      </c>
      <c r="K210" s="1">
        <v>2566</v>
      </c>
      <c r="L210" s="1">
        <v>1001</v>
      </c>
      <c r="M210" s="1" t="str">
        <f>IFERROR(VLOOKUP(K210,所有数据类型对应PDMS情况!B:E,4,1),"")</f>
        <v/>
      </c>
      <c r="N210" s="1" t="str">
        <f>IFERROR(VLOOKUP(K210,所有数据类型对应PDMS情况!B:G,6,1),"")</f>
        <v/>
      </c>
      <c r="O210" s="13" t="s">
        <v>2592</v>
      </c>
      <c r="P210" s="13" t="s">
        <v>2594</v>
      </c>
      <c r="Q210" s="1" t="str">
        <f t="shared" si="3"/>
        <v>insert into PRW_Inte_SCADA_Map(Id,[TagId],[TagName],[TagType],[Name],[Name2],[Context],[Revision],[Type]) values(newid(),'ME-13228','火灾报警动作','保护动作','','','XMH','unset','YX');</v>
      </c>
    </row>
    <row r="211" spans="1:17" x14ac:dyDescent="0.15">
      <c r="A211" s="1">
        <v>210</v>
      </c>
      <c r="B211" s="1" t="s">
        <v>12</v>
      </c>
      <c r="C211" s="1">
        <v>25</v>
      </c>
      <c r="D211" s="1" t="s">
        <v>500</v>
      </c>
      <c r="E211" s="1" t="s">
        <v>501</v>
      </c>
      <c r="F211" s="1">
        <v>13229</v>
      </c>
      <c r="G211" s="1" t="s">
        <v>502</v>
      </c>
      <c r="H211" s="1" t="s">
        <v>24</v>
      </c>
      <c r="I211" s="1" t="s">
        <v>17</v>
      </c>
      <c r="J211" s="1" t="s">
        <v>18</v>
      </c>
      <c r="K211" s="1">
        <v>2573</v>
      </c>
      <c r="L211" s="1">
        <v>701</v>
      </c>
      <c r="M211" s="1" t="str">
        <f>IFERROR(VLOOKUP(K211,所有数据类型对应PDMS情况!B:E,4,1),"")</f>
        <v>35kV倚象变出线开关柜（#5）</v>
      </c>
      <c r="N211" s="1" t="str">
        <f>IFERROR(VLOOKUP(K211,所有数据类型对应PDMS情况!B:G,6,1),"")</f>
        <v/>
      </c>
      <c r="O211" s="13" t="s">
        <v>2592</v>
      </c>
      <c r="P211" s="13" t="s">
        <v>2594</v>
      </c>
      <c r="Q211" s="1" t="str">
        <f t="shared" si="3"/>
        <v>insert into PRW_Inte_SCADA_Map(Id,[TagId],[TagName],[TagType],[Name],[Name2],[Context],[Revision],[Type]) values(newid(),'ME-13229','35kV备用线381断路器','开关状态','35kV倚象变出线开关柜（#5）','','XMH','unset','YX');</v>
      </c>
    </row>
    <row r="212" spans="1:17" x14ac:dyDescent="0.15">
      <c r="A212" s="1">
        <v>211</v>
      </c>
      <c r="B212" s="1" t="s">
        <v>12</v>
      </c>
      <c r="C212" s="1">
        <v>25</v>
      </c>
      <c r="D212" s="1" t="s">
        <v>503</v>
      </c>
      <c r="E212" s="1" t="s">
        <v>504</v>
      </c>
      <c r="F212" s="1">
        <v>13230</v>
      </c>
      <c r="G212" s="1" t="s">
        <v>505</v>
      </c>
      <c r="H212" s="1" t="s">
        <v>28</v>
      </c>
      <c r="I212" s="1" t="s">
        <v>17</v>
      </c>
      <c r="J212" s="1" t="s">
        <v>18</v>
      </c>
      <c r="K212" s="1">
        <v>2574</v>
      </c>
      <c r="L212" s="1">
        <v>801</v>
      </c>
      <c r="M212" s="1" t="str">
        <f>IFERROR(VLOOKUP(K212,所有数据类型对应PDMS情况!B:E,4,1),"")</f>
        <v>35kV倚象变出线开关柜（#5）</v>
      </c>
      <c r="N212" s="1" t="str">
        <f>IFERROR(VLOOKUP(K212,所有数据类型对应PDMS情况!B:G,6,1),"")</f>
        <v/>
      </c>
      <c r="O212" s="13" t="s">
        <v>2592</v>
      </c>
      <c r="P212" s="13" t="s">
        <v>2594</v>
      </c>
      <c r="Q212" s="1" t="str">
        <f t="shared" si="3"/>
        <v>insert into PRW_Inte_SCADA_Map(Id,[TagId],[TagName],[TagType],[Name],[Name2],[Context],[Revision],[Type]) values(newid(),'ME-13230','35kV备用线381断路器母线侧3811隔离开关','刀闸状态','35kV倚象变出线开关柜（#5）','','XMH','unset','YX');</v>
      </c>
    </row>
    <row r="213" spans="1:17" x14ac:dyDescent="0.15">
      <c r="A213" s="1">
        <v>212</v>
      </c>
      <c r="B213" s="1" t="s">
        <v>12</v>
      </c>
      <c r="C213" s="1">
        <v>25</v>
      </c>
      <c r="D213" s="1" t="s">
        <v>506</v>
      </c>
      <c r="E213" s="1" t="s">
        <v>507</v>
      </c>
      <c r="F213" s="1">
        <v>13231</v>
      </c>
      <c r="G213" s="1" t="s">
        <v>508</v>
      </c>
      <c r="H213" s="1" t="s">
        <v>28</v>
      </c>
      <c r="I213" s="1" t="s">
        <v>17</v>
      </c>
      <c r="J213" s="1" t="s">
        <v>18</v>
      </c>
      <c r="K213" s="1">
        <v>2575</v>
      </c>
      <c r="L213" s="1">
        <v>801</v>
      </c>
      <c r="M213" s="1" t="str">
        <f>IFERROR(VLOOKUP(K213,所有数据类型对应PDMS情况!B:E,4,1),"")</f>
        <v>35kV倚象变出线开关柜（#5）</v>
      </c>
      <c r="N213" s="1" t="str">
        <f>IFERROR(VLOOKUP(K213,所有数据类型对应PDMS情况!B:G,6,1),"")</f>
        <v/>
      </c>
      <c r="O213" s="13" t="s">
        <v>2592</v>
      </c>
      <c r="P213" s="13" t="s">
        <v>2594</v>
      </c>
      <c r="Q213" s="1" t="str">
        <f t="shared" si="3"/>
        <v>insert into PRW_Inte_SCADA_Map(Id,[TagId],[TagName],[TagType],[Name],[Name2],[Context],[Revision],[Type]) values(newid(),'ME-13231','35kV备用线线路3816隔离开关','刀闸状态','35kV倚象变出线开关柜（#5）','','XMH','unset','YX');</v>
      </c>
    </row>
    <row r="214" spans="1:17" x14ac:dyDescent="0.15">
      <c r="A214" s="1">
        <v>213</v>
      </c>
      <c r="B214" s="1" t="s">
        <v>12</v>
      </c>
      <c r="C214" s="1">
        <v>25</v>
      </c>
      <c r="D214" s="1" t="s">
        <v>509</v>
      </c>
      <c r="E214" s="1" t="s">
        <v>510</v>
      </c>
      <c r="F214" s="1">
        <v>13232</v>
      </c>
      <c r="G214" s="1" t="s">
        <v>511</v>
      </c>
      <c r="H214" s="1" t="s">
        <v>32</v>
      </c>
      <c r="I214" s="1" t="s">
        <v>17</v>
      </c>
      <c r="J214" s="1" t="s">
        <v>18</v>
      </c>
      <c r="K214" s="1">
        <v>2576</v>
      </c>
      <c r="L214" s="1">
        <v>812</v>
      </c>
      <c r="M214" s="1" t="str">
        <f>IFERROR(VLOOKUP(K214,所有数据类型对应PDMS情况!B:E,4,1),"")</f>
        <v>35kV倚象变出线开关柜（#5）</v>
      </c>
      <c r="N214" s="1" t="str">
        <f>IFERROR(VLOOKUP(K214,所有数据类型对应PDMS情况!B:G,6,1),"")</f>
        <v/>
      </c>
      <c r="O214" s="13" t="s">
        <v>2592</v>
      </c>
      <c r="P214" s="13" t="s">
        <v>2594</v>
      </c>
      <c r="Q214" s="1" t="str">
        <f t="shared" si="3"/>
        <v>insert into PRW_Inte_SCADA_Map(Id,[TagId],[TagName],[TagType],[Name],[Name2],[Context],[Revision],[Type]) values(newid(),'ME-13232','35kV备用线381断路器母线侧38117接地开关','普通接地刀闸状态','35kV倚象变出线开关柜（#5）','','XMH','unset','YX');</v>
      </c>
    </row>
    <row r="215" spans="1:17" x14ac:dyDescent="0.15">
      <c r="A215" s="1">
        <v>214</v>
      </c>
      <c r="B215" s="1" t="s">
        <v>12</v>
      </c>
      <c r="C215" s="1">
        <v>25</v>
      </c>
      <c r="D215" s="1" t="s">
        <v>512</v>
      </c>
      <c r="E215" s="1" t="s">
        <v>513</v>
      </c>
      <c r="F215" s="1">
        <v>13233</v>
      </c>
      <c r="G215" s="1" t="s">
        <v>502</v>
      </c>
      <c r="H215" s="1" t="s">
        <v>16</v>
      </c>
      <c r="I215" s="1" t="s">
        <v>17</v>
      </c>
      <c r="J215" s="1" t="s">
        <v>18</v>
      </c>
      <c r="K215" s="1">
        <v>2573</v>
      </c>
      <c r="L215" s="1">
        <v>901</v>
      </c>
      <c r="M215" s="1" t="str">
        <f>IFERROR(VLOOKUP(K215,所有数据类型对应PDMS情况!B:E,4,1),"")</f>
        <v>35kV倚象变出线开关柜（#5）</v>
      </c>
      <c r="N215" s="1" t="str">
        <f>IFERROR(VLOOKUP(K215,所有数据类型对应PDMS情况!B:G,6,1),"")</f>
        <v/>
      </c>
      <c r="O215" s="13" t="s">
        <v>2592</v>
      </c>
      <c r="P215" s="13" t="s">
        <v>2594</v>
      </c>
      <c r="Q215" s="1" t="str">
        <f t="shared" si="3"/>
        <v>insert into PRW_Inte_SCADA_Map(Id,[TagId],[TagName],[TagType],[Name],[Name2],[Context],[Revision],[Type]) values(newid(),'ME-13233','35kV备用线381断路器弹簧未储能','状态','35kV倚象变出线开关柜（#5）','','XMH','unset','YX');</v>
      </c>
    </row>
    <row r="216" spans="1:17" x14ac:dyDescent="0.15">
      <c r="A216" s="1">
        <v>215</v>
      </c>
      <c r="B216" s="1" t="s">
        <v>12</v>
      </c>
      <c r="C216" s="1">
        <v>25</v>
      </c>
      <c r="D216" s="1" t="s">
        <v>514</v>
      </c>
      <c r="E216" s="1" t="s">
        <v>515</v>
      </c>
      <c r="F216" s="1">
        <v>13234</v>
      </c>
      <c r="G216" s="1" t="s">
        <v>502</v>
      </c>
      <c r="H216" s="1" t="s">
        <v>315</v>
      </c>
      <c r="I216" s="1" t="s">
        <v>17</v>
      </c>
      <c r="J216" s="1" t="s">
        <v>18</v>
      </c>
      <c r="K216" s="1">
        <v>2573</v>
      </c>
      <c r="L216" s="1">
        <v>1104</v>
      </c>
      <c r="M216" s="1" t="str">
        <f>IFERROR(VLOOKUP(K216,所有数据类型对应PDMS情况!B:E,4,1),"")</f>
        <v>35kV倚象变出线开关柜（#5）</v>
      </c>
      <c r="N216" s="1" t="str">
        <f>IFERROR(VLOOKUP(K216,所有数据类型对应PDMS情况!B:G,6,1),"")</f>
        <v/>
      </c>
      <c r="O216" s="13" t="s">
        <v>2592</v>
      </c>
      <c r="P216" s="13" t="s">
        <v>2594</v>
      </c>
      <c r="Q216" s="1" t="str">
        <f t="shared" si="3"/>
        <v>insert into PRW_Inte_SCADA_Map(Id,[TagId],[TagName],[TagType],[Name],[Name2],[Context],[Revision],[Type]) values(newid(),'ME-13234','35kV备用线381断路器重合闸','重合闸','35kV倚象变出线开关柜（#5）','','XMH','unset','YX');</v>
      </c>
    </row>
    <row r="217" spans="1:17" x14ac:dyDescent="0.15">
      <c r="A217" s="1">
        <v>216</v>
      </c>
      <c r="B217" s="1" t="s">
        <v>12</v>
      </c>
      <c r="C217" s="1">
        <v>25</v>
      </c>
      <c r="D217" s="1" t="s">
        <v>516</v>
      </c>
      <c r="E217" s="1" t="s">
        <v>517</v>
      </c>
      <c r="F217" s="1">
        <v>13235</v>
      </c>
      <c r="G217" s="1" t="s">
        <v>502</v>
      </c>
      <c r="H217" s="1" t="s">
        <v>283</v>
      </c>
      <c r="I217" s="1" t="s">
        <v>17</v>
      </c>
      <c r="J217" s="1" t="s">
        <v>18</v>
      </c>
      <c r="K217" s="1">
        <v>2573</v>
      </c>
      <c r="L217" s="1">
        <v>1157</v>
      </c>
      <c r="M217" s="1" t="str">
        <f>IFERROR(VLOOKUP(K217,所有数据类型对应PDMS情况!B:E,4,1),"")</f>
        <v>35kV倚象变出线开关柜（#5）</v>
      </c>
      <c r="N217" s="1" t="str">
        <f>IFERROR(VLOOKUP(K217,所有数据类型对应PDMS情况!B:G,6,1),"")</f>
        <v/>
      </c>
      <c r="O217" s="13" t="s">
        <v>2592</v>
      </c>
      <c r="P217" s="13" t="s">
        <v>2594</v>
      </c>
      <c r="Q217" s="1" t="str">
        <f t="shared" si="3"/>
        <v>insert into PRW_Inte_SCADA_Map(Id,[TagId],[TagName],[TagType],[Name],[Name2],[Context],[Revision],[Type]) values(newid(),'ME-13235','35kV备用线381断路器过流Ⅰ段','电流Ⅰ段','35kV倚象变出线开关柜（#5）','','XMH','unset','YX');</v>
      </c>
    </row>
    <row r="218" spans="1:17" x14ac:dyDescent="0.15">
      <c r="A218" s="1">
        <v>217</v>
      </c>
      <c r="B218" s="1" t="s">
        <v>12</v>
      </c>
      <c r="C218" s="1">
        <v>25</v>
      </c>
      <c r="D218" s="1" t="s">
        <v>518</v>
      </c>
      <c r="E218" s="1" t="s">
        <v>519</v>
      </c>
      <c r="F218" s="1">
        <v>13236</v>
      </c>
      <c r="G218" s="1" t="s">
        <v>502</v>
      </c>
      <c r="H218" s="1" t="s">
        <v>286</v>
      </c>
      <c r="I218" s="1" t="s">
        <v>17</v>
      </c>
      <c r="J218" s="1" t="s">
        <v>18</v>
      </c>
      <c r="K218" s="1">
        <v>2573</v>
      </c>
      <c r="L218" s="1">
        <v>1158</v>
      </c>
      <c r="M218" s="1" t="str">
        <f>IFERROR(VLOOKUP(K218,所有数据类型对应PDMS情况!B:E,4,1),"")</f>
        <v>35kV倚象变出线开关柜（#5）</v>
      </c>
      <c r="N218" s="1" t="str">
        <f>IFERROR(VLOOKUP(K218,所有数据类型对应PDMS情况!B:G,6,1),"")</f>
        <v/>
      </c>
      <c r="O218" s="13" t="s">
        <v>2592</v>
      </c>
      <c r="P218" s="13" t="s">
        <v>2594</v>
      </c>
      <c r="Q218" s="1" t="str">
        <f t="shared" si="3"/>
        <v>insert into PRW_Inte_SCADA_Map(Id,[TagId],[TagName],[TagType],[Name],[Name2],[Context],[Revision],[Type]) values(newid(),'ME-13236','35kV备用线381断路器过流Ⅱ段','电流Ⅱ段','35kV倚象变出线开关柜（#5）','','XMH','unset','YX');</v>
      </c>
    </row>
    <row r="219" spans="1:17" x14ac:dyDescent="0.15">
      <c r="A219" s="1">
        <v>218</v>
      </c>
      <c r="B219" s="1" t="s">
        <v>12</v>
      </c>
      <c r="C219" s="1">
        <v>25</v>
      </c>
      <c r="D219" s="1" t="s">
        <v>520</v>
      </c>
      <c r="E219" s="1" t="s">
        <v>521</v>
      </c>
      <c r="F219" s="1">
        <v>13237</v>
      </c>
      <c r="G219" s="1" t="s">
        <v>502</v>
      </c>
      <c r="H219" s="1" t="s">
        <v>289</v>
      </c>
      <c r="I219" s="1" t="s">
        <v>17</v>
      </c>
      <c r="J219" s="1" t="s">
        <v>18</v>
      </c>
      <c r="K219" s="1">
        <v>2573</v>
      </c>
      <c r="L219" s="1">
        <v>1159</v>
      </c>
      <c r="M219" s="1" t="str">
        <f>IFERROR(VLOOKUP(K219,所有数据类型对应PDMS情况!B:E,4,1),"")</f>
        <v>35kV倚象变出线开关柜（#5）</v>
      </c>
      <c r="N219" s="1" t="str">
        <f>IFERROR(VLOOKUP(K219,所有数据类型对应PDMS情况!B:G,6,1),"")</f>
        <v/>
      </c>
      <c r="O219" s="13" t="s">
        <v>2592</v>
      </c>
      <c r="P219" s="13" t="s">
        <v>2594</v>
      </c>
      <c r="Q219" s="1" t="str">
        <f t="shared" si="3"/>
        <v>insert into PRW_Inte_SCADA_Map(Id,[TagId],[TagName],[TagType],[Name],[Name2],[Context],[Revision],[Type]) values(newid(),'ME-13237','35kV备用线381断路器过流Ⅲ段','电流Ⅲ段','35kV倚象变出线开关柜（#5）','','XMH','unset','YX');</v>
      </c>
    </row>
    <row r="220" spans="1:17" x14ac:dyDescent="0.15">
      <c r="A220" s="1">
        <v>219</v>
      </c>
      <c r="B220" s="1" t="s">
        <v>12</v>
      </c>
      <c r="C220" s="1">
        <v>25</v>
      </c>
      <c r="D220" s="1" t="s">
        <v>522</v>
      </c>
      <c r="E220" s="1" t="s">
        <v>523</v>
      </c>
      <c r="F220" s="1">
        <v>13238</v>
      </c>
      <c r="G220" s="1" t="s">
        <v>502</v>
      </c>
      <c r="H220" s="1" t="s">
        <v>374</v>
      </c>
      <c r="I220" s="1" t="s">
        <v>17</v>
      </c>
      <c r="J220" s="1" t="s">
        <v>18</v>
      </c>
      <c r="K220" s="1">
        <v>2573</v>
      </c>
      <c r="L220" s="1">
        <v>1254</v>
      </c>
      <c r="M220" s="1" t="str">
        <f>IFERROR(VLOOKUP(K220,所有数据类型对应PDMS情况!B:E,4,1),"")</f>
        <v>35kV倚象变出线开关柜（#5）</v>
      </c>
      <c r="N220" s="1" t="str">
        <f>IFERROR(VLOOKUP(K220,所有数据类型对应PDMS情况!B:G,6,1),"")</f>
        <v/>
      </c>
      <c r="O220" s="13" t="s">
        <v>2592</v>
      </c>
      <c r="P220" s="13" t="s">
        <v>2594</v>
      </c>
      <c r="Q220" s="1" t="str">
        <f t="shared" si="3"/>
        <v>insert into PRW_Inte_SCADA_Map(Id,[TagId],[TagName],[TagType],[Name],[Name2],[Context],[Revision],[Type]) values(newid(),'ME-13238','35kV备用线381断路器过流反时限','线路保护','35kV倚象变出线开关柜（#5）','','XMH','unset','YX');</v>
      </c>
    </row>
    <row r="221" spans="1:17" x14ac:dyDescent="0.15">
      <c r="A221" s="1">
        <v>220</v>
      </c>
      <c r="B221" s="1" t="s">
        <v>12</v>
      </c>
      <c r="C221" s="1">
        <v>25</v>
      </c>
      <c r="D221" s="1" t="s">
        <v>524</v>
      </c>
      <c r="E221" s="1" t="s">
        <v>525</v>
      </c>
      <c r="F221" s="1">
        <v>13239</v>
      </c>
      <c r="G221" s="1" t="s">
        <v>502</v>
      </c>
      <c r="H221" s="1" t="s">
        <v>526</v>
      </c>
      <c r="I221" s="1" t="s">
        <v>17</v>
      </c>
      <c r="J221" s="1" t="s">
        <v>18</v>
      </c>
      <c r="K221" s="1">
        <v>2573</v>
      </c>
      <c r="L221" s="1">
        <v>1173</v>
      </c>
      <c r="M221" s="1" t="str">
        <f>IFERROR(VLOOKUP(K221,所有数据类型对应PDMS情况!B:E,4,1),"")</f>
        <v>35kV倚象变出线开关柜（#5）</v>
      </c>
      <c r="N221" s="1" t="str">
        <f>IFERROR(VLOOKUP(K221,所有数据类型对应PDMS情况!B:G,6,1),"")</f>
        <v/>
      </c>
      <c r="O221" s="13" t="s">
        <v>2592</v>
      </c>
      <c r="P221" s="13" t="s">
        <v>2594</v>
      </c>
      <c r="Q221" s="1" t="str">
        <f t="shared" si="3"/>
        <v>insert into PRW_Inte_SCADA_Map(Id,[TagId],[TagName],[TagType],[Name],[Name2],[Context],[Revision],[Type]) values(newid(),'ME-13239','35kV备用线381断路器过流加速','后加速保护','35kV倚象变出线开关柜（#5）','','XMH','unset','YX');</v>
      </c>
    </row>
    <row r="222" spans="1:17" x14ac:dyDescent="0.15">
      <c r="A222" s="1">
        <v>221</v>
      </c>
      <c r="B222" s="1" t="s">
        <v>12</v>
      </c>
      <c r="C222" s="1">
        <v>25</v>
      </c>
      <c r="D222" s="1" t="s">
        <v>527</v>
      </c>
      <c r="E222" s="1" t="s">
        <v>528</v>
      </c>
      <c r="F222" s="1">
        <v>13240</v>
      </c>
      <c r="G222" s="1" t="s">
        <v>502</v>
      </c>
      <c r="H222" s="1" t="s">
        <v>292</v>
      </c>
      <c r="I222" s="1" t="s">
        <v>17</v>
      </c>
      <c r="J222" s="1" t="s">
        <v>18</v>
      </c>
      <c r="K222" s="1">
        <v>2573</v>
      </c>
      <c r="L222" s="1">
        <v>1001</v>
      </c>
      <c r="M222" s="1" t="str">
        <f>IFERROR(VLOOKUP(K222,所有数据类型对应PDMS情况!B:E,4,1),"")</f>
        <v>35kV倚象变出线开关柜（#5）</v>
      </c>
      <c r="N222" s="1" t="str">
        <f>IFERROR(VLOOKUP(K222,所有数据类型对应PDMS情况!B:G,6,1),"")</f>
        <v/>
      </c>
      <c r="O222" s="13" t="s">
        <v>2592</v>
      </c>
      <c r="P222" s="13" t="s">
        <v>2594</v>
      </c>
      <c r="Q222" s="1" t="str">
        <f t="shared" si="3"/>
        <v>insert into PRW_Inte_SCADA_Map(Id,[TagId],[TagName],[TagType],[Name],[Name2],[Context],[Revision],[Type]) values(newid(),'ME-13240','35kV备用线381断路器过负荷','保护动作','35kV倚象变出线开关柜（#5）','','XMH','unset','YX');</v>
      </c>
    </row>
    <row r="223" spans="1:17" x14ac:dyDescent="0.15">
      <c r="A223" s="1">
        <v>222</v>
      </c>
      <c r="B223" s="1" t="s">
        <v>12</v>
      </c>
      <c r="C223" s="1">
        <v>25</v>
      </c>
      <c r="D223" s="1" t="s">
        <v>529</v>
      </c>
      <c r="E223" s="1" t="s">
        <v>530</v>
      </c>
      <c r="F223" s="1">
        <v>13241</v>
      </c>
      <c r="G223" s="1" t="s">
        <v>502</v>
      </c>
      <c r="H223" s="1" t="s">
        <v>269</v>
      </c>
      <c r="I223" s="1" t="s">
        <v>17</v>
      </c>
      <c r="J223" s="1" t="s">
        <v>18</v>
      </c>
      <c r="K223" s="1">
        <v>2573</v>
      </c>
      <c r="L223" s="1">
        <v>1153</v>
      </c>
      <c r="M223" s="1" t="str">
        <f>IFERROR(VLOOKUP(K223,所有数据类型对应PDMS情况!B:E,4,1),"")</f>
        <v>35kV倚象变出线开关柜（#5）</v>
      </c>
      <c r="N223" s="1" t="str">
        <f>IFERROR(VLOOKUP(K223,所有数据类型对应PDMS情况!B:G,6,1),"")</f>
        <v/>
      </c>
      <c r="O223" s="13" t="s">
        <v>2592</v>
      </c>
      <c r="P223" s="13" t="s">
        <v>2594</v>
      </c>
      <c r="Q223" s="1" t="str">
        <f t="shared" si="3"/>
        <v>insert into PRW_Inte_SCADA_Map(Id,[TagId],[TagName],[TagType],[Name],[Name2],[Context],[Revision],[Type]) values(newid(),'ME-13241','35kV备用线381断路器零序Ⅰ段','零序电流Ⅰ段','35kV倚象变出线开关柜（#5）','','XMH','unset','YX');</v>
      </c>
    </row>
    <row r="224" spans="1:17" x14ac:dyDescent="0.15">
      <c r="A224" s="1">
        <v>223</v>
      </c>
      <c r="B224" s="1" t="s">
        <v>12</v>
      </c>
      <c r="C224" s="1">
        <v>25</v>
      </c>
      <c r="D224" s="1" t="s">
        <v>531</v>
      </c>
      <c r="E224" s="1" t="s">
        <v>532</v>
      </c>
      <c r="F224" s="1">
        <v>13242</v>
      </c>
      <c r="G224" s="1" t="s">
        <v>502</v>
      </c>
      <c r="H224" s="1" t="s">
        <v>272</v>
      </c>
      <c r="I224" s="1" t="s">
        <v>17</v>
      </c>
      <c r="J224" s="1" t="s">
        <v>18</v>
      </c>
      <c r="K224" s="1">
        <v>2573</v>
      </c>
      <c r="L224" s="1">
        <v>1154</v>
      </c>
      <c r="M224" s="1" t="str">
        <f>IFERROR(VLOOKUP(K224,所有数据类型对应PDMS情况!B:E,4,1),"")</f>
        <v>35kV倚象变出线开关柜（#5）</v>
      </c>
      <c r="N224" s="1" t="str">
        <f>IFERROR(VLOOKUP(K224,所有数据类型对应PDMS情况!B:G,6,1),"")</f>
        <v/>
      </c>
      <c r="O224" s="13" t="s">
        <v>2592</v>
      </c>
      <c r="P224" s="13" t="s">
        <v>2594</v>
      </c>
      <c r="Q224" s="1" t="str">
        <f t="shared" si="3"/>
        <v>insert into PRW_Inte_SCADA_Map(Id,[TagId],[TagName],[TagType],[Name],[Name2],[Context],[Revision],[Type]) values(newid(),'ME-13242','35kV备用线381断路器零序Ⅱ段','零序电流Ⅱ段','35kV倚象变出线开关柜（#5）','','XMH','unset','YX');</v>
      </c>
    </row>
    <row r="225" spans="1:17" x14ac:dyDescent="0.15">
      <c r="A225" s="1">
        <v>224</v>
      </c>
      <c r="B225" s="1" t="s">
        <v>12</v>
      </c>
      <c r="C225" s="1">
        <v>25</v>
      </c>
      <c r="D225" s="1" t="s">
        <v>533</v>
      </c>
      <c r="E225" s="1" t="s">
        <v>534</v>
      </c>
      <c r="F225" s="1">
        <v>13243</v>
      </c>
      <c r="G225" s="1" t="s">
        <v>502</v>
      </c>
      <c r="H225" s="1" t="s">
        <v>275</v>
      </c>
      <c r="I225" s="1" t="s">
        <v>17</v>
      </c>
      <c r="J225" s="1" t="s">
        <v>18</v>
      </c>
      <c r="K225" s="1">
        <v>2573</v>
      </c>
      <c r="L225" s="1">
        <v>1155</v>
      </c>
      <c r="M225" s="1" t="str">
        <f>IFERROR(VLOOKUP(K225,所有数据类型对应PDMS情况!B:E,4,1),"")</f>
        <v>35kV倚象变出线开关柜（#5）</v>
      </c>
      <c r="N225" s="1" t="str">
        <f>IFERROR(VLOOKUP(K225,所有数据类型对应PDMS情况!B:G,6,1),"")</f>
        <v/>
      </c>
      <c r="O225" s="13" t="s">
        <v>2592</v>
      </c>
      <c r="P225" s="13" t="s">
        <v>2594</v>
      </c>
      <c r="Q225" s="1" t="str">
        <f t="shared" si="3"/>
        <v>insert into PRW_Inte_SCADA_Map(Id,[TagId],[TagName],[TagType],[Name],[Name2],[Context],[Revision],[Type]) values(newid(),'ME-13243','35kV备用线381断路器零序Ⅲ段','零序电流Ⅲ段','35kV倚象变出线开关柜（#5）','','XMH','unset','YX');</v>
      </c>
    </row>
    <row r="226" spans="1:17" x14ac:dyDescent="0.15">
      <c r="A226" s="1">
        <v>225</v>
      </c>
      <c r="B226" s="1" t="s">
        <v>12</v>
      </c>
      <c r="C226" s="1">
        <v>25</v>
      </c>
      <c r="D226" s="1" t="s">
        <v>535</v>
      </c>
      <c r="E226" s="1" t="s">
        <v>536</v>
      </c>
      <c r="F226" s="1">
        <v>13244</v>
      </c>
      <c r="G226" s="1" t="s">
        <v>502</v>
      </c>
      <c r="H226" s="1" t="s">
        <v>292</v>
      </c>
      <c r="I226" s="1" t="s">
        <v>17</v>
      </c>
      <c r="J226" s="1" t="s">
        <v>18</v>
      </c>
      <c r="K226" s="1">
        <v>2573</v>
      </c>
      <c r="L226" s="1">
        <v>1001</v>
      </c>
      <c r="M226" s="1" t="str">
        <f>IFERROR(VLOOKUP(K226,所有数据类型对应PDMS情况!B:E,4,1),"")</f>
        <v>35kV倚象变出线开关柜（#5）</v>
      </c>
      <c r="N226" s="1" t="str">
        <f>IFERROR(VLOOKUP(K226,所有数据类型对应PDMS情况!B:G,6,1),"")</f>
        <v/>
      </c>
      <c r="O226" s="13" t="s">
        <v>2592</v>
      </c>
      <c r="P226" s="13" t="s">
        <v>2594</v>
      </c>
      <c r="Q226" s="1" t="str">
        <f t="shared" si="3"/>
        <v>insert into PRW_Inte_SCADA_Map(Id,[TagId],[TagName],[TagType],[Name],[Name2],[Context],[Revision],[Type]) values(newid(),'ME-13244','35kV备用线381断路器零序反时限','保护动作','35kV倚象变出线开关柜（#5）','','XMH','unset','YX');</v>
      </c>
    </row>
    <row r="227" spans="1:17" x14ac:dyDescent="0.15">
      <c r="A227" s="1">
        <v>226</v>
      </c>
      <c r="B227" s="1" t="s">
        <v>12</v>
      </c>
      <c r="C227" s="1">
        <v>25</v>
      </c>
      <c r="D227" s="1" t="s">
        <v>537</v>
      </c>
      <c r="E227" s="1" t="s">
        <v>538</v>
      </c>
      <c r="F227" s="1">
        <v>13245</v>
      </c>
      <c r="G227" s="1" t="s">
        <v>502</v>
      </c>
      <c r="H227" s="1" t="s">
        <v>526</v>
      </c>
      <c r="I227" s="1" t="s">
        <v>17</v>
      </c>
      <c r="J227" s="1" t="s">
        <v>18</v>
      </c>
      <c r="K227" s="1">
        <v>2573</v>
      </c>
      <c r="L227" s="1">
        <v>1173</v>
      </c>
      <c r="M227" s="1" t="str">
        <f>IFERROR(VLOOKUP(K227,所有数据类型对应PDMS情况!B:E,4,1),"")</f>
        <v>35kV倚象变出线开关柜（#5）</v>
      </c>
      <c r="N227" s="1" t="str">
        <f>IFERROR(VLOOKUP(K227,所有数据类型对应PDMS情况!B:G,6,1),"")</f>
        <v/>
      </c>
      <c r="O227" s="13" t="s">
        <v>2592</v>
      </c>
      <c r="P227" s="13" t="s">
        <v>2594</v>
      </c>
      <c r="Q227" s="1" t="str">
        <f t="shared" si="3"/>
        <v>insert into PRW_Inte_SCADA_Map(Id,[TagId],[TagName],[TagType],[Name],[Name2],[Context],[Revision],[Type]) values(newid(),'ME-13245','35kV备用线381断路器零序加速','后加速保护','35kV倚象变出线开关柜（#5）','','XMH','unset','YX');</v>
      </c>
    </row>
    <row r="228" spans="1:17" x14ac:dyDescent="0.15">
      <c r="A228" s="1">
        <v>227</v>
      </c>
      <c r="B228" s="1" t="s">
        <v>12</v>
      </c>
      <c r="C228" s="1">
        <v>25</v>
      </c>
      <c r="D228" s="1" t="s">
        <v>539</v>
      </c>
      <c r="E228" s="1" t="s">
        <v>540</v>
      </c>
      <c r="F228" s="1">
        <v>13246</v>
      </c>
      <c r="G228" s="1" t="s">
        <v>502</v>
      </c>
      <c r="H228" s="1" t="s">
        <v>541</v>
      </c>
      <c r="I228" s="1" t="s">
        <v>17</v>
      </c>
      <c r="J228" s="1" t="s">
        <v>18</v>
      </c>
      <c r="K228" s="1">
        <v>2573</v>
      </c>
      <c r="L228" s="1">
        <v>1100</v>
      </c>
      <c r="M228" s="1" t="str">
        <f>IFERROR(VLOOKUP(K228,所有数据类型对应PDMS情况!B:E,4,1),"")</f>
        <v>35kV倚象变出线开关柜（#5）</v>
      </c>
      <c r="N228" s="1" t="str">
        <f>IFERROR(VLOOKUP(K228,所有数据类型对应PDMS情况!B:G,6,1),"")</f>
        <v/>
      </c>
      <c r="O228" s="13" t="s">
        <v>2592</v>
      </c>
      <c r="P228" s="13" t="s">
        <v>2594</v>
      </c>
      <c r="Q228" s="1" t="str">
        <f t="shared" si="3"/>
        <v>insert into PRW_Inte_SCADA_Map(Id,[TagId],[TagName],[TagType],[Name],[Name2],[Context],[Revision],[Type]) values(newid(),'ME-13246','35kV备用线381断路器低周减载','低频减载','35kV倚象变出线开关柜（#5）','','XMH','unset','YX');</v>
      </c>
    </row>
    <row r="229" spans="1:17" x14ac:dyDescent="0.15">
      <c r="A229" s="1">
        <v>228</v>
      </c>
      <c r="B229" s="1" t="s">
        <v>12</v>
      </c>
      <c r="C229" s="1">
        <v>25</v>
      </c>
      <c r="D229" s="1" t="s">
        <v>542</v>
      </c>
      <c r="E229" s="1" t="s">
        <v>543</v>
      </c>
      <c r="F229" s="1">
        <v>13247</v>
      </c>
      <c r="G229" s="1" t="s">
        <v>502</v>
      </c>
      <c r="H229" s="1" t="s">
        <v>16</v>
      </c>
      <c r="I229" s="1" t="s">
        <v>17</v>
      </c>
      <c r="J229" s="1" t="s">
        <v>18</v>
      </c>
      <c r="K229" s="1">
        <v>2573</v>
      </c>
      <c r="L229" s="1">
        <v>901</v>
      </c>
      <c r="M229" s="1" t="str">
        <f>IFERROR(VLOOKUP(K229,所有数据类型对应PDMS情况!B:E,4,1),"")</f>
        <v>35kV倚象变出线开关柜（#5）</v>
      </c>
      <c r="N229" s="1" t="str">
        <f>IFERROR(VLOOKUP(K229,所有数据类型对应PDMS情况!B:G,6,1),"")</f>
        <v/>
      </c>
      <c r="O229" s="13" t="s">
        <v>2592</v>
      </c>
      <c r="P229" s="13" t="s">
        <v>2594</v>
      </c>
      <c r="Q229" s="1" t="str">
        <f t="shared" si="3"/>
        <v>insert into PRW_Inte_SCADA_Map(Id,[TagId],[TagName],[TagType],[Name],[Name2],[Context],[Revision],[Type]) values(newid(),'ME-13247','35kV备用线381断路器装置报警','状态','35kV倚象变出线开关柜（#5）','','XMH','unset','YX');</v>
      </c>
    </row>
    <row r="230" spans="1:17" x14ac:dyDescent="0.15">
      <c r="A230" s="1">
        <v>229</v>
      </c>
      <c r="B230" s="1" t="s">
        <v>12</v>
      </c>
      <c r="C230" s="1">
        <v>25</v>
      </c>
      <c r="D230" s="1" t="s">
        <v>544</v>
      </c>
      <c r="E230" s="1" t="s">
        <v>545</v>
      </c>
      <c r="F230" s="1">
        <v>13248</v>
      </c>
      <c r="G230" s="1" t="s">
        <v>502</v>
      </c>
      <c r="H230" s="1" t="s">
        <v>16</v>
      </c>
      <c r="I230" s="1" t="s">
        <v>17</v>
      </c>
      <c r="J230" s="1" t="s">
        <v>18</v>
      </c>
      <c r="K230" s="1">
        <v>2573</v>
      </c>
      <c r="L230" s="1">
        <v>901</v>
      </c>
      <c r="M230" s="1" t="str">
        <f>IFERROR(VLOOKUP(K230,所有数据类型对应PDMS情况!B:E,4,1),"")</f>
        <v>35kV倚象变出线开关柜（#5）</v>
      </c>
      <c r="N230" s="1" t="str">
        <f>IFERROR(VLOOKUP(K230,所有数据类型对应PDMS情况!B:G,6,1),"")</f>
        <v/>
      </c>
      <c r="O230" s="13" t="s">
        <v>2592</v>
      </c>
      <c r="P230" s="13" t="s">
        <v>2594</v>
      </c>
      <c r="Q230" s="1" t="str">
        <f t="shared" si="3"/>
        <v>insert into PRW_Inte_SCADA_Map(Id,[TagId],[TagName],[TagType],[Name],[Name2],[Context],[Revision],[Type]) values(newid(),'ME-13248','35kV备用线381断路器装置闭锁','状态','35kV倚象变出线开关柜（#5）','','XMH','unset','YX');</v>
      </c>
    </row>
    <row r="231" spans="1:17" x14ac:dyDescent="0.15">
      <c r="A231" s="1">
        <v>230</v>
      </c>
      <c r="B231" s="1" t="s">
        <v>12</v>
      </c>
      <c r="C231" s="1">
        <v>25</v>
      </c>
      <c r="D231" s="1" t="s">
        <v>546</v>
      </c>
      <c r="E231" s="1" t="s">
        <v>547</v>
      </c>
      <c r="F231" s="1">
        <v>13249</v>
      </c>
      <c r="G231" s="1" t="s">
        <v>502</v>
      </c>
      <c r="H231" s="1" t="s">
        <v>144</v>
      </c>
      <c r="I231" s="1" t="s">
        <v>17</v>
      </c>
      <c r="J231" s="1" t="s">
        <v>18</v>
      </c>
      <c r="K231" s="1">
        <v>2573</v>
      </c>
      <c r="L231" s="1">
        <v>1313</v>
      </c>
      <c r="M231" s="1" t="str">
        <f>IFERROR(VLOOKUP(K231,所有数据类型对应PDMS情况!B:E,4,1),"")</f>
        <v>35kV倚象变出线开关柜（#5）</v>
      </c>
      <c r="N231" s="1" t="str">
        <f>IFERROR(VLOOKUP(K231,所有数据类型对应PDMS情况!B:G,6,1),"")</f>
        <v/>
      </c>
      <c r="O231" s="13" t="s">
        <v>2592</v>
      </c>
      <c r="P231" s="13" t="s">
        <v>2594</v>
      </c>
      <c r="Q231" s="1" t="str">
        <f t="shared" si="3"/>
        <v>insert into PRW_Inte_SCADA_Map(Id,[TagId],[TagName],[TagType],[Name],[Name2],[Context],[Revision],[Type]) values(newid(),'ME-13249','35kV备用线TV断线','交流回路异常','35kV倚象变出线开关柜（#5）','','XMH','unset','YX');</v>
      </c>
    </row>
    <row r="232" spans="1:17" x14ac:dyDescent="0.15">
      <c r="A232" s="1">
        <v>231</v>
      </c>
      <c r="B232" s="1" t="s">
        <v>12</v>
      </c>
      <c r="C232" s="1">
        <v>25</v>
      </c>
      <c r="D232" s="1" t="s">
        <v>548</v>
      </c>
      <c r="E232" s="1" t="s">
        <v>549</v>
      </c>
      <c r="F232" s="1">
        <v>13250</v>
      </c>
      <c r="G232" s="1" t="s">
        <v>502</v>
      </c>
      <c r="H232" s="1" t="s">
        <v>16</v>
      </c>
      <c r="I232" s="1" t="s">
        <v>17</v>
      </c>
      <c r="J232" s="1" t="s">
        <v>18</v>
      </c>
      <c r="K232" s="1">
        <v>2573</v>
      </c>
      <c r="L232" s="1">
        <v>901</v>
      </c>
      <c r="M232" s="1" t="str">
        <f>IFERROR(VLOOKUP(K232,所有数据类型对应PDMS情况!B:E,4,1),"")</f>
        <v>35kV倚象变出线开关柜（#5）</v>
      </c>
      <c r="N232" s="1" t="str">
        <f>IFERROR(VLOOKUP(K232,所有数据类型对应PDMS情况!B:G,6,1),"")</f>
        <v/>
      </c>
      <c r="O232" s="13" t="s">
        <v>2592</v>
      </c>
      <c r="P232" s="13" t="s">
        <v>2594</v>
      </c>
      <c r="Q232" s="1" t="str">
        <f t="shared" si="3"/>
        <v>insert into PRW_Inte_SCADA_Map(Id,[TagId],[TagName],[TagType],[Name],[Name2],[Context],[Revision],[Type]) values(newid(),'ME-13250','35kV备用线381断路器控制回路断线','状态','35kV倚象变出线开关柜（#5）','','XMH','unset','YX');</v>
      </c>
    </row>
    <row r="233" spans="1:17" x14ac:dyDescent="0.15">
      <c r="A233" s="1">
        <v>232</v>
      </c>
      <c r="B233" s="1" t="s">
        <v>12</v>
      </c>
      <c r="C233" s="1">
        <v>25</v>
      </c>
      <c r="D233" s="1" t="s">
        <v>550</v>
      </c>
      <c r="E233" s="1" t="s">
        <v>551</v>
      </c>
      <c r="F233" s="1">
        <v>13251</v>
      </c>
      <c r="G233" s="1" t="s">
        <v>502</v>
      </c>
      <c r="H233" s="1" t="s">
        <v>16</v>
      </c>
      <c r="I233" s="1" t="s">
        <v>17</v>
      </c>
      <c r="J233" s="1" t="s">
        <v>18</v>
      </c>
      <c r="K233" s="1">
        <v>2573</v>
      </c>
      <c r="L233" s="1">
        <v>901</v>
      </c>
      <c r="M233" s="1" t="str">
        <f>IFERROR(VLOOKUP(K233,所有数据类型对应PDMS情况!B:E,4,1),"")</f>
        <v>35kV倚象变出线开关柜（#5）</v>
      </c>
      <c r="N233" s="1" t="str">
        <f>IFERROR(VLOOKUP(K233,所有数据类型对应PDMS情况!B:G,6,1),"")</f>
        <v/>
      </c>
      <c r="O233" s="13" t="s">
        <v>2592</v>
      </c>
      <c r="P233" s="13" t="s">
        <v>2594</v>
      </c>
      <c r="Q233" s="1" t="str">
        <f t="shared" si="3"/>
        <v>insert into PRW_Inte_SCADA_Map(Id,[TagId],[TagName],[TagType],[Name],[Name2],[Context],[Revision],[Type]) values(newid(),'ME-13251','35kV备用线381断路器接地报警','状态','35kV倚象变出线开关柜（#5）','','XMH','unset','YX');</v>
      </c>
    </row>
    <row r="234" spans="1:17" x14ac:dyDescent="0.15">
      <c r="A234" s="1">
        <v>233</v>
      </c>
      <c r="B234" s="1" t="s">
        <v>12</v>
      </c>
      <c r="C234" s="1">
        <v>25</v>
      </c>
      <c r="D234" s="1" t="s">
        <v>552</v>
      </c>
      <c r="E234" s="1" t="s">
        <v>553</v>
      </c>
      <c r="F234" s="1">
        <v>13252</v>
      </c>
      <c r="G234" s="1" t="s">
        <v>502</v>
      </c>
      <c r="H234" s="1" t="s">
        <v>16</v>
      </c>
      <c r="I234" s="1" t="s">
        <v>17</v>
      </c>
      <c r="J234" s="1" t="s">
        <v>18</v>
      </c>
      <c r="K234" s="1">
        <v>2573</v>
      </c>
      <c r="L234" s="1">
        <v>901</v>
      </c>
      <c r="M234" s="1" t="str">
        <f>IFERROR(VLOOKUP(K234,所有数据类型对应PDMS情况!B:E,4,1),"")</f>
        <v>35kV倚象变出线开关柜（#5）</v>
      </c>
      <c r="N234" s="1" t="str">
        <f>IFERROR(VLOOKUP(K234,所有数据类型对应PDMS情况!B:G,6,1),"")</f>
        <v/>
      </c>
      <c r="O234" s="13" t="s">
        <v>2592</v>
      </c>
      <c r="P234" s="13" t="s">
        <v>2594</v>
      </c>
      <c r="Q234" s="1" t="str">
        <f t="shared" si="3"/>
        <v>insert into PRW_Inte_SCADA_Map(Id,[TagId],[TagName],[TagType],[Name],[Name2],[Context],[Revision],[Type]) values(newid(),'ME-13252','35kV备用线381断路器过负荷报警','状态','35kV倚象变出线开关柜（#5）','','XMH','unset','YX');</v>
      </c>
    </row>
    <row r="235" spans="1:17" x14ac:dyDescent="0.15">
      <c r="A235" s="1">
        <v>234</v>
      </c>
      <c r="B235" s="1" t="s">
        <v>12</v>
      </c>
      <c r="C235" s="1">
        <v>25</v>
      </c>
      <c r="D235" s="1" t="s">
        <v>554</v>
      </c>
      <c r="E235" s="1" t="s">
        <v>555</v>
      </c>
      <c r="F235" s="1">
        <v>13253</v>
      </c>
      <c r="G235" s="1" t="s">
        <v>502</v>
      </c>
      <c r="H235" s="1" t="s">
        <v>144</v>
      </c>
      <c r="I235" s="1" t="s">
        <v>17</v>
      </c>
      <c r="J235" s="1" t="s">
        <v>18</v>
      </c>
      <c r="K235" s="1">
        <v>2573</v>
      </c>
      <c r="L235" s="1">
        <v>1313</v>
      </c>
      <c r="M235" s="1" t="str">
        <f>IFERROR(VLOOKUP(K235,所有数据类型对应PDMS情况!B:E,4,1),"")</f>
        <v>35kV倚象变出线开关柜（#5）</v>
      </c>
      <c r="N235" s="1" t="str">
        <f>IFERROR(VLOOKUP(K235,所有数据类型对应PDMS情况!B:G,6,1),"")</f>
        <v/>
      </c>
      <c r="O235" s="13" t="s">
        <v>2592</v>
      </c>
      <c r="P235" s="13" t="s">
        <v>2594</v>
      </c>
      <c r="Q235" s="1" t="str">
        <f t="shared" si="3"/>
        <v>insert into PRW_Inte_SCADA_Map(Id,[TagId],[TagName],[TagType],[Name],[Name2],[Context],[Revision],[Type]) values(newid(),'ME-13253','35kV备用线381断路器TA断线报警','交流回路异常','35kV倚象变出线开关柜（#5）','','XMH','unset','YX');</v>
      </c>
    </row>
    <row r="236" spans="1:17" x14ac:dyDescent="0.15">
      <c r="A236" s="1">
        <v>235</v>
      </c>
      <c r="B236" s="1" t="s">
        <v>12</v>
      </c>
      <c r="C236" s="1">
        <v>25</v>
      </c>
      <c r="D236" s="1" t="s">
        <v>556</v>
      </c>
      <c r="E236" s="1" t="s">
        <v>557</v>
      </c>
      <c r="F236" s="1">
        <v>13254</v>
      </c>
      <c r="G236" s="1" t="s">
        <v>558</v>
      </c>
      <c r="H236" s="1" t="s">
        <v>24</v>
      </c>
      <c r="I236" s="1" t="s">
        <v>17</v>
      </c>
      <c r="J236" s="1" t="s">
        <v>18</v>
      </c>
      <c r="K236" s="1">
        <v>2577</v>
      </c>
      <c r="L236" s="1">
        <v>701</v>
      </c>
      <c r="M236" s="1" t="str">
        <f>IFERROR(VLOOKUP(K236,所有数据类型对应PDMS情况!B:E,4,1),"")</f>
        <v>35kV东郊变出线开关柜（#3）</v>
      </c>
      <c r="N236" s="1" t="str">
        <f>IFERROR(VLOOKUP(K236,所有数据类型对应PDMS情况!B:G,6,1),"")</f>
        <v/>
      </c>
      <c r="O236" s="13" t="s">
        <v>2592</v>
      </c>
      <c r="P236" s="13" t="s">
        <v>2594</v>
      </c>
      <c r="Q236" s="1" t="str">
        <f t="shared" si="3"/>
        <v>insert into PRW_Inte_SCADA_Map(Id,[TagId],[TagName],[TagType],[Name],[Name2],[Context],[Revision],[Type]) values(newid(),'ME-13254','35kV洗五T线382断路器','开关状态','35kV东郊变出线开关柜（#3）','','XMH','unset','YX');</v>
      </c>
    </row>
    <row r="237" spans="1:17" x14ac:dyDescent="0.15">
      <c r="A237" s="1">
        <v>236</v>
      </c>
      <c r="B237" s="1" t="s">
        <v>12</v>
      </c>
      <c r="C237" s="1">
        <v>25</v>
      </c>
      <c r="D237" s="1" t="s">
        <v>559</v>
      </c>
      <c r="E237" s="1" t="s">
        <v>560</v>
      </c>
      <c r="F237" s="1">
        <v>13255</v>
      </c>
      <c r="G237" s="1" t="s">
        <v>561</v>
      </c>
      <c r="H237" s="1" t="s">
        <v>28</v>
      </c>
      <c r="I237" s="1" t="s">
        <v>17</v>
      </c>
      <c r="J237" s="1" t="s">
        <v>18</v>
      </c>
      <c r="K237" s="1">
        <v>2578</v>
      </c>
      <c r="L237" s="1">
        <v>801</v>
      </c>
      <c r="M237" s="1" t="str">
        <f>IFERROR(VLOOKUP(K237,所有数据类型对应PDMS情况!B:E,4,1),"")</f>
        <v>35kV东郊变出线开关柜（#3）</v>
      </c>
      <c r="N237" s="1" t="str">
        <f>IFERROR(VLOOKUP(K237,所有数据类型对应PDMS情况!B:G,6,1),"")</f>
        <v/>
      </c>
      <c r="O237" s="13" t="s">
        <v>2592</v>
      </c>
      <c r="P237" s="13" t="s">
        <v>2594</v>
      </c>
      <c r="Q237" s="1" t="str">
        <f t="shared" si="3"/>
        <v>insert into PRW_Inte_SCADA_Map(Id,[TagId],[TagName],[TagType],[Name],[Name2],[Context],[Revision],[Type]) values(newid(),'ME-13255','35kV洗五T线382断路器母线侧3821隔离开关','刀闸状态','35kV东郊变出线开关柜（#3）','','XMH','unset','YX');</v>
      </c>
    </row>
    <row r="238" spans="1:17" x14ac:dyDescent="0.15">
      <c r="A238" s="1">
        <v>237</v>
      </c>
      <c r="B238" s="1" t="s">
        <v>12</v>
      </c>
      <c r="C238" s="1">
        <v>25</v>
      </c>
      <c r="D238" s="1" t="s">
        <v>562</v>
      </c>
      <c r="E238" s="1" t="s">
        <v>563</v>
      </c>
      <c r="F238" s="1">
        <v>13256</v>
      </c>
      <c r="G238" s="1" t="s">
        <v>564</v>
      </c>
      <c r="H238" s="1" t="s">
        <v>28</v>
      </c>
      <c r="I238" s="1" t="s">
        <v>17</v>
      </c>
      <c r="J238" s="1" t="s">
        <v>18</v>
      </c>
      <c r="K238" s="1">
        <v>2579</v>
      </c>
      <c r="L238" s="1">
        <v>801</v>
      </c>
      <c r="M238" s="1" t="str">
        <f>IFERROR(VLOOKUP(K238,所有数据类型对应PDMS情况!B:E,4,1),"")</f>
        <v>35kV东郊变出线开关柜（#3）</v>
      </c>
      <c r="N238" s="1" t="str">
        <f>IFERROR(VLOOKUP(K238,所有数据类型对应PDMS情况!B:G,6,1),"")</f>
        <v/>
      </c>
      <c r="O238" s="13" t="s">
        <v>2592</v>
      </c>
      <c r="P238" s="13" t="s">
        <v>2594</v>
      </c>
      <c r="Q238" s="1" t="str">
        <f t="shared" si="3"/>
        <v>insert into PRW_Inte_SCADA_Map(Id,[TagId],[TagName],[TagType],[Name],[Name2],[Context],[Revision],[Type]) values(newid(),'ME-13256','35kV洗五T线线路3826隔离开关','刀闸状态','35kV东郊变出线开关柜（#3）','','XMH','unset','YX');</v>
      </c>
    </row>
    <row r="239" spans="1:17" x14ac:dyDescent="0.15">
      <c r="A239" s="1">
        <v>238</v>
      </c>
      <c r="B239" s="1" t="s">
        <v>12</v>
      </c>
      <c r="C239" s="1">
        <v>25</v>
      </c>
      <c r="D239" s="1" t="s">
        <v>565</v>
      </c>
      <c r="E239" s="1" t="s">
        <v>566</v>
      </c>
      <c r="F239" s="1">
        <v>13257</v>
      </c>
      <c r="G239" s="1" t="s">
        <v>567</v>
      </c>
      <c r="H239" s="1" t="s">
        <v>32</v>
      </c>
      <c r="I239" s="1" t="s">
        <v>17</v>
      </c>
      <c r="J239" s="1" t="s">
        <v>18</v>
      </c>
      <c r="K239" s="1">
        <v>2580</v>
      </c>
      <c r="L239" s="1">
        <v>812</v>
      </c>
      <c r="M239" s="1" t="str">
        <f>IFERROR(VLOOKUP(K239,所有数据类型对应PDMS情况!B:E,4,1),"")</f>
        <v>35kV东郊变出线开关柜（#3）</v>
      </c>
      <c r="N239" s="1" t="str">
        <f>IFERROR(VLOOKUP(K239,所有数据类型对应PDMS情况!B:G,6,1),"")</f>
        <v/>
      </c>
      <c r="O239" s="13" t="s">
        <v>2592</v>
      </c>
      <c r="P239" s="13" t="s">
        <v>2594</v>
      </c>
      <c r="Q239" s="1" t="str">
        <f t="shared" si="3"/>
        <v>insert into PRW_Inte_SCADA_Map(Id,[TagId],[TagName],[TagType],[Name],[Name2],[Context],[Revision],[Type]) values(newid(),'ME-13257','35kV洗五T线382断路器母线侧38217接地开关','普通接地刀闸状态','35kV东郊变出线开关柜（#3）','','XMH','unset','YX');</v>
      </c>
    </row>
    <row r="240" spans="1:17" x14ac:dyDescent="0.15">
      <c r="A240" s="1">
        <v>239</v>
      </c>
      <c r="B240" s="1" t="s">
        <v>12</v>
      </c>
      <c r="C240" s="1">
        <v>25</v>
      </c>
      <c r="D240" s="1" t="s">
        <v>568</v>
      </c>
      <c r="E240" s="1" t="s">
        <v>569</v>
      </c>
      <c r="F240" s="1">
        <v>13258</v>
      </c>
      <c r="G240" s="1" t="s">
        <v>558</v>
      </c>
      <c r="H240" s="1" t="s">
        <v>315</v>
      </c>
      <c r="I240" s="1" t="s">
        <v>17</v>
      </c>
      <c r="J240" s="1" t="s">
        <v>18</v>
      </c>
      <c r="K240" s="1">
        <v>2577</v>
      </c>
      <c r="L240" s="1">
        <v>1104</v>
      </c>
      <c r="M240" s="1" t="str">
        <f>IFERROR(VLOOKUP(K240,所有数据类型对应PDMS情况!B:E,4,1),"")</f>
        <v>35kV东郊变出线开关柜（#3）</v>
      </c>
      <c r="N240" s="1" t="str">
        <f>IFERROR(VLOOKUP(K240,所有数据类型对应PDMS情况!B:G,6,1),"")</f>
        <v/>
      </c>
      <c r="O240" s="13" t="s">
        <v>2592</v>
      </c>
      <c r="P240" s="13" t="s">
        <v>2594</v>
      </c>
      <c r="Q240" s="1" t="str">
        <f t="shared" si="3"/>
        <v>insert into PRW_Inte_SCADA_Map(Id,[TagId],[TagName],[TagType],[Name],[Name2],[Context],[Revision],[Type]) values(newid(),'ME-13258','35kV洗五T线382断路器重合闸','重合闸','35kV东郊变出线开关柜（#3）','','XMH','unset','YX');</v>
      </c>
    </row>
    <row r="241" spans="1:17" x14ac:dyDescent="0.15">
      <c r="A241" s="1">
        <v>240</v>
      </c>
      <c r="B241" s="1" t="s">
        <v>12</v>
      </c>
      <c r="C241" s="1">
        <v>25</v>
      </c>
      <c r="D241" s="1" t="s">
        <v>570</v>
      </c>
      <c r="E241" s="1" t="s">
        <v>571</v>
      </c>
      <c r="F241" s="1">
        <v>13259</v>
      </c>
      <c r="G241" s="1" t="s">
        <v>558</v>
      </c>
      <c r="H241" s="1" t="s">
        <v>283</v>
      </c>
      <c r="I241" s="1" t="s">
        <v>17</v>
      </c>
      <c r="J241" s="1" t="s">
        <v>18</v>
      </c>
      <c r="K241" s="1">
        <v>2577</v>
      </c>
      <c r="L241" s="1">
        <v>1157</v>
      </c>
      <c r="M241" s="1" t="str">
        <f>IFERROR(VLOOKUP(K241,所有数据类型对应PDMS情况!B:E,4,1),"")</f>
        <v>35kV东郊变出线开关柜（#3）</v>
      </c>
      <c r="N241" s="1" t="str">
        <f>IFERROR(VLOOKUP(K241,所有数据类型对应PDMS情况!B:G,6,1),"")</f>
        <v/>
      </c>
      <c r="O241" s="13" t="s">
        <v>2592</v>
      </c>
      <c r="P241" s="13" t="s">
        <v>2594</v>
      </c>
      <c r="Q241" s="1" t="str">
        <f t="shared" si="3"/>
        <v>insert into PRW_Inte_SCADA_Map(Id,[TagId],[TagName],[TagType],[Name],[Name2],[Context],[Revision],[Type]) values(newid(),'ME-13259','35kV洗五T线382断路器过流Ⅰ段','电流Ⅰ段','35kV东郊变出线开关柜（#3）','','XMH','unset','YX');</v>
      </c>
    </row>
    <row r="242" spans="1:17" x14ac:dyDescent="0.15">
      <c r="A242" s="1">
        <v>241</v>
      </c>
      <c r="B242" s="1" t="s">
        <v>12</v>
      </c>
      <c r="C242" s="1">
        <v>25</v>
      </c>
      <c r="D242" s="1" t="s">
        <v>572</v>
      </c>
      <c r="E242" s="1" t="s">
        <v>573</v>
      </c>
      <c r="F242" s="1">
        <v>13260</v>
      </c>
      <c r="G242" s="1" t="s">
        <v>558</v>
      </c>
      <c r="H242" s="1" t="s">
        <v>286</v>
      </c>
      <c r="I242" s="1" t="s">
        <v>17</v>
      </c>
      <c r="J242" s="1" t="s">
        <v>18</v>
      </c>
      <c r="K242" s="1">
        <v>2577</v>
      </c>
      <c r="L242" s="1">
        <v>1158</v>
      </c>
      <c r="M242" s="1" t="str">
        <f>IFERROR(VLOOKUP(K242,所有数据类型对应PDMS情况!B:E,4,1),"")</f>
        <v>35kV东郊变出线开关柜（#3）</v>
      </c>
      <c r="N242" s="1" t="str">
        <f>IFERROR(VLOOKUP(K242,所有数据类型对应PDMS情况!B:G,6,1),"")</f>
        <v/>
      </c>
      <c r="O242" s="13" t="s">
        <v>2592</v>
      </c>
      <c r="P242" s="13" t="s">
        <v>2594</v>
      </c>
      <c r="Q242" s="1" t="str">
        <f t="shared" si="3"/>
        <v>insert into PRW_Inte_SCADA_Map(Id,[TagId],[TagName],[TagType],[Name],[Name2],[Context],[Revision],[Type]) values(newid(),'ME-13260','35kV洗五T线382断路器过流Ⅱ段','电流Ⅱ段','35kV东郊变出线开关柜（#3）','','XMH','unset','YX');</v>
      </c>
    </row>
    <row r="243" spans="1:17" x14ac:dyDescent="0.15">
      <c r="A243" s="1">
        <v>242</v>
      </c>
      <c r="B243" s="1" t="s">
        <v>12</v>
      </c>
      <c r="C243" s="1">
        <v>25</v>
      </c>
      <c r="D243" s="1" t="s">
        <v>574</v>
      </c>
      <c r="E243" s="1" t="s">
        <v>575</v>
      </c>
      <c r="F243" s="1">
        <v>13261</v>
      </c>
      <c r="G243" s="1" t="s">
        <v>558</v>
      </c>
      <c r="H243" s="1" t="s">
        <v>289</v>
      </c>
      <c r="I243" s="1" t="s">
        <v>17</v>
      </c>
      <c r="J243" s="1" t="s">
        <v>18</v>
      </c>
      <c r="K243" s="1">
        <v>2577</v>
      </c>
      <c r="L243" s="1">
        <v>1159</v>
      </c>
      <c r="M243" s="1" t="str">
        <f>IFERROR(VLOOKUP(K243,所有数据类型对应PDMS情况!B:E,4,1),"")</f>
        <v>35kV东郊变出线开关柜（#3）</v>
      </c>
      <c r="N243" s="1" t="str">
        <f>IFERROR(VLOOKUP(K243,所有数据类型对应PDMS情况!B:G,6,1),"")</f>
        <v/>
      </c>
      <c r="O243" s="13" t="s">
        <v>2592</v>
      </c>
      <c r="P243" s="13" t="s">
        <v>2594</v>
      </c>
      <c r="Q243" s="1" t="str">
        <f t="shared" si="3"/>
        <v>insert into PRW_Inte_SCADA_Map(Id,[TagId],[TagName],[TagType],[Name],[Name2],[Context],[Revision],[Type]) values(newid(),'ME-13261','35kV洗五T线382断路器过流Ⅲ段','电流Ⅲ段','35kV东郊变出线开关柜（#3）','','XMH','unset','YX');</v>
      </c>
    </row>
    <row r="244" spans="1:17" x14ac:dyDescent="0.15">
      <c r="A244" s="1">
        <v>243</v>
      </c>
      <c r="B244" s="1" t="s">
        <v>12</v>
      </c>
      <c r="C244" s="1">
        <v>25</v>
      </c>
      <c r="D244" s="1" t="s">
        <v>576</v>
      </c>
      <c r="E244" s="1" t="s">
        <v>577</v>
      </c>
      <c r="F244" s="1">
        <v>13262</v>
      </c>
      <c r="G244" s="1" t="s">
        <v>558</v>
      </c>
      <c r="H244" s="1" t="s">
        <v>292</v>
      </c>
      <c r="I244" s="1" t="s">
        <v>17</v>
      </c>
      <c r="J244" s="1" t="s">
        <v>18</v>
      </c>
      <c r="K244" s="1">
        <v>2577</v>
      </c>
      <c r="L244" s="1">
        <v>1001</v>
      </c>
      <c r="M244" s="1" t="str">
        <f>IFERROR(VLOOKUP(K244,所有数据类型对应PDMS情况!B:E,4,1),"")</f>
        <v>35kV东郊变出线开关柜（#3）</v>
      </c>
      <c r="N244" s="1" t="str">
        <f>IFERROR(VLOOKUP(K244,所有数据类型对应PDMS情况!B:G,6,1),"")</f>
        <v/>
      </c>
      <c r="O244" s="13" t="s">
        <v>2592</v>
      </c>
      <c r="P244" s="13" t="s">
        <v>2594</v>
      </c>
      <c r="Q244" s="1" t="str">
        <f t="shared" si="3"/>
        <v>insert into PRW_Inte_SCADA_Map(Id,[TagId],[TagName],[TagType],[Name],[Name2],[Context],[Revision],[Type]) values(newid(),'ME-13262','35kV洗五T线382断路器过流反时限','保护动作','35kV东郊变出线开关柜（#3）','','XMH','unset','YX');</v>
      </c>
    </row>
    <row r="245" spans="1:17" x14ac:dyDescent="0.15">
      <c r="A245" s="1">
        <v>244</v>
      </c>
      <c r="B245" s="1" t="s">
        <v>12</v>
      </c>
      <c r="C245" s="1">
        <v>25</v>
      </c>
      <c r="D245" s="1" t="s">
        <v>578</v>
      </c>
      <c r="E245" s="1" t="s">
        <v>579</v>
      </c>
      <c r="F245" s="1">
        <v>13263</v>
      </c>
      <c r="G245" s="1" t="s">
        <v>558</v>
      </c>
      <c r="H245" s="1" t="s">
        <v>526</v>
      </c>
      <c r="I245" s="1" t="s">
        <v>17</v>
      </c>
      <c r="J245" s="1" t="s">
        <v>18</v>
      </c>
      <c r="K245" s="1">
        <v>2577</v>
      </c>
      <c r="L245" s="1">
        <v>1173</v>
      </c>
      <c r="M245" s="1" t="str">
        <f>IFERROR(VLOOKUP(K245,所有数据类型对应PDMS情况!B:E,4,1),"")</f>
        <v>35kV东郊变出线开关柜（#3）</v>
      </c>
      <c r="N245" s="1" t="str">
        <f>IFERROR(VLOOKUP(K245,所有数据类型对应PDMS情况!B:G,6,1),"")</f>
        <v/>
      </c>
      <c r="O245" s="13" t="s">
        <v>2592</v>
      </c>
      <c r="P245" s="13" t="s">
        <v>2594</v>
      </c>
      <c r="Q245" s="1" t="str">
        <f t="shared" si="3"/>
        <v>insert into PRW_Inte_SCADA_Map(Id,[TagId],[TagName],[TagType],[Name],[Name2],[Context],[Revision],[Type]) values(newid(),'ME-13263','35kV洗五T线382断路器过流加速','后加速保护','35kV东郊变出线开关柜（#3）','','XMH','unset','YX');</v>
      </c>
    </row>
    <row r="246" spans="1:17" x14ac:dyDescent="0.15">
      <c r="A246" s="1">
        <v>245</v>
      </c>
      <c r="B246" s="1" t="s">
        <v>12</v>
      </c>
      <c r="C246" s="1">
        <v>25</v>
      </c>
      <c r="D246" s="1" t="s">
        <v>580</v>
      </c>
      <c r="E246" s="1" t="s">
        <v>581</v>
      </c>
      <c r="F246" s="1">
        <v>13264</v>
      </c>
      <c r="G246" s="1" t="s">
        <v>558</v>
      </c>
      <c r="H246" s="1" t="s">
        <v>292</v>
      </c>
      <c r="I246" s="1" t="s">
        <v>17</v>
      </c>
      <c r="J246" s="1" t="s">
        <v>18</v>
      </c>
      <c r="K246" s="1">
        <v>2577</v>
      </c>
      <c r="L246" s="1">
        <v>1001</v>
      </c>
      <c r="M246" s="1" t="str">
        <f>IFERROR(VLOOKUP(K246,所有数据类型对应PDMS情况!B:E,4,1),"")</f>
        <v>35kV东郊变出线开关柜（#3）</v>
      </c>
      <c r="N246" s="1" t="str">
        <f>IFERROR(VLOOKUP(K246,所有数据类型对应PDMS情况!B:G,6,1),"")</f>
        <v/>
      </c>
      <c r="O246" s="13" t="s">
        <v>2592</v>
      </c>
      <c r="P246" s="13" t="s">
        <v>2594</v>
      </c>
      <c r="Q246" s="1" t="str">
        <f t="shared" si="3"/>
        <v>insert into PRW_Inte_SCADA_Map(Id,[TagId],[TagName],[TagType],[Name],[Name2],[Context],[Revision],[Type]) values(newid(),'ME-13264','35kV洗五T线382断路器过负荷','保护动作','35kV东郊变出线开关柜（#3）','','XMH','unset','YX');</v>
      </c>
    </row>
    <row r="247" spans="1:17" x14ac:dyDescent="0.15">
      <c r="A247" s="1">
        <v>246</v>
      </c>
      <c r="B247" s="1" t="s">
        <v>12</v>
      </c>
      <c r="C247" s="1">
        <v>25</v>
      </c>
      <c r="D247" s="1" t="s">
        <v>582</v>
      </c>
      <c r="E247" s="1" t="s">
        <v>583</v>
      </c>
      <c r="F247" s="1">
        <v>13265</v>
      </c>
      <c r="G247" s="1" t="s">
        <v>558</v>
      </c>
      <c r="H247" s="1" t="s">
        <v>269</v>
      </c>
      <c r="I247" s="1" t="s">
        <v>17</v>
      </c>
      <c r="J247" s="1" t="s">
        <v>18</v>
      </c>
      <c r="K247" s="1">
        <v>2577</v>
      </c>
      <c r="L247" s="1">
        <v>1153</v>
      </c>
      <c r="M247" s="1" t="str">
        <f>IFERROR(VLOOKUP(K247,所有数据类型对应PDMS情况!B:E,4,1),"")</f>
        <v>35kV东郊变出线开关柜（#3）</v>
      </c>
      <c r="N247" s="1" t="str">
        <f>IFERROR(VLOOKUP(K247,所有数据类型对应PDMS情况!B:G,6,1),"")</f>
        <v/>
      </c>
      <c r="O247" s="13" t="s">
        <v>2592</v>
      </c>
      <c r="P247" s="13" t="s">
        <v>2594</v>
      </c>
      <c r="Q247" s="1" t="str">
        <f t="shared" si="3"/>
        <v>insert into PRW_Inte_SCADA_Map(Id,[TagId],[TagName],[TagType],[Name],[Name2],[Context],[Revision],[Type]) values(newid(),'ME-13265','35kV洗五T线382断路器零序Ⅰ段','零序电流Ⅰ段','35kV东郊变出线开关柜（#3）','','XMH','unset','YX');</v>
      </c>
    </row>
    <row r="248" spans="1:17" x14ac:dyDescent="0.15">
      <c r="A248" s="1">
        <v>247</v>
      </c>
      <c r="B248" s="1" t="s">
        <v>12</v>
      </c>
      <c r="C248" s="1">
        <v>25</v>
      </c>
      <c r="D248" s="1" t="s">
        <v>584</v>
      </c>
      <c r="E248" s="1" t="s">
        <v>585</v>
      </c>
      <c r="F248" s="1">
        <v>13266</v>
      </c>
      <c r="G248" s="1" t="s">
        <v>558</v>
      </c>
      <c r="H248" s="1" t="s">
        <v>272</v>
      </c>
      <c r="I248" s="1" t="s">
        <v>17</v>
      </c>
      <c r="J248" s="1" t="s">
        <v>18</v>
      </c>
      <c r="K248" s="1">
        <v>2577</v>
      </c>
      <c r="L248" s="1">
        <v>1154</v>
      </c>
      <c r="M248" s="1" t="str">
        <f>IFERROR(VLOOKUP(K248,所有数据类型对应PDMS情况!B:E,4,1),"")</f>
        <v>35kV东郊变出线开关柜（#3）</v>
      </c>
      <c r="N248" s="1" t="str">
        <f>IFERROR(VLOOKUP(K248,所有数据类型对应PDMS情况!B:G,6,1),"")</f>
        <v/>
      </c>
      <c r="O248" s="13" t="s">
        <v>2592</v>
      </c>
      <c r="P248" s="13" t="s">
        <v>2594</v>
      </c>
      <c r="Q248" s="1" t="str">
        <f t="shared" si="3"/>
        <v>insert into PRW_Inte_SCADA_Map(Id,[TagId],[TagName],[TagType],[Name],[Name2],[Context],[Revision],[Type]) values(newid(),'ME-13266','35kV洗五T线382断路器零序Ⅱ段','零序电流Ⅱ段','35kV东郊变出线开关柜（#3）','','XMH','unset','YX');</v>
      </c>
    </row>
    <row r="249" spans="1:17" x14ac:dyDescent="0.15">
      <c r="A249" s="1">
        <v>248</v>
      </c>
      <c r="B249" s="1" t="s">
        <v>12</v>
      </c>
      <c r="C249" s="1">
        <v>25</v>
      </c>
      <c r="D249" s="1" t="s">
        <v>586</v>
      </c>
      <c r="E249" s="1" t="s">
        <v>587</v>
      </c>
      <c r="F249" s="1">
        <v>13267</v>
      </c>
      <c r="G249" s="1" t="s">
        <v>558</v>
      </c>
      <c r="H249" s="1" t="s">
        <v>275</v>
      </c>
      <c r="I249" s="1" t="s">
        <v>17</v>
      </c>
      <c r="J249" s="1" t="s">
        <v>18</v>
      </c>
      <c r="K249" s="1">
        <v>2577</v>
      </c>
      <c r="L249" s="1">
        <v>1155</v>
      </c>
      <c r="M249" s="1" t="str">
        <f>IFERROR(VLOOKUP(K249,所有数据类型对应PDMS情况!B:E,4,1),"")</f>
        <v>35kV东郊变出线开关柜（#3）</v>
      </c>
      <c r="N249" s="1" t="str">
        <f>IFERROR(VLOOKUP(K249,所有数据类型对应PDMS情况!B:G,6,1),"")</f>
        <v/>
      </c>
      <c r="O249" s="13" t="s">
        <v>2592</v>
      </c>
      <c r="P249" s="13" t="s">
        <v>2594</v>
      </c>
      <c r="Q249" s="1" t="str">
        <f t="shared" si="3"/>
        <v>insert into PRW_Inte_SCADA_Map(Id,[TagId],[TagName],[TagType],[Name],[Name2],[Context],[Revision],[Type]) values(newid(),'ME-13267','35kV洗五T线382断路器零序Ⅲ段','零序电流Ⅲ段','35kV东郊变出线开关柜（#3）','','XMH','unset','YX');</v>
      </c>
    </row>
    <row r="250" spans="1:17" x14ac:dyDescent="0.15">
      <c r="A250" s="1">
        <v>249</v>
      </c>
      <c r="B250" s="1" t="s">
        <v>12</v>
      </c>
      <c r="C250" s="1">
        <v>25</v>
      </c>
      <c r="D250" s="1" t="s">
        <v>588</v>
      </c>
      <c r="E250" s="1" t="s">
        <v>589</v>
      </c>
      <c r="F250" s="1">
        <v>13268</v>
      </c>
      <c r="G250" s="1" t="s">
        <v>558</v>
      </c>
      <c r="H250" s="1" t="s">
        <v>292</v>
      </c>
      <c r="I250" s="1" t="s">
        <v>17</v>
      </c>
      <c r="J250" s="1" t="s">
        <v>18</v>
      </c>
      <c r="K250" s="1">
        <v>2577</v>
      </c>
      <c r="L250" s="1">
        <v>1001</v>
      </c>
      <c r="M250" s="1" t="str">
        <f>IFERROR(VLOOKUP(K250,所有数据类型对应PDMS情况!B:E,4,1),"")</f>
        <v>35kV东郊变出线开关柜（#3）</v>
      </c>
      <c r="N250" s="1" t="str">
        <f>IFERROR(VLOOKUP(K250,所有数据类型对应PDMS情况!B:G,6,1),"")</f>
        <v/>
      </c>
      <c r="O250" s="13" t="s">
        <v>2592</v>
      </c>
      <c r="P250" s="13" t="s">
        <v>2594</v>
      </c>
      <c r="Q250" s="1" t="str">
        <f t="shared" si="3"/>
        <v>insert into PRW_Inte_SCADA_Map(Id,[TagId],[TagName],[TagType],[Name],[Name2],[Context],[Revision],[Type]) values(newid(),'ME-13268','35kV洗五T线382断路器零序反时限','保护动作','35kV东郊变出线开关柜（#3）','','XMH','unset','YX');</v>
      </c>
    </row>
    <row r="251" spans="1:17" x14ac:dyDescent="0.15">
      <c r="A251" s="1">
        <v>250</v>
      </c>
      <c r="B251" s="1" t="s">
        <v>12</v>
      </c>
      <c r="C251" s="1">
        <v>25</v>
      </c>
      <c r="D251" s="1" t="s">
        <v>590</v>
      </c>
      <c r="E251" s="1" t="s">
        <v>591</v>
      </c>
      <c r="F251" s="1">
        <v>13269</v>
      </c>
      <c r="G251" s="1" t="s">
        <v>558</v>
      </c>
      <c r="H251" s="1" t="s">
        <v>526</v>
      </c>
      <c r="I251" s="1" t="s">
        <v>17</v>
      </c>
      <c r="J251" s="1" t="s">
        <v>18</v>
      </c>
      <c r="K251" s="1">
        <v>2577</v>
      </c>
      <c r="L251" s="1">
        <v>1173</v>
      </c>
      <c r="M251" s="1" t="str">
        <f>IFERROR(VLOOKUP(K251,所有数据类型对应PDMS情况!B:E,4,1),"")</f>
        <v>35kV东郊变出线开关柜（#3）</v>
      </c>
      <c r="N251" s="1" t="str">
        <f>IFERROR(VLOOKUP(K251,所有数据类型对应PDMS情况!B:G,6,1),"")</f>
        <v/>
      </c>
      <c r="O251" s="13" t="s">
        <v>2592</v>
      </c>
      <c r="P251" s="13" t="s">
        <v>2594</v>
      </c>
      <c r="Q251" s="1" t="str">
        <f t="shared" si="3"/>
        <v>insert into PRW_Inte_SCADA_Map(Id,[TagId],[TagName],[TagType],[Name],[Name2],[Context],[Revision],[Type]) values(newid(),'ME-13269','35kV洗五T线382断路器零序加速','后加速保护','35kV东郊变出线开关柜（#3）','','XMH','unset','YX');</v>
      </c>
    </row>
    <row r="252" spans="1:17" x14ac:dyDescent="0.15">
      <c r="A252" s="1">
        <v>251</v>
      </c>
      <c r="B252" s="1" t="s">
        <v>12</v>
      </c>
      <c r="C252" s="1">
        <v>25</v>
      </c>
      <c r="D252" s="1" t="s">
        <v>592</v>
      </c>
      <c r="E252" s="1" t="s">
        <v>593</v>
      </c>
      <c r="F252" s="1">
        <v>13270</v>
      </c>
      <c r="G252" s="1" t="s">
        <v>558</v>
      </c>
      <c r="H252" s="1" t="s">
        <v>541</v>
      </c>
      <c r="I252" s="1" t="s">
        <v>17</v>
      </c>
      <c r="J252" s="1" t="s">
        <v>18</v>
      </c>
      <c r="K252" s="1">
        <v>2577</v>
      </c>
      <c r="L252" s="1">
        <v>1100</v>
      </c>
      <c r="M252" s="1" t="str">
        <f>IFERROR(VLOOKUP(K252,所有数据类型对应PDMS情况!B:E,4,1),"")</f>
        <v>35kV东郊变出线开关柜（#3）</v>
      </c>
      <c r="N252" s="1" t="str">
        <f>IFERROR(VLOOKUP(K252,所有数据类型对应PDMS情况!B:G,6,1),"")</f>
        <v/>
      </c>
      <c r="O252" s="13" t="s">
        <v>2592</v>
      </c>
      <c r="P252" s="13" t="s">
        <v>2594</v>
      </c>
      <c r="Q252" s="1" t="str">
        <f t="shared" si="3"/>
        <v>insert into PRW_Inte_SCADA_Map(Id,[TagId],[TagName],[TagType],[Name],[Name2],[Context],[Revision],[Type]) values(newid(),'ME-13270','35kV洗五T线382断路器低周减载','低频减载','35kV东郊变出线开关柜（#3）','','XMH','unset','YX');</v>
      </c>
    </row>
    <row r="253" spans="1:17" x14ac:dyDescent="0.15">
      <c r="A253" s="1">
        <v>252</v>
      </c>
      <c r="B253" s="1" t="s">
        <v>12</v>
      </c>
      <c r="C253" s="1">
        <v>25</v>
      </c>
      <c r="D253" s="1" t="s">
        <v>594</v>
      </c>
      <c r="E253" s="1" t="s">
        <v>595</v>
      </c>
      <c r="F253" s="1">
        <v>13271</v>
      </c>
      <c r="G253" s="1" t="s">
        <v>558</v>
      </c>
      <c r="H253" s="1" t="s">
        <v>16</v>
      </c>
      <c r="I253" s="1" t="s">
        <v>17</v>
      </c>
      <c r="J253" s="1" t="s">
        <v>18</v>
      </c>
      <c r="K253" s="1">
        <v>2577</v>
      </c>
      <c r="L253" s="1">
        <v>901</v>
      </c>
      <c r="M253" s="1" t="str">
        <f>IFERROR(VLOOKUP(K253,所有数据类型对应PDMS情况!B:E,4,1),"")</f>
        <v>35kV东郊变出线开关柜（#3）</v>
      </c>
      <c r="N253" s="1" t="str">
        <f>IFERROR(VLOOKUP(K253,所有数据类型对应PDMS情况!B:G,6,1),"")</f>
        <v/>
      </c>
      <c r="O253" s="13" t="s">
        <v>2592</v>
      </c>
      <c r="P253" s="13" t="s">
        <v>2594</v>
      </c>
      <c r="Q253" s="1" t="str">
        <f t="shared" si="3"/>
        <v>insert into PRW_Inte_SCADA_Map(Id,[TagId],[TagName],[TagType],[Name],[Name2],[Context],[Revision],[Type]) values(newid(),'ME-13271','35kV洗五T线382断路器弹簧未储能','状态','35kV东郊变出线开关柜（#3）','','XMH','unset','YX');</v>
      </c>
    </row>
    <row r="254" spans="1:17" x14ac:dyDescent="0.15">
      <c r="A254" s="1">
        <v>253</v>
      </c>
      <c r="B254" s="1" t="s">
        <v>12</v>
      </c>
      <c r="C254" s="1">
        <v>25</v>
      </c>
      <c r="D254" s="1" t="s">
        <v>596</v>
      </c>
      <c r="E254" s="1" t="s">
        <v>597</v>
      </c>
      <c r="F254" s="1">
        <v>13272</v>
      </c>
      <c r="G254" s="1" t="s">
        <v>558</v>
      </c>
      <c r="H254" s="1" t="s">
        <v>16</v>
      </c>
      <c r="I254" s="1" t="s">
        <v>17</v>
      </c>
      <c r="J254" s="1" t="s">
        <v>18</v>
      </c>
      <c r="K254" s="1">
        <v>2577</v>
      </c>
      <c r="L254" s="1">
        <v>901</v>
      </c>
      <c r="M254" s="1" t="str">
        <f>IFERROR(VLOOKUP(K254,所有数据类型对应PDMS情况!B:E,4,1),"")</f>
        <v>35kV东郊变出线开关柜（#3）</v>
      </c>
      <c r="N254" s="1" t="str">
        <f>IFERROR(VLOOKUP(K254,所有数据类型对应PDMS情况!B:G,6,1),"")</f>
        <v/>
      </c>
      <c r="O254" s="13" t="s">
        <v>2592</v>
      </c>
      <c r="P254" s="13" t="s">
        <v>2594</v>
      </c>
      <c r="Q254" s="1" t="str">
        <f t="shared" si="3"/>
        <v>insert into PRW_Inte_SCADA_Map(Id,[TagId],[TagName],[TagType],[Name],[Name2],[Context],[Revision],[Type]) values(newid(),'ME-13272','35kV洗五T线382断路器装置报警','状态','35kV东郊变出线开关柜（#3）','','XMH','unset','YX');</v>
      </c>
    </row>
    <row r="255" spans="1:17" x14ac:dyDescent="0.15">
      <c r="A255" s="1">
        <v>254</v>
      </c>
      <c r="B255" s="1" t="s">
        <v>12</v>
      </c>
      <c r="C255" s="1">
        <v>25</v>
      </c>
      <c r="D255" s="1" t="s">
        <v>598</v>
      </c>
      <c r="E255" s="1" t="s">
        <v>599</v>
      </c>
      <c r="F255" s="1">
        <v>13273</v>
      </c>
      <c r="G255" s="1" t="s">
        <v>558</v>
      </c>
      <c r="H255" s="1" t="s">
        <v>16</v>
      </c>
      <c r="I255" s="1" t="s">
        <v>17</v>
      </c>
      <c r="J255" s="1" t="s">
        <v>18</v>
      </c>
      <c r="K255" s="1">
        <v>2577</v>
      </c>
      <c r="L255" s="1">
        <v>901</v>
      </c>
      <c r="M255" s="1" t="str">
        <f>IFERROR(VLOOKUP(K255,所有数据类型对应PDMS情况!B:E,4,1),"")</f>
        <v>35kV东郊变出线开关柜（#3）</v>
      </c>
      <c r="N255" s="1" t="str">
        <f>IFERROR(VLOOKUP(K255,所有数据类型对应PDMS情况!B:G,6,1),"")</f>
        <v/>
      </c>
      <c r="O255" s="13" t="s">
        <v>2592</v>
      </c>
      <c r="P255" s="13" t="s">
        <v>2594</v>
      </c>
      <c r="Q255" s="1" t="str">
        <f t="shared" si="3"/>
        <v>insert into PRW_Inte_SCADA_Map(Id,[TagId],[TagName],[TagType],[Name],[Name2],[Context],[Revision],[Type]) values(newid(),'ME-13273','35kV洗五T线382断路器装置闭锁','状态','35kV东郊变出线开关柜（#3）','','XMH','unset','YX');</v>
      </c>
    </row>
    <row r="256" spans="1:17" x14ac:dyDescent="0.15">
      <c r="A256" s="1">
        <v>255</v>
      </c>
      <c r="B256" s="1" t="s">
        <v>12</v>
      </c>
      <c r="C256" s="1">
        <v>25</v>
      </c>
      <c r="D256" s="1" t="s">
        <v>600</v>
      </c>
      <c r="E256" s="1" t="s">
        <v>601</v>
      </c>
      <c r="F256" s="1">
        <v>13274</v>
      </c>
      <c r="G256" s="1" t="s">
        <v>558</v>
      </c>
      <c r="H256" s="1" t="s">
        <v>144</v>
      </c>
      <c r="I256" s="1" t="s">
        <v>17</v>
      </c>
      <c r="J256" s="1" t="s">
        <v>18</v>
      </c>
      <c r="K256" s="1">
        <v>2577</v>
      </c>
      <c r="L256" s="1">
        <v>1313</v>
      </c>
      <c r="M256" s="1" t="str">
        <f>IFERROR(VLOOKUP(K256,所有数据类型对应PDMS情况!B:E,4,1),"")</f>
        <v>35kV东郊变出线开关柜（#3）</v>
      </c>
      <c r="N256" s="1" t="str">
        <f>IFERROR(VLOOKUP(K256,所有数据类型对应PDMS情况!B:G,6,1),"")</f>
        <v/>
      </c>
      <c r="O256" s="13" t="s">
        <v>2592</v>
      </c>
      <c r="P256" s="13" t="s">
        <v>2594</v>
      </c>
      <c r="Q256" s="1" t="str">
        <f t="shared" si="3"/>
        <v>insert into PRW_Inte_SCADA_Map(Id,[TagId],[TagName],[TagType],[Name],[Name2],[Context],[Revision],[Type]) values(newid(),'ME-13274','35kV洗五T线TV断线','交流回路异常','35kV东郊变出线开关柜（#3）','','XMH','unset','YX');</v>
      </c>
    </row>
    <row r="257" spans="1:17" x14ac:dyDescent="0.15">
      <c r="A257" s="1">
        <v>256</v>
      </c>
      <c r="B257" s="1" t="s">
        <v>12</v>
      </c>
      <c r="C257" s="1">
        <v>25</v>
      </c>
      <c r="D257" s="1" t="s">
        <v>602</v>
      </c>
      <c r="E257" s="1" t="s">
        <v>603</v>
      </c>
      <c r="F257" s="1">
        <v>13275</v>
      </c>
      <c r="G257" s="1" t="s">
        <v>558</v>
      </c>
      <c r="H257" s="1" t="s">
        <v>16</v>
      </c>
      <c r="I257" s="1" t="s">
        <v>17</v>
      </c>
      <c r="J257" s="1" t="s">
        <v>18</v>
      </c>
      <c r="K257" s="1">
        <v>2577</v>
      </c>
      <c r="L257" s="1">
        <v>901</v>
      </c>
      <c r="M257" s="1" t="str">
        <f>IFERROR(VLOOKUP(K257,所有数据类型对应PDMS情况!B:E,4,1),"")</f>
        <v>35kV东郊变出线开关柜（#3）</v>
      </c>
      <c r="N257" s="1" t="str">
        <f>IFERROR(VLOOKUP(K257,所有数据类型对应PDMS情况!B:G,6,1),"")</f>
        <v/>
      </c>
      <c r="O257" s="13" t="s">
        <v>2592</v>
      </c>
      <c r="P257" s="13" t="s">
        <v>2594</v>
      </c>
      <c r="Q257" s="1" t="str">
        <f t="shared" si="3"/>
        <v>insert into PRW_Inte_SCADA_Map(Id,[TagId],[TagName],[TagType],[Name],[Name2],[Context],[Revision],[Type]) values(newid(),'ME-13275','35kV洗五T线382断路器控制回路断线','状态','35kV东郊变出线开关柜（#3）','','XMH','unset','YX');</v>
      </c>
    </row>
    <row r="258" spans="1:17" x14ac:dyDescent="0.15">
      <c r="A258" s="1">
        <v>257</v>
      </c>
      <c r="B258" s="1" t="s">
        <v>12</v>
      </c>
      <c r="C258" s="1">
        <v>25</v>
      </c>
      <c r="D258" s="1" t="s">
        <v>604</v>
      </c>
      <c r="E258" s="1" t="s">
        <v>605</v>
      </c>
      <c r="F258" s="1">
        <v>13276</v>
      </c>
      <c r="G258" s="1" t="s">
        <v>558</v>
      </c>
      <c r="H258" s="1" t="s">
        <v>16</v>
      </c>
      <c r="I258" s="1" t="s">
        <v>17</v>
      </c>
      <c r="J258" s="1" t="s">
        <v>18</v>
      </c>
      <c r="K258" s="1">
        <v>2577</v>
      </c>
      <c r="L258" s="1">
        <v>901</v>
      </c>
      <c r="M258" s="1" t="str">
        <f>IFERROR(VLOOKUP(K258,所有数据类型对应PDMS情况!B:E,4,1),"")</f>
        <v>35kV东郊变出线开关柜（#3）</v>
      </c>
      <c r="N258" s="1" t="str">
        <f>IFERROR(VLOOKUP(K258,所有数据类型对应PDMS情况!B:G,6,1),"")</f>
        <v/>
      </c>
      <c r="O258" s="13" t="s">
        <v>2592</v>
      </c>
      <c r="P258" s="13" t="s">
        <v>2594</v>
      </c>
      <c r="Q258" s="1" t="str">
        <f t="shared" si="3"/>
        <v>insert into PRW_Inte_SCADA_Map(Id,[TagId],[TagName],[TagType],[Name],[Name2],[Context],[Revision],[Type]) values(newid(),'ME-13276','35kV洗五T线382断路器接地报警','状态','35kV东郊变出线开关柜（#3）','','XMH','unset','YX');</v>
      </c>
    </row>
    <row r="259" spans="1:17" x14ac:dyDescent="0.15">
      <c r="A259" s="1">
        <v>258</v>
      </c>
      <c r="B259" s="1" t="s">
        <v>12</v>
      </c>
      <c r="C259" s="1">
        <v>25</v>
      </c>
      <c r="D259" s="1" t="s">
        <v>606</v>
      </c>
      <c r="E259" s="1" t="s">
        <v>607</v>
      </c>
      <c r="F259" s="1">
        <v>13277</v>
      </c>
      <c r="G259" s="1" t="s">
        <v>558</v>
      </c>
      <c r="H259" s="1" t="s">
        <v>16</v>
      </c>
      <c r="I259" s="1" t="s">
        <v>17</v>
      </c>
      <c r="J259" s="1" t="s">
        <v>18</v>
      </c>
      <c r="K259" s="1">
        <v>2577</v>
      </c>
      <c r="L259" s="1">
        <v>901</v>
      </c>
      <c r="M259" s="1" t="str">
        <f>IFERROR(VLOOKUP(K259,所有数据类型对应PDMS情况!B:E,4,1),"")</f>
        <v>35kV东郊变出线开关柜（#3）</v>
      </c>
      <c r="N259" s="1" t="str">
        <f>IFERROR(VLOOKUP(K259,所有数据类型对应PDMS情况!B:G,6,1),"")</f>
        <v/>
      </c>
      <c r="O259" s="13" t="s">
        <v>2592</v>
      </c>
      <c r="P259" s="13" t="s">
        <v>2594</v>
      </c>
      <c r="Q259" s="1" t="str">
        <f t="shared" ref="Q259:Q322" si="4">CONCATENATE("insert into PRW_Inte_SCADA_Map(Id,[TagId],[TagName],[TagType],[Name],[Name2],[Context],[Revision],[Type]) values(","newid()",",'ME-",F259,"','",E259,"','",H259,"','",M259,"','",N259,"','XMH','unset','YX');")</f>
        <v>insert into PRW_Inte_SCADA_Map(Id,[TagId],[TagName],[TagType],[Name],[Name2],[Context],[Revision],[Type]) values(newid(),'ME-13277','35kV洗五T线382断路器过负荷报警','状态','35kV东郊变出线开关柜（#3）','','XMH','unset','YX');</v>
      </c>
    </row>
    <row r="260" spans="1:17" x14ac:dyDescent="0.15">
      <c r="A260" s="1">
        <v>259</v>
      </c>
      <c r="B260" s="1" t="s">
        <v>12</v>
      </c>
      <c r="C260" s="1">
        <v>25</v>
      </c>
      <c r="D260" s="1" t="s">
        <v>608</v>
      </c>
      <c r="E260" s="1" t="s">
        <v>609</v>
      </c>
      <c r="F260" s="1">
        <v>13278</v>
      </c>
      <c r="G260" s="1" t="s">
        <v>558</v>
      </c>
      <c r="H260" s="1" t="s">
        <v>144</v>
      </c>
      <c r="I260" s="1" t="s">
        <v>17</v>
      </c>
      <c r="J260" s="1" t="s">
        <v>18</v>
      </c>
      <c r="K260" s="1">
        <v>2577</v>
      </c>
      <c r="L260" s="1">
        <v>1313</v>
      </c>
      <c r="M260" s="1" t="str">
        <f>IFERROR(VLOOKUP(K260,所有数据类型对应PDMS情况!B:E,4,1),"")</f>
        <v>35kV东郊变出线开关柜（#3）</v>
      </c>
      <c r="N260" s="1" t="str">
        <f>IFERROR(VLOOKUP(K260,所有数据类型对应PDMS情况!B:G,6,1),"")</f>
        <v/>
      </c>
      <c r="O260" s="13" t="s">
        <v>2592</v>
      </c>
      <c r="P260" s="13" t="s">
        <v>2594</v>
      </c>
      <c r="Q260" s="1" t="str">
        <f t="shared" si="4"/>
        <v>insert into PRW_Inte_SCADA_Map(Id,[TagId],[TagName],[TagType],[Name],[Name2],[Context],[Revision],[Type]) values(newid(),'ME-13278','35kV洗五T线382断路器TA断线报警','交流回路异常','35kV东郊变出线开关柜（#3）','','XMH','unset','YX');</v>
      </c>
    </row>
    <row r="261" spans="1:17" x14ac:dyDescent="0.15">
      <c r="A261" s="1">
        <v>260</v>
      </c>
      <c r="B261" s="1" t="s">
        <v>12</v>
      </c>
      <c r="C261" s="1">
        <v>25</v>
      </c>
      <c r="D261" s="1" t="s">
        <v>610</v>
      </c>
      <c r="E261" s="1" t="s">
        <v>611</v>
      </c>
      <c r="F261" s="1">
        <v>13279</v>
      </c>
      <c r="G261" s="1" t="s">
        <v>612</v>
      </c>
      <c r="H261" s="1" t="s">
        <v>24</v>
      </c>
      <c r="I261" s="1" t="s">
        <v>17</v>
      </c>
      <c r="J261" s="1" t="s">
        <v>18</v>
      </c>
      <c r="K261" s="1">
        <v>2581</v>
      </c>
      <c r="L261" s="1">
        <v>701</v>
      </c>
      <c r="M261" s="1" t="str">
        <f>IFERROR(VLOOKUP(K261,所有数据类型对应PDMS情况!B:E,4,1),"")</f>
        <v>35kV五里河站开关柜（#1）</v>
      </c>
      <c r="N261" s="1" t="str">
        <f>IFERROR(VLOOKUP(K261,所有数据类型对应PDMS情况!B:G,6,1),"")</f>
        <v/>
      </c>
      <c r="O261" s="13" t="s">
        <v>2592</v>
      </c>
      <c r="P261" s="13" t="s">
        <v>2594</v>
      </c>
      <c r="Q261" s="1" t="str">
        <f t="shared" si="4"/>
        <v>insert into PRW_Inte_SCADA_Map(Id,[TagId],[TagName],[TagType],[Name],[Name2],[Context],[Revision],[Type]) values(newid(),'ME-13279','35kV洗东线383断路器','开关状态','35kV五里河站开关柜（#1）','','XMH','unset','YX');</v>
      </c>
    </row>
    <row r="262" spans="1:17" x14ac:dyDescent="0.15">
      <c r="A262" s="1">
        <v>261</v>
      </c>
      <c r="B262" s="1" t="s">
        <v>12</v>
      </c>
      <c r="C262" s="1">
        <v>25</v>
      </c>
      <c r="D262" s="1" t="s">
        <v>613</v>
      </c>
      <c r="E262" s="1" t="s">
        <v>614</v>
      </c>
      <c r="F262" s="1">
        <v>13280</v>
      </c>
      <c r="G262" s="1" t="s">
        <v>615</v>
      </c>
      <c r="H262" s="1" t="s">
        <v>28</v>
      </c>
      <c r="I262" s="1" t="s">
        <v>17</v>
      </c>
      <c r="J262" s="1" t="s">
        <v>18</v>
      </c>
      <c r="K262" s="1">
        <v>2582</v>
      </c>
      <c r="L262" s="1">
        <v>801</v>
      </c>
      <c r="M262" s="1" t="str">
        <f>IFERROR(VLOOKUP(K262,所有数据类型对应PDMS情况!B:E,4,1),"")</f>
        <v>35kV五里河站开关柜（#1）</v>
      </c>
      <c r="N262" s="1" t="str">
        <f>IFERROR(VLOOKUP(K262,所有数据类型对应PDMS情况!B:G,6,1),"")</f>
        <v/>
      </c>
      <c r="O262" s="13" t="s">
        <v>2592</v>
      </c>
      <c r="P262" s="13" t="s">
        <v>2594</v>
      </c>
      <c r="Q262" s="1" t="str">
        <f t="shared" si="4"/>
        <v>insert into PRW_Inte_SCADA_Map(Id,[TagId],[TagName],[TagType],[Name],[Name2],[Context],[Revision],[Type]) values(newid(),'ME-13280','35kV洗东线383断路器母线侧3831隔离开关','刀闸状态','35kV五里河站开关柜（#1）','','XMH','unset','YX');</v>
      </c>
    </row>
    <row r="263" spans="1:17" x14ac:dyDescent="0.15">
      <c r="A263" s="1">
        <v>262</v>
      </c>
      <c r="B263" s="1" t="s">
        <v>12</v>
      </c>
      <c r="C263" s="1">
        <v>25</v>
      </c>
      <c r="D263" s="1" t="s">
        <v>616</v>
      </c>
      <c r="E263" s="1" t="s">
        <v>617</v>
      </c>
      <c r="F263" s="1">
        <v>13281</v>
      </c>
      <c r="G263" s="1" t="s">
        <v>618</v>
      </c>
      <c r="H263" s="1" t="s">
        <v>28</v>
      </c>
      <c r="I263" s="1" t="s">
        <v>17</v>
      </c>
      <c r="J263" s="1" t="s">
        <v>18</v>
      </c>
      <c r="K263" s="1">
        <v>2583</v>
      </c>
      <c r="L263" s="1">
        <v>801</v>
      </c>
      <c r="M263" s="1" t="str">
        <f>IFERROR(VLOOKUP(K263,所有数据类型对应PDMS情况!B:E,4,1),"")</f>
        <v>35kV五里河站开关柜（#1）</v>
      </c>
      <c r="N263" s="1" t="str">
        <f>IFERROR(VLOOKUP(K263,所有数据类型对应PDMS情况!B:G,6,1),"")</f>
        <v/>
      </c>
      <c r="O263" s="13" t="s">
        <v>2592</v>
      </c>
      <c r="P263" s="13" t="s">
        <v>2594</v>
      </c>
      <c r="Q263" s="1" t="str">
        <f t="shared" si="4"/>
        <v>insert into PRW_Inte_SCADA_Map(Id,[TagId],[TagName],[TagType],[Name],[Name2],[Context],[Revision],[Type]) values(newid(),'ME-13281','35kV洗东线线路3836隔离开关','刀闸状态','35kV五里河站开关柜（#1）','','XMH','unset','YX');</v>
      </c>
    </row>
    <row r="264" spans="1:17" x14ac:dyDescent="0.15">
      <c r="A264" s="1">
        <v>263</v>
      </c>
      <c r="B264" s="1" t="s">
        <v>12</v>
      </c>
      <c r="C264" s="1">
        <v>25</v>
      </c>
      <c r="D264" s="1" t="s">
        <v>619</v>
      </c>
      <c r="E264" s="1" t="s">
        <v>620</v>
      </c>
      <c r="F264" s="1">
        <v>13282</v>
      </c>
      <c r="G264" s="1" t="s">
        <v>621</v>
      </c>
      <c r="H264" s="1" t="s">
        <v>32</v>
      </c>
      <c r="I264" s="1" t="s">
        <v>17</v>
      </c>
      <c r="J264" s="1" t="s">
        <v>18</v>
      </c>
      <c r="K264" s="1">
        <v>2584</v>
      </c>
      <c r="L264" s="1">
        <v>812</v>
      </c>
      <c r="M264" s="1" t="str">
        <f>IFERROR(VLOOKUP(K264,所有数据类型对应PDMS情况!B:E,4,1),"")</f>
        <v>35kV五里河站开关柜（#1）</v>
      </c>
      <c r="N264" s="1" t="str">
        <f>IFERROR(VLOOKUP(K264,所有数据类型对应PDMS情况!B:G,6,1),"")</f>
        <v/>
      </c>
      <c r="O264" s="13" t="s">
        <v>2592</v>
      </c>
      <c r="P264" s="13" t="s">
        <v>2594</v>
      </c>
      <c r="Q264" s="1" t="str">
        <f t="shared" si="4"/>
        <v>insert into PRW_Inte_SCADA_Map(Id,[TagId],[TagName],[TagType],[Name],[Name2],[Context],[Revision],[Type]) values(newid(),'ME-13282','35kV洗东线383断路器母线侧38317接地开关','普通接地刀闸状态','35kV五里河站开关柜（#1）','','XMH','unset','YX');</v>
      </c>
    </row>
    <row r="265" spans="1:17" x14ac:dyDescent="0.15">
      <c r="A265" s="1">
        <v>264</v>
      </c>
      <c r="B265" s="1" t="s">
        <v>12</v>
      </c>
      <c r="C265" s="1">
        <v>25</v>
      </c>
      <c r="D265" s="1" t="s">
        <v>622</v>
      </c>
      <c r="E265" s="1" t="s">
        <v>623</v>
      </c>
      <c r="F265" s="1">
        <v>13283</v>
      </c>
      <c r="G265" s="1" t="s">
        <v>612</v>
      </c>
      <c r="H265" s="1" t="s">
        <v>283</v>
      </c>
      <c r="I265" s="1" t="s">
        <v>17</v>
      </c>
      <c r="J265" s="1" t="s">
        <v>18</v>
      </c>
      <c r="K265" s="1">
        <v>2581</v>
      </c>
      <c r="L265" s="1">
        <v>1157</v>
      </c>
      <c r="M265" s="1" t="str">
        <f>IFERROR(VLOOKUP(K265,所有数据类型对应PDMS情况!B:E,4,1),"")</f>
        <v>35kV五里河站开关柜（#1）</v>
      </c>
      <c r="N265" s="1" t="str">
        <f>IFERROR(VLOOKUP(K265,所有数据类型对应PDMS情况!B:G,6,1),"")</f>
        <v/>
      </c>
      <c r="O265" s="13" t="s">
        <v>2592</v>
      </c>
      <c r="P265" s="13" t="s">
        <v>2594</v>
      </c>
      <c r="Q265" s="1" t="str">
        <f t="shared" si="4"/>
        <v>insert into PRW_Inte_SCADA_Map(Id,[TagId],[TagName],[TagType],[Name],[Name2],[Context],[Revision],[Type]) values(newid(),'ME-13283','35kV洗东线383断路器过流Ⅰ段','电流Ⅰ段','35kV五里河站开关柜（#1）','','XMH','unset','YX');</v>
      </c>
    </row>
    <row r="266" spans="1:17" x14ac:dyDescent="0.15">
      <c r="A266" s="1">
        <v>265</v>
      </c>
      <c r="B266" s="1" t="s">
        <v>12</v>
      </c>
      <c r="C266" s="1">
        <v>25</v>
      </c>
      <c r="D266" s="1" t="s">
        <v>624</v>
      </c>
      <c r="E266" s="1" t="s">
        <v>625</v>
      </c>
      <c r="F266" s="1">
        <v>13284</v>
      </c>
      <c r="G266" s="1" t="s">
        <v>612</v>
      </c>
      <c r="H266" s="1" t="s">
        <v>286</v>
      </c>
      <c r="I266" s="1" t="s">
        <v>17</v>
      </c>
      <c r="J266" s="1" t="s">
        <v>18</v>
      </c>
      <c r="K266" s="1">
        <v>2581</v>
      </c>
      <c r="L266" s="1">
        <v>1158</v>
      </c>
      <c r="M266" s="1" t="str">
        <f>IFERROR(VLOOKUP(K266,所有数据类型对应PDMS情况!B:E,4,1),"")</f>
        <v>35kV五里河站开关柜（#1）</v>
      </c>
      <c r="N266" s="1" t="str">
        <f>IFERROR(VLOOKUP(K266,所有数据类型对应PDMS情况!B:G,6,1),"")</f>
        <v/>
      </c>
      <c r="O266" s="13" t="s">
        <v>2592</v>
      </c>
      <c r="P266" s="13" t="s">
        <v>2594</v>
      </c>
      <c r="Q266" s="1" t="str">
        <f t="shared" si="4"/>
        <v>insert into PRW_Inte_SCADA_Map(Id,[TagId],[TagName],[TagType],[Name],[Name2],[Context],[Revision],[Type]) values(newid(),'ME-13284','35kV洗东线383断路器过流Ⅱ段','电流Ⅱ段','35kV五里河站开关柜（#1）','','XMH','unset','YX');</v>
      </c>
    </row>
    <row r="267" spans="1:17" x14ac:dyDescent="0.15">
      <c r="A267" s="1">
        <v>266</v>
      </c>
      <c r="B267" s="1" t="s">
        <v>12</v>
      </c>
      <c r="C267" s="1">
        <v>25</v>
      </c>
      <c r="D267" s="1" t="s">
        <v>626</v>
      </c>
      <c r="E267" s="1" t="s">
        <v>627</v>
      </c>
      <c r="F267" s="1">
        <v>13285</v>
      </c>
      <c r="G267" s="1" t="s">
        <v>612</v>
      </c>
      <c r="H267" s="1" t="s">
        <v>289</v>
      </c>
      <c r="I267" s="1" t="s">
        <v>17</v>
      </c>
      <c r="J267" s="1" t="s">
        <v>18</v>
      </c>
      <c r="K267" s="1">
        <v>2581</v>
      </c>
      <c r="L267" s="1">
        <v>1159</v>
      </c>
      <c r="M267" s="1" t="str">
        <f>IFERROR(VLOOKUP(K267,所有数据类型对应PDMS情况!B:E,4,1),"")</f>
        <v>35kV五里河站开关柜（#1）</v>
      </c>
      <c r="N267" s="1" t="str">
        <f>IFERROR(VLOOKUP(K267,所有数据类型对应PDMS情况!B:G,6,1),"")</f>
        <v/>
      </c>
      <c r="O267" s="13" t="s">
        <v>2592</v>
      </c>
      <c r="P267" s="13" t="s">
        <v>2594</v>
      </c>
      <c r="Q267" s="1" t="str">
        <f t="shared" si="4"/>
        <v>insert into PRW_Inte_SCADA_Map(Id,[TagId],[TagName],[TagType],[Name],[Name2],[Context],[Revision],[Type]) values(newid(),'ME-13285','35kV洗东线383断路器过流Ⅲ段','电流Ⅲ段','35kV五里河站开关柜（#1）','','XMH','unset','YX');</v>
      </c>
    </row>
    <row r="268" spans="1:17" x14ac:dyDescent="0.15">
      <c r="A268" s="1">
        <v>267</v>
      </c>
      <c r="B268" s="1" t="s">
        <v>12</v>
      </c>
      <c r="C268" s="1">
        <v>25</v>
      </c>
      <c r="D268" s="1" t="s">
        <v>628</v>
      </c>
      <c r="E268" s="1" t="s">
        <v>629</v>
      </c>
      <c r="F268" s="1">
        <v>13286</v>
      </c>
      <c r="G268" s="1" t="s">
        <v>612</v>
      </c>
      <c r="H268" s="1" t="s">
        <v>292</v>
      </c>
      <c r="I268" s="1" t="s">
        <v>17</v>
      </c>
      <c r="J268" s="1" t="s">
        <v>18</v>
      </c>
      <c r="K268" s="1">
        <v>2581</v>
      </c>
      <c r="L268" s="1">
        <v>1001</v>
      </c>
      <c r="M268" s="1" t="str">
        <f>IFERROR(VLOOKUP(K268,所有数据类型对应PDMS情况!B:E,4,1),"")</f>
        <v>35kV五里河站开关柜（#1）</v>
      </c>
      <c r="N268" s="1" t="str">
        <f>IFERROR(VLOOKUP(K268,所有数据类型对应PDMS情况!B:G,6,1),"")</f>
        <v/>
      </c>
      <c r="O268" s="13" t="s">
        <v>2592</v>
      </c>
      <c r="P268" s="13" t="s">
        <v>2594</v>
      </c>
      <c r="Q268" s="1" t="str">
        <f t="shared" si="4"/>
        <v>insert into PRW_Inte_SCADA_Map(Id,[TagId],[TagName],[TagType],[Name],[Name2],[Context],[Revision],[Type]) values(newid(),'ME-13286','35kV洗东线383断路器过流反时限','保护动作','35kV五里河站开关柜（#1）','','XMH','unset','YX');</v>
      </c>
    </row>
    <row r="269" spans="1:17" x14ac:dyDescent="0.15">
      <c r="A269" s="1">
        <v>268</v>
      </c>
      <c r="B269" s="1" t="s">
        <v>12</v>
      </c>
      <c r="C269" s="1">
        <v>25</v>
      </c>
      <c r="D269" s="1" t="s">
        <v>630</v>
      </c>
      <c r="E269" s="1" t="s">
        <v>631</v>
      </c>
      <c r="F269" s="1">
        <v>13287</v>
      </c>
      <c r="G269" s="1" t="s">
        <v>612</v>
      </c>
      <c r="H269" s="1" t="s">
        <v>526</v>
      </c>
      <c r="I269" s="1" t="s">
        <v>17</v>
      </c>
      <c r="J269" s="1" t="s">
        <v>18</v>
      </c>
      <c r="K269" s="1">
        <v>2581</v>
      </c>
      <c r="L269" s="1">
        <v>1173</v>
      </c>
      <c r="M269" s="1" t="str">
        <f>IFERROR(VLOOKUP(K269,所有数据类型对应PDMS情况!B:E,4,1),"")</f>
        <v>35kV五里河站开关柜（#1）</v>
      </c>
      <c r="N269" s="1" t="str">
        <f>IFERROR(VLOOKUP(K269,所有数据类型对应PDMS情况!B:G,6,1),"")</f>
        <v/>
      </c>
      <c r="O269" s="13" t="s">
        <v>2592</v>
      </c>
      <c r="P269" s="13" t="s">
        <v>2594</v>
      </c>
      <c r="Q269" s="1" t="str">
        <f t="shared" si="4"/>
        <v>insert into PRW_Inte_SCADA_Map(Id,[TagId],[TagName],[TagType],[Name],[Name2],[Context],[Revision],[Type]) values(newid(),'ME-13287','35kV洗东线383断路器过流加速','后加速保护','35kV五里河站开关柜（#1）','','XMH','unset','YX');</v>
      </c>
    </row>
    <row r="270" spans="1:17" x14ac:dyDescent="0.15">
      <c r="A270" s="1">
        <v>269</v>
      </c>
      <c r="B270" s="1" t="s">
        <v>12</v>
      </c>
      <c r="C270" s="1">
        <v>25</v>
      </c>
      <c r="D270" s="1" t="s">
        <v>632</v>
      </c>
      <c r="E270" s="1" t="s">
        <v>633</v>
      </c>
      <c r="F270" s="1">
        <v>13288</v>
      </c>
      <c r="G270" s="1" t="s">
        <v>612</v>
      </c>
      <c r="H270" s="1" t="s">
        <v>292</v>
      </c>
      <c r="I270" s="1" t="s">
        <v>17</v>
      </c>
      <c r="J270" s="1" t="s">
        <v>18</v>
      </c>
      <c r="K270" s="1">
        <v>2581</v>
      </c>
      <c r="L270" s="1">
        <v>1001</v>
      </c>
      <c r="M270" s="1" t="str">
        <f>IFERROR(VLOOKUP(K270,所有数据类型对应PDMS情况!B:E,4,1),"")</f>
        <v>35kV五里河站开关柜（#1）</v>
      </c>
      <c r="N270" s="1" t="str">
        <f>IFERROR(VLOOKUP(K270,所有数据类型对应PDMS情况!B:G,6,1),"")</f>
        <v/>
      </c>
      <c r="O270" s="13" t="s">
        <v>2592</v>
      </c>
      <c r="P270" s="13" t="s">
        <v>2594</v>
      </c>
      <c r="Q270" s="1" t="str">
        <f t="shared" si="4"/>
        <v>insert into PRW_Inte_SCADA_Map(Id,[TagId],[TagName],[TagType],[Name],[Name2],[Context],[Revision],[Type]) values(newid(),'ME-13288','35kV洗东线383断路器过负荷','保护动作','35kV五里河站开关柜（#1）','','XMH','unset','YX');</v>
      </c>
    </row>
    <row r="271" spans="1:17" x14ac:dyDescent="0.15">
      <c r="A271" s="1">
        <v>270</v>
      </c>
      <c r="B271" s="1" t="s">
        <v>12</v>
      </c>
      <c r="C271" s="1">
        <v>25</v>
      </c>
      <c r="D271" s="1" t="s">
        <v>634</v>
      </c>
      <c r="E271" s="1" t="s">
        <v>635</v>
      </c>
      <c r="F271" s="1">
        <v>13289</v>
      </c>
      <c r="G271" s="1" t="s">
        <v>612</v>
      </c>
      <c r="H271" s="1" t="s">
        <v>269</v>
      </c>
      <c r="I271" s="1" t="s">
        <v>17</v>
      </c>
      <c r="J271" s="1" t="s">
        <v>18</v>
      </c>
      <c r="K271" s="1">
        <v>2581</v>
      </c>
      <c r="L271" s="1">
        <v>1153</v>
      </c>
      <c r="M271" s="1" t="str">
        <f>IFERROR(VLOOKUP(K271,所有数据类型对应PDMS情况!B:E,4,1),"")</f>
        <v>35kV五里河站开关柜（#1）</v>
      </c>
      <c r="N271" s="1" t="str">
        <f>IFERROR(VLOOKUP(K271,所有数据类型对应PDMS情况!B:G,6,1),"")</f>
        <v/>
      </c>
      <c r="O271" s="13" t="s">
        <v>2592</v>
      </c>
      <c r="P271" s="13" t="s">
        <v>2594</v>
      </c>
      <c r="Q271" s="1" t="str">
        <f t="shared" si="4"/>
        <v>insert into PRW_Inte_SCADA_Map(Id,[TagId],[TagName],[TagType],[Name],[Name2],[Context],[Revision],[Type]) values(newid(),'ME-13289','35kV洗东线383断路器零序Ⅰ段','零序电流Ⅰ段','35kV五里河站开关柜（#1）','','XMH','unset','YX');</v>
      </c>
    </row>
    <row r="272" spans="1:17" x14ac:dyDescent="0.15">
      <c r="A272" s="1">
        <v>271</v>
      </c>
      <c r="B272" s="1" t="s">
        <v>12</v>
      </c>
      <c r="C272" s="1">
        <v>25</v>
      </c>
      <c r="D272" s="1" t="s">
        <v>636</v>
      </c>
      <c r="E272" s="1" t="s">
        <v>637</v>
      </c>
      <c r="F272" s="1">
        <v>13290</v>
      </c>
      <c r="G272" s="1" t="s">
        <v>612</v>
      </c>
      <c r="H272" s="1" t="s">
        <v>272</v>
      </c>
      <c r="I272" s="1" t="s">
        <v>17</v>
      </c>
      <c r="J272" s="1" t="s">
        <v>18</v>
      </c>
      <c r="K272" s="1">
        <v>2581</v>
      </c>
      <c r="L272" s="1">
        <v>1154</v>
      </c>
      <c r="M272" s="1" t="str">
        <f>IFERROR(VLOOKUP(K272,所有数据类型对应PDMS情况!B:E,4,1),"")</f>
        <v>35kV五里河站开关柜（#1）</v>
      </c>
      <c r="N272" s="1" t="str">
        <f>IFERROR(VLOOKUP(K272,所有数据类型对应PDMS情况!B:G,6,1),"")</f>
        <v/>
      </c>
      <c r="O272" s="13" t="s">
        <v>2592</v>
      </c>
      <c r="P272" s="13" t="s">
        <v>2594</v>
      </c>
      <c r="Q272" s="1" t="str">
        <f t="shared" si="4"/>
        <v>insert into PRW_Inte_SCADA_Map(Id,[TagId],[TagName],[TagType],[Name],[Name2],[Context],[Revision],[Type]) values(newid(),'ME-13290','35kV洗东线383断路器零序Ⅱ段','零序电流Ⅱ段','35kV五里河站开关柜（#1）','','XMH','unset','YX');</v>
      </c>
    </row>
    <row r="273" spans="1:17" x14ac:dyDescent="0.15">
      <c r="A273" s="1">
        <v>272</v>
      </c>
      <c r="B273" s="1" t="s">
        <v>12</v>
      </c>
      <c r="C273" s="1">
        <v>25</v>
      </c>
      <c r="D273" s="1" t="s">
        <v>638</v>
      </c>
      <c r="E273" s="1" t="s">
        <v>639</v>
      </c>
      <c r="F273" s="1">
        <v>13291</v>
      </c>
      <c r="G273" s="1" t="s">
        <v>612</v>
      </c>
      <c r="H273" s="1" t="s">
        <v>275</v>
      </c>
      <c r="I273" s="1" t="s">
        <v>17</v>
      </c>
      <c r="J273" s="1" t="s">
        <v>18</v>
      </c>
      <c r="K273" s="1">
        <v>2581</v>
      </c>
      <c r="L273" s="1">
        <v>1155</v>
      </c>
      <c r="M273" s="1" t="str">
        <f>IFERROR(VLOOKUP(K273,所有数据类型对应PDMS情况!B:E,4,1),"")</f>
        <v>35kV五里河站开关柜（#1）</v>
      </c>
      <c r="N273" s="1" t="str">
        <f>IFERROR(VLOOKUP(K273,所有数据类型对应PDMS情况!B:G,6,1),"")</f>
        <v/>
      </c>
      <c r="O273" s="13" t="s">
        <v>2592</v>
      </c>
      <c r="P273" s="13" t="s">
        <v>2594</v>
      </c>
      <c r="Q273" s="1" t="str">
        <f t="shared" si="4"/>
        <v>insert into PRW_Inte_SCADA_Map(Id,[TagId],[TagName],[TagType],[Name],[Name2],[Context],[Revision],[Type]) values(newid(),'ME-13291','35kV洗东线383断路器零序Ⅲ段','零序电流Ⅲ段','35kV五里河站开关柜（#1）','','XMH','unset','YX');</v>
      </c>
    </row>
    <row r="274" spans="1:17" x14ac:dyDescent="0.15">
      <c r="A274" s="1">
        <v>273</v>
      </c>
      <c r="B274" s="1" t="s">
        <v>12</v>
      </c>
      <c r="C274" s="1">
        <v>25</v>
      </c>
      <c r="D274" s="1" t="s">
        <v>640</v>
      </c>
      <c r="E274" s="1" t="s">
        <v>641</v>
      </c>
      <c r="F274" s="1">
        <v>13292</v>
      </c>
      <c r="G274" s="1" t="s">
        <v>612</v>
      </c>
      <c r="H274" s="1" t="s">
        <v>292</v>
      </c>
      <c r="I274" s="1" t="s">
        <v>17</v>
      </c>
      <c r="J274" s="1" t="s">
        <v>18</v>
      </c>
      <c r="K274" s="1">
        <v>2581</v>
      </c>
      <c r="L274" s="1">
        <v>1001</v>
      </c>
      <c r="M274" s="1" t="str">
        <f>IFERROR(VLOOKUP(K274,所有数据类型对应PDMS情况!B:E,4,1),"")</f>
        <v>35kV五里河站开关柜（#1）</v>
      </c>
      <c r="N274" s="1" t="str">
        <f>IFERROR(VLOOKUP(K274,所有数据类型对应PDMS情况!B:G,6,1),"")</f>
        <v/>
      </c>
      <c r="O274" s="13" t="s">
        <v>2592</v>
      </c>
      <c r="P274" s="13" t="s">
        <v>2594</v>
      </c>
      <c r="Q274" s="1" t="str">
        <f t="shared" si="4"/>
        <v>insert into PRW_Inte_SCADA_Map(Id,[TagId],[TagName],[TagType],[Name],[Name2],[Context],[Revision],[Type]) values(newid(),'ME-13292','35kV洗东线383断路器零序反时限','保护动作','35kV五里河站开关柜（#1）','','XMH','unset','YX');</v>
      </c>
    </row>
    <row r="275" spans="1:17" x14ac:dyDescent="0.15">
      <c r="A275" s="1">
        <v>274</v>
      </c>
      <c r="B275" s="1" t="s">
        <v>12</v>
      </c>
      <c r="C275" s="1">
        <v>25</v>
      </c>
      <c r="D275" s="1" t="s">
        <v>642</v>
      </c>
      <c r="E275" s="1" t="s">
        <v>643</v>
      </c>
      <c r="F275" s="1">
        <v>13293</v>
      </c>
      <c r="G275" s="1" t="s">
        <v>612</v>
      </c>
      <c r="H275" s="1" t="s">
        <v>526</v>
      </c>
      <c r="I275" s="1" t="s">
        <v>17</v>
      </c>
      <c r="J275" s="1" t="s">
        <v>18</v>
      </c>
      <c r="K275" s="1">
        <v>2581</v>
      </c>
      <c r="L275" s="1">
        <v>1173</v>
      </c>
      <c r="M275" s="1" t="str">
        <f>IFERROR(VLOOKUP(K275,所有数据类型对应PDMS情况!B:E,4,1),"")</f>
        <v>35kV五里河站开关柜（#1）</v>
      </c>
      <c r="N275" s="1" t="str">
        <f>IFERROR(VLOOKUP(K275,所有数据类型对应PDMS情况!B:G,6,1),"")</f>
        <v/>
      </c>
      <c r="O275" s="13" t="s">
        <v>2592</v>
      </c>
      <c r="P275" s="13" t="s">
        <v>2594</v>
      </c>
      <c r="Q275" s="1" t="str">
        <f t="shared" si="4"/>
        <v>insert into PRW_Inte_SCADA_Map(Id,[TagId],[TagName],[TagType],[Name],[Name2],[Context],[Revision],[Type]) values(newid(),'ME-13293','35kV洗东线383断路器零序加速','后加速保护','35kV五里河站开关柜（#1）','','XMH','unset','YX');</v>
      </c>
    </row>
    <row r="276" spans="1:17" x14ac:dyDescent="0.15">
      <c r="A276" s="1">
        <v>275</v>
      </c>
      <c r="B276" s="1" t="s">
        <v>12</v>
      </c>
      <c r="C276" s="1">
        <v>25</v>
      </c>
      <c r="D276" s="1" t="s">
        <v>644</v>
      </c>
      <c r="E276" s="1" t="s">
        <v>645</v>
      </c>
      <c r="F276" s="1">
        <v>13294</v>
      </c>
      <c r="G276" s="1" t="s">
        <v>612</v>
      </c>
      <c r="H276" s="1" t="s">
        <v>541</v>
      </c>
      <c r="I276" s="1" t="s">
        <v>17</v>
      </c>
      <c r="J276" s="1" t="s">
        <v>18</v>
      </c>
      <c r="K276" s="1">
        <v>2581</v>
      </c>
      <c r="L276" s="1">
        <v>1100</v>
      </c>
      <c r="M276" s="1" t="str">
        <f>IFERROR(VLOOKUP(K276,所有数据类型对应PDMS情况!B:E,4,1),"")</f>
        <v>35kV五里河站开关柜（#1）</v>
      </c>
      <c r="N276" s="1" t="str">
        <f>IFERROR(VLOOKUP(K276,所有数据类型对应PDMS情况!B:G,6,1),"")</f>
        <v/>
      </c>
      <c r="O276" s="13" t="s">
        <v>2592</v>
      </c>
      <c r="P276" s="13" t="s">
        <v>2594</v>
      </c>
      <c r="Q276" s="1" t="str">
        <f t="shared" si="4"/>
        <v>insert into PRW_Inte_SCADA_Map(Id,[TagId],[TagName],[TagType],[Name],[Name2],[Context],[Revision],[Type]) values(newid(),'ME-13294','35kV洗东线383断路器低周减载','低频减载','35kV五里河站开关柜（#1）','','XMH','unset','YX');</v>
      </c>
    </row>
    <row r="277" spans="1:17" x14ac:dyDescent="0.15">
      <c r="A277" s="1">
        <v>276</v>
      </c>
      <c r="B277" s="1" t="s">
        <v>12</v>
      </c>
      <c r="C277" s="1">
        <v>25</v>
      </c>
      <c r="D277" s="1" t="s">
        <v>646</v>
      </c>
      <c r="E277" s="1" t="s">
        <v>647</v>
      </c>
      <c r="F277" s="1">
        <v>13295</v>
      </c>
      <c r="G277" s="1" t="s">
        <v>612</v>
      </c>
      <c r="H277" s="1" t="s">
        <v>16</v>
      </c>
      <c r="I277" s="1" t="s">
        <v>17</v>
      </c>
      <c r="J277" s="1" t="s">
        <v>18</v>
      </c>
      <c r="K277" s="1">
        <v>2581</v>
      </c>
      <c r="L277" s="1">
        <v>901</v>
      </c>
      <c r="M277" s="1" t="str">
        <f>IFERROR(VLOOKUP(K277,所有数据类型对应PDMS情况!B:E,4,1),"")</f>
        <v>35kV五里河站开关柜（#1）</v>
      </c>
      <c r="N277" s="1" t="str">
        <f>IFERROR(VLOOKUP(K277,所有数据类型对应PDMS情况!B:G,6,1),"")</f>
        <v/>
      </c>
      <c r="O277" s="13" t="s">
        <v>2592</v>
      </c>
      <c r="P277" s="13" t="s">
        <v>2594</v>
      </c>
      <c r="Q277" s="1" t="str">
        <f t="shared" si="4"/>
        <v>insert into PRW_Inte_SCADA_Map(Id,[TagId],[TagName],[TagType],[Name],[Name2],[Context],[Revision],[Type]) values(newid(),'ME-13295','35kV洗东线383断路器弹簧未储能','状态','35kV五里河站开关柜（#1）','','XMH','unset','YX');</v>
      </c>
    </row>
    <row r="278" spans="1:17" x14ac:dyDescent="0.15">
      <c r="A278" s="1">
        <v>277</v>
      </c>
      <c r="B278" s="1" t="s">
        <v>12</v>
      </c>
      <c r="C278" s="1">
        <v>25</v>
      </c>
      <c r="D278" s="1" t="s">
        <v>648</v>
      </c>
      <c r="E278" s="1" t="s">
        <v>649</v>
      </c>
      <c r="F278" s="1">
        <v>13296</v>
      </c>
      <c r="G278" s="1" t="s">
        <v>612</v>
      </c>
      <c r="H278" s="1" t="s">
        <v>16</v>
      </c>
      <c r="I278" s="1" t="s">
        <v>17</v>
      </c>
      <c r="J278" s="1" t="s">
        <v>18</v>
      </c>
      <c r="K278" s="1">
        <v>2581</v>
      </c>
      <c r="L278" s="1">
        <v>901</v>
      </c>
      <c r="M278" s="1" t="str">
        <f>IFERROR(VLOOKUP(K278,所有数据类型对应PDMS情况!B:E,4,1),"")</f>
        <v>35kV五里河站开关柜（#1）</v>
      </c>
      <c r="N278" s="1" t="str">
        <f>IFERROR(VLOOKUP(K278,所有数据类型对应PDMS情况!B:G,6,1),"")</f>
        <v/>
      </c>
      <c r="O278" s="13" t="s">
        <v>2592</v>
      </c>
      <c r="P278" s="13" t="s">
        <v>2594</v>
      </c>
      <c r="Q278" s="1" t="str">
        <f t="shared" si="4"/>
        <v>insert into PRW_Inte_SCADA_Map(Id,[TagId],[TagName],[TagType],[Name],[Name2],[Context],[Revision],[Type]) values(newid(),'ME-13296','35kV洗东线383断路器装置报警','状态','35kV五里河站开关柜（#1）','','XMH','unset','YX');</v>
      </c>
    </row>
    <row r="279" spans="1:17" x14ac:dyDescent="0.15">
      <c r="A279" s="1">
        <v>278</v>
      </c>
      <c r="B279" s="1" t="s">
        <v>12</v>
      </c>
      <c r="C279" s="1">
        <v>25</v>
      </c>
      <c r="D279" s="1" t="s">
        <v>650</v>
      </c>
      <c r="E279" s="1" t="s">
        <v>651</v>
      </c>
      <c r="F279" s="1">
        <v>13297</v>
      </c>
      <c r="G279" s="1" t="s">
        <v>612</v>
      </c>
      <c r="H279" s="1" t="s">
        <v>16</v>
      </c>
      <c r="I279" s="1" t="s">
        <v>17</v>
      </c>
      <c r="J279" s="1" t="s">
        <v>18</v>
      </c>
      <c r="K279" s="1">
        <v>2581</v>
      </c>
      <c r="L279" s="1">
        <v>901</v>
      </c>
      <c r="M279" s="1" t="str">
        <f>IFERROR(VLOOKUP(K279,所有数据类型对应PDMS情况!B:E,4,1),"")</f>
        <v>35kV五里河站开关柜（#1）</v>
      </c>
      <c r="N279" s="1" t="str">
        <f>IFERROR(VLOOKUP(K279,所有数据类型对应PDMS情况!B:G,6,1),"")</f>
        <v/>
      </c>
      <c r="O279" s="13" t="s">
        <v>2592</v>
      </c>
      <c r="P279" s="13" t="s">
        <v>2594</v>
      </c>
      <c r="Q279" s="1" t="str">
        <f t="shared" si="4"/>
        <v>insert into PRW_Inte_SCADA_Map(Id,[TagId],[TagName],[TagType],[Name],[Name2],[Context],[Revision],[Type]) values(newid(),'ME-13297','35kV洗东线383断路器装置闭锁','状态','35kV五里河站开关柜（#1）','','XMH','unset','YX');</v>
      </c>
    </row>
    <row r="280" spans="1:17" x14ac:dyDescent="0.15">
      <c r="A280" s="1">
        <v>279</v>
      </c>
      <c r="B280" s="1" t="s">
        <v>12</v>
      </c>
      <c r="C280" s="1">
        <v>25</v>
      </c>
      <c r="D280" s="1" t="s">
        <v>652</v>
      </c>
      <c r="E280" s="1" t="s">
        <v>653</v>
      </c>
      <c r="F280" s="1">
        <v>13298</v>
      </c>
      <c r="G280" s="1" t="s">
        <v>612</v>
      </c>
      <c r="H280" s="1" t="s">
        <v>144</v>
      </c>
      <c r="I280" s="1" t="s">
        <v>17</v>
      </c>
      <c r="J280" s="1" t="s">
        <v>18</v>
      </c>
      <c r="K280" s="1">
        <v>2581</v>
      </c>
      <c r="L280" s="1">
        <v>1313</v>
      </c>
      <c r="M280" s="1" t="str">
        <f>IFERROR(VLOOKUP(K280,所有数据类型对应PDMS情况!B:E,4,1),"")</f>
        <v>35kV五里河站开关柜（#1）</v>
      </c>
      <c r="N280" s="1" t="str">
        <f>IFERROR(VLOOKUP(K280,所有数据类型对应PDMS情况!B:G,6,1),"")</f>
        <v/>
      </c>
      <c r="O280" s="13" t="s">
        <v>2592</v>
      </c>
      <c r="P280" s="13" t="s">
        <v>2594</v>
      </c>
      <c r="Q280" s="1" t="str">
        <f t="shared" si="4"/>
        <v>insert into PRW_Inte_SCADA_Map(Id,[TagId],[TagName],[TagType],[Name],[Name2],[Context],[Revision],[Type]) values(newid(),'ME-13298','35kV洗东线TV断线','交流回路异常','35kV五里河站开关柜（#1）','','XMH','unset','YX');</v>
      </c>
    </row>
    <row r="281" spans="1:17" x14ac:dyDescent="0.15">
      <c r="A281" s="1">
        <v>280</v>
      </c>
      <c r="B281" s="1" t="s">
        <v>12</v>
      </c>
      <c r="C281" s="1">
        <v>25</v>
      </c>
      <c r="D281" s="1" t="s">
        <v>654</v>
      </c>
      <c r="E281" s="1" t="s">
        <v>655</v>
      </c>
      <c r="F281" s="1">
        <v>13299</v>
      </c>
      <c r="G281" s="1" t="s">
        <v>612</v>
      </c>
      <c r="H281" s="1" t="s">
        <v>16</v>
      </c>
      <c r="I281" s="1" t="s">
        <v>17</v>
      </c>
      <c r="J281" s="1" t="s">
        <v>18</v>
      </c>
      <c r="K281" s="1">
        <v>2581</v>
      </c>
      <c r="L281" s="1">
        <v>901</v>
      </c>
      <c r="M281" s="1" t="str">
        <f>IFERROR(VLOOKUP(K281,所有数据类型对应PDMS情况!B:E,4,1),"")</f>
        <v>35kV五里河站开关柜（#1）</v>
      </c>
      <c r="N281" s="1" t="str">
        <f>IFERROR(VLOOKUP(K281,所有数据类型对应PDMS情况!B:G,6,1),"")</f>
        <v/>
      </c>
      <c r="O281" s="13" t="s">
        <v>2592</v>
      </c>
      <c r="P281" s="13" t="s">
        <v>2594</v>
      </c>
      <c r="Q281" s="1" t="str">
        <f t="shared" si="4"/>
        <v>insert into PRW_Inte_SCADA_Map(Id,[TagId],[TagName],[TagType],[Name],[Name2],[Context],[Revision],[Type]) values(newid(),'ME-13299','35kV洗东线383断路器控制回路断线','状态','35kV五里河站开关柜（#1）','','XMH','unset','YX');</v>
      </c>
    </row>
    <row r="282" spans="1:17" x14ac:dyDescent="0.15">
      <c r="A282" s="1">
        <v>281</v>
      </c>
      <c r="B282" s="1" t="s">
        <v>12</v>
      </c>
      <c r="C282" s="1">
        <v>25</v>
      </c>
      <c r="D282" s="1" t="s">
        <v>656</v>
      </c>
      <c r="E282" s="1" t="s">
        <v>657</v>
      </c>
      <c r="F282" s="1">
        <v>13300</v>
      </c>
      <c r="G282" s="1" t="s">
        <v>612</v>
      </c>
      <c r="H282" s="1" t="s">
        <v>16</v>
      </c>
      <c r="I282" s="1" t="s">
        <v>17</v>
      </c>
      <c r="J282" s="1" t="s">
        <v>18</v>
      </c>
      <c r="K282" s="1">
        <v>2581</v>
      </c>
      <c r="L282" s="1">
        <v>901</v>
      </c>
      <c r="M282" s="1" t="str">
        <f>IFERROR(VLOOKUP(K282,所有数据类型对应PDMS情况!B:E,4,1),"")</f>
        <v>35kV五里河站开关柜（#1）</v>
      </c>
      <c r="N282" s="1" t="str">
        <f>IFERROR(VLOOKUP(K282,所有数据类型对应PDMS情况!B:G,6,1),"")</f>
        <v/>
      </c>
      <c r="O282" s="13" t="s">
        <v>2592</v>
      </c>
      <c r="P282" s="13" t="s">
        <v>2594</v>
      </c>
      <c r="Q282" s="1" t="str">
        <f t="shared" si="4"/>
        <v>insert into PRW_Inte_SCADA_Map(Id,[TagId],[TagName],[TagType],[Name],[Name2],[Context],[Revision],[Type]) values(newid(),'ME-13300','35kV洗东线383断路器接地报警','状态','35kV五里河站开关柜（#1）','','XMH','unset','YX');</v>
      </c>
    </row>
    <row r="283" spans="1:17" x14ac:dyDescent="0.15">
      <c r="A283" s="1">
        <v>282</v>
      </c>
      <c r="B283" s="1" t="s">
        <v>12</v>
      </c>
      <c r="C283" s="1">
        <v>25</v>
      </c>
      <c r="D283" s="1" t="s">
        <v>658</v>
      </c>
      <c r="E283" s="1" t="s">
        <v>659</v>
      </c>
      <c r="F283" s="1">
        <v>13301</v>
      </c>
      <c r="G283" s="1" t="s">
        <v>612</v>
      </c>
      <c r="H283" s="1" t="s">
        <v>16</v>
      </c>
      <c r="I283" s="1" t="s">
        <v>17</v>
      </c>
      <c r="J283" s="1" t="s">
        <v>18</v>
      </c>
      <c r="K283" s="1">
        <v>2581</v>
      </c>
      <c r="L283" s="1">
        <v>901</v>
      </c>
      <c r="M283" s="1" t="str">
        <f>IFERROR(VLOOKUP(K283,所有数据类型对应PDMS情况!B:E,4,1),"")</f>
        <v>35kV五里河站开关柜（#1）</v>
      </c>
      <c r="N283" s="1" t="str">
        <f>IFERROR(VLOOKUP(K283,所有数据类型对应PDMS情况!B:G,6,1),"")</f>
        <v/>
      </c>
      <c r="O283" s="13" t="s">
        <v>2592</v>
      </c>
      <c r="P283" s="13" t="s">
        <v>2594</v>
      </c>
      <c r="Q283" s="1" t="str">
        <f t="shared" si="4"/>
        <v>insert into PRW_Inte_SCADA_Map(Id,[TagId],[TagName],[TagType],[Name],[Name2],[Context],[Revision],[Type]) values(newid(),'ME-13301','35kV洗东线383断路器过负荷报警','状态','35kV五里河站开关柜（#1）','','XMH','unset','YX');</v>
      </c>
    </row>
    <row r="284" spans="1:17" x14ac:dyDescent="0.15">
      <c r="A284" s="1">
        <v>283</v>
      </c>
      <c r="B284" s="1" t="s">
        <v>12</v>
      </c>
      <c r="C284" s="1">
        <v>25</v>
      </c>
      <c r="D284" s="1" t="s">
        <v>660</v>
      </c>
      <c r="E284" s="1" t="s">
        <v>661</v>
      </c>
      <c r="F284" s="1">
        <v>13302</v>
      </c>
      <c r="G284" s="1" t="s">
        <v>612</v>
      </c>
      <c r="H284" s="1" t="s">
        <v>16</v>
      </c>
      <c r="I284" s="1" t="s">
        <v>17</v>
      </c>
      <c r="J284" s="1" t="s">
        <v>18</v>
      </c>
      <c r="K284" s="1">
        <v>2581</v>
      </c>
      <c r="L284" s="1">
        <v>901</v>
      </c>
      <c r="M284" s="1" t="str">
        <f>IFERROR(VLOOKUP(K284,所有数据类型对应PDMS情况!B:E,4,1),"")</f>
        <v>35kV五里河站开关柜（#1）</v>
      </c>
      <c r="N284" s="1" t="str">
        <f>IFERROR(VLOOKUP(K284,所有数据类型对应PDMS情况!B:G,6,1),"")</f>
        <v/>
      </c>
      <c r="O284" s="13" t="s">
        <v>2592</v>
      </c>
      <c r="P284" s="13" t="s">
        <v>2594</v>
      </c>
      <c r="Q284" s="1" t="str">
        <f t="shared" si="4"/>
        <v>insert into PRW_Inte_SCADA_Map(Id,[TagId],[TagName],[TagType],[Name],[Name2],[Context],[Revision],[Type]) values(newid(),'ME-13302','35kV洗东线383断路器TA断线报警','状态','35kV五里河站开关柜（#1）','','XMH','unset','YX');</v>
      </c>
    </row>
    <row r="285" spans="1:17" hidden="1" x14ac:dyDescent="0.15">
      <c r="A285" s="1">
        <v>284</v>
      </c>
      <c r="B285" s="1" t="s">
        <v>12</v>
      </c>
      <c r="C285" s="1">
        <v>25</v>
      </c>
      <c r="D285" s="1" t="s">
        <v>662</v>
      </c>
      <c r="E285" s="1" t="s">
        <v>663</v>
      </c>
      <c r="F285" s="1">
        <v>13303</v>
      </c>
      <c r="G285" s="1" t="s">
        <v>15</v>
      </c>
      <c r="H285" s="1" t="s">
        <v>16</v>
      </c>
      <c r="I285" s="1" t="s">
        <v>17</v>
      </c>
      <c r="J285" s="1" t="s">
        <v>18</v>
      </c>
      <c r="K285" s="1">
        <v>2566</v>
      </c>
      <c r="L285" s="1">
        <v>901</v>
      </c>
      <c r="M285" s="1" t="str">
        <f>IFERROR(VLOOKUP(K285,所有数据类型对应PDMS情况!B:E,4,1),"")</f>
        <v/>
      </c>
      <c r="N285" s="1" t="str">
        <f>IFERROR(VLOOKUP(K285,所有数据类型对应PDMS情况!B:G,6,1),"")</f>
        <v/>
      </c>
      <c r="O285" s="13" t="s">
        <v>2592</v>
      </c>
      <c r="P285" s="13" t="s">
        <v>2594</v>
      </c>
      <c r="Q285" s="1" t="str">
        <f t="shared" si="4"/>
        <v>insert into PRW_Inte_SCADA_Map(Id,[TagId],[TagName],[TagType],[Name],[Name2],[Context],[Revision],[Type]) values(newid(),'ME-13303','35kV公用测控装置闭锁','状态','','','XMH','unset','YX');</v>
      </c>
    </row>
    <row r="286" spans="1:17" hidden="1" x14ac:dyDescent="0.15">
      <c r="A286" s="1">
        <v>285</v>
      </c>
      <c r="B286" s="1" t="s">
        <v>12</v>
      </c>
      <c r="C286" s="1">
        <v>25</v>
      </c>
      <c r="D286" s="1" t="s">
        <v>664</v>
      </c>
      <c r="E286" s="1" t="s">
        <v>665</v>
      </c>
      <c r="F286" s="1">
        <v>13304</v>
      </c>
      <c r="G286" s="1" t="s">
        <v>15</v>
      </c>
      <c r="H286" s="1" t="s">
        <v>16</v>
      </c>
      <c r="I286" s="1" t="s">
        <v>17</v>
      </c>
      <c r="J286" s="1" t="s">
        <v>18</v>
      </c>
      <c r="K286" s="1">
        <v>2566</v>
      </c>
      <c r="L286" s="1">
        <v>901</v>
      </c>
      <c r="M286" s="1" t="str">
        <f>IFERROR(VLOOKUP(K286,所有数据类型对应PDMS情况!B:E,4,1),"")</f>
        <v/>
      </c>
      <c r="N286" s="1" t="str">
        <f>IFERROR(VLOOKUP(K286,所有数据类型对应PDMS情况!B:G,6,1),"")</f>
        <v/>
      </c>
      <c r="O286" s="13" t="s">
        <v>2592</v>
      </c>
      <c r="P286" s="13" t="s">
        <v>2594</v>
      </c>
      <c r="Q286" s="1" t="str">
        <f t="shared" si="4"/>
        <v>insert into PRW_Inte_SCADA_Map(Id,[TagId],[TagName],[TagType],[Name],[Name2],[Context],[Revision],[Type]) values(newid(),'ME-13304','35kV公用测控遥控','状态','','','XMH','unset','YX');</v>
      </c>
    </row>
    <row r="287" spans="1:17" hidden="1" x14ac:dyDescent="0.15">
      <c r="A287" s="1">
        <v>286</v>
      </c>
      <c r="B287" s="1" t="s">
        <v>12</v>
      </c>
      <c r="C287" s="1">
        <v>25</v>
      </c>
      <c r="D287" s="1" t="s">
        <v>666</v>
      </c>
      <c r="E287" s="1" t="s">
        <v>667</v>
      </c>
      <c r="F287" s="1">
        <v>13305</v>
      </c>
      <c r="G287" s="1" t="s">
        <v>15</v>
      </c>
      <c r="H287" s="1" t="s">
        <v>16</v>
      </c>
      <c r="I287" s="1" t="s">
        <v>17</v>
      </c>
      <c r="J287" s="1" t="s">
        <v>18</v>
      </c>
      <c r="K287" s="1">
        <v>2566</v>
      </c>
      <c r="L287" s="1">
        <v>901</v>
      </c>
      <c r="M287" s="1" t="str">
        <f>IFERROR(VLOOKUP(K287,所有数据类型对应PDMS情况!B:E,4,1),"")</f>
        <v/>
      </c>
      <c r="N287" s="1" t="str">
        <f>IFERROR(VLOOKUP(K287,所有数据类型对应PDMS情况!B:G,6,1),"")</f>
        <v/>
      </c>
      <c r="O287" s="13" t="s">
        <v>2592</v>
      </c>
      <c r="P287" s="13" t="s">
        <v>2594</v>
      </c>
      <c r="Q287" s="1" t="str">
        <f t="shared" si="4"/>
        <v>insert into PRW_Inte_SCADA_Map(Id,[TagId],[TagName],[TagType],[Name],[Name2],[Context],[Revision],[Type]) values(newid(),'ME-13305','对时装置闭锁','状态','','','XMH','unset','YX');</v>
      </c>
    </row>
    <row r="288" spans="1:17" hidden="1" x14ac:dyDescent="0.15">
      <c r="A288" s="1">
        <v>287</v>
      </c>
      <c r="B288" s="1" t="s">
        <v>12</v>
      </c>
      <c r="C288" s="1">
        <v>25</v>
      </c>
      <c r="D288" s="1" t="s">
        <v>668</v>
      </c>
      <c r="E288" s="1" t="s">
        <v>669</v>
      </c>
      <c r="F288" s="1">
        <v>13306</v>
      </c>
      <c r="G288" s="1" t="s">
        <v>15</v>
      </c>
      <c r="H288" s="1" t="s">
        <v>16</v>
      </c>
      <c r="I288" s="1" t="s">
        <v>17</v>
      </c>
      <c r="J288" s="1" t="s">
        <v>18</v>
      </c>
      <c r="K288" s="1">
        <v>2566</v>
      </c>
      <c r="L288" s="1">
        <v>901</v>
      </c>
      <c r="M288" s="1" t="str">
        <f>IFERROR(VLOOKUP(K288,所有数据类型对应PDMS情况!B:E,4,1),"")</f>
        <v/>
      </c>
      <c r="N288" s="1" t="str">
        <f>IFERROR(VLOOKUP(K288,所有数据类型对应PDMS情况!B:G,6,1),"")</f>
        <v/>
      </c>
      <c r="O288" s="13" t="s">
        <v>2592</v>
      </c>
      <c r="P288" s="13" t="s">
        <v>2594</v>
      </c>
      <c r="Q288" s="1" t="str">
        <f t="shared" si="4"/>
        <v>insert into PRW_Inte_SCADA_Map(Id,[TagId],[TagName],[TagType],[Name],[Name2],[Context],[Revision],[Type]) values(newid(),'ME-13306','对时装置运行报警','状态','','','XMH','unset','YX');</v>
      </c>
    </row>
    <row r="289" spans="1:17" x14ac:dyDescent="0.15">
      <c r="A289" s="1">
        <v>288</v>
      </c>
      <c r="B289" s="1" t="s">
        <v>12</v>
      </c>
      <c r="C289" s="1">
        <v>25</v>
      </c>
      <c r="D289" s="1" t="s">
        <v>670</v>
      </c>
      <c r="E289" s="1" t="s">
        <v>671</v>
      </c>
      <c r="F289" s="1">
        <v>13307</v>
      </c>
      <c r="G289" s="1" t="s">
        <v>672</v>
      </c>
      <c r="H289" s="1" t="s">
        <v>28</v>
      </c>
      <c r="I289" s="1" t="s">
        <v>17</v>
      </c>
      <c r="J289" s="1" t="s">
        <v>18</v>
      </c>
      <c r="K289" s="1">
        <v>2585</v>
      </c>
      <c r="L289" s="1">
        <v>801</v>
      </c>
      <c r="M289" s="1" t="str">
        <f>IFERROR(VLOOKUP(K289,所有数据类型对应PDMS情况!B:E,4,1),"")</f>
        <v>主控室_设备_6P</v>
      </c>
      <c r="N289" s="1" t="str">
        <f>IFERROR(VLOOKUP(K289,所有数据类型对应PDMS情况!B:G,6,1),"")</f>
        <v/>
      </c>
      <c r="O289" s="13" t="s">
        <v>2592</v>
      </c>
      <c r="P289" s="13" t="s">
        <v>2594</v>
      </c>
      <c r="Q289" s="1" t="str">
        <f t="shared" si="4"/>
        <v>insert into PRW_Inte_SCADA_Map(Id,[TagId],[TagName],[TagType],[Name],[Name2],[Context],[Revision],[Type]) values(newid(),'ME-13307','35kV母线分段312断路器Ⅰ段母线侧3121隔离开关','刀闸状态','主控室_设备_6P','','XMH','unset','YX');</v>
      </c>
    </row>
    <row r="290" spans="1:17" x14ac:dyDescent="0.15">
      <c r="A290" s="1">
        <v>289</v>
      </c>
      <c r="B290" s="1" t="s">
        <v>12</v>
      </c>
      <c r="C290" s="1">
        <v>25</v>
      </c>
      <c r="D290" s="1" t="s">
        <v>673</v>
      </c>
      <c r="E290" s="1" t="s">
        <v>674</v>
      </c>
      <c r="F290" s="1">
        <v>13308</v>
      </c>
      <c r="G290" s="1" t="s">
        <v>675</v>
      </c>
      <c r="H290" s="1" t="s">
        <v>32</v>
      </c>
      <c r="I290" s="1" t="s">
        <v>17</v>
      </c>
      <c r="J290" s="1" t="s">
        <v>18</v>
      </c>
      <c r="K290" s="1">
        <v>2586</v>
      </c>
      <c r="L290" s="1">
        <v>812</v>
      </c>
      <c r="M290" s="1" t="str">
        <f>IFERROR(VLOOKUP(K290,所有数据类型对应PDMS情况!B:E,4,1),"")</f>
        <v>主控室_设备_6P</v>
      </c>
      <c r="N290" s="1" t="str">
        <f>IFERROR(VLOOKUP(K290,所有数据类型对应PDMS情况!B:G,6,1),"")</f>
        <v/>
      </c>
      <c r="O290" s="13" t="s">
        <v>2592</v>
      </c>
      <c r="P290" s="13" t="s">
        <v>2594</v>
      </c>
      <c r="Q290" s="1" t="str">
        <f t="shared" si="4"/>
        <v>insert into PRW_Inte_SCADA_Map(Id,[TagId],[TagName],[TagType],[Name],[Name2],[Context],[Revision],[Type]) values(newid(),'ME-13308','35kV母线分段312断路器Ⅰ段母线侧31217接地开关','普通接地刀闸状态','主控室_设备_6P','','XMH','unset','YX');</v>
      </c>
    </row>
    <row r="291" spans="1:17" x14ac:dyDescent="0.15">
      <c r="A291" s="1">
        <v>290</v>
      </c>
      <c r="B291" s="1" t="s">
        <v>12</v>
      </c>
      <c r="C291" s="1">
        <v>25</v>
      </c>
      <c r="D291" s="1" t="s">
        <v>676</v>
      </c>
      <c r="E291" s="1" t="s">
        <v>677</v>
      </c>
      <c r="F291" s="1">
        <v>13309</v>
      </c>
      <c r="G291" s="1" t="s">
        <v>678</v>
      </c>
      <c r="H291" s="1" t="s">
        <v>28</v>
      </c>
      <c r="I291" s="1" t="s">
        <v>17</v>
      </c>
      <c r="J291" s="1" t="s">
        <v>18</v>
      </c>
      <c r="K291" s="1">
        <v>2587</v>
      </c>
      <c r="L291" s="1">
        <v>801</v>
      </c>
      <c r="M291" s="1" t="str">
        <f>IFERROR(VLOOKUP(K291,所有数据类型对应PDMS情况!B:E,4,1),"")</f>
        <v>35kVI母线TV开关柜（#4）</v>
      </c>
      <c r="N291" s="1" t="str">
        <f>IFERROR(VLOOKUP(K291,所有数据类型对应PDMS情况!B:G,6,1),"")</f>
        <v/>
      </c>
      <c r="O291" s="13" t="s">
        <v>2592</v>
      </c>
      <c r="P291" s="13" t="s">
        <v>2594</v>
      </c>
      <c r="Q291" s="1" t="str">
        <f t="shared" si="4"/>
        <v>insert into PRW_Inte_SCADA_Map(Id,[TagId],[TagName],[TagType],[Name],[Name2],[Context],[Revision],[Type]) values(newid(),'ME-13309','35kVⅠ段母线TV3901隔离开关','刀闸状态','35kVI母线TV开关柜（#4）','','XMH','unset','YX');</v>
      </c>
    </row>
    <row r="292" spans="1:17" x14ac:dyDescent="0.15">
      <c r="A292" s="1">
        <v>291</v>
      </c>
      <c r="B292" s="1" t="s">
        <v>12</v>
      </c>
      <c r="C292" s="1">
        <v>25</v>
      </c>
      <c r="D292" s="1" t="s">
        <v>679</v>
      </c>
      <c r="E292" s="1" t="s">
        <v>680</v>
      </c>
      <c r="F292" s="1">
        <v>13310</v>
      </c>
      <c r="G292" s="1" t="s">
        <v>681</v>
      </c>
      <c r="H292" s="1" t="s">
        <v>32</v>
      </c>
      <c r="I292" s="1" t="s">
        <v>17</v>
      </c>
      <c r="J292" s="1" t="s">
        <v>18</v>
      </c>
      <c r="K292" s="1">
        <v>2588</v>
      </c>
      <c r="L292" s="1">
        <v>812</v>
      </c>
      <c r="M292" s="1" t="str">
        <f>IFERROR(VLOOKUP(K292,所有数据类型对应PDMS情况!B:E,4,1),"")</f>
        <v>35kVI母线TV开关柜（#4）</v>
      </c>
      <c r="N292" s="1" t="str">
        <f>IFERROR(VLOOKUP(K292,所有数据类型对应PDMS情况!B:G,6,1),"")</f>
        <v/>
      </c>
      <c r="O292" s="13" t="s">
        <v>2592</v>
      </c>
      <c r="P292" s="13" t="s">
        <v>2594</v>
      </c>
      <c r="Q292" s="1" t="str">
        <f t="shared" si="4"/>
        <v>insert into PRW_Inte_SCADA_Map(Id,[TagId],[TagName],[TagType],[Name],[Name2],[Context],[Revision],[Type]) values(newid(),'ME-13310','35kVⅠ段母线39010接地开关','普通接地刀闸状态','35kVI母线TV开关柜（#4）','','XMH','unset','YX');</v>
      </c>
    </row>
    <row r="293" spans="1:17" x14ac:dyDescent="0.15">
      <c r="A293" s="1">
        <v>292</v>
      </c>
      <c r="B293" s="1" t="s">
        <v>12</v>
      </c>
      <c r="C293" s="1">
        <v>25</v>
      </c>
      <c r="D293" s="1" t="s">
        <v>682</v>
      </c>
      <c r="E293" s="1" t="s">
        <v>683</v>
      </c>
      <c r="F293" s="1">
        <v>13311</v>
      </c>
      <c r="G293" s="1" t="s">
        <v>684</v>
      </c>
      <c r="H293" s="1" t="s">
        <v>32</v>
      </c>
      <c r="I293" s="1" t="s">
        <v>17</v>
      </c>
      <c r="J293" s="1" t="s">
        <v>18</v>
      </c>
      <c r="K293" s="1">
        <v>2589</v>
      </c>
      <c r="L293" s="1">
        <v>812</v>
      </c>
      <c r="M293" s="1" t="str">
        <f>IFERROR(VLOOKUP(K293,所有数据类型对应PDMS情况!B:E,4,1),"")</f>
        <v>35kVI母线TV开关柜（#4）</v>
      </c>
      <c r="N293" s="1" t="str">
        <f>IFERROR(VLOOKUP(K293,所有数据类型对应PDMS情况!B:G,6,1),"")</f>
        <v/>
      </c>
      <c r="O293" s="13" t="s">
        <v>2592</v>
      </c>
      <c r="P293" s="13" t="s">
        <v>2594</v>
      </c>
      <c r="Q293" s="1" t="str">
        <f t="shared" si="4"/>
        <v>insert into PRW_Inte_SCADA_Map(Id,[TagId],[TagName],[TagType],[Name],[Name2],[Context],[Revision],[Type]) values(newid(),'ME-13311','35kVⅠ段母线TV39017接地开关','普通接地刀闸状态','35kVI母线TV开关柜（#4）','','XMH','unset','YX');</v>
      </c>
    </row>
    <row r="294" spans="1:17" x14ac:dyDescent="0.15">
      <c r="A294" s="1">
        <v>293</v>
      </c>
      <c r="B294" s="1" t="s">
        <v>12</v>
      </c>
      <c r="C294" s="1">
        <v>25</v>
      </c>
      <c r="D294" s="1" t="s">
        <v>685</v>
      </c>
      <c r="E294" s="1" t="s">
        <v>686</v>
      </c>
      <c r="F294" s="1">
        <v>13312</v>
      </c>
      <c r="G294" s="1" t="s">
        <v>687</v>
      </c>
      <c r="H294" s="1" t="s">
        <v>24</v>
      </c>
      <c r="I294" s="1" t="s">
        <v>17</v>
      </c>
      <c r="J294" s="1" t="s">
        <v>18</v>
      </c>
      <c r="K294" s="1">
        <v>2590</v>
      </c>
      <c r="L294" s="1">
        <v>701</v>
      </c>
      <c r="M294" s="1" t="str">
        <f>IFERROR(VLOOKUP(K294,所有数据类型对应PDMS情况!B:E,4,1),"")</f>
        <v>教育园区（二）出线开关柜（＃9）</v>
      </c>
      <c r="N294" s="1" t="str">
        <f>IFERROR(VLOOKUP(K294,所有数据类型对应PDMS情况!B:G,6,1),"")</f>
        <v/>
      </c>
      <c r="O294" s="13" t="s">
        <v>2592</v>
      </c>
      <c r="P294" s="13" t="s">
        <v>2594</v>
      </c>
      <c r="Q294" s="1" t="str">
        <f t="shared" si="4"/>
        <v>insert into PRW_Inte_SCADA_Map(Id,[TagId],[TagName],[TagType],[Name],[Name2],[Context],[Revision],[Type]) values(newid(),'ME-13312','10kV师专路Ⅳ回线083断路器','开关状态','教育园区（二）出线开关柜（＃9）','','XMH','unset','YX');</v>
      </c>
    </row>
    <row r="295" spans="1:17" x14ac:dyDescent="0.15">
      <c r="A295" s="1">
        <v>294</v>
      </c>
      <c r="B295" s="1" t="s">
        <v>12</v>
      </c>
      <c r="C295" s="1">
        <v>25</v>
      </c>
      <c r="D295" s="1" t="s">
        <v>688</v>
      </c>
      <c r="E295" s="1" t="s">
        <v>689</v>
      </c>
      <c r="F295" s="1">
        <v>13313</v>
      </c>
      <c r="G295" s="1" t="s">
        <v>690</v>
      </c>
      <c r="H295" s="1" t="s">
        <v>28</v>
      </c>
      <c r="I295" s="1" t="s">
        <v>17</v>
      </c>
      <c r="J295" s="1" t="s">
        <v>18</v>
      </c>
      <c r="K295" s="1">
        <v>2591</v>
      </c>
      <c r="L295" s="1">
        <v>801</v>
      </c>
      <c r="M295" s="1" t="str">
        <f>IFERROR(VLOOKUP(K295,所有数据类型对应PDMS情况!B:E,4,1),"")</f>
        <v>教育园区（二）出线开关柜（＃9）</v>
      </c>
      <c r="N295" s="1" t="str">
        <f>IFERROR(VLOOKUP(K295,所有数据类型对应PDMS情况!B:G,6,1),"")</f>
        <v/>
      </c>
      <c r="O295" s="13" t="s">
        <v>2592</v>
      </c>
      <c r="P295" s="13" t="s">
        <v>2594</v>
      </c>
      <c r="Q295" s="1" t="str">
        <f t="shared" si="4"/>
        <v>insert into PRW_Inte_SCADA_Map(Id,[TagId],[TagName],[TagType],[Name],[Name2],[Context],[Revision],[Type]) values(newid(),'ME-13313','10kV师专路Ⅳ回线083断路器手车运行位置','刀闸状态','教育园区（二）出线开关柜（＃9）','','XMH','unset','YX');</v>
      </c>
    </row>
    <row r="296" spans="1:17" x14ac:dyDescent="0.15">
      <c r="A296" s="1">
        <v>295</v>
      </c>
      <c r="B296" s="1" t="s">
        <v>12</v>
      </c>
      <c r="C296" s="1">
        <v>25</v>
      </c>
      <c r="D296" s="1" t="s">
        <v>691</v>
      </c>
      <c r="E296" s="1" t="s">
        <v>692</v>
      </c>
      <c r="F296" s="1">
        <v>13314</v>
      </c>
      <c r="G296" s="1" t="s">
        <v>693</v>
      </c>
      <c r="H296" s="1" t="s">
        <v>28</v>
      </c>
      <c r="I296" s="1" t="s">
        <v>17</v>
      </c>
      <c r="J296" s="1" t="s">
        <v>18</v>
      </c>
      <c r="K296" s="1">
        <v>2593</v>
      </c>
      <c r="L296" s="1">
        <v>801</v>
      </c>
      <c r="M296" s="1" t="str">
        <f>IFERROR(VLOOKUP(K296,所有数据类型对应PDMS情况!B:E,4,1),"")</f>
        <v>教育园区（二）出线开关柜（＃9）</v>
      </c>
      <c r="N296" s="1" t="str">
        <f>IFERROR(VLOOKUP(K296,所有数据类型对应PDMS情况!B:G,6,1),"")</f>
        <v/>
      </c>
      <c r="O296" s="13" t="s">
        <v>2592</v>
      </c>
      <c r="P296" s="13" t="s">
        <v>2594</v>
      </c>
      <c r="Q296" s="1" t="str">
        <f t="shared" si="4"/>
        <v>insert into PRW_Inte_SCADA_Map(Id,[TagId],[TagName],[TagType],[Name],[Name2],[Context],[Revision],[Type]) values(newid(),'ME-13314','10kV师专路Ⅳ回线线路0836隔离开关','刀闸状态','教育园区（二）出线开关柜（＃9）','','XMH','unset','YX');</v>
      </c>
    </row>
    <row r="297" spans="1:17" x14ac:dyDescent="0.15">
      <c r="A297" s="1">
        <v>296</v>
      </c>
      <c r="B297" s="1" t="s">
        <v>12</v>
      </c>
      <c r="C297" s="1">
        <v>25</v>
      </c>
      <c r="D297" s="1" t="s">
        <v>694</v>
      </c>
      <c r="E297" s="1" t="s">
        <v>695</v>
      </c>
      <c r="F297" s="1">
        <v>13315</v>
      </c>
      <c r="G297" s="1" t="s">
        <v>696</v>
      </c>
      <c r="H297" s="1" t="s">
        <v>32</v>
      </c>
      <c r="I297" s="1" t="s">
        <v>17</v>
      </c>
      <c r="J297" s="1" t="s">
        <v>18</v>
      </c>
      <c r="K297" s="1">
        <v>2594</v>
      </c>
      <c r="L297" s="1">
        <v>812</v>
      </c>
      <c r="M297" s="1" t="str">
        <f>IFERROR(VLOOKUP(K297,所有数据类型对应PDMS情况!B:E,4,1),"")</f>
        <v>教育园区（二）出线开关柜（＃9）</v>
      </c>
      <c r="N297" s="1" t="str">
        <f>IFERROR(VLOOKUP(K297,所有数据类型对应PDMS情况!B:G,6,1),"")</f>
        <v/>
      </c>
      <c r="O297" s="13" t="s">
        <v>2592</v>
      </c>
      <c r="P297" s="13" t="s">
        <v>2594</v>
      </c>
      <c r="Q297" s="1" t="str">
        <f t="shared" si="4"/>
        <v>insert into PRW_Inte_SCADA_Map(Id,[TagId],[TagName],[TagType],[Name],[Name2],[Context],[Revision],[Type]) values(newid(),'ME-13315','10kV师专路Ⅳ回线083断路器线路侧08360接地开关','普通接地刀闸状态','教育园区（二）出线开关柜（＃9）','','XMH','unset','YX');</v>
      </c>
    </row>
    <row r="298" spans="1:17" x14ac:dyDescent="0.15">
      <c r="A298" s="1">
        <v>297</v>
      </c>
      <c r="B298" s="1" t="s">
        <v>12</v>
      </c>
      <c r="C298" s="1">
        <v>25</v>
      </c>
      <c r="D298" s="1" t="s">
        <v>697</v>
      </c>
      <c r="E298" s="1" t="s">
        <v>698</v>
      </c>
      <c r="F298" s="1">
        <v>13316</v>
      </c>
      <c r="G298" s="1" t="s">
        <v>699</v>
      </c>
      <c r="H298" s="1" t="s">
        <v>32</v>
      </c>
      <c r="I298" s="1" t="s">
        <v>17</v>
      </c>
      <c r="J298" s="1" t="s">
        <v>18</v>
      </c>
      <c r="K298" s="1">
        <v>2595</v>
      </c>
      <c r="L298" s="1">
        <v>812</v>
      </c>
      <c r="M298" s="1" t="str">
        <f>IFERROR(VLOOKUP(K298,所有数据类型对应PDMS情况!B:E,4,1),"")</f>
        <v>教育园区（二）出线开关柜（＃9）</v>
      </c>
      <c r="N298" s="1" t="str">
        <f>IFERROR(VLOOKUP(K298,所有数据类型对应PDMS情况!B:G,6,1),"")</f>
        <v/>
      </c>
      <c r="O298" s="13" t="s">
        <v>2592</v>
      </c>
      <c r="P298" s="13" t="s">
        <v>2594</v>
      </c>
      <c r="Q298" s="1" t="str">
        <f t="shared" si="4"/>
        <v>insert into PRW_Inte_SCADA_Map(Id,[TagId],[TagName],[TagType],[Name],[Name2],[Context],[Revision],[Type]) values(newid(),'ME-13316','10kV师专路Ⅳ回线线路08367接地开关','普通接地刀闸状态','教育园区（二）出线开关柜（＃9）','','XMH','unset','YX');</v>
      </c>
    </row>
    <row r="299" spans="1:17" x14ac:dyDescent="0.15">
      <c r="A299" s="1">
        <v>298</v>
      </c>
      <c r="B299" s="1" t="s">
        <v>12</v>
      </c>
      <c r="C299" s="1">
        <v>25</v>
      </c>
      <c r="D299" s="1" t="s">
        <v>700</v>
      </c>
      <c r="E299" s="1" t="s">
        <v>701</v>
      </c>
      <c r="F299" s="1">
        <v>13317</v>
      </c>
      <c r="G299" s="1" t="s">
        <v>687</v>
      </c>
      <c r="H299" s="1" t="s">
        <v>16</v>
      </c>
      <c r="I299" s="1" t="s">
        <v>17</v>
      </c>
      <c r="J299" s="1" t="s">
        <v>18</v>
      </c>
      <c r="K299" s="1">
        <v>2590</v>
      </c>
      <c r="L299" s="1">
        <v>901</v>
      </c>
      <c r="M299" s="1" t="str">
        <f>IFERROR(VLOOKUP(K299,所有数据类型对应PDMS情况!B:E,4,1),"")</f>
        <v>教育园区（二）出线开关柜（＃9）</v>
      </c>
      <c r="N299" s="1" t="str">
        <f>IFERROR(VLOOKUP(K299,所有数据类型对应PDMS情况!B:G,6,1),"")</f>
        <v/>
      </c>
      <c r="O299" s="13" t="s">
        <v>2592</v>
      </c>
      <c r="P299" s="13" t="s">
        <v>2594</v>
      </c>
      <c r="Q299" s="1" t="str">
        <f t="shared" si="4"/>
        <v>insert into PRW_Inte_SCADA_Map(Id,[TagId],[TagName],[TagType],[Name],[Name2],[Context],[Revision],[Type]) values(newid(),'ME-13317','10kV师专路Ⅳ回线083断路器弹簧未储能','状态','教育园区（二）出线开关柜（＃9）','','XMH','unset','YX');</v>
      </c>
    </row>
    <row r="300" spans="1:17" x14ac:dyDescent="0.15">
      <c r="A300" s="1">
        <v>299</v>
      </c>
      <c r="B300" s="1" t="s">
        <v>12</v>
      </c>
      <c r="C300" s="1">
        <v>25</v>
      </c>
      <c r="D300" s="1" t="s">
        <v>702</v>
      </c>
      <c r="E300" s="1" t="s">
        <v>703</v>
      </c>
      <c r="F300" s="1">
        <v>13318</v>
      </c>
      <c r="G300" s="1" t="s">
        <v>687</v>
      </c>
      <c r="H300" s="1" t="s">
        <v>315</v>
      </c>
      <c r="I300" s="1" t="s">
        <v>17</v>
      </c>
      <c r="J300" s="1" t="s">
        <v>18</v>
      </c>
      <c r="K300" s="1">
        <v>2590</v>
      </c>
      <c r="L300" s="1">
        <v>1104</v>
      </c>
      <c r="M300" s="1" t="str">
        <f>IFERROR(VLOOKUP(K300,所有数据类型对应PDMS情况!B:E,4,1),"")</f>
        <v>教育园区（二）出线开关柜（＃9）</v>
      </c>
      <c r="N300" s="1" t="str">
        <f>IFERROR(VLOOKUP(K300,所有数据类型对应PDMS情况!B:G,6,1),"")</f>
        <v/>
      </c>
      <c r="O300" s="13" t="s">
        <v>2592</v>
      </c>
      <c r="P300" s="13" t="s">
        <v>2594</v>
      </c>
      <c r="Q300" s="1" t="str">
        <f t="shared" si="4"/>
        <v>insert into PRW_Inte_SCADA_Map(Id,[TagId],[TagName],[TagType],[Name],[Name2],[Context],[Revision],[Type]) values(newid(),'ME-13318','10kV师专路Ⅳ回线083断路器重合闸','重合闸','教育园区（二）出线开关柜（＃9）','','XMH','unset','YX');</v>
      </c>
    </row>
    <row r="301" spans="1:17" x14ac:dyDescent="0.15">
      <c r="A301" s="1">
        <v>300</v>
      </c>
      <c r="B301" s="1" t="s">
        <v>12</v>
      </c>
      <c r="C301" s="1">
        <v>25</v>
      </c>
      <c r="D301" s="1" t="s">
        <v>704</v>
      </c>
      <c r="E301" s="1" t="s">
        <v>705</v>
      </c>
      <c r="F301" s="1">
        <v>13319</v>
      </c>
      <c r="G301" s="1" t="s">
        <v>687</v>
      </c>
      <c r="H301" s="1" t="s">
        <v>283</v>
      </c>
      <c r="I301" s="1" t="s">
        <v>17</v>
      </c>
      <c r="J301" s="1" t="s">
        <v>18</v>
      </c>
      <c r="K301" s="1">
        <v>2590</v>
      </c>
      <c r="L301" s="1">
        <v>1157</v>
      </c>
      <c r="M301" s="1" t="str">
        <f>IFERROR(VLOOKUP(K301,所有数据类型对应PDMS情况!B:E,4,1),"")</f>
        <v>教育园区（二）出线开关柜（＃9）</v>
      </c>
      <c r="N301" s="1" t="str">
        <f>IFERROR(VLOOKUP(K301,所有数据类型对应PDMS情况!B:G,6,1),"")</f>
        <v/>
      </c>
      <c r="O301" s="13" t="s">
        <v>2592</v>
      </c>
      <c r="P301" s="13" t="s">
        <v>2594</v>
      </c>
      <c r="Q301" s="1" t="str">
        <f t="shared" si="4"/>
        <v>insert into PRW_Inte_SCADA_Map(Id,[TagId],[TagName],[TagType],[Name],[Name2],[Context],[Revision],[Type]) values(newid(),'ME-13319','10kV师专路Ⅳ回线083断路器过流Ⅰ段','电流Ⅰ段','教育园区（二）出线开关柜（＃9）','','XMH','unset','YX');</v>
      </c>
    </row>
    <row r="302" spans="1:17" x14ac:dyDescent="0.15">
      <c r="A302" s="1">
        <v>301</v>
      </c>
      <c r="B302" s="1" t="s">
        <v>12</v>
      </c>
      <c r="C302" s="1">
        <v>25</v>
      </c>
      <c r="D302" s="1" t="s">
        <v>706</v>
      </c>
      <c r="E302" s="1" t="s">
        <v>707</v>
      </c>
      <c r="F302" s="1">
        <v>13320</v>
      </c>
      <c r="G302" s="1" t="s">
        <v>687</v>
      </c>
      <c r="H302" s="1" t="s">
        <v>286</v>
      </c>
      <c r="I302" s="1" t="s">
        <v>17</v>
      </c>
      <c r="J302" s="1" t="s">
        <v>18</v>
      </c>
      <c r="K302" s="1">
        <v>2590</v>
      </c>
      <c r="L302" s="1">
        <v>1158</v>
      </c>
      <c r="M302" s="1" t="str">
        <f>IFERROR(VLOOKUP(K302,所有数据类型对应PDMS情况!B:E,4,1),"")</f>
        <v>教育园区（二）出线开关柜（＃9）</v>
      </c>
      <c r="N302" s="1" t="str">
        <f>IFERROR(VLOOKUP(K302,所有数据类型对应PDMS情况!B:G,6,1),"")</f>
        <v/>
      </c>
      <c r="O302" s="13" t="s">
        <v>2592</v>
      </c>
      <c r="P302" s="13" t="s">
        <v>2594</v>
      </c>
      <c r="Q302" s="1" t="str">
        <f t="shared" si="4"/>
        <v>insert into PRW_Inte_SCADA_Map(Id,[TagId],[TagName],[TagType],[Name],[Name2],[Context],[Revision],[Type]) values(newid(),'ME-13320','10kV师专路Ⅳ回线083断路器过流Ⅱ段','电流Ⅱ段','教育园区（二）出线开关柜（＃9）','','XMH','unset','YX');</v>
      </c>
    </row>
    <row r="303" spans="1:17" x14ac:dyDescent="0.15">
      <c r="A303" s="1">
        <v>302</v>
      </c>
      <c r="B303" s="1" t="s">
        <v>12</v>
      </c>
      <c r="C303" s="1">
        <v>25</v>
      </c>
      <c r="D303" s="1" t="s">
        <v>708</v>
      </c>
      <c r="E303" s="1" t="s">
        <v>709</v>
      </c>
      <c r="F303" s="1">
        <v>13321</v>
      </c>
      <c r="G303" s="1" t="s">
        <v>687</v>
      </c>
      <c r="H303" s="1" t="s">
        <v>289</v>
      </c>
      <c r="I303" s="1" t="s">
        <v>17</v>
      </c>
      <c r="J303" s="1" t="s">
        <v>18</v>
      </c>
      <c r="K303" s="1">
        <v>2590</v>
      </c>
      <c r="L303" s="1">
        <v>1159</v>
      </c>
      <c r="M303" s="1" t="str">
        <f>IFERROR(VLOOKUP(K303,所有数据类型对应PDMS情况!B:E,4,1),"")</f>
        <v>教育园区（二）出线开关柜（＃9）</v>
      </c>
      <c r="N303" s="1" t="str">
        <f>IFERROR(VLOOKUP(K303,所有数据类型对应PDMS情况!B:G,6,1),"")</f>
        <v/>
      </c>
      <c r="O303" s="13" t="s">
        <v>2592</v>
      </c>
      <c r="P303" s="13" t="s">
        <v>2594</v>
      </c>
      <c r="Q303" s="1" t="str">
        <f t="shared" si="4"/>
        <v>insert into PRW_Inte_SCADA_Map(Id,[TagId],[TagName],[TagType],[Name],[Name2],[Context],[Revision],[Type]) values(newid(),'ME-13321','10kV师专路Ⅳ回线083断路器过流Ⅲ段','电流Ⅲ段','教育园区（二）出线开关柜（＃9）','','XMH','unset','YX');</v>
      </c>
    </row>
    <row r="304" spans="1:17" x14ac:dyDescent="0.15">
      <c r="A304" s="1">
        <v>303</v>
      </c>
      <c r="B304" s="1" t="s">
        <v>12</v>
      </c>
      <c r="C304" s="1">
        <v>25</v>
      </c>
      <c r="D304" s="1" t="s">
        <v>710</v>
      </c>
      <c r="E304" s="1" t="s">
        <v>711</v>
      </c>
      <c r="F304" s="1">
        <v>13322</v>
      </c>
      <c r="G304" s="1" t="s">
        <v>687</v>
      </c>
      <c r="H304" s="1" t="s">
        <v>292</v>
      </c>
      <c r="I304" s="1" t="s">
        <v>17</v>
      </c>
      <c r="J304" s="1" t="s">
        <v>18</v>
      </c>
      <c r="K304" s="1">
        <v>2590</v>
      </c>
      <c r="L304" s="1">
        <v>1001</v>
      </c>
      <c r="M304" s="1" t="str">
        <f>IFERROR(VLOOKUP(K304,所有数据类型对应PDMS情况!B:E,4,1),"")</f>
        <v>教育园区（二）出线开关柜（＃9）</v>
      </c>
      <c r="N304" s="1" t="str">
        <f>IFERROR(VLOOKUP(K304,所有数据类型对应PDMS情况!B:G,6,1),"")</f>
        <v/>
      </c>
      <c r="O304" s="13" t="s">
        <v>2592</v>
      </c>
      <c r="P304" s="13" t="s">
        <v>2594</v>
      </c>
      <c r="Q304" s="1" t="str">
        <f t="shared" si="4"/>
        <v>insert into PRW_Inte_SCADA_Map(Id,[TagId],[TagName],[TagType],[Name],[Name2],[Context],[Revision],[Type]) values(newid(),'ME-13322','10kV师专路Ⅳ回线083断路器过流反时限','保护动作','教育园区（二）出线开关柜（＃9）','','XMH','unset','YX');</v>
      </c>
    </row>
    <row r="305" spans="1:17" x14ac:dyDescent="0.15">
      <c r="A305" s="1">
        <v>304</v>
      </c>
      <c r="B305" s="1" t="s">
        <v>12</v>
      </c>
      <c r="C305" s="1">
        <v>25</v>
      </c>
      <c r="D305" s="1" t="s">
        <v>712</v>
      </c>
      <c r="E305" s="1" t="s">
        <v>713</v>
      </c>
      <c r="F305" s="1">
        <v>13323</v>
      </c>
      <c r="G305" s="1" t="s">
        <v>687</v>
      </c>
      <c r="H305" s="1" t="s">
        <v>526</v>
      </c>
      <c r="I305" s="1" t="s">
        <v>17</v>
      </c>
      <c r="J305" s="1" t="s">
        <v>18</v>
      </c>
      <c r="K305" s="1">
        <v>2590</v>
      </c>
      <c r="L305" s="1">
        <v>1173</v>
      </c>
      <c r="M305" s="1" t="str">
        <f>IFERROR(VLOOKUP(K305,所有数据类型对应PDMS情况!B:E,4,1),"")</f>
        <v>教育园区（二）出线开关柜（＃9）</v>
      </c>
      <c r="N305" s="1" t="str">
        <f>IFERROR(VLOOKUP(K305,所有数据类型对应PDMS情况!B:G,6,1),"")</f>
        <v/>
      </c>
      <c r="O305" s="13" t="s">
        <v>2592</v>
      </c>
      <c r="P305" s="13" t="s">
        <v>2594</v>
      </c>
      <c r="Q305" s="1" t="str">
        <f t="shared" si="4"/>
        <v>insert into PRW_Inte_SCADA_Map(Id,[TagId],[TagName],[TagType],[Name],[Name2],[Context],[Revision],[Type]) values(newid(),'ME-13323','10kV师专路Ⅳ回线083断路器过流加速','后加速保护','教育园区（二）出线开关柜（＃9）','','XMH','unset','YX');</v>
      </c>
    </row>
    <row r="306" spans="1:17" x14ac:dyDescent="0.15">
      <c r="A306" s="1">
        <v>305</v>
      </c>
      <c r="B306" s="1" t="s">
        <v>12</v>
      </c>
      <c r="C306" s="1">
        <v>25</v>
      </c>
      <c r="D306" s="1" t="s">
        <v>714</v>
      </c>
      <c r="E306" s="1" t="s">
        <v>715</v>
      </c>
      <c r="F306" s="1">
        <v>13324</v>
      </c>
      <c r="G306" s="1" t="s">
        <v>687</v>
      </c>
      <c r="H306" s="1" t="s">
        <v>292</v>
      </c>
      <c r="I306" s="1" t="s">
        <v>17</v>
      </c>
      <c r="J306" s="1" t="s">
        <v>18</v>
      </c>
      <c r="K306" s="1">
        <v>2590</v>
      </c>
      <c r="L306" s="1">
        <v>1001</v>
      </c>
      <c r="M306" s="1" t="str">
        <f>IFERROR(VLOOKUP(K306,所有数据类型对应PDMS情况!B:E,4,1),"")</f>
        <v>教育园区（二）出线开关柜（＃9）</v>
      </c>
      <c r="N306" s="1" t="str">
        <f>IFERROR(VLOOKUP(K306,所有数据类型对应PDMS情况!B:G,6,1),"")</f>
        <v/>
      </c>
      <c r="O306" s="13" t="s">
        <v>2592</v>
      </c>
      <c r="P306" s="13" t="s">
        <v>2594</v>
      </c>
      <c r="Q306" s="1" t="str">
        <f t="shared" si="4"/>
        <v>insert into PRW_Inte_SCADA_Map(Id,[TagId],[TagName],[TagType],[Name],[Name2],[Context],[Revision],[Type]) values(newid(),'ME-13324','10kV师专路Ⅳ回线083断路器过负荷','保护动作','教育园区（二）出线开关柜（＃9）','','XMH','unset','YX');</v>
      </c>
    </row>
    <row r="307" spans="1:17" x14ac:dyDescent="0.15">
      <c r="A307" s="1">
        <v>306</v>
      </c>
      <c r="B307" s="1" t="s">
        <v>12</v>
      </c>
      <c r="C307" s="1">
        <v>25</v>
      </c>
      <c r="D307" s="1" t="s">
        <v>716</v>
      </c>
      <c r="E307" s="1" t="s">
        <v>717</v>
      </c>
      <c r="F307" s="1">
        <v>13325</v>
      </c>
      <c r="G307" s="1" t="s">
        <v>687</v>
      </c>
      <c r="H307" s="1" t="s">
        <v>269</v>
      </c>
      <c r="I307" s="1" t="s">
        <v>17</v>
      </c>
      <c r="J307" s="1" t="s">
        <v>18</v>
      </c>
      <c r="K307" s="1">
        <v>2590</v>
      </c>
      <c r="L307" s="1">
        <v>1153</v>
      </c>
      <c r="M307" s="1" t="str">
        <f>IFERROR(VLOOKUP(K307,所有数据类型对应PDMS情况!B:E,4,1),"")</f>
        <v>教育园区（二）出线开关柜（＃9）</v>
      </c>
      <c r="N307" s="1" t="str">
        <f>IFERROR(VLOOKUP(K307,所有数据类型对应PDMS情况!B:G,6,1),"")</f>
        <v/>
      </c>
      <c r="O307" s="13" t="s">
        <v>2592</v>
      </c>
      <c r="P307" s="13" t="s">
        <v>2594</v>
      </c>
      <c r="Q307" s="1" t="str">
        <f t="shared" si="4"/>
        <v>insert into PRW_Inte_SCADA_Map(Id,[TagId],[TagName],[TagType],[Name],[Name2],[Context],[Revision],[Type]) values(newid(),'ME-13325','10kV师专路Ⅳ回线083断路器零序Ⅰ段','零序电流Ⅰ段','教育园区（二）出线开关柜（＃9）','','XMH','unset','YX');</v>
      </c>
    </row>
    <row r="308" spans="1:17" x14ac:dyDescent="0.15">
      <c r="A308" s="1">
        <v>307</v>
      </c>
      <c r="B308" s="1" t="s">
        <v>12</v>
      </c>
      <c r="C308" s="1">
        <v>25</v>
      </c>
      <c r="D308" s="1" t="s">
        <v>718</v>
      </c>
      <c r="E308" s="1" t="s">
        <v>719</v>
      </c>
      <c r="F308" s="1">
        <v>13326</v>
      </c>
      <c r="G308" s="1" t="s">
        <v>687</v>
      </c>
      <c r="H308" s="1" t="s">
        <v>272</v>
      </c>
      <c r="I308" s="1" t="s">
        <v>17</v>
      </c>
      <c r="J308" s="1" t="s">
        <v>18</v>
      </c>
      <c r="K308" s="1">
        <v>2590</v>
      </c>
      <c r="L308" s="1">
        <v>1154</v>
      </c>
      <c r="M308" s="1" t="str">
        <f>IFERROR(VLOOKUP(K308,所有数据类型对应PDMS情况!B:E,4,1),"")</f>
        <v>教育园区（二）出线开关柜（＃9）</v>
      </c>
      <c r="N308" s="1" t="str">
        <f>IFERROR(VLOOKUP(K308,所有数据类型对应PDMS情况!B:G,6,1),"")</f>
        <v/>
      </c>
      <c r="O308" s="13" t="s">
        <v>2592</v>
      </c>
      <c r="P308" s="13" t="s">
        <v>2594</v>
      </c>
      <c r="Q308" s="1" t="str">
        <f t="shared" si="4"/>
        <v>insert into PRW_Inte_SCADA_Map(Id,[TagId],[TagName],[TagType],[Name],[Name2],[Context],[Revision],[Type]) values(newid(),'ME-13326','10kV师专路Ⅳ回线083断路器零序Ⅱ段','零序电流Ⅱ段','教育园区（二）出线开关柜（＃9）','','XMH','unset','YX');</v>
      </c>
    </row>
    <row r="309" spans="1:17" x14ac:dyDescent="0.15">
      <c r="A309" s="1">
        <v>308</v>
      </c>
      <c r="B309" s="1" t="s">
        <v>12</v>
      </c>
      <c r="C309" s="1">
        <v>25</v>
      </c>
      <c r="D309" s="1" t="s">
        <v>720</v>
      </c>
      <c r="E309" s="1" t="s">
        <v>721</v>
      </c>
      <c r="F309" s="1">
        <v>13327</v>
      </c>
      <c r="G309" s="1" t="s">
        <v>687</v>
      </c>
      <c r="H309" s="1" t="s">
        <v>275</v>
      </c>
      <c r="I309" s="1" t="s">
        <v>17</v>
      </c>
      <c r="J309" s="1" t="s">
        <v>18</v>
      </c>
      <c r="K309" s="1">
        <v>2590</v>
      </c>
      <c r="L309" s="1">
        <v>1155</v>
      </c>
      <c r="M309" s="1" t="str">
        <f>IFERROR(VLOOKUP(K309,所有数据类型对应PDMS情况!B:E,4,1),"")</f>
        <v>教育园区（二）出线开关柜（＃9）</v>
      </c>
      <c r="N309" s="1" t="str">
        <f>IFERROR(VLOOKUP(K309,所有数据类型对应PDMS情况!B:G,6,1),"")</f>
        <v/>
      </c>
      <c r="O309" s="13" t="s">
        <v>2592</v>
      </c>
      <c r="P309" s="13" t="s">
        <v>2594</v>
      </c>
      <c r="Q309" s="1" t="str">
        <f t="shared" si="4"/>
        <v>insert into PRW_Inte_SCADA_Map(Id,[TagId],[TagName],[TagType],[Name],[Name2],[Context],[Revision],[Type]) values(newid(),'ME-13327','10kV师专路Ⅳ回线083断路器零序Ⅲ段','零序电流Ⅲ段','教育园区（二）出线开关柜（＃9）','','XMH','unset','YX');</v>
      </c>
    </row>
    <row r="310" spans="1:17" x14ac:dyDescent="0.15">
      <c r="A310" s="1">
        <v>309</v>
      </c>
      <c r="B310" s="1" t="s">
        <v>12</v>
      </c>
      <c r="C310" s="1">
        <v>25</v>
      </c>
      <c r="D310" s="1" t="s">
        <v>722</v>
      </c>
      <c r="E310" s="1" t="s">
        <v>723</v>
      </c>
      <c r="F310" s="1">
        <v>13328</v>
      </c>
      <c r="G310" s="1" t="s">
        <v>687</v>
      </c>
      <c r="H310" s="1" t="s">
        <v>292</v>
      </c>
      <c r="I310" s="1" t="s">
        <v>17</v>
      </c>
      <c r="J310" s="1" t="s">
        <v>18</v>
      </c>
      <c r="K310" s="1">
        <v>2590</v>
      </c>
      <c r="L310" s="1">
        <v>1001</v>
      </c>
      <c r="M310" s="1" t="str">
        <f>IFERROR(VLOOKUP(K310,所有数据类型对应PDMS情况!B:E,4,1),"")</f>
        <v>教育园区（二）出线开关柜（＃9）</v>
      </c>
      <c r="N310" s="1" t="str">
        <f>IFERROR(VLOOKUP(K310,所有数据类型对应PDMS情况!B:G,6,1),"")</f>
        <v/>
      </c>
      <c r="O310" s="13" t="s">
        <v>2592</v>
      </c>
      <c r="P310" s="13" t="s">
        <v>2594</v>
      </c>
      <c r="Q310" s="1" t="str">
        <f t="shared" si="4"/>
        <v>insert into PRW_Inte_SCADA_Map(Id,[TagId],[TagName],[TagType],[Name],[Name2],[Context],[Revision],[Type]) values(newid(),'ME-13328','10kV师专路Ⅳ回线083断路器零序反时限','保护动作','教育园区（二）出线开关柜（＃9）','','XMH','unset','YX');</v>
      </c>
    </row>
    <row r="311" spans="1:17" x14ac:dyDescent="0.15">
      <c r="A311" s="1">
        <v>310</v>
      </c>
      <c r="B311" s="1" t="s">
        <v>12</v>
      </c>
      <c r="C311" s="1">
        <v>25</v>
      </c>
      <c r="D311" s="1" t="s">
        <v>724</v>
      </c>
      <c r="E311" s="1" t="s">
        <v>725</v>
      </c>
      <c r="F311" s="1">
        <v>13329</v>
      </c>
      <c r="G311" s="1" t="s">
        <v>687</v>
      </c>
      <c r="H311" s="1" t="s">
        <v>526</v>
      </c>
      <c r="I311" s="1" t="s">
        <v>17</v>
      </c>
      <c r="J311" s="1" t="s">
        <v>18</v>
      </c>
      <c r="K311" s="1">
        <v>2590</v>
      </c>
      <c r="L311" s="1">
        <v>1173</v>
      </c>
      <c r="M311" s="1" t="str">
        <f>IFERROR(VLOOKUP(K311,所有数据类型对应PDMS情况!B:E,4,1),"")</f>
        <v>教育园区（二）出线开关柜（＃9）</v>
      </c>
      <c r="N311" s="1" t="str">
        <f>IFERROR(VLOOKUP(K311,所有数据类型对应PDMS情况!B:G,6,1),"")</f>
        <v/>
      </c>
      <c r="O311" s="13" t="s">
        <v>2592</v>
      </c>
      <c r="P311" s="13" t="s">
        <v>2594</v>
      </c>
      <c r="Q311" s="1" t="str">
        <f t="shared" si="4"/>
        <v>insert into PRW_Inte_SCADA_Map(Id,[TagId],[TagName],[TagType],[Name],[Name2],[Context],[Revision],[Type]) values(newid(),'ME-13329','10kV师专路Ⅳ回线083断路器零序加速','后加速保护','教育园区（二）出线开关柜（＃9）','','XMH','unset','YX');</v>
      </c>
    </row>
    <row r="312" spans="1:17" x14ac:dyDescent="0.15">
      <c r="A312" s="1">
        <v>311</v>
      </c>
      <c r="B312" s="1" t="s">
        <v>12</v>
      </c>
      <c r="C312" s="1">
        <v>25</v>
      </c>
      <c r="D312" s="1" t="s">
        <v>726</v>
      </c>
      <c r="E312" s="1" t="s">
        <v>727</v>
      </c>
      <c r="F312" s="1">
        <v>13330</v>
      </c>
      <c r="G312" s="1" t="s">
        <v>687</v>
      </c>
      <c r="H312" s="1" t="s">
        <v>541</v>
      </c>
      <c r="I312" s="1" t="s">
        <v>17</v>
      </c>
      <c r="J312" s="1" t="s">
        <v>18</v>
      </c>
      <c r="K312" s="1">
        <v>2590</v>
      </c>
      <c r="L312" s="1">
        <v>1100</v>
      </c>
      <c r="M312" s="1" t="str">
        <f>IFERROR(VLOOKUP(K312,所有数据类型对应PDMS情况!B:E,4,1),"")</f>
        <v>教育园区（二）出线开关柜（＃9）</v>
      </c>
      <c r="N312" s="1" t="str">
        <f>IFERROR(VLOOKUP(K312,所有数据类型对应PDMS情况!B:G,6,1),"")</f>
        <v/>
      </c>
      <c r="O312" s="13" t="s">
        <v>2592</v>
      </c>
      <c r="P312" s="13" t="s">
        <v>2594</v>
      </c>
      <c r="Q312" s="1" t="str">
        <f t="shared" si="4"/>
        <v>insert into PRW_Inte_SCADA_Map(Id,[TagId],[TagName],[TagType],[Name],[Name2],[Context],[Revision],[Type]) values(newid(),'ME-13330','10kV师专路Ⅳ回线083断路器低周减载','低频减载','教育园区（二）出线开关柜（＃9）','','XMH','unset','YX');</v>
      </c>
    </row>
    <row r="313" spans="1:17" x14ac:dyDescent="0.15">
      <c r="A313" s="1">
        <v>312</v>
      </c>
      <c r="B313" s="1" t="s">
        <v>12</v>
      </c>
      <c r="C313" s="1">
        <v>25</v>
      </c>
      <c r="D313" s="1" t="s">
        <v>728</v>
      </c>
      <c r="E313" s="1" t="s">
        <v>729</v>
      </c>
      <c r="F313" s="1">
        <v>13331</v>
      </c>
      <c r="G313" s="1" t="s">
        <v>687</v>
      </c>
      <c r="H313" s="1" t="s">
        <v>16</v>
      </c>
      <c r="I313" s="1" t="s">
        <v>17</v>
      </c>
      <c r="J313" s="1" t="s">
        <v>18</v>
      </c>
      <c r="K313" s="1">
        <v>2590</v>
      </c>
      <c r="L313" s="1">
        <v>901</v>
      </c>
      <c r="M313" s="1" t="str">
        <f>IFERROR(VLOOKUP(K313,所有数据类型对应PDMS情况!B:E,4,1),"")</f>
        <v>教育园区（二）出线开关柜（＃9）</v>
      </c>
      <c r="N313" s="1" t="str">
        <f>IFERROR(VLOOKUP(K313,所有数据类型对应PDMS情况!B:G,6,1),"")</f>
        <v/>
      </c>
      <c r="O313" s="13" t="s">
        <v>2592</v>
      </c>
      <c r="P313" s="13" t="s">
        <v>2594</v>
      </c>
      <c r="Q313" s="1" t="str">
        <f t="shared" si="4"/>
        <v>insert into PRW_Inte_SCADA_Map(Id,[TagId],[TagName],[TagType],[Name],[Name2],[Context],[Revision],[Type]) values(newid(),'ME-13331','10kV师专路Ⅳ回线083断路器装置报警','状态','教育园区（二）出线开关柜（＃9）','','XMH','unset','YX');</v>
      </c>
    </row>
    <row r="314" spans="1:17" x14ac:dyDescent="0.15">
      <c r="A314" s="1">
        <v>313</v>
      </c>
      <c r="B314" s="1" t="s">
        <v>12</v>
      </c>
      <c r="C314" s="1">
        <v>25</v>
      </c>
      <c r="D314" s="1" t="s">
        <v>730</v>
      </c>
      <c r="E314" s="1" t="s">
        <v>731</v>
      </c>
      <c r="F314" s="1">
        <v>13332</v>
      </c>
      <c r="G314" s="1" t="s">
        <v>687</v>
      </c>
      <c r="H314" s="1" t="s">
        <v>16</v>
      </c>
      <c r="I314" s="1" t="s">
        <v>17</v>
      </c>
      <c r="J314" s="1" t="s">
        <v>18</v>
      </c>
      <c r="K314" s="1">
        <v>2590</v>
      </c>
      <c r="L314" s="1">
        <v>901</v>
      </c>
      <c r="M314" s="1" t="str">
        <f>IFERROR(VLOOKUP(K314,所有数据类型对应PDMS情况!B:E,4,1),"")</f>
        <v>教育园区（二）出线开关柜（＃9）</v>
      </c>
      <c r="N314" s="1" t="str">
        <f>IFERROR(VLOOKUP(K314,所有数据类型对应PDMS情况!B:G,6,1),"")</f>
        <v/>
      </c>
      <c r="O314" s="13" t="s">
        <v>2592</v>
      </c>
      <c r="P314" s="13" t="s">
        <v>2594</v>
      </c>
      <c r="Q314" s="1" t="str">
        <f t="shared" si="4"/>
        <v>insert into PRW_Inte_SCADA_Map(Id,[TagId],[TagName],[TagType],[Name],[Name2],[Context],[Revision],[Type]) values(newid(),'ME-13332','10kV师专路Ⅳ回线083断路器装置闭锁','状态','教育园区（二）出线开关柜（＃9）','','XMH','unset','YX');</v>
      </c>
    </row>
    <row r="315" spans="1:17" x14ac:dyDescent="0.15">
      <c r="A315" s="1">
        <v>314</v>
      </c>
      <c r="B315" s="1" t="s">
        <v>12</v>
      </c>
      <c r="C315" s="1">
        <v>25</v>
      </c>
      <c r="D315" s="1" t="s">
        <v>732</v>
      </c>
      <c r="E315" s="1" t="s">
        <v>733</v>
      </c>
      <c r="F315" s="1">
        <v>13333</v>
      </c>
      <c r="G315" s="1" t="s">
        <v>687</v>
      </c>
      <c r="H315" s="1" t="s">
        <v>144</v>
      </c>
      <c r="I315" s="1" t="s">
        <v>17</v>
      </c>
      <c r="J315" s="1" t="s">
        <v>18</v>
      </c>
      <c r="K315" s="1">
        <v>2590</v>
      </c>
      <c r="L315" s="1">
        <v>1313</v>
      </c>
      <c r="M315" s="1" t="str">
        <f>IFERROR(VLOOKUP(K315,所有数据类型对应PDMS情况!B:E,4,1),"")</f>
        <v>教育园区（二）出线开关柜（＃9）</v>
      </c>
      <c r="N315" s="1" t="str">
        <f>IFERROR(VLOOKUP(K315,所有数据类型对应PDMS情况!B:G,6,1),"")</f>
        <v/>
      </c>
      <c r="O315" s="13" t="s">
        <v>2592</v>
      </c>
      <c r="P315" s="13" t="s">
        <v>2594</v>
      </c>
      <c r="Q315" s="1" t="str">
        <f t="shared" si="4"/>
        <v>insert into PRW_Inte_SCADA_Map(Id,[TagId],[TagName],[TagType],[Name],[Name2],[Context],[Revision],[Type]) values(newid(),'ME-13333','10kV师专路Ⅳ回线TV断线','交流回路异常','教育园区（二）出线开关柜（＃9）','','XMH','unset','YX');</v>
      </c>
    </row>
    <row r="316" spans="1:17" x14ac:dyDescent="0.15">
      <c r="A316" s="1">
        <v>315</v>
      </c>
      <c r="B316" s="1" t="s">
        <v>12</v>
      </c>
      <c r="C316" s="1">
        <v>25</v>
      </c>
      <c r="D316" s="1" t="s">
        <v>734</v>
      </c>
      <c r="E316" s="1" t="s">
        <v>735</v>
      </c>
      <c r="F316" s="1">
        <v>13334</v>
      </c>
      <c r="G316" s="1" t="s">
        <v>687</v>
      </c>
      <c r="H316" s="1" t="s">
        <v>16</v>
      </c>
      <c r="I316" s="1" t="s">
        <v>17</v>
      </c>
      <c r="J316" s="1" t="s">
        <v>18</v>
      </c>
      <c r="K316" s="1">
        <v>2590</v>
      </c>
      <c r="L316" s="1">
        <v>901</v>
      </c>
      <c r="M316" s="1" t="str">
        <f>IFERROR(VLOOKUP(K316,所有数据类型对应PDMS情况!B:E,4,1),"")</f>
        <v>教育园区（二）出线开关柜（＃9）</v>
      </c>
      <c r="N316" s="1" t="str">
        <f>IFERROR(VLOOKUP(K316,所有数据类型对应PDMS情况!B:G,6,1),"")</f>
        <v/>
      </c>
      <c r="O316" s="13" t="s">
        <v>2592</v>
      </c>
      <c r="P316" s="13" t="s">
        <v>2594</v>
      </c>
      <c r="Q316" s="1" t="str">
        <f t="shared" si="4"/>
        <v>insert into PRW_Inte_SCADA_Map(Id,[TagId],[TagName],[TagType],[Name],[Name2],[Context],[Revision],[Type]) values(newid(),'ME-13334','10kV师专路Ⅳ回线083断路器控制回路断线','状态','教育园区（二）出线开关柜（＃9）','','XMH','unset','YX');</v>
      </c>
    </row>
    <row r="317" spans="1:17" x14ac:dyDescent="0.15">
      <c r="A317" s="1">
        <v>316</v>
      </c>
      <c r="B317" s="1" t="s">
        <v>12</v>
      </c>
      <c r="C317" s="1">
        <v>25</v>
      </c>
      <c r="D317" s="1" t="s">
        <v>736</v>
      </c>
      <c r="E317" s="1" t="s">
        <v>737</v>
      </c>
      <c r="F317" s="1">
        <v>13335</v>
      </c>
      <c r="G317" s="1" t="s">
        <v>687</v>
      </c>
      <c r="H317" s="1" t="s">
        <v>16</v>
      </c>
      <c r="I317" s="1" t="s">
        <v>17</v>
      </c>
      <c r="J317" s="1" t="s">
        <v>18</v>
      </c>
      <c r="K317" s="1">
        <v>2590</v>
      </c>
      <c r="L317" s="1">
        <v>901</v>
      </c>
      <c r="M317" s="1" t="str">
        <f>IFERROR(VLOOKUP(K317,所有数据类型对应PDMS情况!B:E,4,1),"")</f>
        <v>教育园区（二）出线开关柜（＃9）</v>
      </c>
      <c r="N317" s="1" t="str">
        <f>IFERROR(VLOOKUP(K317,所有数据类型对应PDMS情况!B:G,6,1),"")</f>
        <v/>
      </c>
      <c r="O317" s="13" t="s">
        <v>2592</v>
      </c>
      <c r="P317" s="13" t="s">
        <v>2594</v>
      </c>
      <c r="Q317" s="1" t="str">
        <f t="shared" si="4"/>
        <v>insert into PRW_Inte_SCADA_Map(Id,[TagId],[TagName],[TagType],[Name],[Name2],[Context],[Revision],[Type]) values(newid(),'ME-13335','10kV师专路Ⅳ回线083断路器接地报警','状态','教育园区（二）出线开关柜（＃9）','','XMH','unset','YX');</v>
      </c>
    </row>
    <row r="318" spans="1:17" x14ac:dyDescent="0.15">
      <c r="A318" s="1">
        <v>317</v>
      </c>
      <c r="B318" s="1" t="s">
        <v>12</v>
      </c>
      <c r="C318" s="1">
        <v>25</v>
      </c>
      <c r="D318" s="1" t="s">
        <v>738</v>
      </c>
      <c r="E318" s="1" t="s">
        <v>739</v>
      </c>
      <c r="F318" s="1">
        <v>13336</v>
      </c>
      <c r="G318" s="1" t="s">
        <v>687</v>
      </c>
      <c r="H318" s="1" t="s">
        <v>16</v>
      </c>
      <c r="I318" s="1" t="s">
        <v>17</v>
      </c>
      <c r="J318" s="1" t="s">
        <v>18</v>
      </c>
      <c r="K318" s="1">
        <v>2590</v>
      </c>
      <c r="L318" s="1">
        <v>901</v>
      </c>
      <c r="M318" s="1" t="str">
        <f>IFERROR(VLOOKUP(K318,所有数据类型对应PDMS情况!B:E,4,1),"")</f>
        <v>教育园区（二）出线开关柜（＃9）</v>
      </c>
      <c r="N318" s="1" t="str">
        <f>IFERROR(VLOOKUP(K318,所有数据类型对应PDMS情况!B:G,6,1),"")</f>
        <v/>
      </c>
      <c r="O318" s="13" t="s">
        <v>2592</v>
      </c>
      <c r="P318" s="13" t="s">
        <v>2594</v>
      </c>
      <c r="Q318" s="1" t="str">
        <f t="shared" si="4"/>
        <v>insert into PRW_Inte_SCADA_Map(Id,[TagId],[TagName],[TagType],[Name],[Name2],[Context],[Revision],[Type]) values(newid(),'ME-13336','10kV师专路Ⅳ回线083断路器过负荷报警','状态','教育园区（二）出线开关柜（＃9）','','XMH','unset','YX');</v>
      </c>
    </row>
    <row r="319" spans="1:17" x14ac:dyDescent="0.15">
      <c r="A319" s="1">
        <v>318</v>
      </c>
      <c r="B319" s="1" t="s">
        <v>12</v>
      </c>
      <c r="C319" s="1">
        <v>25</v>
      </c>
      <c r="D319" s="1" t="s">
        <v>740</v>
      </c>
      <c r="E319" s="1" t="s">
        <v>741</v>
      </c>
      <c r="F319" s="1">
        <v>13337</v>
      </c>
      <c r="G319" s="1" t="s">
        <v>687</v>
      </c>
      <c r="H319" s="1" t="s">
        <v>144</v>
      </c>
      <c r="I319" s="1" t="s">
        <v>17</v>
      </c>
      <c r="J319" s="1" t="s">
        <v>18</v>
      </c>
      <c r="K319" s="1">
        <v>2590</v>
      </c>
      <c r="L319" s="1">
        <v>1313</v>
      </c>
      <c r="M319" s="1" t="str">
        <f>IFERROR(VLOOKUP(K319,所有数据类型对应PDMS情况!B:E,4,1),"")</f>
        <v>教育园区（二）出线开关柜（＃9）</v>
      </c>
      <c r="N319" s="1" t="str">
        <f>IFERROR(VLOOKUP(K319,所有数据类型对应PDMS情况!B:G,6,1),"")</f>
        <v/>
      </c>
      <c r="O319" s="13" t="s">
        <v>2592</v>
      </c>
      <c r="P319" s="13" t="s">
        <v>2594</v>
      </c>
      <c r="Q319" s="1" t="str">
        <f t="shared" si="4"/>
        <v>insert into PRW_Inte_SCADA_Map(Id,[TagId],[TagName],[TagType],[Name],[Name2],[Context],[Revision],[Type]) values(newid(),'ME-13337','10kV师专路Ⅳ回线083断路器TA断线报警','交流回路异常','教育园区（二）出线开关柜（＃9）','','XMH','unset','YX');</v>
      </c>
    </row>
    <row r="320" spans="1:17" x14ac:dyDescent="0.15">
      <c r="A320" s="1">
        <v>319</v>
      </c>
      <c r="B320" s="1" t="s">
        <v>12</v>
      </c>
      <c r="C320" s="1">
        <v>25</v>
      </c>
      <c r="D320" s="1" t="s">
        <v>742</v>
      </c>
      <c r="E320" s="1" t="s">
        <v>743</v>
      </c>
      <c r="F320" s="1">
        <v>13338</v>
      </c>
      <c r="G320" s="1" t="s">
        <v>744</v>
      </c>
      <c r="H320" s="1" t="s">
        <v>24</v>
      </c>
      <c r="I320" s="1" t="s">
        <v>17</v>
      </c>
      <c r="J320" s="1" t="s">
        <v>18</v>
      </c>
      <c r="K320" s="1">
        <v>2596</v>
      </c>
      <c r="L320" s="1">
        <v>701</v>
      </c>
      <c r="M320" s="1" t="str">
        <f>IFERROR(VLOOKUP(K320,所有数据类型对应PDMS情况!B:E,4,1),"")</f>
        <v>三家村变（二）出线开关柜（＃11）</v>
      </c>
      <c r="N320" s="1" t="str">
        <f>IFERROR(VLOOKUP(K320,所有数据类型对应PDMS情况!B:G,6,1),"")</f>
        <v/>
      </c>
      <c r="O320" s="13" t="s">
        <v>2592</v>
      </c>
      <c r="P320" s="13" t="s">
        <v>2594</v>
      </c>
      <c r="Q320" s="1" t="str">
        <f t="shared" si="4"/>
        <v>insert into PRW_Inte_SCADA_Map(Id,[TagId],[TagName],[TagType],[Name],[Name2],[Context],[Revision],[Type]) values(newid(),'ME-13338','10kV职教中心线084断路器','开关状态','三家村变（二）出线开关柜（＃11）','','XMH','unset','YX');</v>
      </c>
    </row>
    <row r="321" spans="1:17" x14ac:dyDescent="0.15">
      <c r="A321" s="1">
        <v>320</v>
      </c>
      <c r="B321" s="1" t="s">
        <v>12</v>
      </c>
      <c r="C321" s="1">
        <v>25</v>
      </c>
      <c r="D321" s="1" t="s">
        <v>745</v>
      </c>
      <c r="E321" s="1" t="s">
        <v>746</v>
      </c>
      <c r="F321" s="1">
        <v>13339</v>
      </c>
      <c r="G321" s="1" t="s">
        <v>747</v>
      </c>
      <c r="H321" s="1" t="s">
        <v>28</v>
      </c>
      <c r="I321" s="1" t="s">
        <v>17</v>
      </c>
      <c r="J321" s="1" t="s">
        <v>18</v>
      </c>
      <c r="K321" s="1">
        <v>2597</v>
      </c>
      <c r="L321" s="1">
        <v>801</v>
      </c>
      <c r="M321" s="1" t="str">
        <f>IFERROR(VLOOKUP(K321,所有数据类型对应PDMS情况!B:E,4,1),"")</f>
        <v>三家村变（二）出线开关柜（＃11）</v>
      </c>
      <c r="N321" s="1" t="str">
        <f>IFERROR(VLOOKUP(K321,所有数据类型对应PDMS情况!B:G,6,1),"")</f>
        <v/>
      </c>
      <c r="O321" s="13" t="s">
        <v>2592</v>
      </c>
      <c r="P321" s="13" t="s">
        <v>2594</v>
      </c>
      <c r="Q321" s="1" t="str">
        <f t="shared" si="4"/>
        <v>insert into PRW_Inte_SCADA_Map(Id,[TagId],[TagName],[TagType],[Name],[Name2],[Context],[Revision],[Type]) values(newid(),'ME-13339','10kV职教中心线084断路器手车运行位置','刀闸状态','三家村变（二）出线开关柜（＃11）','','XMH','unset','YX');</v>
      </c>
    </row>
    <row r="322" spans="1:17" x14ac:dyDescent="0.15">
      <c r="A322" s="1">
        <v>321</v>
      </c>
      <c r="B322" s="1" t="s">
        <v>12</v>
      </c>
      <c r="C322" s="1">
        <v>25</v>
      </c>
      <c r="D322" s="1" t="s">
        <v>748</v>
      </c>
      <c r="E322" s="1" t="s">
        <v>749</v>
      </c>
      <c r="F322" s="1">
        <v>13340</v>
      </c>
      <c r="G322" s="1" t="s">
        <v>750</v>
      </c>
      <c r="H322" s="1" t="s">
        <v>28</v>
      </c>
      <c r="I322" s="1" t="s">
        <v>17</v>
      </c>
      <c r="J322" s="1" t="s">
        <v>18</v>
      </c>
      <c r="K322" s="1">
        <v>2599</v>
      </c>
      <c r="L322" s="1">
        <v>801</v>
      </c>
      <c r="M322" s="1" t="str">
        <f>IFERROR(VLOOKUP(K322,所有数据类型对应PDMS情况!B:E,4,1),"")</f>
        <v>三家村变（二）出线开关柜（＃11）</v>
      </c>
      <c r="N322" s="1" t="str">
        <f>IFERROR(VLOOKUP(K322,所有数据类型对应PDMS情况!B:G,6,1),"")</f>
        <v/>
      </c>
      <c r="O322" s="13" t="s">
        <v>2592</v>
      </c>
      <c r="P322" s="13" t="s">
        <v>2594</v>
      </c>
      <c r="Q322" s="1" t="str">
        <f t="shared" si="4"/>
        <v>insert into PRW_Inte_SCADA_Map(Id,[TagId],[TagName],[TagType],[Name],[Name2],[Context],[Revision],[Type]) values(newid(),'ME-13340','10kV职教中心线线路0846隔离开关','刀闸状态','三家村变（二）出线开关柜（＃11）','','XMH','unset','YX');</v>
      </c>
    </row>
    <row r="323" spans="1:17" x14ac:dyDescent="0.15">
      <c r="A323" s="1">
        <v>322</v>
      </c>
      <c r="B323" s="1" t="s">
        <v>12</v>
      </c>
      <c r="C323" s="1">
        <v>25</v>
      </c>
      <c r="D323" s="1" t="s">
        <v>751</v>
      </c>
      <c r="E323" s="1" t="s">
        <v>752</v>
      </c>
      <c r="F323" s="1">
        <v>13341</v>
      </c>
      <c r="G323" s="1" t="s">
        <v>753</v>
      </c>
      <c r="H323" s="1" t="s">
        <v>32</v>
      </c>
      <c r="I323" s="1" t="s">
        <v>17</v>
      </c>
      <c r="J323" s="1" t="s">
        <v>18</v>
      </c>
      <c r="K323" s="1">
        <v>2600</v>
      </c>
      <c r="L323" s="1">
        <v>812</v>
      </c>
      <c r="M323" s="1" t="str">
        <f>IFERROR(VLOOKUP(K323,所有数据类型对应PDMS情况!B:E,4,1),"")</f>
        <v>三家村变（二）出线开关柜（＃11）</v>
      </c>
      <c r="N323" s="1" t="str">
        <f>IFERROR(VLOOKUP(K323,所有数据类型对应PDMS情况!B:G,6,1),"")</f>
        <v/>
      </c>
      <c r="O323" s="13" t="s">
        <v>2592</v>
      </c>
      <c r="P323" s="13" t="s">
        <v>2594</v>
      </c>
      <c r="Q323" s="1" t="str">
        <f t="shared" ref="Q323:Q386" si="5">CONCATENATE("insert into PRW_Inte_SCADA_Map(Id,[TagId],[TagName],[TagType],[Name],[Name2],[Context],[Revision],[Type]) values(","newid()",",'ME-",F323,"','",E323,"','",H323,"','",M323,"','",N323,"','XMH','unset','YX');")</f>
        <v>insert into PRW_Inte_SCADA_Map(Id,[TagId],[TagName],[TagType],[Name],[Name2],[Context],[Revision],[Type]) values(newid(),'ME-13341','10kV职教中心线084断路器线路侧08460接地开关','普通接地刀闸状态','三家村变（二）出线开关柜（＃11）','','XMH','unset','YX');</v>
      </c>
    </row>
    <row r="324" spans="1:17" x14ac:dyDescent="0.15">
      <c r="A324" s="1">
        <v>323</v>
      </c>
      <c r="B324" s="1" t="s">
        <v>12</v>
      </c>
      <c r="C324" s="1">
        <v>25</v>
      </c>
      <c r="D324" s="1" t="s">
        <v>754</v>
      </c>
      <c r="E324" s="1" t="s">
        <v>755</v>
      </c>
      <c r="F324" s="1">
        <v>13342</v>
      </c>
      <c r="G324" s="1" t="s">
        <v>756</v>
      </c>
      <c r="H324" s="1" t="s">
        <v>32</v>
      </c>
      <c r="I324" s="1" t="s">
        <v>17</v>
      </c>
      <c r="J324" s="1" t="s">
        <v>18</v>
      </c>
      <c r="K324" s="1">
        <v>2601</v>
      </c>
      <c r="L324" s="1">
        <v>812</v>
      </c>
      <c r="M324" s="1" t="str">
        <f>IFERROR(VLOOKUP(K324,所有数据类型对应PDMS情况!B:E,4,1),"")</f>
        <v>三家村变（二）出线开关柜（＃11）</v>
      </c>
      <c r="N324" s="1" t="str">
        <f>IFERROR(VLOOKUP(K324,所有数据类型对应PDMS情况!B:G,6,1),"")</f>
        <v/>
      </c>
      <c r="O324" s="13" t="s">
        <v>2592</v>
      </c>
      <c r="P324" s="13" t="s">
        <v>2594</v>
      </c>
      <c r="Q324" s="1" t="str">
        <f t="shared" si="5"/>
        <v>insert into PRW_Inte_SCADA_Map(Id,[TagId],[TagName],[TagType],[Name],[Name2],[Context],[Revision],[Type]) values(newid(),'ME-13342','10kV职教中心线线路08467接地开关','普通接地刀闸状态','三家村变（二）出线开关柜（＃11）','','XMH','unset','YX');</v>
      </c>
    </row>
    <row r="325" spans="1:17" x14ac:dyDescent="0.15">
      <c r="A325" s="1">
        <v>324</v>
      </c>
      <c r="B325" s="1" t="s">
        <v>12</v>
      </c>
      <c r="C325" s="1">
        <v>25</v>
      </c>
      <c r="D325" s="1" t="s">
        <v>757</v>
      </c>
      <c r="E325" s="1" t="s">
        <v>758</v>
      </c>
      <c r="F325" s="1">
        <v>13343</v>
      </c>
      <c r="G325" s="1" t="s">
        <v>744</v>
      </c>
      <c r="H325" s="1" t="s">
        <v>16</v>
      </c>
      <c r="I325" s="1" t="s">
        <v>17</v>
      </c>
      <c r="J325" s="1" t="s">
        <v>18</v>
      </c>
      <c r="K325" s="1">
        <v>2596</v>
      </c>
      <c r="L325" s="1">
        <v>901</v>
      </c>
      <c r="M325" s="1" t="str">
        <f>IFERROR(VLOOKUP(K325,所有数据类型对应PDMS情况!B:E,4,1),"")</f>
        <v>三家村变（二）出线开关柜（＃11）</v>
      </c>
      <c r="N325" s="1" t="str">
        <f>IFERROR(VLOOKUP(K325,所有数据类型对应PDMS情况!B:G,6,1),"")</f>
        <v/>
      </c>
      <c r="O325" s="13" t="s">
        <v>2592</v>
      </c>
      <c r="P325" s="13" t="s">
        <v>2594</v>
      </c>
      <c r="Q325" s="1" t="str">
        <f t="shared" si="5"/>
        <v>insert into PRW_Inte_SCADA_Map(Id,[TagId],[TagName],[TagType],[Name],[Name2],[Context],[Revision],[Type]) values(newid(),'ME-13343','10kV职教中心线084断路器弹簧未储能','状态','三家村变（二）出线开关柜（＃11）','','XMH','unset','YX');</v>
      </c>
    </row>
    <row r="326" spans="1:17" x14ac:dyDescent="0.15">
      <c r="A326" s="1">
        <v>325</v>
      </c>
      <c r="B326" s="1" t="s">
        <v>12</v>
      </c>
      <c r="C326" s="1">
        <v>25</v>
      </c>
      <c r="D326" s="1" t="s">
        <v>759</v>
      </c>
      <c r="E326" s="1" t="s">
        <v>760</v>
      </c>
      <c r="F326" s="1">
        <v>13344</v>
      </c>
      <c r="G326" s="1" t="s">
        <v>744</v>
      </c>
      <c r="H326" s="1" t="s">
        <v>315</v>
      </c>
      <c r="I326" s="1" t="s">
        <v>17</v>
      </c>
      <c r="J326" s="1" t="s">
        <v>18</v>
      </c>
      <c r="K326" s="1">
        <v>2596</v>
      </c>
      <c r="L326" s="1">
        <v>1104</v>
      </c>
      <c r="M326" s="1" t="str">
        <f>IFERROR(VLOOKUP(K326,所有数据类型对应PDMS情况!B:E,4,1),"")</f>
        <v>三家村变（二）出线开关柜（＃11）</v>
      </c>
      <c r="N326" s="1" t="str">
        <f>IFERROR(VLOOKUP(K326,所有数据类型对应PDMS情况!B:G,6,1),"")</f>
        <v/>
      </c>
      <c r="O326" s="13" t="s">
        <v>2592</v>
      </c>
      <c r="P326" s="13" t="s">
        <v>2594</v>
      </c>
      <c r="Q326" s="1" t="str">
        <f t="shared" si="5"/>
        <v>insert into PRW_Inte_SCADA_Map(Id,[TagId],[TagName],[TagType],[Name],[Name2],[Context],[Revision],[Type]) values(newid(),'ME-13344','10kV职教中心线084断路器重合闸','重合闸','三家村变（二）出线开关柜（＃11）','','XMH','unset','YX');</v>
      </c>
    </row>
    <row r="327" spans="1:17" x14ac:dyDescent="0.15">
      <c r="A327" s="1">
        <v>326</v>
      </c>
      <c r="B327" s="1" t="s">
        <v>12</v>
      </c>
      <c r="C327" s="1">
        <v>25</v>
      </c>
      <c r="D327" s="1" t="s">
        <v>761</v>
      </c>
      <c r="E327" s="1" t="s">
        <v>762</v>
      </c>
      <c r="F327" s="1">
        <v>13345</v>
      </c>
      <c r="G327" s="1" t="s">
        <v>744</v>
      </c>
      <c r="H327" s="1" t="s">
        <v>283</v>
      </c>
      <c r="I327" s="1" t="s">
        <v>17</v>
      </c>
      <c r="J327" s="1" t="s">
        <v>18</v>
      </c>
      <c r="K327" s="1">
        <v>2596</v>
      </c>
      <c r="L327" s="1">
        <v>1157</v>
      </c>
      <c r="M327" s="1" t="str">
        <f>IFERROR(VLOOKUP(K327,所有数据类型对应PDMS情况!B:E,4,1),"")</f>
        <v>三家村变（二）出线开关柜（＃11）</v>
      </c>
      <c r="N327" s="1" t="str">
        <f>IFERROR(VLOOKUP(K327,所有数据类型对应PDMS情况!B:G,6,1),"")</f>
        <v/>
      </c>
      <c r="O327" s="13" t="s">
        <v>2592</v>
      </c>
      <c r="P327" s="13" t="s">
        <v>2594</v>
      </c>
      <c r="Q327" s="1" t="str">
        <f t="shared" si="5"/>
        <v>insert into PRW_Inte_SCADA_Map(Id,[TagId],[TagName],[TagType],[Name],[Name2],[Context],[Revision],[Type]) values(newid(),'ME-13345','10kV职教中心线084断路器过流Ⅰ段','电流Ⅰ段','三家村变（二）出线开关柜（＃11）','','XMH','unset','YX');</v>
      </c>
    </row>
    <row r="328" spans="1:17" x14ac:dyDescent="0.15">
      <c r="A328" s="1">
        <v>327</v>
      </c>
      <c r="B328" s="1" t="s">
        <v>12</v>
      </c>
      <c r="C328" s="1">
        <v>25</v>
      </c>
      <c r="D328" s="1" t="s">
        <v>763</v>
      </c>
      <c r="E328" s="1" t="s">
        <v>764</v>
      </c>
      <c r="F328" s="1">
        <v>13346</v>
      </c>
      <c r="G328" s="1" t="s">
        <v>744</v>
      </c>
      <c r="H328" s="1" t="s">
        <v>286</v>
      </c>
      <c r="I328" s="1" t="s">
        <v>17</v>
      </c>
      <c r="J328" s="1" t="s">
        <v>18</v>
      </c>
      <c r="K328" s="1">
        <v>2596</v>
      </c>
      <c r="L328" s="1">
        <v>1158</v>
      </c>
      <c r="M328" s="1" t="str">
        <f>IFERROR(VLOOKUP(K328,所有数据类型对应PDMS情况!B:E,4,1),"")</f>
        <v>三家村变（二）出线开关柜（＃11）</v>
      </c>
      <c r="N328" s="1" t="str">
        <f>IFERROR(VLOOKUP(K328,所有数据类型对应PDMS情况!B:G,6,1),"")</f>
        <v/>
      </c>
      <c r="O328" s="13" t="s">
        <v>2592</v>
      </c>
      <c r="P328" s="13" t="s">
        <v>2594</v>
      </c>
      <c r="Q328" s="1" t="str">
        <f t="shared" si="5"/>
        <v>insert into PRW_Inte_SCADA_Map(Id,[TagId],[TagName],[TagType],[Name],[Name2],[Context],[Revision],[Type]) values(newid(),'ME-13346','10kV职教中心线084断路器过流Ⅱ段','电流Ⅱ段','三家村变（二）出线开关柜（＃11）','','XMH','unset','YX');</v>
      </c>
    </row>
    <row r="329" spans="1:17" x14ac:dyDescent="0.15">
      <c r="A329" s="1">
        <v>328</v>
      </c>
      <c r="B329" s="1" t="s">
        <v>12</v>
      </c>
      <c r="C329" s="1">
        <v>25</v>
      </c>
      <c r="D329" s="1" t="s">
        <v>765</v>
      </c>
      <c r="E329" s="1" t="s">
        <v>766</v>
      </c>
      <c r="F329" s="1">
        <v>13347</v>
      </c>
      <c r="G329" s="1" t="s">
        <v>744</v>
      </c>
      <c r="H329" s="1" t="s">
        <v>289</v>
      </c>
      <c r="I329" s="1" t="s">
        <v>17</v>
      </c>
      <c r="J329" s="1" t="s">
        <v>18</v>
      </c>
      <c r="K329" s="1">
        <v>2596</v>
      </c>
      <c r="L329" s="1">
        <v>1159</v>
      </c>
      <c r="M329" s="1" t="str">
        <f>IFERROR(VLOOKUP(K329,所有数据类型对应PDMS情况!B:E,4,1),"")</f>
        <v>三家村变（二）出线开关柜（＃11）</v>
      </c>
      <c r="N329" s="1" t="str">
        <f>IFERROR(VLOOKUP(K329,所有数据类型对应PDMS情况!B:G,6,1),"")</f>
        <v/>
      </c>
      <c r="O329" s="13" t="s">
        <v>2592</v>
      </c>
      <c r="P329" s="13" t="s">
        <v>2594</v>
      </c>
      <c r="Q329" s="1" t="str">
        <f t="shared" si="5"/>
        <v>insert into PRW_Inte_SCADA_Map(Id,[TagId],[TagName],[TagType],[Name],[Name2],[Context],[Revision],[Type]) values(newid(),'ME-13347','10kV职教中心线084断路器过流Ⅲ段','电流Ⅲ段','三家村变（二）出线开关柜（＃11）','','XMH','unset','YX');</v>
      </c>
    </row>
    <row r="330" spans="1:17" x14ac:dyDescent="0.15">
      <c r="A330" s="1">
        <v>329</v>
      </c>
      <c r="B330" s="1" t="s">
        <v>12</v>
      </c>
      <c r="C330" s="1">
        <v>25</v>
      </c>
      <c r="D330" s="1" t="s">
        <v>767</v>
      </c>
      <c r="E330" s="1" t="s">
        <v>768</v>
      </c>
      <c r="F330" s="1">
        <v>13348</v>
      </c>
      <c r="G330" s="1" t="s">
        <v>744</v>
      </c>
      <c r="H330" s="1" t="s">
        <v>292</v>
      </c>
      <c r="I330" s="1" t="s">
        <v>17</v>
      </c>
      <c r="J330" s="1" t="s">
        <v>18</v>
      </c>
      <c r="K330" s="1">
        <v>2596</v>
      </c>
      <c r="L330" s="1">
        <v>1001</v>
      </c>
      <c r="M330" s="1" t="str">
        <f>IFERROR(VLOOKUP(K330,所有数据类型对应PDMS情况!B:E,4,1),"")</f>
        <v>三家村变（二）出线开关柜（＃11）</v>
      </c>
      <c r="N330" s="1" t="str">
        <f>IFERROR(VLOOKUP(K330,所有数据类型对应PDMS情况!B:G,6,1),"")</f>
        <v/>
      </c>
      <c r="O330" s="13" t="s">
        <v>2592</v>
      </c>
      <c r="P330" s="13" t="s">
        <v>2594</v>
      </c>
      <c r="Q330" s="1" t="str">
        <f t="shared" si="5"/>
        <v>insert into PRW_Inte_SCADA_Map(Id,[TagId],[TagName],[TagType],[Name],[Name2],[Context],[Revision],[Type]) values(newid(),'ME-13348','10kV职教中心线084断路器过流反时限','保护动作','三家村变（二）出线开关柜（＃11）','','XMH','unset','YX');</v>
      </c>
    </row>
    <row r="331" spans="1:17" x14ac:dyDescent="0.15">
      <c r="A331" s="1">
        <v>330</v>
      </c>
      <c r="B331" s="1" t="s">
        <v>12</v>
      </c>
      <c r="C331" s="1">
        <v>25</v>
      </c>
      <c r="D331" s="1" t="s">
        <v>769</v>
      </c>
      <c r="E331" s="1" t="s">
        <v>770</v>
      </c>
      <c r="F331" s="1">
        <v>13349</v>
      </c>
      <c r="G331" s="1" t="s">
        <v>744</v>
      </c>
      <c r="H331" s="1" t="s">
        <v>526</v>
      </c>
      <c r="I331" s="1" t="s">
        <v>17</v>
      </c>
      <c r="J331" s="1" t="s">
        <v>18</v>
      </c>
      <c r="K331" s="1">
        <v>2596</v>
      </c>
      <c r="L331" s="1">
        <v>1173</v>
      </c>
      <c r="M331" s="1" t="str">
        <f>IFERROR(VLOOKUP(K331,所有数据类型对应PDMS情况!B:E,4,1),"")</f>
        <v>三家村变（二）出线开关柜（＃11）</v>
      </c>
      <c r="N331" s="1" t="str">
        <f>IFERROR(VLOOKUP(K331,所有数据类型对应PDMS情况!B:G,6,1),"")</f>
        <v/>
      </c>
      <c r="O331" s="13" t="s">
        <v>2592</v>
      </c>
      <c r="P331" s="13" t="s">
        <v>2594</v>
      </c>
      <c r="Q331" s="1" t="str">
        <f t="shared" si="5"/>
        <v>insert into PRW_Inte_SCADA_Map(Id,[TagId],[TagName],[TagType],[Name],[Name2],[Context],[Revision],[Type]) values(newid(),'ME-13349','10kV职教中心线084断路器过流加速','后加速保护','三家村变（二）出线开关柜（＃11）','','XMH','unset','YX');</v>
      </c>
    </row>
    <row r="332" spans="1:17" x14ac:dyDescent="0.15">
      <c r="A332" s="1">
        <v>331</v>
      </c>
      <c r="B332" s="1" t="s">
        <v>12</v>
      </c>
      <c r="C332" s="1">
        <v>25</v>
      </c>
      <c r="D332" s="1" t="s">
        <v>771</v>
      </c>
      <c r="E332" s="1" t="s">
        <v>772</v>
      </c>
      <c r="F332" s="1">
        <v>13350</v>
      </c>
      <c r="G332" s="1" t="s">
        <v>744</v>
      </c>
      <c r="H332" s="1" t="s">
        <v>292</v>
      </c>
      <c r="I332" s="1" t="s">
        <v>17</v>
      </c>
      <c r="J332" s="1" t="s">
        <v>18</v>
      </c>
      <c r="K332" s="1">
        <v>2596</v>
      </c>
      <c r="L332" s="1">
        <v>1001</v>
      </c>
      <c r="M332" s="1" t="str">
        <f>IFERROR(VLOOKUP(K332,所有数据类型对应PDMS情况!B:E,4,1),"")</f>
        <v>三家村变（二）出线开关柜（＃11）</v>
      </c>
      <c r="N332" s="1" t="str">
        <f>IFERROR(VLOOKUP(K332,所有数据类型对应PDMS情况!B:G,6,1),"")</f>
        <v/>
      </c>
      <c r="O332" s="13" t="s">
        <v>2592</v>
      </c>
      <c r="P332" s="13" t="s">
        <v>2594</v>
      </c>
      <c r="Q332" s="1" t="str">
        <f t="shared" si="5"/>
        <v>insert into PRW_Inte_SCADA_Map(Id,[TagId],[TagName],[TagType],[Name],[Name2],[Context],[Revision],[Type]) values(newid(),'ME-13350','10kV职教中心线084断路器过负荷','保护动作','三家村变（二）出线开关柜（＃11）','','XMH','unset','YX');</v>
      </c>
    </row>
    <row r="333" spans="1:17" x14ac:dyDescent="0.15">
      <c r="A333" s="1">
        <v>332</v>
      </c>
      <c r="B333" s="1" t="s">
        <v>12</v>
      </c>
      <c r="C333" s="1">
        <v>25</v>
      </c>
      <c r="D333" s="1" t="s">
        <v>773</v>
      </c>
      <c r="E333" s="1" t="s">
        <v>774</v>
      </c>
      <c r="F333" s="1">
        <v>13351</v>
      </c>
      <c r="G333" s="1" t="s">
        <v>744</v>
      </c>
      <c r="H333" s="1" t="s">
        <v>269</v>
      </c>
      <c r="I333" s="1" t="s">
        <v>17</v>
      </c>
      <c r="J333" s="1" t="s">
        <v>18</v>
      </c>
      <c r="K333" s="1">
        <v>2596</v>
      </c>
      <c r="L333" s="1">
        <v>1153</v>
      </c>
      <c r="M333" s="1" t="str">
        <f>IFERROR(VLOOKUP(K333,所有数据类型对应PDMS情况!B:E,4,1),"")</f>
        <v>三家村变（二）出线开关柜（＃11）</v>
      </c>
      <c r="N333" s="1" t="str">
        <f>IFERROR(VLOOKUP(K333,所有数据类型对应PDMS情况!B:G,6,1),"")</f>
        <v/>
      </c>
      <c r="O333" s="13" t="s">
        <v>2592</v>
      </c>
      <c r="P333" s="13" t="s">
        <v>2594</v>
      </c>
      <c r="Q333" s="1" t="str">
        <f t="shared" si="5"/>
        <v>insert into PRW_Inte_SCADA_Map(Id,[TagId],[TagName],[TagType],[Name],[Name2],[Context],[Revision],[Type]) values(newid(),'ME-13351','10kV职教中心线084断路器零序Ⅰ段','零序电流Ⅰ段','三家村变（二）出线开关柜（＃11）','','XMH','unset','YX');</v>
      </c>
    </row>
    <row r="334" spans="1:17" x14ac:dyDescent="0.15">
      <c r="A334" s="1">
        <v>333</v>
      </c>
      <c r="B334" s="1" t="s">
        <v>12</v>
      </c>
      <c r="C334" s="1">
        <v>25</v>
      </c>
      <c r="D334" s="1" t="s">
        <v>775</v>
      </c>
      <c r="E334" s="1" t="s">
        <v>776</v>
      </c>
      <c r="F334" s="1">
        <v>13352</v>
      </c>
      <c r="G334" s="1" t="s">
        <v>744</v>
      </c>
      <c r="H334" s="1" t="s">
        <v>272</v>
      </c>
      <c r="I334" s="1" t="s">
        <v>17</v>
      </c>
      <c r="J334" s="1" t="s">
        <v>18</v>
      </c>
      <c r="K334" s="1">
        <v>2596</v>
      </c>
      <c r="L334" s="1">
        <v>1154</v>
      </c>
      <c r="M334" s="1" t="str">
        <f>IFERROR(VLOOKUP(K334,所有数据类型对应PDMS情况!B:E,4,1),"")</f>
        <v>三家村变（二）出线开关柜（＃11）</v>
      </c>
      <c r="N334" s="1" t="str">
        <f>IFERROR(VLOOKUP(K334,所有数据类型对应PDMS情况!B:G,6,1),"")</f>
        <v/>
      </c>
      <c r="O334" s="13" t="s">
        <v>2592</v>
      </c>
      <c r="P334" s="13" t="s">
        <v>2594</v>
      </c>
      <c r="Q334" s="1" t="str">
        <f t="shared" si="5"/>
        <v>insert into PRW_Inte_SCADA_Map(Id,[TagId],[TagName],[TagType],[Name],[Name2],[Context],[Revision],[Type]) values(newid(),'ME-13352','10kV职教中心线084断路器零序Ⅱ段','零序电流Ⅱ段','三家村变（二）出线开关柜（＃11）','','XMH','unset','YX');</v>
      </c>
    </row>
    <row r="335" spans="1:17" x14ac:dyDescent="0.15">
      <c r="A335" s="1">
        <v>334</v>
      </c>
      <c r="B335" s="1" t="s">
        <v>12</v>
      </c>
      <c r="C335" s="1">
        <v>25</v>
      </c>
      <c r="D335" s="1" t="s">
        <v>777</v>
      </c>
      <c r="E335" s="1" t="s">
        <v>778</v>
      </c>
      <c r="F335" s="1">
        <v>13353</v>
      </c>
      <c r="G335" s="1" t="s">
        <v>744</v>
      </c>
      <c r="H335" s="1" t="s">
        <v>275</v>
      </c>
      <c r="I335" s="1" t="s">
        <v>17</v>
      </c>
      <c r="J335" s="1" t="s">
        <v>18</v>
      </c>
      <c r="K335" s="1">
        <v>2596</v>
      </c>
      <c r="L335" s="1">
        <v>1155</v>
      </c>
      <c r="M335" s="1" t="str">
        <f>IFERROR(VLOOKUP(K335,所有数据类型对应PDMS情况!B:E,4,1),"")</f>
        <v>三家村变（二）出线开关柜（＃11）</v>
      </c>
      <c r="N335" s="1" t="str">
        <f>IFERROR(VLOOKUP(K335,所有数据类型对应PDMS情况!B:G,6,1),"")</f>
        <v/>
      </c>
      <c r="O335" s="13" t="s">
        <v>2592</v>
      </c>
      <c r="P335" s="13" t="s">
        <v>2594</v>
      </c>
      <c r="Q335" s="1" t="str">
        <f t="shared" si="5"/>
        <v>insert into PRW_Inte_SCADA_Map(Id,[TagId],[TagName],[TagType],[Name],[Name2],[Context],[Revision],[Type]) values(newid(),'ME-13353','10kV职教中心线084断路器零序Ⅲ段','零序电流Ⅲ段','三家村变（二）出线开关柜（＃11）','','XMH','unset','YX');</v>
      </c>
    </row>
    <row r="336" spans="1:17" x14ac:dyDescent="0.15">
      <c r="A336" s="1">
        <v>335</v>
      </c>
      <c r="B336" s="1" t="s">
        <v>12</v>
      </c>
      <c r="C336" s="1">
        <v>25</v>
      </c>
      <c r="D336" s="1" t="s">
        <v>779</v>
      </c>
      <c r="E336" s="1" t="s">
        <v>780</v>
      </c>
      <c r="F336" s="1">
        <v>13354</v>
      </c>
      <c r="G336" s="1" t="s">
        <v>744</v>
      </c>
      <c r="H336" s="1" t="s">
        <v>292</v>
      </c>
      <c r="I336" s="1" t="s">
        <v>17</v>
      </c>
      <c r="J336" s="1" t="s">
        <v>18</v>
      </c>
      <c r="K336" s="1">
        <v>2596</v>
      </c>
      <c r="L336" s="1">
        <v>1001</v>
      </c>
      <c r="M336" s="1" t="str">
        <f>IFERROR(VLOOKUP(K336,所有数据类型对应PDMS情况!B:E,4,1),"")</f>
        <v>三家村变（二）出线开关柜（＃11）</v>
      </c>
      <c r="N336" s="1" t="str">
        <f>IFERROR(VLOOKUP(K336,所有数据类型对应PDMS情况!B:G,6,1),"")</f>
        <v/>
      </c>
      <c r="O336" s="13" t="s">
        <v>2592</v>
      </c>
      <c r="P336" s="13" t="s">
        <v>2594</v>
      </c>
      <c r="Q336" s="1" t="str">
        <f t="shared" si="5"/>
        <v>insert into PRW_Inte_SCADA_Map(Id,[TagId],[TagName],[TagType],[Name],[Name2],[Context],[Revision],[Type]) values(newid(),'ME-13354','10kV职教中心线084断路器零序反时限','保护动作','三家村变（二）出线开关柜（＃11）','','XMH','unset','YX');</v>
      </c>
    </row>
    <row r="337" spans="1:17" x14ac:dyDescent="0.15">
      <c r="A337" s="1">
        <v>336</v>
      </c>
      <c r="B337" s="1" t="s">
        <v>12</v>
      </c>
      <c r="C337" s="1">
        <v>25</v>
      </c>
      <c r="D337" s="1" t="s">
        <v>781</v>
      </c>
      <c r="E337" s="1" t="s">
        <v>782</v>
      </c>
      <c r="F337" s="1">
        <v>13355</v>
      </c>
      <c r="G337" s="1" t="s">
        <v>744</v>
      </c>
      <c r="H337" s="1" t="s">
        <v>526</v>
      </c>
      <c r="I337" s="1" t="s">
        <v>17</v>
      </c>
      <c r="J337" s="1" t="s">
        <v>18</v>
      </c>
      <c r="K337" s="1">
        <v>2596</v>
      </c>
      <c r="L337" s="1">
        <v>1173</v>
      </c>
      <c r="M337" s="1" t="str">
        <f>IFERROR(VLOOKUP(K337,所有数据类型对应PDMS情况!B:E,4,1),"")</f>
        <v>三家村变（二）出线开关柜（＃11）</v>
      </c>
      <c r="N337" s="1" t="str">
        <f>IFERROR(VLOOKUP(K337,所有数据类型对应PDMS情况!B:G,6,1),"")</f>
        <v/>
      </c>
      <c r="O337" s="13" t="s">
        <v>2592</v>
      </c>
      <c r="P337" s="13" t="s">
        <v>2594</v>
      </c>
      <c r="Q337" s="1" t="str">
        <f t="shared" si="5"/>
        <v>insert into PRW_Inte_SCADA_Map(Id,[TagId],[TagName],[TagType],[Name],[Name2],[Context],[Revision],[Type]) values(newid(),'ME-13355','10kV职教中心线084断路器零序加速','后加速保护','三家村变（二）出线开关柜（＃11）','','XMH','unset','YX');</v>
      </c>
    </row>
    <row r="338" spans="1:17" x14ac:dyDescent="0.15">
      <c r="A338" s="1">
        <v>337</v>
      </c>
      <c r="B338" s="1" t="s">
        <v>12</v>
      </c>
      <c r="C338" s="1">
        <v>25</v>
      </c>
      <c r="D338" s="1" t="s">
        <v>783</v>
      </c>
      <c r="E338" s="1" t="s">
        <v>784</v>
      </c>
      <c r="F338" s="1">
        <v>13356</v>
      </c>
      <c r="G338" s="1" t="s">
        <v>744</v>
      </c>
      <c r="H338" s="1" t="s">
        <v>541</v>
      </c>
      <c r="I338" s="1" t="s">
        <v>17</v>
      </c>
      <c r="J338" s="1" t="s">
        <v>18</v>
      </c>
      <c r="K338" s="1">
        <v>2596</v>
      </c>
      <c r="L338" s="1">
        <v>1100</v>
      </c>
      <c r="M338" s="1" t="str">
        <f>IFERROR(VLOOKUP(K338,所有数据类型对应PDMS情况!B:E,4,1),"")</f>
        <v>三家村变（二）出线开关柜（＃11）</v>
      </c>
      <c r="N338" s="1" t="str">
        <f>IFERROR(VLOOKUP(K338,所有数据类型对应PDMS情况!B:G,6,1),"")</f>
        <v/>
      </c>
      <c r="O338" s="13" t="s">
        <v>2592</v>
      </c>
      <c r="P338" s="13" t="s">
        <v>2594</v>
      </c>
      <c r="Q338" s="1" t="str">
        <f t="shared" si="5"/>
        <v>insert into PRW_Inte_SCADA_Map(Id,[TagId],[TagName],[TagType],[Name],[Name2],[Context],[Revision],[Type]) values(newid(),'ME-13356','10kV职教中心线084断路器低周减载','低频减载','三家村变（二）出线开关柜（＃11）','','XMH','unset','YX');</v>
      </c>
    </row>
    <row r="339" spans="1:17" x14ac:dyDescent="0.15">
      <c r="A339" s="1">
        <v>338</v>
      </c>
      <c r="B339" s="1" t="s">
        <v>12</v>
      </c>
      <c r="C339" s="1">
        <v>25</v>
      </c>
      <c r="D339" s="1" t="s">
        <v>785</v>
      </c>
      <c r="E339" s="1" t="s">
        <v>786</v>
      </c>
      <c r="F339" s="1">
        <v>13357</v>
      </c>
      <c r="G339" s="1" t="s">
        <v>744</v>
      </c>
      <c r="H339" s="1" t="s">
        <v>16</v>
      </c>
      <c r="I339" s="1" t="s">
        <v>17</v>
      </c>
      <c r="J339" s="1" t="s">
        <v>18</v>
      </c>
      <c r="K339" s="1">
        <v>2596</v>
      </c>
      <c r="L339" s="1">
        <v>901</v>
      </c>
      <c r="M339" s="1" t="str">
        <f>IFERROR(VLOOKUP(K339,所有数据类型对应PDMS情况!B:E,4,1),"")</f>
        <v>三家村变（二）出线开关柜（＃11）</v>
      </c>
      <c r="N339" s="1" t="str">
        <f>IFERROR(VLOOKUP(K339,所有数据类型对应PDMS情况!B:G,6,1),"")</f>
        <v/>
      </c>
      <c r="O339" s="13" t="s">
        <v>2592</v>
      </c>
      <c r="P339" s="13" t="s">
        <v>2594</v>
      </c>
      <c r="Q339" s="1" t="str">
        <f t="shared" si="5"/>
        <v>insert into PRW_Inte_SCADA_Map(Id,[TagId],[TagName],[TagType],[Name],[Name2],[Context],[Revision],[Type]) values(newid(),'ME-13357','10kV职教中心线084断路器装置报警','状态','三家村变（二）出线开关柜（＃11）','','XMH','unset','YX');</v>
      </c>
    </row>
    <row r="340" spans="1:17" x14ac:dyDescent="0.15">
      <c r="A340" s="1">
        <v>339</v>
      </c>
      <c r="B340" s="1" t="s">
        <v>12</v>
      </c>
      <c r="C340" s="1">
        <v>25</v>
      </c>
      <c r="D340" s="1" t="s">
        <v>787</v>
      </c>
      <c r="E340" s="1" t="s">
        <v>788</v>
      </c>
      <c r="F340" s="1">
        <v>13358</v>
      </c>
      <c r="G340" s="1" t="s">
        <v>744</v>
      </c>
      <c r="H340" s="1" t="s">
        <v>16</v>
      </c>
      <c r="I340" s="1" t="s">
        <v>17</v>
      </c>
      <c r="J340" s="1" t="s">
        <v>18</v>
      </c>
      <c r="K340" s="1">
        <v>2596</v>
      </c>
      <c r="L340" s="1">
        <v>901</v>
      </c>
      <c r="M340" s="1" t="str">
        <f>IFERROR(VLOOKUP(K340,所有数据类型对应PDMS情况!B:E,4,1),"")</f>
        <v>三家村变（二）出线开关柜（＃11）</v>
      </c>
      <c r="N340" s="1" t="str">
        <f>IFERROR(VLOOKUP(K340,所有数据类型对应PDMS情况!B:G,6,1),"")</f>
        <v/>
      </c>
      <c r="O340" s="13" t="s">
        <v>2592</v>
      </c>
      <c r="P340" s="13" t="s">
        <v>2594</v>
      </c>
      <c r="Q340" s="1" t="str">
        <f t="shared" si="5"/>
        <v>insert into PRW_Inte_SCADA_Map(Id,[TagId],[TagName],[TagType],[Name],[Name2],[Context],[Revision],[Type]) values(newid(),'ME-13358','10kV职教中心线084断路器装置闭锁','状态','三家村变（二）出线开关柜（＃11）','','XMH','unset','YX');</v>
      </c>
    </row>
    <row r="341" spans="1:17" x14ac:dyDescent="0.15">
      <c r="A341" s="1">
        <v>340</v>
      </c>
      <c r="B341" s="1" t="s">
        <v>12</v>
      </c>
      <c r="C341" s="1">
        <v>25</v>
      </c>
      <c r="D341" s="1" t="s">
        <v>789</v>
      </c>
      <c r="E341" s="1" t="s">
        <v>790</v>
      </c>
      <c r="F341" s="1">
        <v>13359</v>
      </c>
      <c r="G341" s="1" t="s">
        <v>744</v>
      </c>
      <c r="H341" s="1" t="s">
        <v>144</v>
      </c>
      <c r="I341" s="1" t="s">
        <v>17</v>
      </c>
      <c r="J341" s="1" t="s">
        <v>18</v>
      </c>
      <c r="K341" s="1">
        <v>2596</v>
      </c>
      <c r="L341" s="1">
        <v>1313</v>
      </c>
      <c r="M341" s="1" t="str">
        <f>IFERROR(VLOOKUP(K341,所有数据类型对应PDMS情况!B:E,4,1),"")</f>
        <v>三家村变（二）出线开关柜（＃11）</v>
      </c>
      <c r="N341" s="1" t="str">
        <f>IFERROR(VLOOKUP(K341,所有数据类型对应PDMS情况!B:G,6,1),"")</f>
        <v/>
      </c>
      <c r="O341" s="13" t="s">
        <v>2592</v>
      </c>
      <c r="P341" s="13" t="s">
        <v>2594</v>
      </c>
      <c r="Q341" s="1" t="str">
        <f t="shared" si="5"/>
        <v>insert into PRW_Inte_SCADA_Map(Id,[TagId],[TagName],[TagType],[Name],[Name2],[Context],[Revision],[Type]) values(newid(),'ME-13359','10kV职教中心线TV断线','交流回路异常','三家村变（二）出线开关柜（＃11）','','XMH','unset','YX');</v>
      </c>
    </row>
    <row r="342" spans="1:17" x14ac:dyDescent="0.15">
      <c r="A342" s="1">
        <v>341</v>
      </c>
      <c r="B342" s="1" t="s">
        <v>12</v>
      </c>
      <c r="C342" s="1">
        <v>25</v>
      </c>
      <c r="D342" s="1" t="s">
        <v>791</v>
      </c>
      <c r="E342" s="1" t="s">
        <v>792</v>
      </c>
      <c r="F342" s="1">
        <v>13360</v>
      </c>
      <c r="G342" s="1" t="s">
        <v>744</v>
      </c>
      <c r="H342" s="1" t="s">
        <v>16</v>
      </c>
      <c r="I342" s="1" t="s">
        <v>17</v>
      </c>
      <c r="J342" s="1" t="s">
        <v>18</v>
      </c>
      <c r="K342" s="1">
        <v>2596</v>
      </c>
      <c r="L342" s="1">
        <v>901</v>
      </c>
      <c r="M342" s="1" t="str">
        <f>IFERROR(VLOOKUP(K342,所有数据类型对应PDMS情况!B:E,4,1),"")</f>
        <v>三家村变（二）出线开关柜（＃11）</v>
      </c>
      <c r="N342" s="1" t="str">
        <f>IFERROR(VLOOKUP(K342,所有数据类型对应PDMS情况!B:G,6,1),"")</f>
        <v/>
      </c>
      <c r="O342" s="13" t="s">
        <v>2592</v>
      </c>
      <c r="P342" s="13" t="s">
        <v>2594</v>
      </c>
      <c r="Q342" s="1" t="str">
        <f t="shared" si="5"/>
        <v>insert into PRW_Inte_SCADA_Map(Id,[TagId],[TagName],[TagType],[Name],[Name2],[Context],[Revision],[Type]) values(newid(),'ME-13360','10kV职教中心线084断路器控制回路断线','状态','三家村变（二）出线开关柜（＃11）','','XMH','unset','YX');</v>
      </c>
    </row>
    <row r="343" spans="1:17" x14ac:dyDescent="0.15">
      <c r="A343" s="1">
        <v>342</v>
      </c>
      <c r="B343" s="1" t="s">
        <v>12</v>
      </c>
      <c r="C343" s="1">
        <v>25</v>
      </c>
      <c r="D343" s="1" t="s">
        <v>793</v>
      </c>
      <c r="E343" s="1" t="s">
        <v>794</v>
      </c>
      <c r="F343" s="1">
        <v>13361</v>
      </c>
      <c r="G343" s="1" t="s">
        <v>744</v>
      </c>
      <c r="H343" s="1" t="s">
        <v>16</v>
      </c>
      <c r="I343" s="1" t="s">
        <v>17</v>
      </c>
      <c r="J343" s="1" t="s">
        <v>18</v>
      </c>
      <c r="K343" s="1">
        <v>2596</v>
      </c>
      <c r="L343" s="1">
        <v>901</v>
      </c>
      <c r="M343" s="1" t="str">
        <f>IFERROR(VLOOKUP(K343,所有数据类型对应PDMS情况!B:E,4,1),"")</f>
        <v>三家村变（二）出线开关柜（＃11）</v>
      </c>
      <c r="N343" s="1" t="str">
        <f>IFERROR(VLOOKUP(K343,所有数据类型对应PDMS情况!B:G,6,1),"")</f>
        <v/>
      </c>
      <c r="O343" s="13" t="s">
        <v>2592</v>
      </c>
      <c r="P343" s="13" t="s">
        <v>2594</v>
      </c>
      <c r="Q343" s="1" t="str">
        <f t="shared" si="5"/>
        <v>insert into PRW_Inte_SCADA_Map(Id,[TagId],[TagName],[TagType],[Name],[Name2],[Context],[Revision],[Type]) values(newid(),'ME-13361','10kV职教中心线084断路器接地报警','状态','三家村变（二）出线开关柜（＃11）','','XMH','unset','YX');</v>
      </c>
    </row>
    <row r="344" spans="1:17" x14ac:dyDescent="0.15">
      <c r="A344" s="1">
        <v>343</v>
      </c>
      <c r="B344" s="1" t="s">
        <v>12</v>
      </c>
      <c r="C344" s="1">
        <v>25</v>
      </c>
      <c r="D344" s="1" t="s">
        <v>795</v>
      </c>
      <c r="E344" s="1" t="s">
        <v>796</v>
      </c>
      <c r="F344" s="1">
        <v>13362</v>
      </c>
      <c r="G344" s="1" t="s">
        <v>744</v>
      </c>
      <c r="H344" s="1" t="s">
        <v>16</v>
      </c>
      <c r="I344" s="1" t="s">
        <v>17</v>
      </c>
      <c r="J344" s="1" t="s">
        <v>18</v>
      </c>
      <c r="K344" s="1">
        <v>2596</v>
      </c>
      <c r="L344" s="1">
        <v>901</v>
      </c>
      <c r="M344" s="1" t="str">
        <f>IFERROR(VLOOKUP(K344,所有数据类型对应PDMS情况!B:E,4,1),"")</f>
        <v>三家村变（二）出线开关柜（＃11）</v>
      </c>
      <c r="N344" s="1" t="str">
        <f>IFERROR(VLOOKUP(K344,所有数据类型对应PDMS情况!B:G,6,1),"")</f>
        <v/>
      </c>
      <c r="O344" s="13" t="s">
        <v>2592</v>
      </c>
      <c r="P344" s="13" t="s">
        <v>2594</v>
      </c>
      <c r="Q344" s="1" t="str">
        <f t="shared" si="5"/>
        <v>insert into PRW_Inte_SCADA_Map(Id,[TagId],[TagName],[TagType],[Name],[Name2],[Context],[Revision],[Type]) values(newid(),'ME-13362','10kV职教中心线084断路器过负荷报警','状态','三家村变（二）出线开关柜（＃11）','','XMH','unset','YX');</v>
      </c>
    </row>
    <row r="345" spans="1:17" x14ac:dyDescent="0.15">
      <c r="A345" s="1">
        <v>344</v>
      </c>
      <c r="B345" s="1" t="s">
        <v>12</v>
      </c>
      <c r="C345" s="1">
        <v>25</v>
      </c>
      <c r="D345" s="1" t="s">
        <v>797</v>
      </c>
      <c r="E345" s="1" t="s">
        <v>798</v>
      </c>
      <c r="F345" s="1">
        <v>13363</v>
      </c>
      <c r="G345" s="1" t="s">
        <v>744</v>
      </c>
      <c r="H345" s="1" t="s">
        <v>144</v>
      </c>
      <c r="I345" s="1" t="s">
        <v>17</v>
      </c>
      <c r="J345" s="1" t="s">
        <v>18</v>
      </c>
      <c r="K345" s="1">
        <v>2596</v>
      </c>
      <c r="L345" s="1">
        <v>1313</v>
      </c>
      <c r="M345" s="1" t="str">
        <f>IFERROR(VLOOKUP(K345,所有数据类型对应PDMS情况!B:E,4,1),"")</f>
        <v>三家村变（二）出线开关柜（＃11）</v>
      </c>
      <c r="N345" s="1" t="str">
        <f>IFERROR(VLOOKUP(K345,所有数据类型对应PDMS情况!B:G,6,1),"")</f>
        <v/>
      </c>
      <c r="O345" s="13" t="s">
        <v>2592</v>
      </c>
      <c r="P345" s="13" t="s">
        <v>2594</v>
      </c>
      <c r="Q345" s="1" t="str">
        <f t="shared" si="5"/>
        <v>insert into PRW_Inte_SCADA_Map(Id,[TagId],[TagName],[TagType],[Name],[Name2],[Context],[Revision],[Type]) values(newid(),'ME-13363','10kV职教中心线084断路器TA断线报警','交流回路异常','三家村变（二）出线开关柜（＃11）','','XMH','unset','YX');</v>
      </c>
    </row>
    <row r="346" spans="1:17" x14ac:dyDescent="0.15">
      <c r="A346" s="1">
        <v>345</v>
      </c>
      <c r="B346" s="1" t="s">
        <v>12</v>
      </c>
      <c r="C346" s="1">
        <v>25</v>
      </c>
      <c r="D346" s="1" t="s">
        <v>799</v>
      </c>
      <c r="E346" s="1" t="s">
        <v>800</v>
      </c>
      <c r="F346" s="1">
        <v>13364</v>
      </c>
      <c r="G346" s="1" t="s">
        <v>801</v>
      </c>
      <c r="H346" s="1" t="s">
        <v>24</v>
      </c>
      <c r="I346" s="1" t="s">
        <v>17</v>
      </c>
      <c r="J346" s="1" t="s">
        <v>18</v>
      </c>
      <c r="K346" s="1">
        <v>2602</v>
      </c>
      <c r="L346" s="1">
        <v>701</v>
      </c>
      <c r="M346" s="1" t="str">
        <f>IFERROR(VLOOKUP(K346,所有数据类型对应PDMS情况!B:E,4,1),"")</f>
        <v>10kVI段母线TV设备柜（＃13）</v>
      </c>
      <c r="N346" s="1" t="str">
        <f>IFERROR(VLOOKUP(K346,所有数据类型对应PDMS情况!B:G,6,1),"")</f>
        <v/>
      </c>
      <c r="O346" s="13" t="s">
        <v>2592</v>
      </c>
      <c r="P346" s="13" t="s">
        <v>2594</v>
      </c>
      <c r="Q346" s="1" t="str">
        <f t="shared" si="5"/>
        <v>insert into PRW_Inte_SCADA_Map(Id,[TagId],[TagName],[TagType],[Name],[Name2],[Context],[Revision],[Type]) values(newid(),'ME-13364','10kV师专路Ⅲ回线085断路器','开关状态','10kVI段母线TV设备柜（＃13）','','XMH','unset','YX');</v>
      </c>
    </row>
    <row r="347" spans="1:17" x14ac:dyDescent="0.15">
      <c r="A347" s="1">
        <v>346</v>
      </c>
      <c r="B347" s="1" t="s">
        <v>12</v>
      </c>
      <c r="C347" s="1">
        <v>25</v>
      </c>
      <c r="D347" s="1" t="s">
        <v>802</v>
      </c>
      <c r="E347" s="1" t="s">
        <v>803</v>
      </c>
      <c r="F347" s="1">
        <v>13365</v>
      </c>
      <c r="G347" s="1" t="s">
        <v>804</v>
      </c>
      <c r="H347" s="1" t="s">
        <v>28</v>
      </c>
      <c r="I347" s="1" t="s">
        <v>17</v>
      </c>
      <c r="J347" s="1" t="s">
        <v>18</v>
      </c>
      <c r="K347" s="1">
        <v>2603</v>
      </c>
      <c r="L347" s="1">
        <v>801</v>
      </c>
      <c r="M347" s="1" t="str">
        <f>IFERROR(VLOOKUP(K347,所有数据类型对应PDMS情况!B:E,4,1),"")</f>
        <v>10kVI段母线TV设备柜（＃13）</v>
      </c>
      <c r="N347" s="1" t="str">
        <f>IFERROR(VLOOKUP(K347,所有数据类型对应PDMS情况!B:G,6,1),"")</f>
        <v/>
      </c>
      <c r="O347" s="13" t="s">
        <v>2592</v>
      </c>
      <c r="P347" s="13" t="s">
        <v>2594</v>
      </c>
      <c r="Q347" s="1" t="str">
        <f t="shared" si="5"/>
        <v>insert into PRW_Inte_SCADA_Map(Id,[TagId],[TagName],[TagType],[Name],[Name2],[Context],[Revision],[Type]) values(newid(),'ME-13365','10kV师专路Ⅲ回线085断路器手车运行位置','刀闸状态','10kVI段母线TV设备柜（＃13）','','XMH','unset','YX');</v>
      </c>
    </row>
    <row r="348" spans="1:17" x14ac:dyDescent="0.15">
      <c r="A348" s="1">
        <v>347</v>
      </c>
      <c r="B348" s="1" t="s">
        <v>12</v>
      </c>
      <c r="C348" s="1">
        <v>25</v>
      </c>
      <c r="D348" s="1" t="s">
        <v>805</v>
      </c>
      <c r="E348" s="1" t="s">
        <v>806</v>
      </c>
      <c r="F348" s="1">
        <v>13366</v>
      </c>
      <c r="G348" s="1" t="s">
        <v>807</v>
      </c>
      <c r="H348" s="1" t="s">
        <v>28</v>
      </c>
      <c r="I348" s="1" t="s">
        <v>17</v>
      </c>
      <c r="J348" s="1" t="s">
        <v>18</v>
      </c>
      <c r="K348" s="1">
        <v>2605</v>
      </c>
      <c r="L348" s="1">
        <v>801</v>
      </c>
      <c r="M348" s="1" t="str">
        <f>IFERROR(VLOOKUP(K348,所有数据类型对应PDMS情况!B:E,4,1),"")</f>
        <v>10kVI段母线TV设备柜（＃13）</v>
      </c>
      <c r="N348" s="1" t="str">
        <f>IFERROR(VLOOKUP(K348,所有数据类型对应PDMS情况!B:G,6,1),"")</f>
        <v/>
      </c>
      <c r="O348" s="13" t="s">
        <v>2592</v>
      </c>
      <c r="P348" s="13" t="s">
        <v>2594</v>
      </c>
      <c r="Q348" s="1" t="str">
        <f t="shared" si="5"/>
        <v>insert into PRW_Inte_SCADA_Map(Id,[TagId],[TagName],[TagType],[Name],[Name2],[Context],[Revision],[Type]) values(newid(),'ME-13366','10kV师专路Ⅲ回线线路0856隔离开关','刀闸状态','10kVI段母线TV设备柜（＃13）','','XMH','unset','YX');</v>
      </c>
    </row>
    <row r="349" spans="1:17" x14ac:dyDescent="0.15">
      <c r="A349" s="1">
        <v>348</v>
      </c>
      <c r="B349" s="1" t="s">
        <v>12</v>
      </c>
      <c r="C349" s="1">
        <v>25</v>
      </c>
      <c r="D349" s="1" t="s">
        <v>808</v>
      </c>
      <c r="E349" s="1" t="s">
        <v>809</v>
      </c>
      <c r="F349" s="1">
        <v>13367</v>
      </c>
      <c r="G349" s="1" t="s">
        <v>810</v>
      </c>
      <c r="H349" s="1" t="s">
        <v>32</v>
      </c>
      <c r="I349" s="1" t="s">
        <v>17</v>
      </c>
      <c r="J349" s="1" t="s">
        <v>18</v>
      </c>
      <c r="K349" s="1">
        <v>2606</v>
      </c>
      <c r="L349" s="1">
        <v>812</v>
      </c>
      <c r="M349" s="1" t="str">
        <f>IFERROR(VLOOKUP(K349,所有数据类型对应PDMS情况!B:E,4,1),"")</f>
        <v>10kVI段母线TV设备柜（＃13）</v>
      </c>
      <c r="N349" s="1" t="str">
        <f>IFERROR(VLOOKUP(K349,所有数据类型对应PDMS情况!B:G,6,1),"")</f>
        <v/>
      </c>
      <c r="O349" s="13" t="s">
        <v>2592</v>
      </c>
      <c r="P349" s="13" t="s">
        <v>2594</v>
      </c>
      <c r="Q349" s="1" t="str">
        <f t="shared" si="5"/>
        <v>insert into PRW_Inte_SCADA_Map(Id,[TagId],[TagName],[TagType],[Name],[Name2],[Context],[Revision],[Type]) values(newid(),'ME-13367','10kV师专路Ⅲ回线085断路器线路侧08560接地开关','普通接地刀闸状态','10kVI段母线TV设备柜（＃13）','','XMH','unset','YX');</v>
      </c>
    </row>
    <row r="350" spans="1:17" x14ac:dyDescent="0.15">
      <c r="A350" s="1">
        <v>349</v>
      </c>
      <c r="B350" s="1" t="s">
        <v>12</v>
      </c>
      <c r="C350" s="1">
        <v>25</v>
      </c>
      <c r="D350" s="1" t="s">
        <v>811</v>
      </c>
      <c r="E350" s="1" t="s">
        <v>812</v>
      </c>
      <c r="F350" s="1">
        <v>13368</v>
      </c>
      <c r="G350" s="1" t="s">
        <v>813</v>
      </c>
      <c r="H350" s="1" t="s">
        <v>32</v>
      </c>
      <c r="I350" s="1" t="s">
        <v>17</v>
      </c>
      <c r="J350" s="1" t="s">
        <v>18</v>
      </c>
      <c r="K350" s="1">
        <v>2607</v>
      </c>
      <c r="L350" s="1">
        <v>812</v>
      </c>
      <c r="M350" s="1" t="str">
        <f>IFERROR(VLOOKUP(K350,所有数据类型对应PDMS情况!B:E,4,1),"")</f>
        <v>10kVI段母线TV设备柜（＃13）</v>
      </c>
      <c r="N350" s="1" t="str">
        <f>IFERROR(VLOOKUP(K350,所有数据类型对应PDMS情况!B:G,6,1),"")</f>
        <v/>
      </c>
      <c r="O350" s="13" t="s">
        <v>2592</v>
      </c>
      <c r="P350" s="13" t="s">
        <v>2594</v>
      </c>
      <c r="Q350" s="1" t="str">
        <f t="shared" si="5"/>
        <v>insert into PRW_Inte_SCADA_Map(Id,[TagId],[TagName],[TagType],[Name],[Name2],[Context],[Revision],[Type]) values(newid(),'ME-13368','10kV师专路Ⅲ回线线路08567接地开关','普通接地刀闸状态','10kVI段母线TV设备柜（＃13）','','XMH','unset','YX');</v>
      </c>
    </row>
    <row r="351" spans="1:17" x14ac:dyDescent="0.15">
      <c r="A351" s="1">
        <v>350</v>
      </c>
      <c r="B351" s="1" t="s">
        <v>12</v>
      </c>
      <c r="C351" s="1">
        <v>25</v>
      </c>
      <c r="D351" s="1" t="s">
        <v>814</v>
      </c>
      <c r="E351" s="1" t="s">
        <v>815</v>
      </c>
      <c r="F351" s="1">
        <v>13369</v>
      </c>
      <c r="G351" s="1" t="s">
        <v>801</v>
      </c>
      <c r="H351" s="1" t="s">
        <v>16</v>
      </c>
      <c r="I351" s="1" t="s">
        <v>17</v>
      </c>
      <c r="J351" s="1" t="s">
        <v>18</v>
      </c>
      <c r="K351" s="1">
        <v>2602</v>
      </c>
      <c r="L351" s="1">
        <v>901</v>
      </c>
      <c r="M351" s="1" t="str">
        <f>IFERROR(VLOOKUP(K351,所有数据类型对应PDMS情况!B:E,4,1),"")</f>
        <v>10kVI段母线TV设备柜（＃13）</v>
      </c>
      <c r="N351" s="1" t="str">
        <f>IFERROR(VLOOKUP(K351,所有数据类型对应PDMS情况!B:G,6,1),"")</f>
        <v/>
      </c>
      <c r="O351" s="13" t="s">
        <v>2592</v>
      </c>
      <c r="P351" s="13" t="s">
        <v>2594</v>
      </c>
      <c r="Q351" s="1" t="str">
        <f t="shared" si="5"/>
        <v>insert into PRW_Inte_SCADA_Map(Id,[TagId],[TagName],[TagType],[Name],[Name2],[Context],[Revision],[Type]) values(newid(),'ME-13369','10kV师专路Ⅲ回线085断路器弹簧未储能','状态','10kVI段母线TV设备柜（＃13）','','XMH','unset','YX');</v>
      </c>
    </row>
    <row r="352" spans="1:17" x14ac:dyDescent="0.15">
      <c r="A352" s="1">
        <v>351</v>
      </c>
      <c r="B352" s="1" t="s">
        <v>12</v>
      </c>
      <c r="C352" s="1">
        <v>25</v>
      </c>
      <c r="D352" s="1" t="s">
        <v>816</v>
      </c>
      <c r="E352" s="1" t="s">
        <v>817</v>
      </c>
      <c r="F352" s="1">
        <v>13370</v>
      </c>
      <c r="G352" s="1" t="s">
        <v>801</v>
      </c>
      <c r="H352" s="1" t="s">
        <v>315</v>
      </c>
      <c r="I352" s="1" t="s">
        <v>17</v>
      </c>
      <c r="J352" s="1" t="s">
        <v>18</v>
      </c>
      <c r="K352" s="1">
        <v>2602</v>
      </c>
      <c r="L352" s="1">
        <v>1104</v>
      </c>
      <c r="M352" s="1" t="str">
        <f>IFERROR(VLOOKUP(K352,所有数据类型对应PDMS情况!B:E,4,1),"")</f>
        <v>10kVI段母线TV设备柜（＃13）</v>
      </c>
      <c r="N352" s="1" t="str">
        <f>IFERROR(VLOOKUP(K352,所有数据类型对应PDMS情况!B:G,6,1),"")</f>
        <v/>
      </c>
      <c r="O352" s="13" t="s">
        <v>2592</v>
      </c>
      <c r="P352" s="13" t="s">
        <v>2594</v>
      </c>
      <c r="Q352" s="1" t="str">
        <f t="shared" si="5"/>
        <v>insert into PRW_Inte_SCADA_Map(Id,[TagId],[TagName],[TagType],[Name],[Name2],[Context],[Revision],[Type]) values(newid(),'ME-13370','10kV师专路Ⅲ回线085断路器重合闸','重合闸','10kVI段母线TV设备柜（＃13）','','XMH','unset','YX');</v>
      </c>
    </row>
    <row r="353" spans="1:17" x14ac:dyDescent="0.15">
      <c r="A353" s="1">
        <v>352</v>
      </c>
      <c r="B353" s="1" t="s">
        <v>12</v>
      </c>
      <c r="C353" s="1">
        <v>25</v>
      </c>
      <c r="D353" s="1" t="s">
        <v>818</v>
      </c>
      <c r="E353" s="1" t="s">
        <v>819</v>
      </c>
      <c r="F353" s="1">
        <v>13371</v>
      </c>
      <c r="G353" s="1" t="s">
        <v>801</v>
      </c>
      <c r="H353" s="1" t="s">
        <v>283</v>
      </c>
      <c r="I353" s="1" t="s">
        <v>17</v>
      </c>
      <c r="J353" s="1" t="s">
        <v>18</v>
      </c>
      <c r="K353" s="1">
        <v>2602</v>
      </c>
      <c r="L353" s="1">
        <v>1157</v>
      </c>
      <c r="M353" s="1" t="str">
        <f>IFERROR(VLOOKUP(K353,所有数据类型对应PDMS情况!B:E,4,1),"")</f>
        <v>10kVI段母线TV设备柜（＃13）</v>
      </c>
      <c r="N353" s="1" t="str">
        <f>IFERROR(VLOOKUP(K353,所有数据类型对应PDMS情况!B:G,6,1),"")</f>
        <v/>
      </c>
      <c r="O353" s="13" t="s">
        <v>2592</v>
      </c>
      <c r="P353" s="13" t="s">
        <v>2594</v>
      </c>
      <c r="Q353" s="1" t="str">
        <f t="shared" si="5"/>
        <v>insert into PRW_Inte_SCADA_Map(Id,[TagId],[TagName],[TagType],[Name],[Name2],[Context],[Revision],[Type]) values(newid(),'ME-13371','10kV师专路Ⅲ回线085断路器过流Ⅰ段','电流Ⅰ段','10kVI段母线TV设备柜（＃13）','','XMH','unset','YX');</v>
      </c>
    </row>
    <row r="354" spans="1:17" x14ac:dyDescent="0.15">
      <c r="A354" s="1">
        <v>353</v>
      </c>
      <c r="B354" s="1" t="s">
        <v>12</v>
      </c>
      <c r="C354" s="1">
        <v>25</v>
      </c>
      <c r="D354" s="1" t="s">
        <v>820</v>
      </c>
      <c r="E354" s="1" t="s">
        <v>821</v>
      </c>
      <c r="F354" s="1">
        <v>13372</v>
      </c>
      <c r="G354" s="1" t="s">
        <v>801</v>
      </c>
      <c r="H354" s="1" t="s">
        <v>286</v>
      </c>
      <c r="I354" s="1" t="s">
        <v>17</v>
      </c>
      <c r="J354" s="1" t="s">
        <v>18</v>
      </c>
      <c r="K354" s="1">
        <v>2602</v>
      </c>
      <c r="L354" s="1">
        <v>1158</v>
      </c>
      <c r="M354" s="1" t="str">
        <f>IFERROR(VLOOKUP(K354,所有数据类型对应PDMS情况!B:E,4,1),"")</f>
        <v>10kVI段母线TV设备柜（＃13）</v>
      </c>
      <c r="N354" s="1" t="str">
        <f>IFERROR(VLOOKUP(K354,所有数据类型对应PDMS情况!B:G,6,1),"")</f>
        <v/>
      </c>
      <c r="O354" s="13" t="s">
        <v>2592</v>
      </c>
      <c r="P354" s="13" t="s">
        <v>2594</v>
      </c>
      <c r="Q354" s="1" t="str">
        <f t="shared" si="5"/>
        <v>insert into PRW_Inte_SCADA_Map(Id,[TagId],[TagName],[TagType],[Name],[Name2],[Context],[Revision],[Type]) values(newid(),'ME-13372','10kV师专路Ⅲ回线085断路器过流Ⅱ段','电流Ⅱ段','10kVI段母线TV设备柜（＃13）','','XMH','unset','YX');</v>
      </c>
    </row>
    <row r="355" spans="1:17" x14ac:dyDescent="0.15">
      <c r="A355" s="1">
        <v>354</v>
      </c>
      <c r="B355" s="1" t="s">
        <v>12</v>
      </c>
      <c r="C355" s="1">
        <v>25</v>
      </c>
      <c r="D355" s="1" t="s">
        <v>822</v>
      </c>
      <c r="E355" s="1" t="s">
        <v>823</v>
      </c>
      <c r="F355" s="1">
        <v>13373</v>
      </c>
      <c r="G355" s="1" t="s">
        <v>801</v>
      </c>
      <c r="H355" s="1" t="s">
        <v>289</v>
      </c>
      <c r="I355" s="1" t="s">
        <v>17</v>
      </c>
      <c r="J355" s="1" t="s">
        <v>18</v>
      </c>
      <c r="K355" s="1">
        <v>2602</v>
      </c>
      <c r="L355" s="1">
        <v>1159</v>
      </c>
      <c r="M355" s="1" t="str">
        <f>IFERROR(VLOOKUP(K355,所有数据类型对应PDMS情况!B:E,4,1),"")</f>
        <v>10kVI段母线TV设备柜（＃13）</v>
      </c>
      <c r="N355" s="1" t="str">
        <f>IFERROR(VLOOKUP(K355,所有数据类型对应PDMS情况!B:G,6,1),"")</f>
        <v/>
      </c>
      <c r="O355" s="13" t="s">
        <v>2592</v>
      </c>
      <c r="P355" s="13" t="s">
        <v>2594</v>
      </c>
      <c r="Q355" s="1" t="str">
        <f t="shared" si="5"/>
        <v>insert into PRW_Inte_SCADA_Map(Id,[TagId],[TagName],[TagType],[Name],[Name2],[Context],[Revision],[Type]) values(newid(),'ME-13373','10kV师专路Ⅲ回线085断路器过流Ⅲ段','电流Ⅲ段','10kVI段母线TV设备柜（＃13）','','XMH','unset','YX');</v>
      </c>
    </row>
    <row r="356" spans="1:17" x14ac:dyDescent="0.15">
      <c r="A356" s="1">
        <v>355</v>
      </c>
      <c r="B356" s="1" t="s">
        <v>12</v>
      </c>
      <c r="C356" s="1">
        <v>25</v>
      </c>
      <c r="D356" s="1" t="s">
        <v>824</v>
      </c>
      <c r="E356" s="1" t="s">
        <v>825</v>
      </c>
      <c r="F356" s="1">
        <v>13374</v>
      </c>
      <c r="G356" s="1" t="s">
        <v>801</v>
      </c>
      <c r="H356" s="1" t="s">
        <v>292</v>
      </c>
      <c r="I356" s="1" t="s">
        <v>17</v>
      </c>
      <c r="J356" s="1" t="s">
        <v>18</v>
      </c>
      <c r="K356" s="1">
        <v>2602</v>
      </c>
      <c r="L356" s="1">
        <v>1001</v>
      </c>
      <c r="M356" s="1" t="str">
        <f>IFERROR(VLOOKUP(K356,所有数据类型对应PDMS情况!B:E,4,1),"")</f>
        <v>10kVI段母线TV设备柜（＃13）</v>
      </c>
      <c r="N356" s="1" t="str">
        <f>IFERROR(VLOOKUP(K356,所有数据类型对应PDMS情况!B:G,6,1),"")</f>
        <v/>
      </c>
      <c r="O356" s="13" t="s">
        <v>2592</v>
      </c>
      <c r="P356" s="13" t="s">
        <v>2594</v>
      </c>
      <c r="Q356" s="1" t="str">
        <f t="shared" si="5"/>
        <v>insert into PRW_Inte_SCADA_Map(Id,[TagId],[TagName],[TagType],[Name],[Name2],[Context],[Revision],[Type]) values(newid(),'ME-13374','10kV师专路Ⅲ回线085断路器过流反时限','保护动作','10kVI段母线TV设备柜（＃13）','','XMH','unset','YX');</v>
      </c>
    </row>
    <row r="357" spans="1:17" x14ac:dyDescent="0.15">
      <c r="A357" s="1">
        <v>356</v>
      </c>
      <c r="B357" s="1" t="s">
        <v>12</v>
      </c>
      <c r="C357" s="1">
        <v>25</v>
      </c>
      <c r="D357" s="1" t="s">
        <v>826</v>
      </c>
      <c r="E357" s="1" t="s">
        <v>827</v>
      </c>
      <c r="F357" s="1">
        <v>13375</v>
      </c>
      <c r="G357" s="1" t="s">
        <v>801</v>
      </c>
      <c r="H357" s="1" t="s">
        <v>526</v>
      </c>
      <c r="I357" s="1" t="s">
        <v>17</v>
      </c>
      <c r="J357" s="1" t="s">
        <v>18</v>
      </c>
      <c r="K357" s="1">
        <v>2602</v>
      </c>
      <c r="L357" s="1">
        <v>1173</v>
      </c>
      <c r="M357" s="1" t="str">
        <f>IFERROR(VLOOKUP(K357,所有数据类型对应PDMS情况!B:E,4,1),"")</f>
        <v>10kVI段母线TV设备柜（＃13）</v>
      </c>
      <c r="N357" s="1" t="str">
        <f>IFERROR(VLOOKUP(K357,所有数据类型对应PDMS情况!B:G,6,1),"")</f>
        <v/>
      </c>
      <c r="O357" s="13" t="s">
        <v>2592</v>
      </c>
      <c r="P357" s="13" t="s">
        <v>2594</v>
      </c>
      <c r="Q357" s="1" t="str">
        <f t="shared" si="5"/>
        <v>insert into PRW_Inte_SCADA_Map(Id,[TagId],[TagName],[TagType],[Name],[Name2],[Context],[Revision],[Type]) values(newid(),'ME-13375','10kV师专路Ⅲ回线085断路器过流加速','后加速保护','10kVI段母线TV设备柜（＃13）','','XMH','unset','YX');</v>
      </c>
    </row>
    <row r="358" spans="1:17" x14ac:dyDescent="0.15">
      <c r="A358" s="1">
        <v>357</v>
      </c>
      <c r="B358" s="1" t="s">
        <v>12</v>
      </c>
      <c r="C358" s="1">
        <v>25</v>
      </c>
      <c r="D358" s="1" t="s">
        <v>828</v>
      </c>
      <c r="E358" s="1" t="s">
        <v>829</v>
      </c>
      <c r="F358" s="1">
        <v>13376</v>
      </c>
      <c r="G358" s="1" t="s">
        <v>801</v>
      </c>
      <c r="H358" s="1" t="s">
        <v>292</v>
      </c>
      <c r="I358" s="1" t="s">
        <v>17</v>
      </c>
      <c r="J358" s="1" t="s">
        <v>18</v>
      </c>
      <c r="K358" s="1">
        <v>2602</v>
      </c>
      <c r="L358" s="1">
        <v>1001</v>
      </c>
      <c r="M358" s="1" t="str">
        <f>IFERROR(VLOOKUP(K358,所有数据类型对应PDMS情况!B:E,4,1),"")</f>
        <v>10kVI段母线TV设备柜（＃13）</v>
      </c>
      <c r="N358" s="1" t="str">
        <f>IFERROR(VLOOKUP(K358,所有数据类型对应PDMS情况!B:G,6,1),"")</f>
        <v/>
      </c>
      <c r="O358" s="13" t="s">
        <v>2592</v>
      </c>
      <c r="P358" s="13" t="s">
        <v>2594</v>
      </c>
      <c r="Q358" s="1" t="str">
        <f t="shared" si="5"/>
        <v>insert into PRW_Inte_SCADA_Map(Id,[TagId],[TagName],[TagType],[Name],[Name2],[Context],[Revision],[Type]) values(newid(),'ME-13376','10kV师专路Ⅲ回线085断路器过负荷','保护动作','10kVI段母线TV设备柜（＃13）','','XMH','unset','YX');</v>
      </c>
    </row>
    <row r="359" spans="1:17" x14ac:dyDescent="0.15">
      <c r="A359" s="1">
        <v>358</v>
      </c>
      <c r="B359" s="1" t="s">
        <v>12</v>
      </c>
      <c r="C359" s="1">
        <v>25</v>
      </c>
      <c r="D359" s="1" t="s">
        <v>830</v>
      </c>
      <c r="E359" s="1" t="s">
        <v>831</v>
      </c>
      <c r="F359" s="1">
        <v>13377</v>
      </c>
      <c r="G359" s="1" t="s">
        <v>801</v>
      </c>
      <c r="H359" s="1" t="s">
        <v>269</v>
      </c>
      <c r="I359" s="1" t="s">
        <v>17</v>
      </c>
      <c r="J359" s="1" t="s">
        <v>18</v>
      </c>
      <c r="K359" s="1">
        <v>2602</v>
      </c>
      <c r="L359" s="1">
        <v>1153</v>
      </c>
      <c r="M359" s="1" t="str">
        <f>IFERROR(VLOOKUP(K359,所有数据类型对应PDMS情况!B:E,4,1),"")</f>
        <v>10kVI段母线TV设备柜（＃13）</v>
      </c>
      <c r="N359" s="1" t="str">
        <f>IFERROR(VLOOKUP(K359,所有数据类型对应PDMS情况!B:G,6,1),"")</f>
        <v/>
      </c>
      <c r="O359" s="13" t="s">
        <v>2592</v>
      </c>
      <c r="P359" s="13" t="s">
        <v>2594</v>
      </c>
      <c r="Q359" s="1" t="str">
        <f t="shared" si="5"/>
        <v>insert into PRW_Inte_SCADA_Map(Id,[TagId],[TagName],[TagType],[Name],[Name2],[Context],[Revision],[Type]) values(newid(),'ME-13377','10kV师专路Ⅲ回线085断路器零序Ⅰ段','零序电流Ⅰ段','10kVI段母线TV设备柜（＃13）','','XMH','unset','YX');</v>
      </c>
    </row>
    <row r="360" spans="1:17" x14ac:dyDescent="0.15">
      <c r="A360" s="1">
        <v>359</v>
      </c>
      <c r="B360" s="1" t="s">
        <v>12</v>
      </c>
      <c r="C360" s="1">
        <v>25</v>
      </c>
      <c r="D360" s="1" t="s">
        <v>832</v>
      </c>
      <c r="E360" s="1" t="s">
        <v>833</v>
      </c>
      <c r="F360" s="1">
        <v>13378</v>
      </c>
      <c r="G360" s="1" t="s">
        <v>801</v>
      </c>
      <c r="H360" s="1" t="s">
        <v>272</v>
      </c>
      <c r="I360" s="1" t="s">
        <v>17</v>
      </c>
      <c r="J360" s="1" t="s">
        <v>18</v>
      </c>
      <c r="K360" s="1">
        <v>2602</v>
      </c>
      <c r="L360" s="1">
        <v>1154</v>
      </c>
      <c r="M360" s="1" t="str">
        <f>IFERROR(VLOOKUP(K360,所有数据类型对应PDMS情况!B:E,4,1),"")</f>
        <v>10kVI段母线TV设备柜（＃13）</v>
      </c>
      <c r="N360" s="1" t="str">
        <f>IFERROR(VLOOKUP(K360,所有数据类型对应PDMS情况!B:G,6,1),"")</f>
        <v/>
      </c>
      <c r="O360" s="13" t="s">
        <v>2592</v>
      </c>
      <c r="P360" s="13" t="s">
        <v>2594</v>
      </c>
      <c r="Q360" s="1" t="str">
        <f t="shared" si="5"/>
        <v>insert into PRW_Inte_SCADA_Map(Id,[TagId],[TagName],[TagType],[Name],[Name2],[Context],[Revision],[Type]) values(newid(),'ME-13378','10kV师专路Ⅲ回线085断路器零序Ⅱ段','零序电流Ⅱ段','10kVI段母线TV设备柜（＃13）','','XMH','unset','YX');</v>
      </c>
    </row>
    <row r="361" spans="1:17" x14ac:dyDescent="0.15">
      <c r="A361" s="1">
        <v>360</v>
      </c>
      <c r="B361" s="1" t="s">
        <v>12</v>
      </c>
      <c r="C361" s="1">
        <v>25</v>
      </c>
      <c r="D361" s="1" t="s">
        <v>834</v>
      </c>
      <c r="E361" s="1" t="s">
        <v>835</v>
      </c>
      <c r="F361" s="1">
        <v>13379</v>
      </c>
      <c r="G361" s="1" t="s">
        <v>801</v>
      </c>
      <c r="H361" s="1" t="s">
        <v>275</v>
      </c>
      <c r="I361" s="1" t="s">
        <v>17</v>
      </c>
      <c r="J361" s="1" t="s">
        <v>18</v>
      </c>
      <c r="K361" s="1">
        <v>2602</v>
      </c>
      <c r="L361" s="1">
        <v>1155</v>
      </c>
      <c r="M361" s="1" t="str">
        <f>IFERROR(VLOOKUP(K361,所有数据类型对应PDMS情况!B:E,4,1),"")</f>
        <v>10kVI段母线TV设备柜（＃13）</v>
      </c>
      <c r="N361" s="1" t="str">
        <f>IFERROR(VLOOKUP(K361,所有数据类型对应PDMS情况!B:G,6,1),"")</f>
        <v/>
      </c>
      <c r="O361" s="13" t="s">
        <v>2592</v>
      </c>
      <c r="P361" s="13" t="s">
        <v>2594</v>
      </c>
      <c r="Q361" s="1" t="str">
        <f t="shared" si="5"/>
        <v>insert into PRW_Inte_SCADA_Map(Id,[TagId],[TagName],[TagType],[Name],[Name2],[Context],[Revision],[Type]) values(newid(),'ME-13379','10kV师专路Ⅲ回线085断路器零序Ⅲ段','零序电流Ⅲ段','10kVI段母线TV设备柜（＃13）','','XMH','unset','YX');</v>
      </c>
    </row>
    <row r="362" spans="1:17" x14ac:dyDescent="0.15">
      <c r="A362" s="1">
        <v>361</v>
      </c>
      <c r="B362" s="1" t="s">
        <v>12</v>
      </c>
      <c r="C362" s="1">
        <v>25</v>
      </c>
      <c r="D362" s="1" t="s">
        <v>836</v>
      </c>
      <c r="E362" s="1" t="s">
        <v>837</v>
      </c>
      <c r="F362" s="1">
        <v>13380</v>
      </c>
      <c r="G362" s="1" t="s">
        <v>801</v>
      </c>
      <c r="H362" s="1" t="s">
        <v>374</v>
      </c>
      <c r="I362" s="1" t="s">
        <v>17</v>
      </c>
      <c r="J362" s="1" t="s">
        <v>18</v>
      </c>
      <c r="K362" s="1">
        <v>2602</v>
      </c>
      <c r="L362" s="1">
        <v>1254</v>
      </c>
      <c r="M362" s="1" t="str">
        <f>IFERROR(VLOOKUP(K362,所有数据类型对应PDMS情况!B:E,4,1),"")</f>
        <v>10kVI段母线TV设备柜（＃13）</v>
      </c>
      <c r="N362" s="1" t="str">
        <f>IFERROR(VLOOKUP(K362,所有数据类型对应PDMS情况!B:G,6,1),"")</f>
        <v/>
      </c>
      <c r="O362" s="13" t="s">
        <v>2592</v>
      </c>
      <c r="P362" s="13" t="s">
        <v>2594</v>
      </c>
      <c r="Q362" s="1" t="str">
        <f t="shared" si="5"/>
        <v>insert into PRW_Inte_SCADA_Map(Id,[TagId],[TagName],[TagType],[Name],[Name2],[Context],[Revision],[Type]) values(newid(),'ME-13380','10kV师专路Ⅲ回线085断路器零序反时限','线路保护','10kVI段母线TV设备柜（＃13）','','XMH','unset','YX');</v>
      </c>
    </row>
    <row r="363" spans="1:17" x14ac:dyDescent="0.15">
      <c r="A363" s="1">
        <v>362</v>
      </c>
      <c r="B363" s="1" t="s">
        <v>12</v>
      </c>
      <c r="C363" s="1">
        <v>25</v>
      </c>
      <c r="D363" s="1" t="s">
        <v>838</v>
      </c>
      <c r="E363" s="1" t="s">
        <v>839</v>
      </c>
      <c r="F363" s="1">
        <v>13381</v>
      </c>
      <c r="G363" s="1" t="s">
        <v>801</v>
      </c>
      <c r="H363" s="1" t="s">
        <v>526</v>
      </c>
      <c r="I363" s="1" t="s">
        <v>17</v>
      </c>
      <c r="J363" s="1" t="s">
        <v>18</v>
      </c>
      <c r="K363" s="1">
        <v>2602</v>
      </c>
      <c r="L363" s="1">
        <v>1173</v>
      </c>
      <c r="M363" s="1" t="str">
        <f>IFERROR(VLOOKUP(K363,所有数据类型对应PDMS情况!B:E,4,1),"")</f>
        <v>10kVI段母线TV设备柜（＃13）</v>
      </c>
      <c r="N363" s="1" t="str">
        <f>IFERROR(VLOOKUP(K363,所有数据类型对应PDMS情况!B:G,6,1),"")</f>
        <v/>
      </c>
      <c r="O363" s="13" t="s">
        <v>2592</v>
      </c>
      <c r="P363" s="13" t="s">
        <v>2594</v>
      </c>
      <c r="Q363" s="1" t="str">
        <f t="shared" si="5"/>
        <v>insert into PRW_Inte_SCADA_Map(Id,[TagId],[TagName],[TagType],[Name],[Name2],[Context],[Revision],[Type]) values(newid(),'ME-13381','10kV师专路Ⅲ回线085断路器零序加速','后加速保护','10kVI段母线TV设备柜（＃13）','','XMH','unset','YX');</v>
      </c>
    </row>
    <row r="364" spans="1:17" x14ac:dyDescent="0.15">
      <c r="A364" s="1">
        <v>363</v>
      </c>
      <c r="B364" s="1" t="s">
        <v>12</v>
      </c>
      <c r="C364" s="1">
        <v>25</v>
      </c>
      <c r="D364" s="1" t="s">
        <v>840</v>
      </c>
      <c r="E364" s="1" t="s">
        <v>841</v>
      </c>
      <c r="F364" s="1">
        <v>13382</v>
      </c>
      <c r="G364" s="1" t="s">
        <v>801</v>
      </c>
      <c r="H364" s="1" t="s">
        <v>541</v>
      </c>
      <c r="I364" s="1" t="s">
        <v>17</v>
      </c>
      <c r="J364" s="1" t="s">
        <v>18</v>
      </c>
      <c r="K364" s="1">
        <v>2602</v>
      </c>
      <c r="L364" s="1">
        <v>1100</v>
      </c>
      <c r="M364" s="1" t="str">
        <f>IFERROR(VLOOKUP(K364,所有数据类型对应PDMS情况!B:E,4,1),"")</f>
        <v>10kVI段母线TV设备柜（＃13）</v>
      </c>
      <c r="N364" s="1" t="str">
        <f>IFERROR(VLOOKUP(K364,所有数据类型对应PDMS情况!B:G,6,1),"")</f>
        <v/>
      </c>
      <c r="O364" s="13" t="s">
        <v>2592</v>
      </c>
      <c r="P364" s="13" t="s">
        <v>2594</v>
      </c>
      <c r="Q364" s="1" t="str">
        <f t="shared" si="5"/>
        <v>insert into PRW_Inte_SCADA_Map(Id,[TagId],[TagName],[TagType],[Name],[Name2],[Context],[Revision],[Type]) values(newid(),'ME-13382','10kV师专路Ⅲ回线085断路器低周减载','低频减载','10kVI段母线TV设备柜（＃13）','','XMH','unset','YX');</v>
      </c>
    </row>
    <row r="365" spans="1:17" x14ac:dyDescent="0.15">
      <c r="A365" s="1">
        <v>364</v>
      </c>
      <c r="B365" s="1" t="s">
        <v>12</v>
      </c>
      <c r="C365" s="1">
        <v>25</v>
      </c>
      <c r="D365" s="1" t="s">
        <v>842</v>
      </c>
      <c r="E365" s="1" t="s">
        <v>843</v>
      </c>
      <c r="F365" s="1">
        <v>13383</v>
      </c>
      <c r="G365" s="1" t="s">
        <v>801</v>
      </c>
      <c r="H365" s="1" t="s">
        <v>16</v>
      </c>
      <c r="I365" s="1" t="s">
        <v>17</v>
      </c>
      <c r="J365" s="1" t="s">
        <v>18</v>
      </c>
      <c r="K365" s="1">
        <v>2602</v>
      </c>
      <c r="L365" s="1">
        <v>901</v>
      </c>
      <c r="M365" s="1" t="str">
        <f>IFERROR(VLOOKUP(K365,所有数据类型对应PDMS情况!B:E,4,1),"")</f>
        <v>10kVI段母线TV设备柜（＃13）</v>
      </c>
      <c r="N365" s="1" t="str">
        <f>IFERROR(VLOOKUP(K365,所有数据类型对应PDMS情况!B:G,6,1),"")</f>
        <v/>
      </c>
      <c r="O365" s="13" t="s">
        <v>2592</v>
      </c>
      <c r="P365" s="13" t="s">
        <v>2594</v>
      </c>
      <c r="Q365" s="1" t="str">
        <f t="shared" si="5"/>
        <v>insert into PRW_Inte_SCADA_Map(Id,[TagId],[TagName],[TagType],[Name],[Name2],[Context],[Revision],[Type]) values(newid(),'ME-13383','10kV师专路Ⅲ回线085断路器装置报警','状态','10kVI段母线TV设备柜（＃13）','','XMH','unset','YX');</v>
      </c>
    </row>
    <row r="366" spans="1:17" x14ac:dyDescent="0.15">
      <c r="A366" s="1">
        <v>365</v>
      </c>
      <c r="B366" s="1" t="s">
        <v>12</v>
      </c>
      <c r="C366" s="1">
        <v>25</v>
      </c>
      <c r="D366" s="1" t="s">
        <v>844</v>
      </c>
      <c r="E366" s="1" t="s">
        <v>845</v>
      </c>
      <c r="F366" s="1">
        <v>13384</v>
      </c>
      <c r="G366" s="1" t="s">
        <v>801</v>
      </c>
      <c r="H366" s="1" t="s">
        <v>16</v>
      </c>
      <c r="I366" s="1" t="s">
        <v>17</v>
      </c>
      <c r="J366" s="1" t="s">
        <v>18</v>
      </c>
      <c r="K366" s="1">
        <v>2602</v>
      </c>
      <c r="L366" s="1">
        <v>901</v>
      </c>
      <c r="M366" s="1" t="str">
        <f>IFERROR(VLOOKUP(K366,所有数据类型对应PDMS情况!B:E,4,1),"")</f>
        <v>10kVI段母线TV设备柜（＃13）</v>
      </c>
      <c r="N366" s="1" t="str">
        <f>IFERROR(VLOOKUP(K366,所有数据类型对应PDMS情况!B:G,6,1),"")</f>
        <v/>
      </c>
      <c r="O366" s="13" t="s">
        <v>2592</v>
      </c>
      <c r="P366" s="13" t="s">
        <v>2594</v>
      </c>
      <c r="Q366" s="1" t="str">
        <f t="shared" si="5"/>
        <v>insert into PRW_Inte_SCADA_Map(Id,[TagId],[TagName],[TagType],[Name],[Name2],[Context],[Revision],[Type]) values(newid(),'ME-13384','10kV师专路Ⅲ回线085断路器装置闭锁','状态','10kVI段母线TV设备柜（＃13）','','XMH','unset','YX');</v>
      </c>
    </row>
    <row r="367" spans="1:17" x14ac:dyDescent="0.15">
      <c r="A367" s="1">
        <v>366</v>
      </c>
      <c r="B367" s="1" t="s">
        <v>12</v>
      </c>
      <c r="C367" s="1">
        <v>25</v>
      </c>
      <c r="D367" s="1" t="s">
        <v>846</v>
      </c>
      <c r="E367" s="1" t="s">
        <v>847</v>
      </c>
      <c r="F367" s="1">
        <v>13385</v>
      </c>
      <c r="G367" s="1" t="s">
        <v>801</v>
      </c>
      <c r="H367" s="1" t="s">
        <v>144</v>
      </c>
      <c r="I367" s="1" t="s">
        <v>17</v>
      </c>
      <c r="J367" s="1" t="s">
        <v>18</v>
      </c>
      <c r="K367" s="1">
        <v>2602</v>
      </c>
      <c r="L367" s="1">
        <v>1313</v>
      </c>
      <c r="M367" s="1" t="str">
        <f>IFERROR(VLOOKUP(K367,所有数据类型对应PDMS情况!B:E,4,1),"")</f>
        <v>10kVI段母线TV设备柜（＃13）</v>
      </c>
      <c r="N367" s="1" t="str">
        <f>IFERROR(VLOOKUP(K367,所有数据类型对应PDMS情况!B:G,6,1),"")</f>
        <v/>
      </c>
      <c r="O367" s="13" t="s">
        <v>2592</v>
      </c>
      <c r="P367" s="13" t="s">
        <v>2594</v>
      </c>
      <c r="Q367" s="1" t="str">
        <f t="shared" si="5"/>
        <v>insert into PRW_Inte_SCADA_Map(Id,[TagId],[TagName],[TagType],[Name],[Name2],[Context],[Revision],[Type]) values(newid(),'ME-13385','10kV师专路Ⅲ回线TV断线','交流回路异常','10kVI段母线TV设备柜（＃13）','','XMH','unset','YX');</v>
      </c>
    </row>
    <row r="368" spans="1:17" x14ac:dyDescent="0.15">
      <c r="A368" s="1">
        <v>367</v>
      </c>
      <c r="B368" s="1" t="s">
        <v>12</v>
      </c>
      <c r="C368" s="1">
        <v>25</v>
      </c>
      <c r="D368" s="1" t="s">
        <v>848</v>
      </c>
      <c r="E368" s="1" t="s">
        <v>849</v>
      </c>
      <c r="F368" s="1">
        <v>13386</v>
      </c>
      <c r="G368" s="1" t="s">
        <v>801</v>
      </c>
      <c r="H368" s="1" t="s">
        <v>16</v>
      </c>
      <c r="I368" s="1" t="s">
        <v>17</v>
      </c>
      <c r="J368" s="1" t="s">
        <v>18</v>
      </c>
      <c r="K368" s="1">
        <v>2602</v>
      </c>
      <c r="L368" s="1">
        <v>901</v>
      </c>
      <c r="M368" s="1" t="str">
        <f>IFERROR(VLOOKUP(K368,所有数据类型对应PDMS情况!B:E,4,1),"")</f>
        <v>10kVI段母线TV设备柜（＃13）</v>
      </c>
      <c r="N368" s="1" t="str">
        <f>IFERROR(VLOOKUP(K368,所有数据类型对应PDMS情况!B:G,6,1),"")</f>
        <v/>
      </c>
      <c r="O368" s="13" t="s">
        <v>2592</v>
      </c>
      <c r="P368" s="13" t="s">
        <v>2594</v>
      </c>
      <c r="Q368" s="1" t="str">
        <f t="shared" si="5"/>
        <v>insert into PRW_Inte_SCADA_Map(Id,[TagId],[TagName],[TagType],[Name],[Name2],[Context],[Revision],[Type]) values(newid(),'ME-13386','10kV师专路Ⅲ回线085断路器控制回路断线','状态','10kVI段母线TV设备柜（＃13）','','XMH','unset','YX');</v>
      </c>
    </row>
    <row r="369" spans="1:17" x14ac:dyDescent="0.15">
      <c r="A369" s="1">
        <v>368</v>
      </c>
      <c r="B369" s="1" t="s">
        <v>12</v>
      </c>
      <c r="C369" s="1">
        <v>25</v>
      </c>
      <c r="D369" s="1" t="s">
        <v>850</v>
      </c>
      <c r="E369" s="1" t="s">
        <v>851</v>
      </c>
      <c r="F369" s="1">
        <v>13387</v>
      </c>
      <c r="G369" s="1" t="s">
        <v>801</v>
      </c>
      <c r="H369" s="1" t="s">
        <v>16</v>
      </c>
      <c r="I369" s="1" t="s">
        <v>17</v>
      </c>
      <c r="J369" s="1" t="s">
        <v>18</v>
      </c>
      <c r="K369" s="1">
        <v>2602</v>
      </c>
      <c r="L369" s="1">
        <v>901</v>
      </c>
      <c r="M369" s="1" t="str">
        <f>IFERROR(VLOOKUP(K369,所有数据类型对应PDMS情况!B:E,4,1),"")</f>
        <v>10kVI段母线TV设备柜（＃13）</v>
      </c>
      <c r="N369" s="1" t="str">
        <f>IFERROR(VLOOKUP(K369,所有数据类型对应PDMS情况!B:G,6,1),"")</f>
        <v/>
      </c>
      <c r="O369" s="13" t="s">
        <v>2592</v>
      </c>
      <c r="P369" s="13" t="s">
        <v>2594</v>
      </c>
      <c r="Q369" s="1" t="str">
        <f t="shared" si="5"/>
        <v>insert into PRW_Inte_SCADA_Map(Id,[TagId],[TagName],[TagType],[Name],[Name2],[Context],[Revision],[Type]) values(newid(),'ME-13387','10kV师专路Ⅲ回线085断路器接地报警','状态','10kVI段母线TV设备柜（＃13）','','XMH','unset','YX');</v>
      </c>
    </row>
    <row r="370" spans="1:17" x14ac:dyDescent="0.15">
      <c r="A370" s="1">
        <v>369</v>
      </c>
      <c r="B370" s="1" t="s">
        <v>12</v>
      </c>
      <c r="C370" s="1">
        <v>25</v>
      </c>
      <c r="D370" s="1" t="s">
        <v>852</v>
      </c>
      <c r="E370" s="1" t="s">
        <v>853</v>
      </c>
      <c r="F370" s="1">
        <v>13388</v>
      </c>
      <c r="G370" s="1" t="s">
        <v>801</v>
      </c>
      <c r="H370" s="1" t="s">
        <v>16</v>
      </c>
      <c r="I370" s="1" t="s">
        <v>17</v>
      </c>
      <c r="J370" s="1" t="s">
        <v>18</v>
      </c>
      <c r="K370" s="1">
        <v>2602</v>
      </c>
      <c r="L370" s="1">
        <v>901</v>
      </c>
      <c r="M370" s="1" t="str">
        <f>IFERROR(VLOOKUP(K370,所有数据类型对应PDMS情况!B:E,4,1),"")</f>
        <v>10kVI段母线TV设备柜（＃13）</v>
      </c>
      <c r="N370" s="1" t="str">
        <f>IFERROR(VLOOKUP(K370,所有数据类型对应PDMS情况!B:G,6,1),"")</f>
        <v/>
      </c>
      <c r="O370" s="13" t="s">
        <v>2592</v>
      </c>
      <c r="P370" s="13" t="s">
        <v>2594</v>
      </c>
      <c r="Q370" s="1" t="str">
        <f t="shared" si="5"/>
        <v>insert into PRW_Inte_SCADA_Map(Id,[TagId],[TagName],[TagType],[Name],[Name2],[Context],[Revision],[Type]) values(newid(),'ME-13388','10kV师专路Ⅲ回线085断路器过负荷报警','状态','10kVI段母线TV设备柜（＃13）','','XMH','unset','YX');</v>
      </c>
    </row>
    <row r="371" spans="1:17" x14ac:dyDescent="0.15">
      <c r="A371" s="1">
        <v>370</v>
      </c>
      <c r="B371" s="1" t="s">
        <v>12</v>
      </c>
      <c r="C371" s="1">
        <v>25</v>
      </c>
      <c r="D371" s="1" t="s">
        <v>854</v>
      </c>
      <c r="E371" s="1" t="s">
        <v>855</v>
      </c>
      <c r="F371" s="1">
        <v>13389</v>
      </c>
      <c r="G371" s="1" t="s">
        <v>801</v>
      </c>
      <c r="H371" s="1" t="s">
        <v>144</v>
      </c>
      <c r="I371" s="1" t="s">
        <v>17</v>
      </c>
      <c r="J371" s="1" t="s">
        <v>18</v>
      </c>
      <c r="K371" s="1">
        <v>2602</v>
      </c>
      <c r="L371" s="1">
        <v>1313</v>
      </c>
      <c r="M371" s="1" t="str">
        <f>IFERROR(VLOOKUP(K371,所有数据类型对应PDMS情况!B:E,4,1),"")</f>
        <v>10kVI段母线TV设备柜（＃13）</v>
      </c>
      <c r="N371" s="1" t="str">
        <f>IFERROR(VLOOKUP(K371,所有数据类型对应PDMS情况!B:G,6,1),"")</f>
        <v/>
      </c>
      <c r="O371" s="13" t="s">
        <v>2592</v>
      </c>
      <c r="P371" s="13" t="s">
        <v>2594</v>
      </c>
      <c r="Q371" s="1" t="str">
        <f t="shared" si="5"/>
        <v>insert into PRW_Inte_SCADA_Map(Id,[TagId],[TagName],[TagType],[Name],[Name2],[Context],[Revision],[Type]) values(newid(),'ME-13389','10kV师专路Ⅲ回线085断路器TA断线报警','交流回路异常','10kVI段母线TV设备柜（＃13）','','XMH','unset','YX');</v>
      </c>
    </row>
    <row r="372" spans="1:17" x14ac:dyDescent="0.15">
      <c r="A372" s="1">
        <v>371</v>
      </c>
      <c r="B372" s="1" t="s">
        <v>12</v>
      </c>
      <c r="C372" s="1">
        <v>25</v>
      </c>
      <c r="D372" s="1" t="s">
        <v>856</v>
      </c>
      <c r="E372" s="1" t="s">
        <v>857</v>
      </c>
      <c r="F372" s="1">
        <v>13390</v>
      </c>
      <c r="G372" s="1" t="s">
        <v>858</v>
      </c>
      <c r="H372" s="1" t="s">
        <v>24</v>
      </c>
      <c r="I372" s="1" t="s">
        <v>17</v>
      </c>
      <c r="J372" s="1" t="s">
        <v>18</v>
      </c>
      <c r="K372" s="1">
        <v>2608</v>
      </c>
      <c r="L372" s="1">
        <v>701</v>
      </c>
      <c r="M372" s="1" t="str">
        <f>IFERROR(VLOOKUP(K372,所有数据类型对应PDMS情况!B:E,4,1),"")</f>
        <v>城南变（一）出线开关柜（＃12）</v>
      </c>
      <c r="N372" s="1" t="str">
        <f>IFERROR(VLOOKUP(K372,所有数据类型对应PDMS情况!B:G,6,1),"")</f>
        <v/>
      </c>
      <c r="O372" s="13" t="s">
        <v>2592</v>
      </c>
      <c r="P372" s="13" t="s">
        <v>2594</v>
      </c>
      <c r="Q372" s="1" t="str">
        <f t="shared" si="5"/>
        <v>insert into PRW_Inte_SCADA_Map(Id,[TagId],[TagName],[TagType],[Name],[Name2],[Context],[Revision],[Type]) values(newid(),'ME-13390','10kV大寨线086断路器','开关状态','城南变（一）出线开关柜（＃12）','','XMH','unset','YX');</v>
      </c>
    </row>
    <row r="373" spans="1:17" x14ac:dyDescent="0.15">
      <c r="A373" s="1">
        <v>372</v>
      </c>
      <c r="B373" s="1" t="s">
        <v>12</v>
      </c>
      <c r="C373" s="1">
        <v>25</v>
      </c>
      <c r="D373" s="1" t="s">
        <v>859</v>
      </c>
      <c r="E373" s="1" t="s">
        <v>860</v>
      </c>
      <c r="F373" s="1">
        <v>13391</v>
      </c>
      <c r="G373" s="1" t="s">
        <v>861</v>
      </c>
      <c r="H373" s="1" t="s">
        <v>28</v>
      </c>
      <c r="I373" s="1" t="s">
        <v>17</v>
      </c>
      <c r="J373" s="1" t="s">
        <v>18</v>
      </c>
      <c r="K373" s="1">
        <v>2609</v>
      </c>
      <c r="L373" s="1">
        <v>801</v>
      </c>
      <c r="M373" s="1" t="str">
        <f>IFERROR(VLOOKUP(K373,所有数据类型对应PDMS情况!B:E,4,1),"")</f>
        <v>城南变（一）出线开关柜（＃12）</v>
      </c>
      <c r="N373" s="1" t="str">
        <f>IFERROR(VLOOKUP(K373,所有数据类型对应PDMS情况!B:G,6,1),"")</f>
        <v/>
      </c>
      <c r="O373" s="13" t="s">
        <v>2592</v>
      </c>
      <c r="P373" s="13" t="s">
        <v>2594</v>
      </c>
      <c r="Q373" s="1" t="str">
        <f t="shared" si="5"/>
        <v>insert into PRW_Inte_SCADA_Map(Id,[TagId],[TagName],[TagType],[Name],[Name2],[Context],[Revision],[Type]) values(newid(),'ME-13391','10kV大寨线086断路器手车运行位置','刀闸状态','城南变（一）出线开关柜（＃12）','','XMH','unset','YX');</v>
      </c>
    </row>
    <row r="374" spans="1:17" x14ac:dyDescent="0.15">
      <c r="A374" s="1">
        <v>373</v>
      </c>
      <c r="B374" s="1" t="s">
        <v>12</v>
      </c>
      <c r="C374" s="1">
        <v>25</v>
      </c>
      <c r="D374" s="1" t="s">
        <v>862</v>
      </c>
      <c r="E374" s="1" t="s">
        <v>863</v>
      </c>
      <c r="F374" s="1">
        <v>13392</v>
      </c>
      <c r="G374" s="1" t="s">
        <v>864</v>
      </c>
      <c r="H374" s="1" t="s">
        <v>28</v>
      </c>
      <c r="I374" s="1" t="s">
        <v>17</v>
      </c>
      <c r="J374" s="1" t="s">
        <v>18</v>
      </c>
      <c r="K374" s="1">
        <v>2611</v>
      </c>
      <c r="L374" s="1">
        <v>801</v>
      </c>
      <c r="M374" s="1" t="str">
        <f>IFERROR(VLOOKUP(K374,所有数据类型对应PDMS情况!B:E,4,1),"")</f>
        <v>城南变（一）出线开关柜（＃12）</v>
      </c>
      <c r="N374" s="1" t="str">
        <f>IFERROR(VLOOKUP(K374,所有数据类型对应PDMS情况!B:G,6,1),"")</f>
        <v/>
      </c>
      <c r="O374" s="13" t="s">
        <v>2592</v>
      </c>
      <c r="P374" s="13" t="s">
        <v>2594</v>
      </c>
      <c r="Q374" s="1" t="str">
        <f t="shared" si="5"/>
        <v>insert into PRW_Inte_SCADA_Map(Id,[TagId],[TagName],[TagType],[Name],[Name2],[Context],[Revision],[Type]) values(newid(),'ME-13392','10kV大寨线线路0866隔离开关','刀闸状态','城南变（一）出线开关柜（＃12）','','XMH','unset','YX');</v>
      </c>
    </row>
    <row r="375" spans="1:17" x14ac:dyDescent="0.15">
      <c r="A375" s="1">
        <v>374</v>
      </c>
      <c r="B375" s="1" t="s">
        <v>12</v>
      </c>
      <c r="C375" s="1">
        <v>25</v>
      </c>
      <c r="D375" s="1" t="s">
        <v>865</v>
      </c>
      <c r="E375" s="1" t="s">
        <v>866</v>
      </c>
      <c r="F375" s="1">
        <v>13393</v>
      </c>
      <c r="G375" s="1" t="s">
        <v>867</v>
      </c>
      <c r="H375" s="1" t="s">
        <v>32</v>
      </c>
      <c r="I375" s="1" t="s">
        <v>17</v>
      </c>
      <c r="J375" s="1" t="s">
        <v>18</v>
      </c>
      <c r="K375" s="1">
        <v>2612</v>
      </c>
      <c r="L375" s="1">
        <v>812</v>
      </c>
      <c r="M375" s="1" t="str">
        <f>IFERROR(VLOOKUP(K375,所有数据类型对应PDMS情况!B:E,4,1),"")</f>
        <v>城南变（一）出线开关柜（＃12）</v>
      </c>
      <c r="N375" s="1" t="str">
        <f>IFERROR(VLOOKUP(K375,所有数据类型对应PDMS情况!B:G,6,1),"")</f>
        <v/>
      </c>
      <c r="O375" s="13" t="s">
        <v>2592</v>
      </c>
      <c r="P375" s="13" t="s">
        <v>2594</v>
      </c>
      <c r="Q375" s="1" t="str">
        <f t="shared" si="5"/>
        <v>insert into PRW_Inte_SCADA_Map(Id,[TagId],[TagName],[TagType],[Name],[Name2],[Context],[Revision],[Type]) values(newid(),'ME-13393','10kV大寨线线路08667接地开关','普通接地刀闸状态','城南变（一）出线开关柜（＃12）','','XMH','unset','YX');</v>
      </c>
    </row>
    <row r="376" spans="1:17" x14ac:dyDescent="0.15">
      <c r="A376" s="1">
        <v>375</v>
      </c>
      <c r="B376" s="1" t="s">
        <v>12</v>
      </c>
      <c r="C376" s="1">
        <v>25</v>
      </c>
      <c r="D376" s="1" t="s">
        <v>868</v>
      </c>
      <c r="E376" s="1" t="s">
        <v>869</v>
      </c>
      <c r="F376" s="1">
        <v>13394</v>
      </c>
      <c r="G376" s="1" t="s">
        <v>858</v>
      </c>
      <c r="H376" s="1" t="s">
        <v>16</v>
      </c>
      <c r="I376" s="1" t="s">
        <v>17</v>
      </c>
      <c r="J376" s="1" t="s">
        <v>18</v>
      </c>
      <c r="K376" s="1">
        <v>2608</v>
      </c>
      <c r="L376" s="1">
        <v>901</v>
      </c>
      <c r="M376" s="1" t="str">
        <f>IFERROR(VLOOKUP(K376,所有数据类型对应PDMS情况!B:E,4,1),"")</f>
        <v>城南变（一）出线开关柜（＃12）</v>
      </c>
      <c r="N376" s="1" t="str">
        <f>IFERROR(VLOOKUP(K376,所有数据类型对应PDMS情况!B:G,6,1),"")</f>
        <v/>
      </c>
      <c r="O376" s="13" t="s">
        <v>2592</v>
      </c>
      <c r="P376" s="13" t="s">
        <v>2594</v>
      </c>
      <c r="Q376" s="1" t="str">
        <f t="shared" si="5"/>
        <v>insert into PRW_Inte_SCADA_Map(Id,[TagId],[TagName],[TagType],[Name],[Name2],[Context],[Revision],[Type]) values(newid(),'ME-13394','10kV大寨线086断路器弹簧未储能','状态','城南变（一）出线开关柜（＃12）','','XMH','unset','YX');</v>
      </c>
    </row>
    <row r="377" spans="1:17" x14ac:dyDescent="0.15">
      <c r="A377" s="1">
        <v>376</v>
      </c>
      <c r="B377" s="1" t="s">
        <v>12</v>
      </c>
      <c r="C377" s="1">
        <v>25</v>
      </c>
      <c r="D377" s="1" t="s">
        <v>870</v>
      </c>
      <c r="E377" s="1" t="s">
        <v>871</v>
      </c>
      <c r="F377" s="1">
        <v>13395</v>
      </c>
      <c r="G377" s="1" t="s">
        <v>858</v>
      </c>
      <c r="H377" s="1" t="s">
        <v>315</v>
      </c>
      <c r="I377" s="1" t="s">
        <v>17</v>
      </c>
      <c r="J377" s="1" t="s">
        <v>18</v>
      </c>
      <c r="K377" s="1">
        <v>2608</v>
      </c>
      <c r="L377" s="1">
        <v>1104</v>
      </c>
      <c r="M377" s="1" t="str">
        <f>IFERROR(VLOOKUP(K377,所有数据类型对应PDMS情况!B:E,4,1),"")</f>
        <v>城南变（一）出线开关柜（＃12）</v>
      </c>
      <c r="N377" s="1" t="str">
        <f>IFERROR(VLOOKUP(K377,所有数据类型对应PDMS情况!B:G,6,1),"")</f>
        <v/>
      </c>
      <c r="O377" s="13" t="s">
        <v>2592</v>
      </c>
      <c r="P377" s="13" t="s">
        <v>2594</v>
      </c>
      <c r="Q377" s="1" t="str">
        <f t="shared" si="5"/>
        <v>insert into PRW_Inte_SCADA_Map(Id,[TagId],[TagName],[TagType],[Name],[Name2],[Context],[Revision],[Type]) values(newid(),'ME-13395','10kV大寨线086断路器重合闸','重合闸','城南变（一）出线开关柜（＃12）','','XMH','unset','YX');</v>
      </c>
    </row>
    <row r="378" spans="1:17" x14ac:dyDescent="0.15">
      <c r="A378" s="1">
        <v>377</v>
      </c>
      <c r="B378" s="1" t="s">
        <v>12</v>
      </c>
      <c r="C378" s="1">
        <v>25</v>
      </c>
      <c r="D378" s="1" t="s">
        <v>872</v>
      </c>
      <c r="E378" s="1" t="s">
        <v>873</v>
      </c>
      <c r="F378" s="1">
        <v>13396</v>
      </c>
      <c r="G378" s="1" t="s">
        <v>858</v>
      </c>
      <c r="H378" s="1" t="s">
        <v>283</v>
      </c>
      <c r="I378" s="1" t="s">
        <v>17</v>
      </c>
      <c r="J378" s="1" t="s">
        <v>18</v>
      </c>
      <c r="K378" s="1">
        <v>2608</v>
      </c>
      <c r="L378" s="1">
        <v>1157</v>
      </c>
      <c r="M378" s="1" t="str">
        <f>IFERROR(VLOOKUP(K378,所有数据类型对应PDMS情况!B:E,4,1),"")</f>
        <v>城南变（一）出线开关柜（＃12）</v>
      </c>
      <c r="N378" s="1" t="str">
        <f>IFERROR(VLOOKUP(K378,所有数据类型对应PDMS情况!B:G,6,1),"")</f>
        <v/>
      </c>
      <c r="O378" s="13" t="s">
        <v>2592</v>
      </c>
      <c r="P378" s="13" t="s">
        <v>2594</v>
      </c>
      <c r="Q378" s="1" t="str">
        <f t="shared" si="5"/>
        <v>insert into PRW_Inte_SCADA_Map(Id,[TagId],[TagName],[TagType],[Name],[Name2],[Context],[Revision],[Type]) values(newid(),'ME-13396','10kV大寨线086断路器过流Ⅰ段','电流Ⅰ段','城南变（一）出线开关柜（＃12）','','XMH','unset','YX');</v>
      </c>
    </row>
    <row r="379" spans="1:17" x14ac:dyDescent="0.15">
      <c r="A379" s="1">
        <v>378</v>
      </c>
      <c r="B379" s="1" t="s">
        <v>12</v>
      </c>
      <c r="C379" s="1">
        <v>25</v>
      </c>
      <c r="D379" s="1" t="s">
        <v>874</v>
      </c>
      <c r="E379" s="1" t="s">
        <v>875</v>
      </c>
      <c r="F379" s="1">
        <v>13397</v>
      </c>
      <c r="G379" s="1" t="s">
        <v>858</v>
      </c>
      <c r="H379" s="1" t="s">
        <v>286</v>
      </c>
      <c r="I379" s="1" t="s">
        <v>17</v>
      </c>
      <c r="J379" s="1" t="s">
        <v>18</v>
      </c>
      <c r="K379" s="1">
        <v>2608</v>
      </c>
      <c r="L379" s="1">
        <v>1158</v>
      </c>
      <c r="M379" s="1" t="str">
        <f>IFERROR(VLOOKUP(K379,所有数据类型对应PDMS情况!B:E,4,1),"")</f>
        <v>城南变（一）出线开关柜（＃12）</v>
      </c>
      <c r="N379" s="1" t="str">
        <f>IFERROR(VLOOKUP(K379,所有数据类型对应PDMS情况!B:G,6,1),"")</f>
        <v/>
      </c>
      <c r="O379" s="13" t="s">
        <v>2592</v>
      </c>
      <c r="P379" s="13" t="s">
        <v>2594</v>
      </c>
      <c r="Q379" s="1" t="str">
        <f t="shared" si="5"/>
        <v>insert into PRW_Inte_SCADA_Map(Id,[TagId],[TagName],[TagType],[Name],[Name2],[Context],[Revision],[Type]) values(newid(),'ME-13397','10kV大寨线086断路器过流Ⅱ段','电流Ⅱ段','城南变（一）出线开关柜（＃12）','','XMH','unset','YX');</v>
      </c>
    </row>
    <row r="380" spans="1:17" x14ac:dyDescent="0.15">
      <c r="A380" s="1">
        <v>379</v>
      </c>
      <c r="B380" s="1" t="s">
        <v>12</v>
      </c>
      <c r="C380" s="1">
        <v>25</v>
      </c>
      <c r="D380" s="1" t="s">
        <v>876</v>
      </c>
      <c r="E380" s="1" t="s">
        <v>877</v>
      </c>
      <c r="F380" s="1">
        <v>13398</v>
      </c>
      <c r="G380" s="1" t="s">
        <v>858</v>
      </c>
      <c r="H380" s="1" t="s">
        <v>289</v>
      </c>
      <c r="I380" s="1" t="s">
        <v>17</v>
      </c>
      <c r="J380" s="1" t="s">
        <v>18</v>
      </c>
      <c r="K380" s="1">
        <v>2608</v>
      </c>
      <c r="L380" s="1">
        <v>1159</v>
      </c>
      <c r="M380" s="1" t="str">
        <f>IFERROR(VLOOKUP(K380,所有数据类型对应PDMS情况!B:E,4,1),"")</f>
        <v>城南变（一）出线开关柜（＃12）</v>
      </c>
      <c r="N380" s="1" t="str">
        <f>IFERROR(VLOOKUP(K380,所有数据类型对应PDMS情况!B:G,6,1),"")</f>
        <v/>
      </c>
      <c r="O380" s="13" t="s">
        <v>2592</v>
      </c>
      <c r="P380" s="13" t="s">
        <v>2594</v>
      </c>
      <c r="Q380" s="1" t="str">
        <f t="shared" si="5"/>
        <v>insert into PRW_Inte_SCADA_Map(Id,[TagId],[TagName],[TagType],[Name],[Name2],[Context],[Revision],[Type]) values(newid(),'ME-13398','10kV大寨线086断路器过流Ⅲ段','电流Ⅲ段','城南变（一）出线开关柜（＃12）','','XMH','unset','YX');</v>
      </c>
    </row>
    <row r="381" spans="1:17" x14ac:dyDescent="0.15">
      <c r="A381" s="1">
        <v>380</v>
      </c>
      <c r="B381" s="1" t="s">
        <v>12</v>
      </c>
      <c r="C381" s="1">
        <v>25</v>
      </c>
      <c r="D381" s="1" t="s">
        <v>878</v>
      </c>
      <c r="E381" s="1" t="s">
        <v>879</v>
      </c>
      <c r="F381" s="1">
        <v>13399</v>
      </c>
      <c r="G381" s="1" t="s">
        <v>858</v>
      </c>
      <c r="H381" s="1" t="s">
        <v>374</v>
      </c>
      <c r="I381" s="1" t="s">
        <v>17</v>
      </c>
      <c r="J381" s="1" t="s">
        <v>18</v>
      </c>
      <c r="K381" s="1">
        <v>2608</v>
      </c>
      <c r="L381" s="1">
        <v>1254</v>
      </c>
      <c r="M381" s="1" t="str">
        <f>IFERROR(VLOOKUP(K381,所有数据类型对应PDMS情况!B:E,4,1),"")</f>
        <v>城南变（一）出线开关柜（＃12）</v>
      </c>
      <c r="N381" s="1" t="str">
        <f>IFERROR(VLOOKUP(K381,所有数据类型对应PDMS情况!B:G,6,1),"")</f>
        <v/>
      </c>
      <c r="O381" s="13" t="s">
        <v>2592</v>
      </c>
      <c r="P381" s="13" t="s">
        <v>2594</v>
      </c>
      <c r="Q381" s="1" t="str">
        <f t="shared" si="5"/>
        <v>insert into PRW_Inte_SCADA_Map(Id,[TagId],[TagName],[TagType],[Name],[Name2],[Context],[Revision],[Type]) values(newid(),'ME-13399','10kV大寨线086断路器过流反时限','线路保护','城南变（一）出线开关柜（＃12）','','XMH','unset','YX');</v>
      </c>
    </row>
    <row r="382" spans="1:17" x14ac:dyDescent="0.15">
      <c r="A382" s="1">
        <v>381</v>
      </c>
      <c r="B382" s="1" t="s">
        <v>12</v>
      </c>
      <c r="C382" s="1">
        <v>25</v>
      </c>
      <c r="D382" s="1" t="s">
        <v>880</v>
      </c>
      <c r="E382" s="1" t="s">
        <v>881</v>
      </c>
      <c r="F382" s="1">
        <v>13400</v>
      </c>
      <c r="G382" s="1" t="s">
        <v>858</v>
      </c>
      <c r="H382" s="1" t="s">
        <v>526</v>
      </c>
      <c r="I382" s="1" t="s">
        <v>17</v>
      </c>
      <c r="J382" s="1" t="s">
        <v>18</v>
      </c>
      <c r="K382" s="1">
        <v>2608</v>
      </c>
      <c r="L382" s="1">
        <v>1173</v>
      </c>
      <c r="M382" s="1" t="str">
        <f>IFERROR(VLOOKUP(K382,所有数据类型对应PDMS情况!B:E,4,1),"")</f>
        <v>城南变（一）出线开关柜（＃12）</v>
      </c>
      <c r="N382" s="1" t="str">
        <f>IFERROR(VLOOKUP(K382,所有数据类型对应PDMS情况!B:G,6,1),"")</f>
        <v/>
      </c>
      <c r="O382" s="13" t="s">
        <v>2592</v>
      </c>
      <c r="P382" s="13" t="s">
        <v>2594</v>
      </c>
      <c r="Q382" s="1" t="str">
        <f t="shared" si="5"/>
        <v>insert into PRW_Inte_SCADA_Map(Id,[TagId],[TagName],[TagType],[Name],[Name2],[Context],[Revision],[Type]) values(newid(),'ME-13400','10kV大寨线086断路器过流加速','后加速保护','城南变（一）出线开关柜（＃12）','','XMH','unset','YX');</v>
      </c>
    </row>
    <row r="383" spans="1:17" x14ac:dyDescent="0.15">
      <c r="A383" s="1">
        <v>382</v>
      </c>
      <c r="B383" s="1" t="s">
        <v>12</v>
      </c>
      <c r="C383" s="1">
        <v>25</v>
      </c>
      <c r="D383" s="1" t="s">
        <v>882</v>
      </c>
      <c r="E383" s="1" t="s">
        <v>883</v>
      </c>
      <c r="F383" s="1">
        <v>13401</v>
      </c>
      <c r="G383" s="1" t="s">
        <v>858</v>
      </c>
      <c r="H383" s="1" t="s">
        <v>292</v>
      </c>
      <c r="I383" s="1" t="s">
        <v>17</v>
      </c>
      <c r="J383" s="1" t="s">
        <v>18</v>
      </c>
      <c r="K383" s="1">
        <v>2608</v>
      </c>
      <c r="L383" s="1">
        <v>1001</v>
      </c>
      <c r="M383" s="1" t="str">
        <f>IFERROR(VLOOKUP(K383,所有数据类型对应PDMS情况!B:E,4,1),"")</f>
        <v>城南变（一）出线开关柜（＃12）</v>
      </c>
      <c r="N383" s="1" t="str">
        <f>IFERROR(VLOOKUP(K383,所有数据类型对应PDMS情况!B:G,6,1),"")</f>
        <v/>
      </c>
      <c r="O383" s="13" t="s">
        <v>2592</v>
      </c>
      <c r="P383" s="13" t="s">
        <v>2594</v>
      </c>
      <c r="Q383" s="1" t="str">
        <f t="shared" si="5"/>
        <v>insert into PRW_Inte_SCADA_Map(Id,[TagId],[TagName],[TagType],[Name],[Name2],[Context],[Revision],[Type]) values(newid(),'ME-13401','10kV大寨线086断路器过负荷','保护动作','城南变（一）出线开关柜（＃12）','','XMH','unset','YX');</v>
      </c>
    </row>
    <row r="384" spans="1:17" x14ac:dyDescent="0.15">
      <c r="A384" s="1">
        <v>383</v>
      </c>
      <c r="B384" s="1" t="s">
        <v>12</v>
      </c>
      <c r="C384" s="1">
        <v>25</v>
      </c>
      <c r="D384" s="1" t="s">
        <v>884</v>
      </c>
      <c r="E384" s="1" t="s">
        <v>885</v>
      </c>
      <c r="F384" s="1">
        <v>13402</v>
      </c>
      <c r="G384" s="1" t="s">
        <v>858</v>
      </c>
      <c r="H384" s="1" t="s">
        <v>269</v>
      </c>
      <c r="I384" s="1" t="s">
        <v>17</v>
      </c>
      <c r="J384" s="1" t="s">
        <v>18</v>
      </c>
      <c r="K384" s="1">
        <v>2608</v>
      </c>
      <c r="L384" s="1">
        <v>1153</v>
      </c>
      <c r="M384" s="1" t="str">
        <f>IFERROR(VLOOKUP(K384,所有数据类型对应PDMS情况!B:E,4,1),"")</f>
        <v>城南变（一）出线开关柜（＃12）</v>
      </c>
      <c r="N384" s="1" t="str">
        <f>IFERROR(VLOOKUP(K384,所有数据类型对应PDMS情况!B:G,6,1),"")</f>
        <v/>
      </c>
      <c r="O384" s="13" t="s">
        <v>2592</v>
      </c>
      <c r="P384" s="13" t="s">
        <v>2594</v>
      </c>
      <c r="Q384" s="1" t="str">
        <f t="shared" si="5"/>
        <v>insert into PRW_Inte_SCADA_Map(Id,[TagId],[TagName],[TagType],[Name],[Name2],[Context],[Revision],[Type]) values(newid(),'ME-13402','10kV大寨线086断路器零序Ⅰ段','零序电流Ⅰ段','城南变（一）出线开关柜（＃12）','','XMH','unset','YX');</v>
      </c>
    </row>
    <row r="385" spans="1:17" x14ac:dyDescent="0.15">
      <c r="A385" s="1">
        <v>384</v>
      </c>
      <c r="B385" s="1" t="s">
        <v>12</v>
      </c>
      <c r="C385" s="1">
        <v>25</v>
      </c>
      <c r="D385" s="1" t="s">
        <v>886</v>
      </c>
      <c r="E385" s="1" t="s">
        <v>887</v>
      </c>
      <c r="F385" s="1">
        <v>13403</v>
      </c>
      <c r="G385" s="1" t="s">
        <v>858</v>
      </c>
      <c r="H385" s="1" t="s">
        <v>272</v>
      </c>
      <c r="I385" s="1" t="s">
        <v>17</v>
      </c>
      <c r="J385" s="1" t="s">
        <v>18</v>
      </c>
      <c r="K385" s="1">
        <v>2608</v>
      </c>
      <c r="L385" s="1">
        <v>1154</v>
      </c>
      <c r="M385" s="1" t="str">
        <f>IFERROR(VLOOKUP(K385,所有数据类型对应PDMS情况!B:E,4,1),"")</f>
        <v>城南变（一）出线开关柜（＃12）</v>
      </c>
      <c r="N385" s="1" t="str">
        <f>IFERROR(VLOOKUP(K385,所有数据类型对应PDMS情况!B:G,6,1),"")</f>
        <v/>
      </c>
      <c r="O385" s="13" t="s">
        <v>2592</v>
      </c>
      <c r="P385" s="13" t="s">
        <v>2594</v>
      </c>
      <c r="Q385" s="1" t="str">
        <f t="shared" si="5"/>
        <v>insert into PRW_Inte_SCADA_Map(Id,[TagId],[TagName],[TagType],[Name],[Name2],[Context],[Revision],[Type]) values(newid(),'ME-13403','10kV大寨线086断路器零序Ⅱ段','零序电流Ⅱ段','城南变（一）出线开关柜（＃12）','','XMH','unset','YX');</v>
      </c>
    </row>
    <row r="386" spans="1:17" x14ac:dyDescent="0.15">
      <c r="A386" s="1">
        <v>385</v>
      </c>
      <c r="B386" s="1" t="s">
        <v>12</v>
      </c>
      <c r="C386" s="1">
        <v>25</v>
      </c>
      <c r="D386" s="1" t="s">
        <v>888</v>
      </c>
      <c r="E386" s="1" t="s">
        <v>889</v>
      </c>
      <c r="F386" s="1">
        <v>13404</v>
      </c>
      <c r="G386" s="1" t="s">
        <v>858</v>
      </c>
      <c r="H386" s="1" t="s">
        <v>275</v>
      </c>
      <c r="I386" s="1" t="s">
        <v>17</v>
      </c>
      <c r="J386" s="1" t="s">
        <v>18</v>
      </c>
      <c r="K386" s="1">
        <v>2608</v>
      </c>
      <c r="L386" s="1">
        <v>1155</v>
      </c>
      <c r="M386" s="1" t="str">
        <f>IFERROR(VLOOKUP(K386,所有数据类型对应PDMS情况!B:E,4,1),"")</f>
        <v>城南变（一）出线开关柜（＃12）</v>
      </c>
      <c r="N386" s="1" t="str">
        <f>IFERROR(VLOOKUP(K386,所有数据类型对应PDMS情况!B:G,6,1),"")</f>
        <v/>
      </c>
      <c r="O386" s="13" t="s">
        <v>2592</v>
      </c>
      <c r="P386" s="13" t="s">
        <v>2594</v>
      </c>
      <c r="Q386" s="1" t="str">
        <f t="shared" si="5"/>
        <v>insert into PRW_Inte_SCADA_Map(Id,[TagId],[TagName],[TagType],[Name],[Name2],[Context],[Revision],[Type]) values(newid(),'ME-13404','10kV大寨线086断路器零序Ⅲ段','零序电流Ⅲ段','城南变（一）出线开关柜（＃12）','','XMH','unset','YX');</v>
      </c>
    </row>
    <row r="387" spans="1:17" x14ac:dyDescent="0.15">
      <c r="A387" s="1">
        <v>386</v>
      </c>
      <c r="B387" s="1" t="s">
        <v>12</v>
      </c>
      <c r="C387" s="1">
        <v>25</v>
      </c>
      <c r="D387" s="1" t="s">
        <v>890</v>
      </c>
      <c r="E387" s="1" t="s">
        <v>891</v>
      </c>
      <c r="F387" s="1">
        <v>13405</v>
      </c>
      <c r="G387" s="1" t="s">
        <v>858</v>
      </c>
      <c r="H387" s="1" t="s">
        <v>374</v>
      </c>
      <c r="I387" s="1" t="s">
        <v>17</v>
      </c>
      <c r="J387" s="1" t="s">
        <v>18</v>
      </c>
      <c r="K387" s="1">
        <v>2608</v>
      </c>
      <c r="L387" s="1">
        <v>1254</v>
      </c>
      <c r="M387" s="1" t="str">
        <f>IFERROR(VLOOKUP(K387,所有数据类型对应PDMS情况!B:E,4,1),"")</f>
        <v>城南变（一）出线开关柜（＃12）</v>
      </c>
      <c r="N387" s="1" t="str">
        <f>IFERROR(VLOOKUP(K387,所有数据类型对应PDMS情况!B:G,6,1),"")</f>
        <v/>
      </c>
      <c r="O387" s="13" t="s">
        <v>2592</v>
      </c>
      <c r="P387" s="13" t="s">
        <v>2594</v>
      </c>
      <c r="Q387" s="1" t="str">
        <f t="shared" ref="Q387:Q450" si="6">CONCATENATE("insert into PRW_Inte_SCADA_Map(Id,[TagId],[TagName],[TagType],[Name],[Name2],[Context],[Revision],[Type]) values(","newid()",",'ME-",F387,"','",E387,"','",H387,"','",M387,"','",N387,"','XMH','unset','YX');")</f>
        <v>insert into PRW_Inte_SCADA_Map(Id,[TagId],[TagName],[TagType],[Name],[Name2],[Context],[Revision],[Type]) values(newid(),'ME-13405','10kV大寨线086断路器零序反时限','线路保护','城南变（一）出线开关柜（＃12）','','XMH','unset','YX');</v>
      </c>
    </row>
    <row r="388" spans="1:17" x14ac:dyDescent="0.15">
      <c r="A388" s="1">
        <v>387</v>
      </c>
      <c r="B388" s="1" t="s">
        <v>12</v>
      </c>
      <c r="C388" s="1">
        <v>25</v>
      </c>
      <c r="D388" s="1" t="s">
        <v>892</v>
      </c>
      <c r="E388" s="1" t="s">
        <v>893</v>
      </c>
      <c r="F388" s="1">
        <v>13406</v>
      </c>
      <c r="G388" s="1" t="s">
        <v>858</v>
      </c>
      <c r="H388" s="1" t="s">
        <v>526</v>
      </c>
      <c r="I388" s="1" t="s">
        <v>17</v>
      </c>
      <c r="J388" s="1" t="s">
        <v>18</v>
      </c>
      <c r="K388" s="1">
        <v>2608</v>
      </c>
      <c r="L388" s="1">
        <v>1173</v>
      </c>
      <c r="M388" s="1" t="str">
        <f>IFERROR(VLOOKUP(K388,所有数据类型对应PDMS情况!B:E,4,1),"")</f>
        <v>城南变（一）出线开关柜（＃12）</v>
      </c>
      <c r="N388" s="1" t="str">
        <f>IFERROR(VLOOKUP(K388,所有数据类型对应PDMS情况!B:G,6,1),"")</f>
        <v/>
      </c>
      <c r="O388" s="13" t="s">
        <v>2592</v>
      </c>
      <c r="P388" s="13" t="s">
        <v>2594</v>
      </c>
      <c r="Q388" s="1" t="str">
        <f t="shared" si="6"/>
        <v>insert into PRW_Inte_SCADA_Map(Id,[TagId],[TagName],[TagType],[Name],[Name2],[Context],[Revision],[Type]) values(newid(),'ME-13406','10kV大寨线086断路器零序加速','后加速保护','城南变（一）出线开关柜（＃12）','','XMH','unset','YX');</v>
      </c>
    </row>
    <row r="389" spans="1:17" x14ac:dyDescent="0.15">
      <c r="A389" s="1">
        <v>388</v>
      </c>
      <c r="B389" s="1" t="s">
        <v>12</v>
      </c>
      <c r="C389" s="1">
        <v>25</v>
      </c>
      <c r="D389" s="1" t="s">
        <v>894</v>
      </c>
      <c r="E389" s="1" t="s">
        <v>895</v>
      </c>
      <c r="F389" s="1">
        <v>13407</v>
      </c>
      <c r="G389" s="1" t="s">
        <v>858</v>
      </c>
      <c r="H389" s="1" t="s">
        <v>541</v>
      </c>
      <c r="I389" s="1" t="s">
        <v>17</v>
      </c>
      <c r="J389" s="1" t="s">
        <v>18</v>
      </c>
      <c r="K389" s="1">
        <v>2608</v>
      </c>
      <c r="L389" s="1">
        <v>1100</v>
      </c>
      <c r="M389" s="1" t="str">
        <f>IFERROR(VLOOKUP(K389,所有数据类型对应PDMS情况!B:E,4,1),"")</f>
        <v>城南变（一）出线开关柜（＃12）</v>
      </c>
      <c r="N389" s="1" t="str">
        <f>IFERROR(VLOOKUP(K389,所有数据类型对应PDMS情况!B:G,6,1),"")</f>
        <v/>
      </c>
      <c r="O389" s="13" t="s">
        <v>2592</v>
      </c>
      <c r="P389" s="13" t="s">
        <v>2594</v>
      </c>
      <c r="Q389" s="1" t="str">
        <f t="shared" si="6"/>
        <v>insert into PRW_Inte_SCADA_Map(Id,[TagId],[TagName],[TagType],[Name],[Name2],[Context],[Revision],[Type]) values(newid(),'ME-13407','10kV大寨线086断路器低周减载','低频减载','城南变（一）出线开关柜（＃12）','','XMH','unset','YX');</v>
      </c>
    </row>
    <row r="390" spans="1:17" x14ac:dyDescent="0.15">
      <c r="A390" s="1">
        <v>389</v>
      </c>
      <c r="B390" s="1" t="s">
        <v>12</v>
      </c>
      <c r="C390" s="1">
        <v>25</v>
      </c>
      <c r="D390" s="1" t="s">
        <v>896</v>
      </c>
      <c r="E390" s="1" t="s">
        <v>897</v>
      </c>
      <c r="F390" s="1">
        <v>13408</v>
      </c>
      <c r="G390" s="1" t="s">
        <v>858</v>
      </c>
      <c r="H390" s="1" t="s">
        <v>16</v>
      </c>
      <c r="I390" s="1" t="s">
        <v>17</v>
      </c>
      <c r="J390" s="1" t="s">
        <v>18</v>
      </c>
      <c r="K390" s="1">
        <v>2608</v>
      </c>
      <c r="L390" s="1">
        <v>901</v>
      </c>
      <c r="M390" s="1" t="str">
        <f>IFERROR(VLOOKUP(K390,所有数据类型对应PDMS情况!B:E,4,1),"")</f>
        <v>城南变（一）出线开关柜（＃12）</v>
      </c>
      <c r="N390" s="1" t="str">
        <f>IFERROR(VLOOKUP(K390,所有数据类型对应PDMS情况!B:G,6,1),"")</f>
        <v/>
      </c>
      <c r="O390" s="13" t="s">
        <v>2592</v>
      </c>
      <c r="P390" s="13" t="s">
        <v>2594</v>
      </c>
      <c r="Q390" s="1" t="str">
        <f t="shared" si="6"/>
        <v>insert into PRW_Inte_SCADA_Map(Id,[TagId],[TagName],[TagType],[Name],[Name2],[Context],[Revision],[Type]) values(newid(),'ME-13408','10kV大寨线086断路器装置报警','状态','城南变（一）出线开关柜（＃12）','','XMH','unset','YX');</v>
      </c>
    </row>
    <row r="391" spans="1:17" x14ac:dyDescent="0.15">
      <c r="A391" s="1">
        <v>390</v>
      </c>
      <c r="B391" s="1" t="s">
        <v>12</v>
      </c>
      <c r="C391" s="1">
        <v>25</v>
      </c>
      <c r="D391" s="1" t="s">
        <v>898</v>
      </c>
      <c r="E391" s="1" t="s">
        <v>899</v>
      </c>
      <c r="F391" s="1">
        <v>13409</v>
      </c>
      <c r="G391" s="1" t="s">
        <v>858</v>
      </c>
      <c r="H391" s="1" t="s">
        <v>16</v>
      </c>
      <c r="I391" s="1" t="s">
        <v>17</v>
      </c>
      <c r="J391" s="1" t="s">
        <v>18</v>
      </c>
      <c r="K391" s="1">
        <v>2608</v>
      </c>
      <c r="L391" s="1">
        <v>901</v>
      </c>
      <c r="M391" s="1" t="str">
        <f>IFERROR(VLOOKUP(K391,所有数据类型对应PDMS情况!B:E,4,1),"")</f>
        <v>城南变（一）出线开关柜（＃12）</v>
      </c>
      <c r="N391" s="1" t="str">
        <f>IFERROR(VLOOKUP(K391,所有数据类型对应PDMS情况!B:G,6,1),"")</f>
        <v/>
      </c>
      <c r="O391" s="13" t="s">
        <v>2592</v>
      </c>
      <c r="P391" s="13" t="s">
        <v>2594</v>
      </c>
      <c r="Q391" s="1" t="str">
        <f t="shared" si="6"/>
        <v>insert into PRW_Inte_SCADA_Map(Id,[TagId],[TagName],[TagType],[Name],[Name2],[Context],[Revision],[Type]) values(newid(),'ME-13409','10kV大寨线086断路器装置闭锁','状态','城南变（一）出线开关柜（＃12）','','XMH','unset','YX');</v>
      </c>
    </row>
    <row r="392" spans="1:17" x14ac:dyDescent="0.15">
      <c r="A392" s="1">
        <v>391</v>
      </c>
      <c r="B392" s="1" t="s">
        <v>12</v>
      </c>
      <c r="C392" s="1">
        <v>25</v>
      </c>
      <c r="D392" s="1" t="s">
        <v>900</v>
      </c>
      <c r="E392" s="1" t="s">
        <v>901</v>
      </c>
      <c r="F392" s="1">
        <v>13410</v>
      </c>
      <c r="G392" s="1" t="s">
        <v>858</v>
      </c>
      <c r="H392" s="1" t="s">
        <v>144</v>
      </c>
      <c r="I392" s="1" t="s">
        <v>17</v>
      </c>
      <c r="J392" s="1" t="s">
        <v>18</v>
      </c>
      <c r="K392" s="1">
        <v>2608</v>
      </c>
      <c r="L392" s="1">
        <v>1313</v>
      </c>
      <c r="M392" s="1" t="str">
        <f>IFERROR(VLOOKUP(K392,所有数据类型对应PDMS情况!B:E,4,1),"")</f>
        <v>城南变（一）出线开关柜（＃12）</v>
      </c>
      <c r="N392" s="1" t="str">
        <f>IFERROR(VLOOKUP(K392,所有数据类型对应PDMS情况!B:G,6,1),"")</f>
        <v/>
      </c>
      <c r="O392" s="13" t="s">
        <v>2592</v>
      </c>
      <c r="P392" s="13" t="s">
        <v>2594</v>
      </c>
      <c r="Q392" s="1" t="str">
        <f t="shared" si="6"/>
        <v>insert into PRW_Inte_SCADA_Map(Id,[TagId],[TagName],[TagType],[Name],[Name2],[Context],[Revision],[Type]) values(newid(),'ME-13410','10kV大寨线TV断线','交流回路异常','城南变（一）出线开关柜（＃12）','','XMH','unset','YX');</v>
      </c>
    </row>
    <row r="393" spans="1:17" x14ac:dyDescent="0.15">
      <c r="A393" s="1">
        <v>392</v>
      </c>
      <c r="B393" s="1" t="s">
        <v>12</v>
      </c>
      <c r="C393" s="1">
        <v>25</v>
      </c>
      <c r="D393" s="1" t="s">
        <v>902</v>
      </c>
      <c r="E393" s="1" t="s">
        <v>903</v>
      </c>
      <c r="F393" s="1">
        <v>13411</v>
      </c>
      <c r="G393" s="1" t="s">
        <v>858</v>
      </c>
      <c r="H393" s="1" t="s">
        <v>16</v>
      </c>
      <c r="I393" s="1" t="s">
        <v>17</v>
      </c>
      <c r="J393" s="1" t="s">
        <v>18</v>
      </c>
      <c r="K393" s="1">
        <v>2608</v>
      </c>
      <c r="L393" s="1">
        <v>901</v>
      </c>
      <c r="M393" s="1" t="str">
        <f>IFERROR(VLOOKUP(K393,所有数据类型对应PDMS情况!B:E,4,1),"")</f>
        <v>城南变（一）出线开关柜（＃12）</v>
      </c>
      <c r="N393" s="1" t="str">
        <f>IFERROR(VLOOKUP(K393,所有数据类型对应PDMS情况!B:G,6,1),"")</f>
        <v/>
      </c>
      <c r="O393" s="13" t="s">
        <v>2592</v>
      </c>
      <c r="P393" s="13" t="s">
        <v>2594</v>
      </c>
      <c r="Q393" s="1" t="str">
        <f t="shared" si="6"/>
        <v>insert into PRW_Inte_SCADA_Map(Id,[TagId],[TagName],[TagType],[Name],[Name2],[Context],[Revision],[Type]) values(newid(),'ME-13411','10kV大寨线086断路器控制回路断线','状态','城南变（一）出线开关柜（＃12）','','XMH','unset','YX');</v>
      </c>
    </row>
    <row r="394" spans="1:17" x14ac:dyDescent="0.15">
      <c r="A394" s="1">
        <v>393</v>
      </c>
      <c r="B394" s="1" t="s">
        <v>12</v>
      </c>
      <c r="C394" s="1">
        <v>25</v>
      </c>
      <c r="D394" s="1" t="s">
        <v>904</v>
      </c>
      <c r="E394" s="1" t="s">
        <v>905</v>
      </c>
      <c r="F394" s="1">
        <v>13412</v>
      </c>
      <c r="G394" s="1" t="s">
        <v>858</v>
      </c>
      <c r="H394" s="1" t="s">
        <v>16</v>
      </c>
      <c r="I394" s="1" t="s">
        <v>17</v>
      </c>
      <c r="J394" s="1" t="s">
        <v>18</v>
      </c>
      <c r="K394" s="1">
        <v>2608</v>
      </c>
      <c r="L394" s="1">
        <v>901</v>
      </c>
      <c r="M394" s="1" t="str">
        <f>IFERROR(VLOOKUP(K394,所有数据类型对应PDMS情况!B:E,4,1),"")</f>
        <v>城南变（一）出线开关柜（＃12）</v>
      </c>
      <c r="N394" s="1" t="str">
        <f>IFERROR(VLOOKUP(K394,所有数据类型对应PDMS情况!B:G,6,1),"")</f>
        <v/>
      </c>
      <c r="O394" s="13" t="s">
        <v>2592</v>
      </c>
      <c r="P394" s="13" t="s">
        <v>2594</v>
      </c>
      <c r="Q394" s="1" t="str">
        <f t="shared" si="6"/>
        <v>insert into PRW_Inte_SCADA_Map(Id,[TagId],[TagName],[TagType],[Name],[Name2],[Context],[Revision],[Type]) values(newid(),'ME-13412','10kV大寨线086断路器接地报警','状态','城南变（一）出线开关柜（＃12）','','XMH','unset','YX');</v>
      </c>
    </row>
    <row r="395" spans="1:17" x14ac:dyDescent="0.15">
      <c r="A395" s="1">
        <v>394</v>
      </c>
      <c r="B395" s="1" t="s">
        <v>12</v>
      </c>
      <c r="C395" s="1">
        <v>25</v>
      </c>
      <c r="D395" s="1" t="s">
        <v>906</v>
      </c>
      <c r="E395" s="1" t="s">
        <v>907</v>
      </c>
      <c r="F395" s="1">
        <v>13413</v>
      </c>
      <c r="G395" s="1" t="s">
        <v>858</v>
      </c>
      <c r="H395" s="1" t="s">
        <v>16</v>
      </c>
      <c r="I395" s="1" t="s">
        <v>17</v>
      </c>
      <c r="J395" s="1" t="s">
        <v>18</v>
      </c>
      <c r="K395" s="1">
        <v>2608</v>
      </c>
      <c r="L395" s="1">
        <v>901</v>
      </c>
      <c r="M395" s="1" t="str">
        <f>IFERROR(VLOOKUP(K395,所有数据类型对应PDMS情况!B:E,4,1),"")</f>
        <v>城南变（一）出线开关柜（＃12）</v>
      </c>
      <c r="N395" s="1" t="str">
        <f>IFERROR(VLOOKUP(K395,所有数据类型对应PDMS情况!B:G,6,1),"")</f>
        <v/>
      </c>
      <c r="O395" s="13" t="s">
        <v>2592</v>
      </c>
      <c r="P395" s="13" t="s">
        <v>2594</v>
      </c>
      <c r="Q395" s="1" t="str">
        <f t="shared" si="6"/>
        <v>insert into PRW_Inte_SCADA_Map(Id,[TagId],[TagName],[TagType],[Name],[Name2],[Context],[Revision],[Type]) values(newid(),'ME-13413','10kV大寨线086断路器过负荷报警','状态','城南变（一）出线开关柜（＃12）','','XMH','unset','YX');</v>
      </c>
    </row>
    <row r="396" spans="1:17" x14ac:dyDescent="0.15">
      <c r="A396" s="1">
        <v>395</v>
      </c>
      <c r="B396" s="1" t="s">
        <v>12</v>
      </c>
      <c r="C396" s="1">
        <v>25</v>
      </c>
      <c r="D396" s="1" t="s">
        <v>908</v>
      </c>
      <c r="E396" s="1" t="s">
        <v>909</v>
      </c>
      <c r="F396" s="1">
        <v>13414</v>
      </c>
      <c r="G396" s="1" t="s">
        <v>858</v>
      </c>
      <c r="H396" s="1" t="s">
        <v>144</v>
      </c>
      <c r="I396" s="1" t="s">
        <v>17</v>
      </c>
      <c r="J396" s="1" t="s">
        <v>18</v>
      </c>
      <c r="K396" s="1">
        <v>2608</v>
      </c>
      <c r="L396" s="1">
        <v>1313</v>
      </c>
      <c r="M396" s="1" t="str">
        <f>IFERROR(VLOOKUP(K396,所有数据类型对应PDMS情况!B:E,4,1),"")</f>
        <v>城南变（一）出线开关柜（＃12）</v>
      </c>
      <c r="N396" s="1" t="str">
        <f>IFERROR(VLOOKUP(K396,所有数据类型对应PDMS情况!B:G,6,1),"")</f>
        <v/>
      </c>
      <c r="O396" s="13" t="s">
        <v>2592</v>
      </c>
      <c r="P396" s="13" t="s">
        <v>2594</v>
      </c>
      <c r="Q396" s="1" t="str">
        <f t="shared" si="6"/>
        <v>insert into PRW_Inte_SCADA_Map(Id,[TagId],[TagName],[TagType],[Name],[Name2],[Context],[Revision],[Type]) values(newid(),'ME-13414','10kV大寨线086断路器TA断线报警','交流回路异常','城南变（一）出线开关柜（＃12）','','XMH','unset','YX');</v>
      </c>
    </row>
    <row r="397" spans="1:17" x14ac:dyDescent="0.15">
      <c r="A397" s="1">
        <v>396</v>
      </c>
      <c r="B397" s="1" t="s">
        <v>12</v>
      </c>
      <c r="C397" s="1">
        <v>25</v>
      </c>
      <c r="D397" s="1" t="s">
        <v>910</v>
      </c>
      <c r="E397" s="1" t="s">
        <v>911</v>
      </c>
      <c r="F397" s="1">
        <v>13415</v>
      </c>
      <c r="G397" s="1" t="s">
        <v>912</v>
      </c>
      <c r="H397" s="1" t="s">
        <v>24</v>
      </c>
      <c r="I397" s="1" t="s">
        <v>17</v>
      </c>
      <c r="J397" s="1" t="s">
        <v>18</v>
      </c>
      <c r="K397" s="1">
        <v>2613</v>
      </c>
      <c r="L397" s="1">
        <v>701</v>
      </c>
      <c r="M397" s="1" t="str">
        <f>IFERROR(VLOOKUP(K397,所有数据类型对应PDMS情况!B:E,4,1),"")</f>
        <v>三家村变（一）出线开关柜（＃10）</v>
      </c>
      <c r="N397" s="1" t="str">
        <f>IFERROR(VLOOKUP(K397,所有数据类型对应PDMS情况!B:G,6,1),"")</f>
        <v/>
      </c>
      <c r="O397" s="13" t="s">
        <v>2592</v>
      </c>
      <c r="P397" s="13" t="s">
        <v>2594</v>
      </c>
      <c r="Q397" s="1" t="str">
        <f t="shared" si="6"/>
        <v>insert into PRW_Inte_SCADA_Map(Id,[TagId],[TagName],[TagType],[Name],[Name2],[Context],[Revision],[Type]) values(newid(),'ME-13415','10kV振兴路线087断路器','开关状态','三家村变（一）出线开关柜（＃10）','','XMH','unset','YX');</v>
      </c>
    </row>
    <row r="398" spans="1:17" x14ac:dyDescent="0.15">
      <c r="A398" s="1">
        <v>397</v>
      </c>
      <c r="B398" s="1" t="s">
        <v>12</v>
      </c>
      <c r="C398" s="1">
        <v>25</v>
      </c>
      <c r="D398" s="1" t="s">
        <v>913</v>
      </c>
      <c r="E398" s="1" t="s">
        <v>914</v>
      </c>
      <c r="F398" s="1">
        <v>13416</v>
      </c>
      <c r="G398" s="1" t="s">
        <v>915</v>
      </c>
      <c r="H398" s="1" t="s">
        <v>28</v>
      </c>
      <c r="I398" s="1" t="s">
        <v>17</v>
      </c>
      <c r="J398" s="1" t="s">
        <v>18</v>
      </c>
      <c r="K398" s="1">
        <v>2614</v>
      </c>
      <c r="L398" s="1">
        <v>801</v>
      </c>
      <c r="M398" s="1" t="str">
        <f>IFERROR(VLOOKUP(K398,所有数据类型对应PDMS情况!B:E,4,1),"")</f>
        <v>三家村变（一）出线开关柜（＃10）</v>
      </c>
      <c r="N398" s="1" t="str">
        <f>IFERROR(VLOOKUP(K398,所有数据类型对应PDMS情况!B:G,6,1),"")</f>
        <v/>
      </c>
      <c r="O398" s="13" t="s">
        <v>2592</v>
      </c>
      <c r="P398" s="13" t="s">
        <v>2594</v>
      </c>
      <c r="Q398" s="1" t="str">
        <f t="shared" si="6"/>
        <v>insert into PRW_Inte_SCADA_Map(Id,[TagId],[TagName],[TagType],[Name],[Name2],[Context],[Revision],[Type]) values(newid(),'ME-13416','10kV振兴路线087断路器手车运行位置','刀闸状态','三家村变（一）出线开关柜（＃10）','','XMH','unset','YX');</v>
      </c>
    </row>
    <row r="399" spans="1:17" x14ac:dyDescent="0.15">
      <c r="A399" s="1">
        <v>398</v>
      </c>
      <c r="B399" s="1" t="s">
        <v>12</v>
      </c>
      <c r="C399" s="1">
        <v>25</v>
      </c>
      <c r="D399" s="1" t="s">
        <v>916</v>
      </c>
      <c r="E399" s="1" t="s">
        <v>917</v>
      </c>
      <c r="F399" s="1">
        <v>13417</v>
      </c>
      <c r="G399" s="1" t="s">
        <v>918</v>
      </c>
      <c r="H399" s="1" t="s">
        <v>28</v>
      </c>
      <c r="I399" s="1" t="s">
        <v>17</v>
      </c>
      <c r="J399" s="1" t="s">
        <v>18</v>
      </c>
      <c r="K399" s="1">
        <v>2616</v>
      </c>
      <c r="L399" s="1">
        <v>801</v>
      </c>
      <c r="M399" s="1" t="str">
        <f>IFERROR(VLOOKUP(K399,所有数据类型对应PDMS情况!B:E,4,1),"")</f>
        <v>三家村变（一）出线开关柜（＃10）</v>
      </c>
      <c r="N399" s="1" t="str">
        <f>IFERROR(VLOOKUP(K399,所有数据类型对应PDMS情况!B:G,6,1),"")</f>
        <v/>
      </c>
      <c r="O399" s="13" t="s">
        <v>2592</v>
      </c>
      <c r="P399" s="13" t="s">
        <v>2594</v>
      </c>
      <c r="Q399" s="1" t="str">
        <f t="shared" si="6"/>
        <v>insert into PRW_Inte_SCADA_Map(Id,[TagId],[TagName],[TagType],[Name],[Name2],[Context],[Revision],[Type]) values(newid(),'ME-13417','10kV振兴路线线路0876隔离开关','刀闸状态','三家村变（一）出线开关柜（＃10）','','XMH','unset','YX');</v>
      </c>
    </row>
    <row r="400" spans="1:17" x14ac:dyDescent="0.15">
      <c r="A400" s="1">
        <v>399</v>
      </c>
      <c r="B400" s="1" t="s">
        <v>12</v>
      </c>
      <c r="C400" s="1">
        <v>25</v>
      </c>
      <c r="D400" s="1" t="s">
        <v>919</v>
      </c>
      <c r="E400" s="1" t="s">
        <v>920</v>
      </c>
      <c r="F400" s="1">
        <v>13418</v>
      </c>
      <c r="G400" s="1" t="s">
        <v>921</v>
      </c>
      <c r="H400" s="1" t="s">
        <v>32</v>
      </c>
      <c r="I400" s="1" t="s">
        <v>17</v>
      </c>
      <c r="J400" s="1" t="s">
        <v>18</v>
      </c>
      <c r="K400" s="1">
        <v>2617</v>
      </c>
      <c r="L400" s="1">
        <v>812</v>
      </c>
      <c r="M400" s="1" t="str">
        <f>IFERROR(VLOOKUP(K400,所有数据类型对应PDMS情况!B:E,4,1),"")</f>
        <v>三家村变（一）出线开关柜（＃10）</v>
      </c>
      <c r="N400" s="1" t="str">
        <f>IFERROR(VLOOKUP(K400,所有数据类型对应PDMS情况!B:G,6,1),"")</f>
        <v/>
      </c>
      <c r="O400" s="13" t="s">
        <v>2592</v>
      </c>
      <c r="P400" s="13" t="s">
        <v>2594</v>
      </c>
      <c r="Q400" s="1" t="str">
        <f t="shared" si="6"/>
        <v>insert into PRW_Inte_SCADA_Map(Id,[TagId],[TagName],[TagType],[Name],[Name2],[Context],[Revision],[Type]) values(newid(),'ME-13418','10kV振兴路线087断路器线路侧08760接地开关','普通接地刀闸状态','三家村变（一）出线开关柜（＃10）','','XMH','unset','YX');</v>
      </c>
    </row>
    <row r="401" spans="1:17" x14ac:dyDescent="0.15">
      <c r="A401" s="1">
        <v>400</v>
      </c>
      <c r="B401" s="1" t="s">
        <v>12</v>
      </c>
      <c r="C401" s="1">
        <v>25</v>
      </c>
      <c r="D401" s="1" t="s">
        <v>922</v>
      </c>
      <c r="E401" s="1" t="s">
        <v>923</v>
      </c>
      <c r="F401" s="1">
        <v>13419</v>
      </c>
      <c r="G401" s="1" t="s">
        <v>924</v>
      </c>
      <c r="H401" s="1" t="s">
        <v>32</v>
      </c>
      <c r="I401" s="1" t="s">
        <v>17</v>
      </c>
      <c r="J401" s="1" t="s">
        <v>18</v>
      </c>
      <c r="K401" s="1">
        <v>2618</v>
      </c>
      <c r="L401" s="1">
        <v>812</v>
      </c>
      <c r="M401" s="1" t="str">
        <f>IFERROR(VLOOKUP(K401,所有数据类型对应PDMS情况!B:E,4,1),"")</f>
        <v>三家村变（一）出线开关柜（＃10）</v>
      </c>
      <c r="N401" s="1" t="str">
        <f>IFERROR(VLOOKUP(K401,所有数据类型对应PDMS情况!B:G,6,1),"")</f>
        <v/>
      </c>
      <c r="O401" s="13" t="s">
        <v>2592</v>
      </c>
      <c r="P401" s="13" t="s">
        <v>2594</v>
      </c>
      <c r="Q401" s="1" t="str">
        <f t="shared" si="6"/>
        <v>insert into PRW_Inte_SCADA_Map(Id,[TagId],[TagName],[TagType],[Name],[Name2],[Context],[Revision],[Type]) values(newid(),'ME-13419','10kV振兴路线线路08767接地开关','普通接地刀闸状态','三家村变（一）出线开关柜（＃10）','','XMH','unset','YX');</v>
      </c>
    </row>
    <row r="402" spans="1:17" x14ac:dyDescent="0.15">
      <c r="A402" s="1">
        <v>401</v>
      </c>
      <c r="B402" s="1" t="s">
        <v>12</v>
      </c>
      <c r="C402" s="1">
        <v>25</v>
      </c>
      <c r="D402" s="1" t="s">
        <v>925</v>
      </c>
      <c r="E402" s="1" t="s">
        <v>926</v>
      </c>
      <c r="F402" s="1">
        <v>13420</v>
      </c>
      <c r="G402" s="1" t="s">
        <v>912</v>
      </c>
      <c r="H402" s="1" t="s">
        <v>16</v>
      </c>
      <c r="I402" s="1" t="s">
        <v>17</v>
      </c>
      <c r="J402" s="1" t="s">
        <v>18</v>
      </c>
      <c r="K402" s="1">
        <v>2613</v>
      </c>
      <c r="L402" s="1">
        <v>901</v>
      </c>
      <c r="M402" s="1" t="str">
        <f>IFERROR(VLOOKUP(K402,所有数据类型对应PDMS情况!B:E,4,1),"")</f>
        <v>三家村变（一）出线开关柜（＃10）</v>
      </c>
      <c r="N402" s="1" t="str">
        <f>IFERROR(VLOOKUP(K402,所有数据类型对应PDMS情况!B:G,6,1),"")</f>
        <v/>
      </c>
      <c r="O402" s="13" t="s">
        <v>2592</v>
      </c>
      <c r="P402" s="13" t="s">
        <v>2594</v>
      </c>
      <c r="Q402" s="1" t="str">
        <f t="shared" si="6"/>
        <v>insert into PRW_Inte_SCADA_Map(Id,[TagId],[TagName],[TagType],[Name],[Name2],[Context],[Revision],[Type]) values(newid(),'ME-13420','10kV振兴路线087断路器弹簧未储能','状态','三家村变（一）出线开关柜（＃10）','','XMH','unset','YX');</v>
      </c>
    </row>
    <row r="403" spans="1:17" x14ac:dyDescent="0.15">
      <c r="A403" s="1">
        <v>402</v>
      </c>
      <c r="B403" s="1" t="s">
        <v>12</v>
      </c>
      <c r="C403" s="1">
        <v>25</v>
      </c>
      <c r="D403" s="1" t="s">
        <v>927</v>
      </c>
      <c r="E403" s="1" t="s">
        <v>928</v>
      </c>
      <c r="F403" s="1">
        <v>13421</v>
      </c>
      <c r="G403" s="1" t="s">
        <v>912</v>
      </c>
      <c r="H403" s="1" t="s">
        <v>315</v>
      </c>
      <c r="I403" s="1" t="s">
        <v>17</v>
      </c>
      <c r="J403" s="1" t="s">
        <v>18</v>
      </c>
      <c r="K403" s="1">
        <v>2613</v>
      </c>
      <c r="L403" s="1">
        <v>1104</v>
      </c>
      <c r="M403" s="1" t="str">
        <f>IFERROR(VLOOKUP(K403,所有数据类型对应PDMS情况!B:E,4,1),"")</f>
        <v>三家村变（一）出线开关柜（＃10）</v>
      </c>
      <c r="N403" s="1" t="str">
        <f>IFERROR(VLOOKUP(K403,所有数据类型对应PDMS情况!B:G,6,1),"")</f>
        <v/>
      </c>
      <c r="O403" s="13" t="s">
        <v>2592</v>
      </c>
      <c r="P403" s="13" t="s">
        <v>2594</v>
      </c>
      <c r="Q403" s="1" t="str">
        <f t="shared" si="6"/>
        <v>insert into PRW_Inte_SCADA_Map(Id,[TagId],[TagName],[TagType],[Name],[Name2],[Context],[Revision],[Type]) values(newid(),'ME-13421','10kV振兴路线087断路器重合闸','重合闸','三家村变（一）出线开关柜（＃10）','','XMH','unset','YX');</v>
      </c>
    </row>
    <row r="404" spans="1:17" x14ac:dyDescent="0.15">
      <c r="A404" s="1">
        <v>403</v>
      </c>
      <c r="B404" s="1" t="s">
        <v>12</v>
      </c>
      <c r="C404" s="1">
        <v>25</v>
      </c>
      <c r="D404" s="1" t="s">
        <v>929</v>
      </c>
      <c r="E404" s="1" t="s">
        <v>930</v>
      </c>
      <c r="F404" s="1">
        <v>13422</v>
      </c>
      <c r="G404" s="1" t="s">
        <v>912</v>
      </c>
      <c r="H404" s="1" t="s">
        <v>283</v>
      </c>
      <c r="I404" s="1" t="s">
        <v>17</v>
      </c>
      <c r="J404" s="1" t="s">
        <v>18</v>
      </c>
      <c r="K404" s="1">
        <v>2613</v>
      </c>
      <c r="L404" s="1">
        <v>1157</v>
      </c>
      <c r="M404" s="1" t="str">
        <f>IFERROR(VLOOKUP(K404,所有数据类型对应PDMS情况!B:E,4,1),"")</f>
        <v>三家村变（一）出线开关柜（＃10）</v>
      </c>
      <c r="N404" s="1" t="str">
        <f>IFERROR(VLOOKUP(K404,所有数据类型对应PDMS情况!B:G,6,1),"")</f>
        <v/>
      </c>
      <c r="O404" s="13" t="s">
        <v>2592</v>
      </c>
      <c r="P404" s="13" t="s">
        <v>2594</v>
      </c>
      <c r="Q404" s="1" t="str">
        <f t="shared" si="6"/>
        <v>insert into PRW_Inte_SCADA_Map(Id,[TagId],[TagName],[TagType],[Name],[Name2],[Context],[Revision],[Type]) values(newid(),'ME-13422','10kV振兴路线087断路器过流Ⅰ段','电流Ⅰ段','三家村变（一）出线开关柜（＃10）','','XMH','unset','YX');</v>
      </c>
    </row>
    <row r="405" spans="1:17" x14ac:dyDescent="0.15">
      <c r="A405" s="1">
        <v>404</v>
      </c>
      <c r="B405" s="1" t="s">
        <v>12</v>
      </c>
      <c r="C405" s="1">
        <v>25</v>
      </c>
      <c r="D405" s="1" t="s">
        <v>931</v>
      </c>
      <c r="E405" s="1" t="s">
        <v>932</v>
      </c>
      <c r="F405" s="1">
        <v>13423</v>
      </c>
      <c r="G405" s="1" t="s">
        <v>912</v>
      </c>
      <c r="H405" s="1" t="s">
        <v>286</v>
      </c>
      <c r="I405" s="1" t="s">
        <v>17</v>
      </c>
      <c r="J405" s="1" t="s">
        <v>18</v>
      </c>
      <c r="K405" s="1">
        <v>2613</v>
      </c>
      <c r="L405" s="1">
        <v>1158</v>
      </c>
      <c r="M405" s="1" t="str">
        <f>IFERROR(VLOOKUP(K405,所有数据类型对应PDMS情况!B:E,4,1),"")</f>
        <v>三家村变（一）出线开关柜（＃10）</v>
      </c>
      <c r="N405" s="1" t="str">
        <f>IFERROR(VLOOKUP(K405,所有数据类型对应PDMS情况!B:G,6,1),"")</f>
        <v/>
      </c>
      <c r="O405" s="13" t="s">
        <v>2592</v>
      </c>
      <c r="P405" s="13" t="s">
        <v>2594</v>
      </c>
      <c r="Q405" s="1" t="str">
        <f t="shared" si="6"/>
        <v>insert into PRW_Inte_SCADA_Map(Id,[TagId],[TagName],[TagType],[Name],[Name2],[Context],[Revision],[Type]) values(newid(),'ME-13423','10kV振兴路线087断路器过流Ⅱ段','电流Ⅱ段','三家村变（一）出线开关柜（＃10）','','XMH','unset','YX');</v>
      </c>
    </row>
    <row r="406" spans="1:17" x14ac:dyDescent="0.15">
      <c r="A406" s="1">
        <v>405</v>
      </c>
      <c r="B406" s="1" t="s">
        <v>12</v>
      </c>
      <c r="C406" s="1">
        <v>25</v>
      </c>
      <c r="D406" s="1" t="s">
        <v>933</v>
      </c>
      <c r="E406" s="1" t="s">
        <v>934</v>
      </c>
      <c r="F406" s="1">
        <v>13424</v>
      </c>
      <c r="G406" s="1" t="s">
        <v>912</v>
      </c>
      <c r="H406" s="1" t="s">
        <v>289</v>
      </c>
      <c r="I406" s="1" t="s">
        <v>17</v>
      </c>
      <c r="J406" s="1" t="s">
        <v>18</v>
      </c>
      <c r="K406" s="1">
        <v>2613</v>
      </c>
      <c r="L406" s="1">
        <v>1159</v>
      </c>
      <c r="M406" s="1" t="str">
        <f>IFERROR(VLOOKUP(K406,所有数据类型对应PDMS情况!B:E,4,1),"")</f>
        <v>三家村变（一）出线开关柜（＃10）</v>
      </c>
      <c r="N406" s="1" t="str">
        <f>IFERROR(VLOOKUP(K406,所有数据类型对应PDMS情况!B:G,6,1),"")</f>
        <v/>
      </c>
      <c r="O406" s="13" t="s">
        <v>2592</v>
      </c>
      <c r="P406" s="13" t="s">
        <v>2594</v>
      </c>
      <c r="Q406" s="1" t="str">
        <f t="shared" si="6"/>
        <v>insert into PRW_Inte_SCADA_Map(Id,[TagId],[TagName],[TagType],[Name],[Name2],[Context],[Revision],[Type]) values(newid(),'ME-13424','10kV振兴路线087断路器过流Ⅲ段','电流Ⅲ段','三家村变（一）出线开关柜（＃10）','','XMH','unset','YX');</v>
      </c>
    </row>
    <row r="407" spans="1:17" x14ac:dyDescent="0.15">
      <c r="A407" s="1">
        <v>406</v>
      </c>
      <c r="B407" s="1" t="s">
        <v>12</v>
      </c>
      <c r="C407" s="1">
        <v>25</v>
      </c>
      <c r="D407" s="1" t="s">
        <v>935</v>
      </c>
      <c r="E407" s="1" t="s">
        <v>936</v>
      </c>
      <c r="F407" s="1">
        <v>13425</v>
      </c>
      <c r="G407" s="1" t="s">
        <v>912</v>
      </c>
      <c r="H407" s="1" t="s">
        <v>374</v>
      </c>
      <c r="I407" s="1" t="s">
        <v>17</v>
      </c>
      <c r="J407" s="1" t="s">
        <v>18</v>
      </c>
      <c r="K407" s="1">
        <v>2613</v>
      </c>
      <c r="L407" s="1">
        <v>1254</v>
      </c>
      <c r="M407" s="1" t="str">
        <f>IFERROR(VLOOKUP(K407,所有数据类型对应PDMS情况!B:E,4,1),"")</f>
        <v>三家村变（一）出线开关柜（＃10）</v>
      </c>
      <c r="N407" s="1" t="str">
        <f>IFERROR(VLOOKUP(K407,所有数据类型对应PDMS情况!B:G,6,1),"")</f>
        <v/>
      </c>
      <c r="O407" s="13" t="s">
        <v>2592</v>
      </c>
      <c r="P407" s="13" t="s">
        <v>2594</v>
      </c>
      <c r="Q407" s="1" t="str">
        <f t="shared" si="6"/>
        <v>insert into PRW_Inte_SCADA_Map(Id,[TagId],[TagName],[TagType],[Name],[Name2],[Context],[Revision],[Type]) values(newid(),'ME-13425','10kV振兴路线087断路器过流反时限','线路保护','三家村变（一）出线开关柜（＃10）','','XMH','unset','YX');</v>
      </c>
    </row>
    <row r="408" spans="1:17" x14ac:dyDescent="0.15">
      <c r="A408" s="1">
        <v>407</v>
      </c>
      <c r="B408" s="1" t="s">
        <v>12</v>
      </c>
      <c r="C408" s="1">
        <v>25</v>
      </c>
      <c r="D408" s="1" t="s">
        <v>937</v>
      </c>
      <c r="E408" s="1" t="s">
        <v>938</v>
      </c>
      <c r="F408" s="1">
        <v>13426</v>
      </c>
      <c r="G408" s="1" t="s">
        <v>912</v>
      </c>
      <c r="H408" s="1" t="s">
        <v>526</v>
      </c>
      <c r="I408" s="1" t="s">
        <v>17</v>
      </c>
      <c r="J408" s="1" t="s">
        <v>18</v>
      </c>
      <c r="K408" s="1">
        <v>2613</v>
      </c>
      <c r="L408" s="1">
        <v>1173</v>
      </c>
      <c r="M408" s="1" t="str">
        <f>IFERROR(VLOOKUP(K408,所有数据类型对应PDMS情况!B:E,4,1),"")</f>
        <v>三家村变（一）出线开关柜（＃10）</v>
      </c>
      <c r="N408" s="1" t="str">
        <f>IFERROR(VLOOKUP(K408,所有数据类型对应PDMS情况!B:G,6,1),"")</f>
        <v/>
      </c>
      <c r="O408" s="13" t="s">
        <v>2592</v>
      </c>
      <c r="P408" s="13" t="s">
        <v>2594</v>
      </c>
      <c r="Q408" s="1" t="str">
        <f t="shared" si="6"/>
        <v>insert into PRW_Inte_SCADA_Map(Id,[TagId],[TagName],[TagType],[Name],[Name2],[Context],[Revision],[Type]) values(newid(),'ME-13426','10kV振兴路线087断路器过流加速','后加速保护','三家村变（一）出线开关柜（＃10）','','XMH','unset','YX');</v>
      </c>
    </row>
    <row r="409" spans="1:17" x14ac:dyDescent="0.15">
      <c r="A409" s="1">
        <v>408</v>
      </c>
      <c r="B409" s="1" t="s">
        <v>12</v>
      </c>
      <c r="C409" s="1">
        <v>25</v>
      </c>
      <c r="D409" s="1" t="s">
        <v>939</v>
      </c>
      <c r="E409" s="1" t="s">
        <v>940</v>
      </c>
      <c r="F409" s="1">
        <v>13427</v>
      </c>
      <c r="G409" s="1" t="s">
        <v>912</v>
      </c>
      <c r="H409" s="1" t="s">
        <v>292</v>
      </c>
      <c r="I409" s="1" t="s">
        <v>17</v>
      </c>
      <c r="J409" s="1" t="s">
        <v>18</v>
      </c>
      <c r="K409" s="1">
        <v>2613</v>
      </c>
      <c r="L409" s="1">
        <v>1001</v>
      </c>
      <c r="M409" s="1" t="str">
        <f>IFERROR(VLOOKUP(K409,所有数据类型对应PDMS情况!B:E,4,1),"")</f>
        <v>三家村变（一）出线开关柜（＃10）</v>
      </c>
      <c r="N409" s="1" t="str">
        <f>IFERROR(VLOOKUP(K409,所有数据类型对应PDMS情况!B:G,6,1),"")</f>
        <v/>
      </c>
      <c r="O409" s="13" t="s">
        <v>2592</v>
      </c>
      <c r="P409" s="13" t="s">
        <v>2594</v>
      </c>
      <c r="Q409" s="1" t="str">
        <f t="shared" si="6"/>
        <v>insert into PRW_Inte_SCADA_Map(Id,[TagId],[TagName],[TagType],[Name],[Name2],[Context],[Revision],[Type]) values(newid(),'ME-13427','10kV振兴路线087断路器过负荷','保护动作','三家村变（一）出线开关柜（＃10）','','XMH','unset','YX');</v>
      </c>
    </row>
    <row r="410" spans="1:17" x14ac:dyDescent="0.15">
      <c r="A410" s="1">
        <v>409</v>
      </c>
      <c r="B410" s="1" t="s">
        <v>12</v>
      </c>
      <c r="C410" s="1">
        <v>25</v>
      </c>
      <c r="D410" s="1" t="s">
        <v>941</v>
      </c>
      <c r="E410" s="1" t="s">
        <v>942</v>
      </c>
      <c r="F410" s="1">
        <v>13428</v>
      </c>
      <c r="G410" s="1" t="s">
        <v>912</v>
      </c>
      <c r="H410" s="1" t="s">
        <v>269</v>
      </c>
      <c r="I410" s="1" t="s">
        <v>17</v>
      </c>
      <c r="J410" s="1" t="s">
        <v>18</v>
      </c>
      <c r="K410" s="1">
        <v>2613</v>
      </c>
      <c r="L410" s="1">
        <v>1153</v>
      </c>
      <c r="M410" s="1" t="str">
        <f>IFERROR(VLOOKUP(K410,所有数据类型对应PDMS情况!B:E,4,1),"")</f>
        <v>三家村变（一）出线开关柜（＃10）</v>
      </c>
      <c r="N410" s="1" t="str">
        <f>IFERROR(VLOOKUP(K410,所有数据类型对应PDMS情况!B:G,6,1),"")</f>
        <v/>
      </c>
      <c r="O410" s="13" t="s">
        <v>2592</v>
      </c>
      <c r="P410" s="13" t="s">
        <v>2594</v>
      </c>
      <c r="Q410" s="1" t="str">
        <f t="shared" si="6"/>
        <v>insert into PRW_Inte_SCADA_Map(Id,[TagId],[TagName],[TagType],[Name],[Name2],[Context],[Revision],[Type]) values(newid(),'ME-13428','10kV振兴路线087断路器零序Ⅰ段','零序电流Ⅰ段','三家村变（一）出线开关柜（＃10）','','XMH','unset','YX');</v>
      </c>
    </row>
    <row r="411" spans="1:17" x14ac:dyDescent="0.15">
      <c r="A411" s="1">
        <v>410</v>
      </c>
      <c r="B411" s="1" t="s">
        <v>12</v>
      </c>
      <c r="C411" s="1">
        <v>25</v>
      </c>
      <c r="D411" s="1" t="s">
        <v>943</v>
      </c>
      <c r="E411" s="1" t="s">
        <v>944</v>
      </c>
      <c r="F411" s="1">
        <v>13429</v>
      </c>
      <c r="G411" s="1" t="s">
        <v>912</v>
      </c>
      <c r="H411" s="1" t="s">
        <v>272</v>
      </c>
      <c r="I411" s="1" t="s">
        <v>17</v>
      </c>
      <c r="J411" s="1" t="s">
        <v>18</v>
      </c>
      <c r="K411" s="1">
        <v>2613</v>
      </c>
      <c r="L411" s="1">
        <v>1154</v>
      </c>
      <c r="M411" s="1" t="str">
        <f>IFERROR(VLOOKUP(K411,所有数据类型对应PDMS情况!B:E,4,1),"")</f>
        <v>三家村变（一）出线开关柜（＃10）</v>
      </c>
      <c r="N411" s="1" t="str">
        <f>IFERROR(VLOOKUP(K411,所有数据类型对应PDMS情况!B:G,6,1),"")</f>
        <v/>
      </c>
      <c r="O411" s="13" t="s">
        <v>2592</v>
      </c>
      <c r="P411" s="13" t="s">
        <v>2594</v>
      </c>
      <c r="Q411" s="1" t="str">
        <f t="shared" si="6"/>
        <v>insert into PRW_Inte_SCADA_Map(Id,[TagId],[TagName],[TagType],[Name],[Name2],[Context],[Revision],[Type]) values(newid(),'ME-13429','10kV振兴路线087断路器零序Ⅱ段','零序电流Ⅱ段','三家村变（一）出线开关柜（＃10）','','XMH','unset','YX');</v>
      </c>
    </row>
    <row r="412" spans="1:17" x14ac:dyDescent="0.15">
      <c r="A412" s="1">
        <v>411</v>
      </c>
      <c r="B412" s="1" t="s">
        <v>12</v>
      </c>
      <c r="C412" s="1">
        <v>25</v>
      </c>
      <c r="D412" s="1" t="s">
        <v>945</v>
      </c>
      <c r="E412" s="1" t="s">
        <v>946</v>
      </c>
      <c r="F412" s="1">
        <v>13430</v>
      </c>
      <c r="G412" s="1" t="s">
        <v>912</v>
      </c>
      <c r="H412" s="1" t="s">
        <v>275</v>
      </c>
      <c r="I412" s="1" t="s">
        <v>17</v>
      </c>
      <c r="J412" s="1" t="s">
        <v>18</v>
      </c>
      <c r="K412" s="1">
        <v>2613</v>
      </c>
      <c r="L412" s="1">
        <v>1155</v>
      </c>
      <c r="M412" s="1" t="str">
        <f>IFERROR(VLOOKUP(K412,所有数据类型对应PDMS情况!B:E,4,1),"")</f>
        <v>三家村变（一）出线开关柜（＃10）</v>
      </c>
      <c r="N412" s="1" t="str">
        <f>IFERROR(VLOOKUP(K412,所有数据类型对应PDMS情况!B:G,6,1),"")</f>
        <v/>
      </c>
      <c r="O412" s="13" t="s">
        <v>2592</v>
      </c>
      <c r="P412" s="13" t="s">
        <v>2594</v>
      </c>
      <c r="Q412" s="1" t="str">
        <f t="shared" si="6"/>
        <v>insert into PRW_Inte_SCADA_Map(Id,[TagId],[TagName],[TagType],[Name],[Name2],[Context],[Revision],[Type]) values(newid(),'ME-13430','10kV振兴路线087断路器零序Ⅲ段','零序电流Ⅲ段','三家村变（一）出线开关柜（＃10）','','XMH','unset','YX');</v>
      </c>
    </row>
    <row r="413" spans="1:17" x14ac:dyDescent="0.15">
      <c r="A413" s="1">
        <v>412</v>
      </c>
      <c r="B413" s="1" t="s">
        <v>12</v>
      </c>
      <c r="C413" s="1">
        <v>25</v>
      </c>
      <c r="D413" s="1" t="s">
        <v>947</v>
      </c>
      <c r="E413" s="1" t="s">
        <v>948</v>
      </c>
      <c r="F413" s="1">
        <v>13431</v>
      </c>
      <c r="G413" s="1" t="s">
        <v>912</v>
      </c>
      <c r="H413" s="1" t="s">
        <v>374</v>
      </c>
      <c r="I413" s="1" t="s">
        <v>17</v>
      </c>
      <c r="J413" s="1" t="s">
        <v>18</v>
      </c>
      <c r="K413" s="1">
        <v>2613</v>
      </c>
      <c r="L413" s="1">
        <v>1254</v>
      </c>
      <c r="M413" s="1" t="str">
        <f>IFERROR(VLOOKUP(K413,所有数据类型对应PDMS情况!B:E,4,1),"")</f>
        <v>三家村变（一）出线开关柜（＃10）</v>
      </c>
      <c r="N413" s="1" t="str">
        <f>IFERROR(VLOOKUP(K413,所有数据类型对应PDMS情况!B:G,6,1),"")</f>
        <v/>
      </c>
      <c r="O413" s="13" t="s">
        <v>2592</v>
      </c>
      <c r="P413" s="13" t="s">
        <v>2594</v>
      </c>
      <c r="Q413" s="1" t="str">
        <f t="shared" si="6"/>
        <v>insert into PRW_Inte_SCADA_Map(Id,[TagId],[TagName],[TagType],[Name],[Name2],[Context],[Revision],[Type]) values(newid(),'ME-13431','10kV振兴路线087断路器零序反时限','线路保护','三家村变（一）出线开关柜（＃10）','','XMH','unset','YX');</v>
      </c>
    </row>
    <row r="414" spans="1:17" x14ac:dyDescent="0.15">
      <c r="A414" s="1">
        <v>413</v>
      </c>
      <c r="B414" s="1" t="s">
        <v>12</v>
      </c>
      <c r="C414" s="1">
        <v>25</v>
      </c>
      <c r="D414" s="1" t="s">
        <v>949</v>
      </c>
      <c r="E414" s="1" t="s">
        <v>950</v>
      </c>
      <c r="F414" s="1">
        <v>13432</v>
      </c>
      <c r="G414" s="1" t="s">
        <v>912</v>
      </c>
      <c r="H414" s="1" t="s">
        <v>526</v>
      </c>
      <c r="I414" s="1" t="s">
        <v>17</v>
      </c>
      <c r="J414" s="1" t="s">
        <v>18</v>
      </c>
      <c r="K414" s="1">
        <v>2613</v>
      </c>
      <c r="L414" s="1">
        <v>1173</v>
      </c>
      <c r="M414" s="1" t="str">
        <f>IFERROR(VLOOKUP(K414,所有数据类型对应PDMS情况!B:E,4,1),"")</f>
        <v>三家村变（一）出线开关柜（＃10）</v>
      </c>
      <c r="N414" s="1" t="str">
        <f>IFERROR(VLOOKUP(K414,所有数据类型对应PDMS情况!B:G,6,1),"")</f>
        <v/>
      </c>
      <c r="O414" s="13" t="s">
        <v>2592</v>
      </c>
      <c r="P414" s="13" t="s">
        <v>2594</v>
      </c>
      <c r="Q414" s="1" t="str">
        <f t="shared" si="6"/>
        <v>insert into PRW_Inte_SCADA_Map(Id,[TagId],[TagName],[TagType],[Name],[Name2],[Context],[Revision],[Type]) values(newid(),'ME-13432','10kV振兴路线087断路器零序加速','后加速保护','三家村变（一）出线开关柜（＃10）','','XMH','unset','YX');</v>
      </c>
    </row>
    <row r="415" spans="1:17" x14ac:dyDescent="0.15">
      <c r="A415" s="1">
        <v>414</v>
      </c>
      <c r="B415" s="1" t="s">
        <v>12</v>
      </c>
      <c r="C415" s="1">
        <v>25</v>
      </c>
      <c r="D415" s="1" t="s">
        <v>951</v>
      </c>
      <c r="E415" s="1" t="s">
        <v>952</v>
      </c>
      <c r="F415" s="1">
        <v>13433</v>
      </c>
      <c r="G415" s="1" t="s">
        <v>912</v>
      </c>
      <c r="H415" s="1" t="s">
        <v>541</v>
      </c>
      <c r="I415" s="1" t="s">
        <v>17</v>
      </c>
      <c r="J415" s="1" t="s">
        <v>18</v>
      </c>
      <c r="K415" s="1">
        <v>2613</v>
      </c>
      <c r="L415" s="1">
        <v>1100</v>
      </c>
      <c r="M415" s="1" t="str">
        <f>IFERROR(VLOOKUP(K415,所有数据类型对应PDMS情况!B:E,4,1),"")</f>
        <v>三家村变（一）出线开关柜（＃10）</v>
      </c>
      <c r="N415" s="1" t="str">
        <f>IFERROR(VLOOKUP(K415,所有数据类型对应PDMS情况!B:G,6,1),"")</f>
        <v/>
      </c>
      <c r="O415" s="13" t="s">
        <v>2592</v>
      </c>
      <c r="P415" s="13" t="s">
        <v>2594</v>
      </c>
      <c r="Q415" s="1" t="str">
        <f t="shared" si="6"/>
        <v>insert into PRW_Inte_SCADA_Map(Id,[TagId],[TagName],[TagType],[Name],[Name2],[Context],[Revision],[Type]) values(newid(),'ME-13433','10kV振兴路线087断路器低周减载','低频减载','三家村变（一）出线开关柜（＃10）','','XMH','unset','YX');</v>
      </c>
    </row>
    <row r="416" spans="1:17" x14ac:dyDescent="0.15">
      <c r="A416" s="1">
        <v>415</v>
      </c>
      <c r="B416" s="1" t="s">
        <v>12</v>
      </c>
      <c r="C416" s="1">
        <v>25</v>
      </c>
      <c r="D416" s="1" t="s">
        <v>953</v>
      </c>
      <c r="E416" s="1" t="s">
        <v>954</v>
      </c>
      <c r="F416" s="1">
        <v>13434</v>
      </c>
      <c r="G416" s="1" t="s">
        <v>912</v>
      </c>
      <c r="H416" s="1" t="s">
        <v>16</v>
      </c>
      <c r="I416" s="1" t="s">
        <v>17</v>
      </c>
      <c r="J416" s="1" t="s">
        <v>18</v>
      </c>
      <c r="K416" s="1">
        <v>2613</v>
      </c>
      <c r="L416" s="1">
        <v>901</v>
      </c>
      <c r="M416" s="1" t="str">
        <f>IFERROR(VLOOKUP(K416,所有数据类型对应PDMS情况!B:E,4,1),"")</f>
        <v>三家村变（一）出线开关柜（＃10）</v>
      </c>
      <c r="N416" s="1" t="str">
        <f>IFERROR(VLOOKUP(K416,所有数据类型对应PDMS情况!B:G,6,1),"")</f>
        <v/>
      </c>
      <c r="O416" s="13" t="s">
        <v>2592</v>
      </c>
      <c r="P416" s="13" t="s">
        <v>2594</v>
      </c>
      <c r="Q416" s="1" t="str">
        <f t="shared" si="6"/>
        <v>insert into PRW_Inte_SCADA_Map(Id,[TagId],[TagName],[TagType],[Name],[Name2],[Context],[Revision],[Type]) values(newid(),'ME-13434','10kV振兴路线087断路器装置报警','状态','三家村变（一）出线开关柜（＃10）','','XMH','unset','YX');</v>
      </c>
    </row>
    <row r="417" spans="1:17" x14ac:dyDescent="0.15">
      <c r="A417" s="1">
        <v>416</v>
      </c>
      <c r="B417" s="1" t="s">
        <v>12</v>
      </c>
      <c r="C417" s="1">
        <v>25</v>
      </c>
      <c r="D417" s="1" t="s">
        <v>955</v>
      </c>
      <c r="E417" s="1" t="s">
        <v>956</v>
      </c>
      <c r="F417" s="1">
        <v>13435</v>
      </c>
      <c r="G417" s="1" t="s">
        <v>912</v>
      </c>
      <c r="H417" s="1" t="s">
        <v>16</v>
      </c>
      <c r="I417" s="1" t="s">
        <v>17</v>
      </c>
      <c r="J417" s="1" t="s">
        <v>18</v>
      </c>
      <c r="K417" s="1">
        <v>2613</v>
      </c>
      <c r="L417" s="1">
        <v>901</v>
      </c>
      <c r="M417" s="1" t="str">
        <f>IFERROR(VLOOKUP(K417,所有数据类型对应PDMS情况!B:E,4,1),"")</f>
        <v>三家村变（一）出线开关柜（＃10）</v>
      </c>
      <c r="N417" s="1" t="str">
        <f>IFERROR(VLOOKUP(K417,所有数据类型对应PDMS情况!B:G,6,1),"")</f>
        <v/>
      </c>
      <c r="O417" s="13" t="s">
        <v>2592</v>
      </c>
      <c r="P417" s="13" t="s">
        <v>2594</v>
      </c>
      <c r="Q417" s="1" t="str">
        <f t="shared" si="6"/>
        <v>insert into PRW_Inte_SCADA_Map(Id,[TagId],[TagName],[TagType],[Name],[Name2],[Context],[Revision],[Type]) values(newid(),'ME-13435','10kV振兴路线087断路器装置闭锁','状态','三家村变（一）出线开关柜（＃10）','','XMH','unset','YX');</v>
      </c>
    </row>
    <row r="418" spans="1:17" x14ac:dyDescent="0.15">
      <c r="A418" s="1">
        <v>417</v>
      </c>
      <c r="B418" s="1" t="s">
        <v>12</v>
      </c>
      <c r="C418" s="1">
        <v>25</v>
      </c>
      <c r="D418" s="1" t="s">
        <v>957</v>
      </c>
      <c r="E418" s="1" t="s">
        <v>958</v>
      </c>
      <c r="F418" s="1">
        <v>13436</v>
      </c>
      <c r="G418" s="1" t="s">
        <v>912</v>
      </c>
      <c r="H418" s="1" t="s">
        <v>144</v>
      </c>
      <c r="I418" s="1" t="s">
        <v>17</v>
      </c>
      <c r="J418" s="1" t="s">
        <v>18</v>
      </c>
      <c r="K418" s="1">
        <v>2613</v>
      </c>
      <c r="L418" s="1">
        <v>1313</v>
      </c>
      <c r="M418" s="1" t="str">
        <f>IFERROR(VLOOKUP(K418,所有数据类型对应PDMS情况!B:E,4,1),"")</f>
        <v>三家村变（一）出线开关柜（＃10）</v>
      </c>
      <c r="N418" s="1" t="str">
        <f>IFERROR(VLOOKUP(K418,所有数据类型对应PDMS情况!B:G,6,1),"")</f>
        <v/>
      </c>
      <c r="O418" s="13" t="s">
        <v>2592</v>
      </c>
      <c r="P418" s="13" t="s">
        <v>2594</v>
      </c>
      <c r="Q418" s="1" t="str">
        <f t="shared" si="6"/>
        <v>insert into PRW_Inte_SCADA_Map(Id,[TagId],[TagName],[TagType],[Name],[Name2],[Context],[Revision],[Type]) values(newid(),'ME-13436','10kV振兴路线TV断线','交流回路异常','三家村变（一）出线开关柜（＃10）','','XMH','unset','YX');</v>
      </c>
    </row>
    <row r="419" spans="1:17" x14ac:dyDescent="0.15">
      <c r="A419" s="1">
        <v>418</v>
      </c>
      <c r="B419" s="1" t="s">
        <v>12</v>
      </c>
      <c r="C419" s="1">
        <v>25</v>
      </c>
      <c r="D419" s="1" t="s">
        <v>959</v>
      </c>
      <c r="E419" s="1" t="s">
        <v>960</v>
      </c>
      <c r="F419" s="1">
        <v>13437</v>
      </c>
      <c r="G419" s="1" t="s">
        <v>912</v>
      </c>
      <c r="H419" s="1" t="s">
        <v>16</v>
      </c>
      <c r="I419" s="1" t="s">
        <v>17</v>
      </c>
      <c r="J419" s="1" t="s">
        <v>18</v>
      </c>
      <c r="K419" s="1">
        <v>2613</v>
      </c>
      <c r="L419" s="1">
        <v>901</v>
      </c>
      <c r="M419" s="1" t="str">
        <f>IFERROR(VLOOKUP(K419,所有数据类型对应PDMS情况!B:E,4,1),"")</f>
        <v>三家村变（一）出线开关柜（＃10）</v>
      </c>
      <c r="N419" s="1" t="str">
        <f>IFERROR(VLOOKUP(K419,所有数据类型对应PDMS情况!B:G,6,1),"")</f>
        <v/>
      </c>
      <c r="O419" s="13" t="s">
        <v>2592</v>
      </c>
      <c r="P419" s="13" t="s">
        <v>2594</v>
      </c>
      <c r="Q419" s="1" t="str">
        <f t="shared" si="6"/>
        <v>insert into PRW_Inte_SCADA_Map(Id,[TagId],[TagName],[TagType],[Name],[Name2],[Context],[Revision],[Type]) values(newid(),'ME-13437','10kV振兴路线087断路器控制回路断线','状态','三家村变（一）出线开关柜（＃10）','','XMH','unset','YX');</v>
      </c>
    </row>
    <row r="420" spans="1:17" x14ac:dyDescent="0.15">
      <c r="A420" s="1">
        <v>419</v>
      </c>
      <c r="B420" s="1" t="s">
        <v>12</v>
      </c>
      <c r="C420" s="1">
        <v>25</v>
      </c>
      <c r="D420" s="1" t="s">
        <v>961</v>
      </c>
      <c r="E420" s="1" t="s">
        <v>962</v>
      </c>
      <c r="F420" s="1">
        <v>13438</v>
      </c>
      <c r="G420" s="1" t="s">
        <v>912</v>
      </c>
      <c r="H420" s="1" t="s">
        <v>16</v>
      </c>
      <c r="I420" s="1" t="s">
        <v>17</v>
      </c>
      <c r="J420" s="1" t="s">
        <v>18</v>
      </c>
      <c r="K420" s="1">
        <v>2613</v>
      </c>
      <c r="L420" s="1">
        <v>901</v>
      </c>
      <c r="M420" s="1" t="str">
        <f>IFERROR(VLOOKUP(K420,所有数据类型对应PDMS情况!B:E,4,1),"")</f>
        <v>三家村变（一）出线开关柜（＃10）</v>
      </c>
      <c r="N420" s="1" t="str">
        <f>IFERROR(VLOOKUP(K420,所有数据类型对应PDMS情况!B:G,6,1),"")</f>
        <v/>
      </c>
      <c r="O420" s="13" t="s">
        <v>2592</v>
      </c>
      <c r="P420" s="13" t="s">
        <v>2594</v>
      </c>
      <c r="Q420" s="1" t="str">
        <f t="shared" si="6"/>
        <v>insert into PRW_Inte_SCADA_Map(Id,[TagId],[TagName],[TagType],[Name],[Name2],[Context],[Revision],[Type]) values(newid(),'ME-13438','10kV振兴路线087断路器接地报警','状态','三家村变（一）出线开关柜（＃10）','','XMH','unset','YX');</v>
      </c>
    </row>
    <row r="421" spans="1:17" x14ac:dyDescent="0.15">
      <c r="A421" s="1">
        <v>420</v>
      </c>
      <c r="B421" s="1" t="s">
        <v>12</v>
      </c>
      <c r="C421" s="1">
        <v>25</v>
      </c>
      <c r="D421" s="1" t="s">
        <v>963</v>
      </c>
      <c r="E421" s="1" t="s">
        <v>964</v>
      </c>
      <c r="F421" s="1">
        <v>13439</v>
      </c>
      <c r="G421" s="1" t="s">
        <v>912</v>
      </c>
      <c r="H421" s="1" t="s">
        <v>16</v>
      </c>
      <c r="I421" s="1" t="s">
        <v>17</v>
      </c>
      <c r="J421" s="1" t="s">
        <v>18</v>
      </c>
      <c r="K421" s="1">
        <v>2613</v>
      </c>
      <c r="L421" s="1">
        <v>901</v>
      </c>
      <c r="M421" s="1" t="str">
        <f>IFERROR(VLOOKUP(K421,所有数据类型对应PDMS情况!B:E,4,1),"")</f>
        <v>三家村变（一）出线开关柜（＃10）</v>
      </c>
      <c r="N421" s="1" t="str">
        <f>IFERROR(VLOOKUP(K421,所有数据类型对应PDMS情况!B:G,6,1),"")</f>
        <v/>
      </c>
      <c r="O421" s="13" t="s">
        <v>2592</v>
      </c>
      <c r="P421" s="13" t="s">
        <v>2594</v>
      </c>
      <c r="Q421" s="1" t="str">
        <f t="shared" si="6"/>
        <v>insert into PRW_Inte_SCADA_Map(Id,[TagId],[TagName],[TagType],[Name],[Name2],[Context],[Revision],[Type]) values(newid(),'ME-13439','10kV振兴路线087断路器过负荷报警','状态','三家村变（一）出线开关柜（＃10）','','XMH','unset','YX');</v>
      </c>
    </row>
    <row r="422" spans="1:17" x14ac:dyDescent="0.15">
      <c r="A422" s="1">
        <v>421</v>
      </c>
      <c r="B422" s="1" t="s">
        <v>12</v>
      </c>
      <c r="C422" s="1">
        <v>25</v>
      </c>
      <c r="D422" s="1" t="s">
        <v>965</v>
      </c>
      <c r="E422" s="1" t="s">
        <v>966</v>
      </c>
      <c r="F422" s="1">
        <v>13440</v>
      </c>
      <c r="G422" s="1" t="s">
        <v>912</v>
      </c>
      <c r="H422" s="1" t="s">
        <v>144</v>
      </c>
      <c r="I422" s="1" t="s">
        <v>17</v>
      </c>
      <c r="J422" s="1" t="s">
        <v>18</v>
      </c>
      <c r="K422" s="1">
        <v>2613</v>
      </c>
      <c r="L422" s="1">
        <v>1313</v>
      </c>
      <c r="M422" s="1" t="str">
        <f>IFERROR(VLOOKUP(K422,所有数据类型对应PDMS情况!B:E,4,1),"")</f>
        <v>三家村变（一）出线开关柜（＃10）</v>
      </c>
      <c r="N422" s="1" t="str">
        <f>IFERROR(VLOOKUP(K422,所有数据类型对应PDMS情况!B:G,6,1),"")</f>
        <v/>
      </c>
      <c r="O422" s="13" t="s">
        <v>2592</v>
      </c>
      <c r="P422" s="13" t="s">
        <v>2594</v>
      </c>
      <c r="Q422" s="1" t="str">
        <f t="shared" si="6"/>
        <v>insert into PRW_Inte_SCADA_Map(Id,[TagId],[TagName],[TagType],[Name],[Name2],[Context],[Revision],[Type]) values(newid(),'ME-13440','10kV振兴路线087断路器TA断线报警','交流回路异常','三家村变（一）出线开关柜（＃10）','','XMH','unset','YX');</v>
      </c>
    </row>
    <row r="423" spans="1:17" x14ac:dyDescent="0.15">
      <c r="A423" s="1">
        <v>422</v>
      </c>
      <c r="B423" s="1" t="s">
        <v>12</v>
      </c>
      <c r="C423" s="1">
        <v>25</v>
      </c>
      <c r="D423" s="1" t="s">
        <v>967</v>
      </c>
      <c r="E423" s="1" t="s">
        <v>968</v>
      </c>
      <c r="F423" s="1">
        <v>13441</v>
      </c>
      <c r="G423" s="1" t="s">
        <v>969</v>
      </c>
      <c r="H423" s="1" t="s">
        <v>24</v>
      </c>
      <c r="I423" s="1" t="s">
        <v>17</v>
      </c>
      <c r="J423" s="1" t="s">
        <v>18</v>
      </c>
      <c r="K423" s="1">
        <v>2619</v>
      </c>
      <c r="L423" s="1">
        <v>701</v>
      </c>
      <c r="M423" s="1" t="str">
        <f>IFERROR(VLOOKUP(K423,所有数据类型对应PDMS情况!B:E,4,1),"")</f>
        <v>教育园区（一）出线开关柜（＃8）</v>
      </c>
      <c r="N423" s="1" t="str">
        <f>IFERROR(VLOOKUP(K423,所有数据类型对应PDMS情况!B:G,6,1),"")</f>
        <v/>
      </c>
      <c r="O423" s="13" t="s">
        <v>2592</v>
      </c>
      <c r="P423" s="13" t="s">
        <v>2594</v>
      </c>
      <c r="Q423" s="1" t="str">
        <f t="shared" si="6"/>
        <v>insert into PRW_Inte_SCADA_Map(Id,[TagId],[TagName],[TagType],[Name],[Name2],[Context],[Revision],[Type]) values(newid(),'ME-13441','10kV菩提路线088断路器','开关状态','教育园区（一）出线开关柜（＃8）','','XMH','unset','YX');</v>
      </c>
    </row>
    <row r="424" spans="1:17" x14ac:dyDescent="0.15">
      <c r="A424" s="1">
        <v>423</v>
      </c>
      <c r="B424" s="1" t="s">
        <v>12</v>
      </c>
      <c r="C424" s="1">
        <v>25</v>
      </c>
      <c r="D424" s="1" t="s">
        <v>970</v>
      </c>
      <c r="E424" s="1" t="s">
        <v>971</v>
      </c>
      <c r="F424" s="1">
        <v>13442</v>
      </c>
      <c r="G424" s="1" t="s">
        <v>972</v>
      </c>
      <c r="H424" s="1" t="s">
        <v>28</v>
      </c>
      <c r="I424" s="1" t="s">
        <v>17</v>
      </c>
      <c r="J424" s="1" t="s">
        <v>18</v>
      </c>
      <c r="K424" s="1">
        <v>2620</v>
      </c>
      <c r="L424" s="1">
        <v>801</v>
      </c>
      <c r="M424" s="1" t="str">
        <f>IFERROR(VLOOKUP(K424,所有数据类型对应PDMS情况!B:E,4,1),"")</f>
        <v>教育园区（一）出线开关柜（＃8）</v>
      </c>
      <c r="N424" s="1" t="str">
        <f>IFERROR(VLOOKUP(K424,所有数据类型对应PDMS情况!B:G,6,1),"")</f>
        <v/>
      </c>
      <c r="O424" s="13" t="s">
        <v>2592</v>
      </c>
      <c r="P424" s="13" t="s">
        <v>2594</v>
      </c>
      <c r="Q424" s="1" t="str">
        <f t="shared" si="6"/>
        <v>insert into PRW_Inte_SCADA_Map(Id,[TagId],[TagName],[TagType],[Name],[Name2],[Context],[Revision],[Type]) values(newid(),'ME-13442','10kV菩提路线088断路器手车运行位置','刀闸状态','教育园区（一）出线开关柜（＃8）','','XMH','unset','YX');</v>
      </c>
    </row>
    <row r="425" spans="1:17" x14ac:dyDescent="0.15">
      <c r="A425" s="1">
        <v>424</v>
      </c>
      <c r="B425" s="1" t="s">
        <v>12</v>
      </c>
      <c r="C425" s="1">
        <v>25</v>
      </c>
      <c r="D425" s="1" t="s">
        <v>973</v>
      </c>
      <c r="E425" s="1" t="s">
        <v>974</v>
      </c>
      <c r="F425" s="1">
        <v>13443</v>
      </c>
      <c r="G425" s="1" t="s">
        <v>975</v>
      </c>
      <c r="H425" s="1" t="s">
        <v>28</v>
      </c>
      <c r="I425" s="1" t="s">
        <v>17</v>
      </c>
      <c r="J425" s="1" t="s">
        <v>18</v>
      </c>
      <c r="K425" s="1">
        <v>2622</v>
      </c>
      <c r="L425" s="1">
        <v>801</v>
      </c>
      <c r="M425" s="1" t="str">
        <f>IFERROR(VLOOKUP(K425,所有数据类型对应PDMS情况!B:E,4,1),"")</f>
        <v>教育园区（一）出线开关柜（＃8）</v>
      </c>
      <c r="N425" s="1" t="str">
        <f>IFERROR(VLOOKUP(K425,所有数据类型对应PDMS情况!B:G,6,1),"")</f>
        <v/>
      </c>
      <c r="O425" s="13" t="s">
        <v>2592</v>
      </c>
      <c r="P425" s="13" t="s">
        <v>2594</v>
      </c>
      <c r="Q425" s="1" t="str">
        <f t="shared" si="6"/>
        <v>insert into PRW_Inte_SCADA_Map(Id,[TagId],[TagName],[TagType],[Name],[Name2],[Context],[Revision],[Type]) values(newid(),'ME-13443','10kV菩提路线线路0886隔离开关','刀闸状态','教育园区（一）出线开关柜（＃8）','','XMH','unset','YX');</v>
      </c>
    </row>
    <row r="426" spans="1:17" x14ac:dyDescent="0.15">
      <c r="A426" s="1">
        <v>425</v>
      </c>
      <c r="B426" s="1" t="s">
        <v>12</v>
      </c>
      <c r="C426" s="1">
        <v>25</v>
      </c>
      <c r="D426" s="1" t="s">
        <v>976</v>
      </c>
      <c r="E426" s="1" t="s">
        <v>977</v>
      </c>
      <c r="F426" s="1">
        <v>13444</v>
      </c>
      <c r="G426" s="1" t="s">
        <v>978</v>
      </c>
      <c r="H426" s="1" t="s">
        <v>32</v>
      </c>
      <c r="I426" s="1" t="s">
        <v>17</v>
      </c>
      <c r="J426" s="1" t="s">
        <v>18</v>
      </c>
      <c r="K426" s="1">
        <v>2623</v>
      </c>
      <c r="L426" s="1">
        <v>812</v>
      </c>
      <c r="M426" s="1" t="str">
        <f>IFERROR(VLOOKUP(K426,所有数据类型对应PDMS情况!B:E,4,1),"")</f>
        <v>教育园区（一）出线开关柜（＃8）</v>
      </c>
      <c r="N426" s="1" t="str">
        <f>IFERROR(VLOOKUP(K426,所有数据类型对应PDMS情况!B:G,6,1),"")</f>
        <v/>
      </c>
      <c r="O426" s="13" t="s">
        <v>2592</v>
      </c>
      <c r="P426" s="13" t="s">
        <v>2594</v>
      </c>
      <c r="Q426" s="1" t="str">
        <f t="shared" si="6"/>
        <v>insert into PRW_Inte_SCADA_Map(Id,[TagId],[TagName],[TagType],[Name],[Name2],[Context],[Revision],[Type]) values(newid(),'ME-13444','10kV菩提路线088断路器线路侧08860接地开关','普通接地刀闸状态','教育园区（一）出线开关柜（＃8）','','XMH','unset','YX');</v>
      </c>
    </row>
    <row r="427" spans="1:17" x14ac:dyDescent="0.15">
      <c r="A427" s="1">
        <v>426</v>
      </c>
      <c r="B427" s="1" t="s">
        <v>12</v>
      </c>
      <c r="C427" s="1">
        <v>25</v>
      </c>
      <c r="D427" s="1" t="s">
        <v>979</v>
      </c>
      <c r="E427" s="1" t="s">
        <v>980</v>
      </c>
      <c r="F427" s="1">
        <v>13445</v>
      </c>
      <c r="G427" s="1" t="s">
        <v>981</v>
      </c>
      <c r="H427" s="1" t="s">
        <v>32</v>
      </c>
      <c r="I427" s="1" t="s">
        <v>17</v>
      </c>
      <c r="J427" s="1" t="s">
        <v>18</v>
      </c>
      <c r="K427" s="1">
        <v>2624</v>
      </c>
      <c r="L427" s="1">
        <v>812</v>
      </c>
      <c r="M427" s="1" t="str">
        <f>IFERROR(VLOOKUP(K427,所有数据类型对应PDMS情况!B:E,4,1),"")</f>
        <v>教育园区（一）出线开关柜（＃8）</v>
      </c>
      <c r="N427" s="1" t="str">
        <f>IFERROR(VLOOKUP(K427,所有数据类型对应PDMS情况!B:G,6,1),"")</f>
        <v/>
      </c>
      <c r="O427" s="13" t="s">
        <v>2592</v>
      </c>
      <c r="P427" s="13" t="s">
        <v>2594</v>
      </c>
      <c r="Q427" s="1" t="str">
        <f t="shared" si="6"/>
        <v>insert into PRW_Inte_SCADA_Map(Id,[TagId],[TagName],[TagType],[Name],[Name2],[Context],[Revision],[Type]) values(newid(),'ME-13445','10kV菩提路线线路08867接地开关','普通接地刀闸状态','教育园区（一）出线开关柜（＃8）','','XMH','unset','YX');</v>
      </c>
    </row>
    <row r="428" spans="1:17" x14ac:dyDescent="0.15">
      <c r="A428" s="1">
        <v>427</v>
      </c>
      <c r="B428" s="1" t="s">
        <v>12</v>
      </c>
      <c r="C428" s="1">
        <v>25</v>
      </c>
      <c r="D428" s="1" t="s">
        <v>982</v>
      </c>
      <c r="E428" s="1" t="s">
        <v>983</v>
      </c>
      <c r="F428" s="1">
        <v>13446</v>
      </c>
      <c r="G428" s="1" t="s">
        <v>969</v>
      </c>
      <c r="H428" s="1" t="s">
        <v>16</v>
      </c>
      <c r="I428" s="1" t="s">
        <v>17</v>
      </c>
      <c r="J428" s="1" t="s">
        <v>18</v>
      </c>
      <c r="K428" s="1">
        <v>2619</v>
      </c>
      <c r="L428" s="1">
        <v>901</v>
      </c>
      <c r="M428" s="1" t="str">
        <f>IFERROR(VLOOKUP(K428,所有数据类型对应PDMS情况!B:E,4,1),"")</f>
        <v>教育园区（一）出线开关柜（＃8）</v>
      </c>
      <c r="N428" s="1" t="str">
        <f>IFERROR(VLOOKUP(K428,所有数据类型对应PDMS情况!B:G,6,1),"")</f>
        <v/>
      </c>
      <c r="O428" s="13" t="s">
        <v>2592</v>
      </c>
      <c r="P428" s="13" t="s">
        <v>2594</v>
      </c>
      <c r="Q428" s="1" t="str">
        <f t="shared" si="6"/>
        <v>insert into PRW_Inte_SCADA_Map(Id,[TagId],[TagName],[TagType],[Name],[Name2],[Context],[Revision],[Type]) values(newid(),'ME-13446','10kV菩提路线088断路器弹簧未储能','状态','教育园区（一）出线开关柜（＃8）','','XMH','unset','YX');</v>
      </c>
    </row>
    <row r="429" spans="1:17" x14ac:dyDescent="0.15">
      <c r="A429" s="1">
        <v>428</v>
      </c>
      <c r="B429" s="1" t="s">
        <v>12</v>
      </c>
      <c r="C429" s="1">
        <v>25</v>
      </c>
      <c r="D429" s="1" t="s">
        <v>984</v>
      </c>
      <c r="E429" s="1" t="s">
        <v>985</v>
      </c>
      <c r="F429" s="1">
        <v>13447</v>
      </c>
      <c r="G429" s="1" t="s">
        <v>969</v>
      </c>
      <c r="H429" s="1" t="s">
        <v>315</v>
      </c>
      <c r="I429" s="1" t="s">
        <v>17</v>
      </c>
      <c r="J429" s="1" t="s">
        <v>18</v>
      </c>
      <c r="K429" s="1">
        <v>2619</v>
      </c>
      <c r="L429" s="1">
        <v>1104</v>
      </c>
      <c r="M429" s="1" t="str">
        <f>IFERROR(VLOOKUP(K429,所有数据类型对应PDMS情况!B:E,4,1),"")</f>
        <v>教育园区（一）出线开关柜（＃8）</v>
      </c>
      <c r="N429" s="1" t="str">
        <f>IFERROR(VLOOKUP(K429,所有数据类型对应PDMS情况!B:G,6,1),"")</f>
        <v/>
      </c>
      <c r="O429" s="13" t="s">
        <v>2592</v>
      </c>
      <c r="P429" s="13" t="s">
        <v>2594</v>
      </c>
      <c r="Q429" s="1" t="str">
        <f t="shared" si="6"/>
        <v>insert into PRW_Inte_SCADA_Map(Id,[TagId],[TagName],[TagType],[Name],[Name2],[Context],[Revision],[Type]) values(newid(),'ME-13447','10kV菩提路线088断路器重合闸','重合闸','教育园区（一）出线开关柜（＃8）','','XMH','unset','YX');</v>
      </c>
    </row>
    <row r="430" spans="1:17" x14ac:dyDescent="0.15">
      <c r="A430" s="1">
        <v>429</v>
      </c>
      <c r="B430" s="1" t="s">
        <v>12</v>
      </c>
      <c r="C430" s="1">
        <v>25</v>
      </c>
      <c r="D430" s="1" t="s">
        <v>986</v>
      </c>
      <c r="E430" s="1" t="s">
        <v>987</v>
      </c>
      <c r="F430" s="1">
        <v>13448</v>
      </c>
      <c r="G430" s="1" t="s">
        <v>969</v>
      </c>
      <c r="H430" s="1" t="s">
        <v>283</v>
      </c>
      <c r="I430" s="1" t="s">
        <v>17</v>
      </c>
      <c r="J430" s="1" t="s">
        <v>18</v>
      </c>
      <c r="K430" s="1">
        <v>2619</v>
      </c>
      <c r="L430" s="1">
        <v>1157</v>
      </c>
      <c r="M430" s="1" t="str">
        <f>IFERROR(VLOOKUP(K430,所有数据类型对应PDMS情况!B:E,4,1),"")</f>
        <v>教育园区（一）出线开关柜（＃8）</v>
      </c>
      <c r="N430" s="1" t="str">
        <f>IFERROR(VLOOKUP(K430,所有数据类型对应PDMS情况!B:G,6,1),"")</f>
        <v/>
      </c>
      <c r="O430" s="13" t="s">
        <v>2592</v>
      </c>
      <c r="P430" s="13" t="s">
        <v>2594</v>
      </c>
      <c r="Q430" s="1" t="str">
        <f t="shared" si="6"/>
        <v>insert into PRW_Inte_SCADA_Map(Id,[TagId],[TagName],[TagType],[Name],[Name2],[Context],[Revision],[Type]) values(newid(),'ME-13448','10kV菩提路线088断路器过流Ⅰ段','电流Ⅰ段','教育园区（一）出线开关柜（＃8）','','XMH','unset','YX');</v>
      </c>
    </row>
    <row r="431" spans="1:17" x14ac:dyDescent="0.15">
      <c r="A431" s="1">
        <v>430</v>
      </c>
      <c r="B431" s="1" t="s">
        <v>12</v>
      </c>
      <c r="C431" s="1">
        <v>25</v>
      </c>
      <c r="D431" s="1" t="s">
        <v>988</v>
      </c>
      <c r="E431" s="1" t="s">
        <v>989</v>
      </c>
      <c r="F431" s="1">
        <v>13449</v>
      </c>
      <c r="G431" s="1" t="s">
        <v>969</v>
      </c>
      <c r="H431" s="1" t="s">
        <v>286</v>
      </c>
      <c r="I431" s="1" t="s">
        <v>17</v>
      </c>
      <c r="J431" s="1" t="s">
        <v>18</v>
      </c>
      <c r="K431" s="1">
        <v>2619</v>
      </c>
      <c r="L431" s="1">
        <v>1158</v>
      </c>
      <c r="M431" s="1" t="str">
        <f>IFERROR(VLOOKUP(K431,所有数据类型对应PDMS情况!B:E,4,1),"")</f>
        <v>教育园区（一）出线开关柜（＃8）</v>
      </c>
      <c r="N431" s="1" t="str">
        <f>IFERROR(VLOOKUP(K431,所有数据类型对应PDMS情况!B:G,6,1),"")</f>
        <v/>
      </c>
      <c r="O431" s="13" t="s">
        <v>2592</v>
      </c>
      <c r="P431" s="13" t="s">
        <v>2594</v>
      </c>
      <c r="Q431" s="1" t="str">
        <f t="shared" si="6"/>
        <v>insert into PRW_Inte_SCADA_Map(Id,[TagId],[TagName],[TagType],[Name],[Name2],[Context],[Revision],[Type]) values(newid(),'ME-13449','10kV菩提路线088断路器过流Ⅱ段','电流Ⅱ段','教育园区（一）出线开关柜（＃8）','','XMH','unset','YX');</v>
      </c>
    </row>
    <row r="432" spans="1:17" x14ac:dyDescent="0.15">
      <c r="A432" s="1">
        <v>431</v>
      </c>
      <c r="B432" s="1" t="s">
        <v>12</v>
      </c>
      <c r="C432" s="1">
        <v>25</v>
      </c>
      <c r="D432" s="1" t="s">
        <v>990</v>
      </c>
      <c r="E432" s="1" t="s">
        <v>991</v>
      </c>
      <c r="F432" s="1">
        <v>13450</v>
      </c>
      <c r="G432" s="1" t="s">
        <v>969</v>
      </c>
      <c r="H432" s="1" t="s">
        <v>289</v>
      </c>
      <c r="I432" s="1" t="s">
        <v>17</v>
      </c>
      <c r="J432" s="1" t="s">
        <v>18</v>
      </c>
      <c r="K432" s="1">
        <v>2619</v>
      </c>
      <c r="L432" s="1">
        <v>1159</v>
      </c>
      <c r="M432" s="1" t="str">
        <f>IFERROR(VLOOKUP(K432,所有数据类型对应PDMS情况!B:E,4,1),"")</f>
        <v>教育园区（一）出线开关柜（＃8）</v>
      </c>
      <c r="N432" s="1" t="str">
        <f>IFERROR(VLOOKUP(K432,所有数据类型对应PDMS情况!B:G,6,1),"")</f>
        <v/>
      </c>
      <c r="O432" s="13" t="s">
        <v>2592</v>
      </c>
      <c r="P432" s="13" t="s">
        <v>2594</v>
      </c>
      <c r="Q432" s="1" t="str">
        <f t="shared" si="6"/>
        <v>insert into PRW_Inte_SCADA_Map(Id,[TagId],[TagName],[TagType],[Name],[Name2],[Context],[Revision],[Type]) values(newid(),'ME-13450','10kV菩提路线088断路器过流Ⅲ段','电流Ⅲ段','教育园区（一）出线开关柜（＃8）','','XMH','unset','YX');</v>
      </c>
    </row>
    <row r="433" spans="1:17" x14ac:dyDescent="0.15">
      <c r="A433" s="1">
        <v>432</v>
      </c>
      <c r="B433" s="1" t="s">
        <v>12</v>
      </c>
      <c r="C433" s="1">
        <v>25</v>
      </c>
      <c r="D433" s="1" t="s">
        <v>992</v>
      </c>
      <c r="E433" s="1" t="s">
        <v>993</v>
      </c>
      <c r="F433" s="1">
        <v>13451</v>
      </c>
      <c r="G433" s="1" t="s">
        <v>969</v>
      </c>
      <c r="H433" s="1" t="s">
        <v>292</v>
      </c>
      <c r="I433" s="1" t="s">
        <v>17</v>
      </c>
      <c r="J433" s="1" t="s">
        <v>18</v>
      </c>
      <c r="K433" s="1">
        <v>2619</v>
      </c>
      <c r="L433" s="1">
        <v>1001</v>
      </c>
      <c r="M433" s="1" t="str">
        <f>IFERROR(VLOOKUP(K433,所有数据类型对应PDMS情况!B:E,4,1),"")</f>
        <v>教育园区（一）出线开关柜（＃8）</v>
      </c>
      <c r="N433" s="1" t="str">
        <f>IFERROR(VLOOKUP(K433,所有数据类型对应PDMS情况!B:G,6,1),"")</f>
        <v/>
      </c>
      <c r="O433" s="13" t="s">
        <v>2592</v>
      </c>
      <c r="P433" s="13" t="s">
        <v>2594</v>
      </c>
      <c r="Q433" s="1" t="str">
        <f t="shared" si="6"/>
        <v>insert into PRW_Inte_SCADA_Map(Id,[TagId],[TagName],[TagType],[Name],[Name2],[Context],[Revision],[Type]) values(newid(),'ME-13451','10kV菩提路线088断路器过流反时限','保护动作','教育园区（一）出线开关柜（＃8）','','XMH','unset','YX');</v>
      </c>
    </row>
    <row r="434" spans="1:17" x14ac:dyDescent="0.15">
      <c r="A434" s="1">
        <v>433</v>
      </c>
      <c r="B434" s="1" t="s">
        <v>12</v>
      </c>
      <c r="C434" s="1">
        <v>25</v>
      </c>
      <c r="D434" s="1" t="s">
        <v>994</v>
      </c>
      <c r="E434" s="1" t="s">
        <v>995</v>
      </c>
      <c r="F434" s="1">
        <v>13452</v>
      </c>
      <c r="G434" s="1" t="s">
        <v>969</v>
      </c>
      <c r="H434" s="1" t="s">
        <v>526</v>
      </c>
      <c r="I434" s="1" t="s">
        <v>17</v>
      </c>
      <c r="J434" s="1" t="s">
        <v>18</v>
      </c>
      <c r="K434" s="1">
        <v>2619</v>
      </c>
      <c r="L434" s="1">
        <v>1173</v>
      </c>
      <c r="M434" s="1" t="str">
        <f>IFERROR(VLOOKUP(K434,所有数据类型对应PDMS情况!B:E,4,1),"")</f>
        <v>教育园区（一）出线开关柜（＃8）</v>
      </c>
      <c r="N434" s="1" t="str">
        <f>IFERROR(VLOOKUP(K434,所有数据类型对应PDMS情况!B:G,6,1),"")</f>
        <v/>
      </c>
      <c r="O434" s="13" t="s">
        <v>2592</v>
      </c>
      <c r="P434" s="13" t="s">
        <v>2594</v>
      </c>
      <c r="Q434" s="1" t="str">
        <f t="shared" si="6"/>
        <v>insert into PRW_Inte_SCADA_Map(Id,[TagId],[TagName],[TagType],[Name],[Name2],[Context],[Revision],[Type]) values(newid(),'ME-13452','10kV菩提路线088断路器过流加速','后加速保护','教育园区（一）出线开关柜（＃8）','','XMH','unset','YX');</v>
      </c>
    </row>
    <row r="435" spans="1:17" x14ac:dyDescent="0.15">
      <c r="A435" s="1">
        <v>434</v>
      </c>
      <c r="B435" s="1" t="s">
        <v>12</v>
      </c>
      <c r="C435" s="1">
        <v>25</v>
      </c>
      <c r="D435" s="1" t="s">
        <v>996</v>
      </c>
      <c r="E435" s="1" t="s">
        <v>997</v>
      </c>
      <c r="F435" s="1">
        <v>13453</v>
      </c>
      <c r="G435" s="1" t="s">
        <v>969</v>
      </c>
      <c r="H435" s="1" t="s">
        <v>292</v>
      </c>
      <c r="I435" s="1" t="s">
        <v>17</v>
      </c>
      <c r="J435" s="1" t="s">
        <v>18</v>
      </c>
      <c r="K435" s="1">
        <v>2619</v>
      </c>
      <c r="L435" s="1">
        <v>1001</v>
      </c>
      <c r="M435" s="1" t="str">
        <f>IFERROR(VLOOKUP(K435,所有数据类型对应PDMS情况!B:E,4,1),"")</f>
        <v>教育园区（一）出线开关柜（＃8）</v>
      </c>
      <c r="N435" s="1" t="str">
        <f>IFERROR(VLOOKUP(K435,所有数据类型对应PDMS情况!B:G,6,1),"")</f>
        <v/>
      </c>
      <c r="O435" s="13" t="s">
        <v>2592</v>
      </c>
      <c r="P435" s="13" t="s">
        <v>2594</v>
      </c>
      <c r="Q435" s="1" t="str">
        <f t="shared" si="6"/>
        <v>insert into PRW_Inte_SCADA_Map(Id,[TagId],[TagName],[TagType],[Name],[Name2],[Context],[Revision],[Type]) values(newid(),'ME-13453','10kV菩提路线088断路器过负荷','保护动作','教育园区（一）出线开关柜（＃8）','','XMH','unset','YX');</v>
      </c>
    </row>
    <row r="436" spans="1:17" x14ac:dyDescent="0.15">
      <c r="A436" s="1">
        <v>435</v>
      </c>
      <c r="B436" s="1" t="s">
        <v>12</v>
      </c>
      <c r="C436" s="1">
        <v>25</v>
      </c>
      <c r="D436" s="1" t="s">
        <v>998</v>
      </c>
      <c r="E436" s="1" t="s">
        <v>999</v>
      </c>
      <c r="F436" s="1">
        <v>13454</v>
      </c>
      <c r="G436" s="1" t="s">
        <v>969</v>
      </c>
      <c r="H436" s="1" t="s">
        <v>269</v>
      </c>
      <c r="I436" s="1" t="s">
        <v>17</v>
      </c>
      <c r="J436" s="1" t="s">
        <v>18</v>
      </c>
      <c r="K436" s="1">
        <v>2619</v>
      </c>
      <c r="L436" s="1">
        <v>1153</v>
      </c>
      <c r="M436" s="1" t="str">
        <f>IFERROR(VLOOKUP(K436,所有数据类型对应PDMS情况!B:E,4,1),"")</f>
        <v>教育园区（一）出线开关柜（＃8）</v>
      </c>
      <c r="N436" s="1" t="str">
        <f>IFERROR(VLOOKUP(K436,所有数据类型对应PDMS情况!B:G,6,1),"")</f>
        <v/>
      </c>
      <c r="O436" s="13" t="s">
        <v>2592</v>
      </c>
      <c r="P436" s="13" t="s">
        <v>2594</v>
      </c>
      <c r="Q436" s="1" t="str">
        <f t="shared" si="6"/>
        <v>insert into PRW_Inte_SCADA_Map(Id,[TagId],[TagName],[TagType],[Name],[Name2],[Context],[Revision],[Type]) values(newid(),'ME-13454','10kV菩提路线088断路器零序Ⅰ段','零序电流Ⅰ段','教育园区（一）出线开关柜（＃8）','','XMH','unset','YX');</v>
      </c>
    </row>
    <row r="437" spans="1:17" x14ac:dyDescent="0.15">
      <c r="A437" s="1">
        <v>436</v>
      </c>
      <c r="B437" s="1" t="s">
        <v>12</v>
      </c>
      <c r="C437" s="1">
        <v>25</v>
      </c>
      <c r="D437" s="1" t="s">
        <v>1000</v>
      </c>
      <c r="E437" s="1" t="s">
        <v>1001</v>
      </c>
      <c r="F437" s="1">
        <v>13455</v>
      </c>
      <c r="G437" s="1" t="s">
        <v>969</v>
      </c>
      <c r="H437" s="1" t="s">
        <v>272</v>
      </c>
      <c r="I437" s="1" t="s">
        <v>17</v>
      </c>
      <c r="J437" s="1" t="s">
        <v>18</v>
      </c>
      <c r="K437" s="1">
        <v>2619</v>
      </c>
      <c r="L437" s="1">
        <v>1154</v>
      </c>
      <c r="M437" s="1" t="str">
        <f>IFERROR(VLOOKUP(K437,所有数据类型对应PDMS情况!B:E,4,1),"")</f>
        <v>教育园区（一）出线开关柜（＃8）</v>
      </c>
      <c r="N437" s="1" t="str">
        <f>IFERROR(VLOOKUP(K437,所有数据类型对应PDMS情况!B:G,6,1),"")</f>
        <v/>
      </c>
      <c r="O437" s="13" t="s">
        <v>2592</v>
      </c>
      <c r="P437" s="13" t="s">
        <v>2594</v>
      </c>
      <c r="Q437" s="1" t="str">
        <f t="shared" si="6"/>
        <v>insert into PRW_Inte_SCADA_Map(Id,[TagId],[TagName],[TagType],[Name],[Name2],[Context],[Revision],[Type]) values(newid(),'ME-13455','10kV菩提路线088断路器零序Ⅱ段','零序电流Ⅱ段','教育园区（一）出线开关柜（＃8）','','XMH','unset','YX');</v>
      </c>
    </row>
    <row r="438" spans="1:17" x14ac:dyDescent="0.15">
      <c r="A438" s="1">
        <v>437</v>
      </c>
      <c r="B438" s="1" t="s">
        <v>12</v>
      </c>
      <c r="C438" s="1">
        <v>25</v>
      </c>
      <c r="D438" s="1" t="s">
        <v>1002</v>
      </c>
      <c r="E438" s="1" t="s">
        <v>1003</v>
      </c>
      <c r="F438" s="1">
        <v>13456</v>
      </c>
      <c r="G438" s="1" t="s">
        <v>969</v>
      </c>
      <c r="H438" s="1" t="s">
        <v>275</v>
      </c>
      <c r="I438" s="1" t="s">
        <v>17</v>
      </c>
      <c r="J438" s="1" t="s">
        <v>18</v>
      </c>
      <c r="K438" s="1">
        <v>2619</v>
      </c>
      <c r="L438" s="1">
        <v>1155</v>
      </c>
      <c r="M438" s="1" t="str">
        <f>IFERROR(VLOOKUP(K438,所有数据类型对应PDMS情况!B:E,4,1),"")</f>
        <v>教育园区（一）出线开关柜（＃8）</v>
      </c>
      <c r="N438" s="1" t="str">
        <f>IFERROR(VLOOKUP(K438,所有数据类型对应PDMS情况!B:G,6,1),"")</f>
        <v/>
      </c>
      <c r="O438" s="13" t="s">
        <v>2592</v>
      </c>
      <c r="P438" s="13" t="s">
        <v>2594</v>
      </c>
      <c r="Q438" s="1" t="str">
        <f t="shared" si="6"/>
        <v>insert into PRW_Inte_SCADA_Map(Id,[TagId],[TagName],[TagType],[Name],[Name2],[Context],[Revision],[Type]) values(newid(),'ME-13456','10kV菩提路线088断路器零序Ⅲ段','零序电流Ⅲ段','教育园区（一）出线开关柜（＃8）','','XMH','unset','YX');</v>
      </c>
    </row>
    <row r="439" spans="1:17" x14ac:dyDescent="0.15">
      <c r="A439" s="1">
        <v>438</v>
      </c>
      <c r="B439" s="1" t="s">
        <v>12</v>
      </c>
      <c r="C439" s="1">
        <v>25</v>
      </c>
      <c r="D439" s="1" t="s">
        <v>1004</v>
      </c>
      <c r="E439" s="1" t="s">
        <v>1005</v>
      </c>
      <c r="F439" s="1">
        <v>13457</v>
      </c>
      <c r="G439" s="1" t="s">
        <v>969</v>
      </c>
      <c r="H439" s="1" t="s">
        <v>374</v>
      </c>
      <c r="I439" s="1" t="s">
        <v>17</v>
      </c>
      <c r="J439" s="1" t="s">
        <v>18</v>
      </c>
      <c r="K439" s="1">
        <v>2619</v>
      </c>
      <c r="L439" s="1">
        <v>1254</v>
      </c>
      <c r="M439" s="1" t="str">
        <f>IFERROR(VLOOKUP(K439,所有数据类型对应PDMS情况!B:E,4,1),"")</f>
        <v>教育园区（一）出线开关柜（＃8）</v>
      </c>
      <c r="N439" s="1" t="str">
        <f>IFERROR(VLOOKUP(K439,所有数据类型对应PDMS情况!B:G,6,1),"")</f>
        <v/>
      </c>
      <c r="O439" s="13" t="s">
        <v>2592</v>
      </c>
      <c r="P439" s="13" t="s">
        <v>2594</v>
      </c>
      <c r="Q439" s="1" t="str">
        <f t="shared" si="6"/>
        <v>insert into PRW_Inte_SCADA_Map(Id,[TagId],[TagName],[TagType],[Name],[Name2],[Context],[Revision],[Type]) values(newid(),'ME-13457','10kV菩提路线088断路器零序反时限','线路保护','教育园区（一）出线开关柜（＃8）','','XMH','unset','YX');</v>
      </c>
    </row>
    <row r="440" spans="1:17" x14ac:dyDescent="0.15">
      <c r="A440" s="1">
        <v>439</v>
      </c>
      <c r="B440" s="1" t="s">
        <v>12</v>
      </c>
      <c r="C440" s="1">
        <v>25</v>
      </c>
      <c r="D440" s="1" t="s">
        <v>1006</v>
      </c>
      <c r="E440" s="1" t="s">
        <v>1007</v>
      </c>
      <c r="F440" s="1">
        <v>13458</v>
      </c>
      <c r="G440" s="1" t="s">
        <v>969</v>
      </c>
      <c r="H440" s="1" t="s">
        <v>526</v>
      </c>
      <c r="I440" s="1" t="s">
        <v>17</v>
      </c>
      <c r="J440" s="1" t="s">
        <v>18</v>
      </c>
      <c r="K440" s="1">
        <v>2619</v>
      </c>
      <c r="L440" s="1">
        <v>1173</v>
      </c>
      <c r="M440" s="1" t="str">
        <f>IFERROR(VLOOKUP(K440,所有数据类型对应PDMS情况!B:E,4,1),"")</f>
        <v>教育园区（一）出线开关柜（＃8）</v>
      </c>
      <c r="N440" s="1" t="str">
        <f>IFERROR(VLOOKUP(K440,所有数据类型对应PDMS情况!B:G,6,1),"")</f>
        <v/>
      </c>
      <c r="O440" s="13" t="s">
        <v>2592</v>
      </c>
      <c r="P440" s="13" t="s">
        <v>2594</v>
      </c>
      <c r="Q440" s="1" t="str">
        <f t="shared" si="6"/>
        <v>insert into PRW_Inte_SCADA_Map(Id,[TagId],[TagName],[TagType],[Name],[Name2],[Context],[Revision],[Type]) values(newid(),'ME-13458','10kV菩提路线088断路器零序加速','后加速保护','教育园区（一）出线开关柜（＃8）','','XMH','unset','YX');</v>
      </c>
    </row>
    <row r="441" spans="1:17" x14ac:dyDescent="0.15">
      <c r="A441" s="1">
        <v>440</v>
      </c>
      <c r="B441" s="1" t="s">
        <v>12</v>
      </c>
      <c r="C441" s="1">
        <v>25</v>
      </c>
      <c r="D441" s="1" t="s">
        <v>1008</v>
      </c>
      <c r="E441" s="1" t="s">
        <v>1009</v>
      </c>
      <c r="F441" s="1">
        <v>13459</v>
      </c>
      <c r="G441" s="1" t="s">
        <v>969</v>
      </c>
      <c r="H441" s="1" t="s">
        <v>541</v>
      </c>
      <c r="I441" s="1" t="s">
        <v>17</v>
      </c>
      <c r="J441" s="1" t="s">
        <v>18</v>
      </c>
      <c r="K441" s="1">
        <v>2619</v>
      </c>
      <c r="L441" s="1">
        <v>1100</v>
      </c>
      <c r="M441" s="1" t="str">
        <f>IFERROR(VLOOKUP(K441,所有数据类型对应PDMS情况!B:E,4,1),"")</f>
        <v>教育园区（一）出线开关柜（＃8）</v>
      </c>
      <c r="N441" s="1" t="str">
        <f>IFERROR(VLOOKUP(K441,所有数据类型对应PDMS情况!B:G,6,1),"")</f>
        <v/>
      </c>
      <c r="O441" s="13" t="s">
        <v>2592</v>
      </c>
      <c r="P441" s="13" t="s">
        <v>2594</v>
      </c>
      <c r="Q441" s="1" t="str">
        <f t="shared" si="6"/>
        <v>insert into PRW_Inte_SCADA_Map(Id,[TagId],[TagName],[TagType],[Name],[Name2],[Context],[Revision],[Type]) values(newid(),'ME-13459','10kV菩提路线088断路器低周减载','低频减载','教育园区（一）出线开关柜（＃8）','','XMH','unset','YX');</v>
      </c>
    </row>
    <row r="442" spans="1:17" x14ac:dyDescent="0.15">
      <c r="A442" s="1">
        <v>441</v>
      </c>
      <c r="B442" s="1" t="s">
        <v>12</v>
      </c>
      <c r="C442" s="1">
        <v>25</v>
      </c>
      <c r="D442" s="1" t="s">
        <v>1010</v>
      </c>
      <c r="E442" s="1" t="s">
        <v>1011</v>
      </c>
      <c r="F442" s="1">
        <v>13460</v>
      </c>
      <c r="G442" s="1" t="s">
        <v>969</v>
      </c>
      <c r="H442" s="1" t="s">
        <v>16</v>
      </c>
      <c r="I442" s="1" t="s">
        <v>17</v>
      </c>
      <c r="J442" s="1" t="s">
        <v>18</v>
      </c>
      <c r="K442" s="1">
        <v>2619</v>
      </c>
      <c r="L442" s="1">
        <v>901</v>
      </c>
      <c r="M442" s="1" t="str">
        <f>IFERROR(VLOOKUP(K442,所有数据类型对应PDMS情况!B:E,4,1),"")</f>
        <v>教育园区（一）出线开关柜（＃8）</v>
      </c>
      <c r="N442" s="1" t="str">
        <f>IFERROR(VLOOKUP(K442,所有数据类型对应PDMS情况!B:G,6,1),"")</f>
        <v/>
      </c>
      <c r="O442" s="13" t="s">
        <v>2592</v>
      </c>
      <c r="P442" s="13" t="s">
        <v>2594</v>
      </c>
      <c r="Q442" s="1" t="str">
        <f t="shared" si="6"/>
        <v>insert into PRW_Inte_SCADA_Map(Id,[TagId],[TagName],[TagType],[Name],[Name2],[Context],[Revision],[Type]) values(newid(),'ME-13460','10kV菩提路线088断路器装置报警','状态','教育园区（一）出线开关柜（＃8）','','XMH','unset','YX');</v>
      </c>
    </row>
    <row r="443" spans="1:17" x14ac:dyDescent="0.15">
      <c r="A443" s="1">
        <v>442</v>
      </c>
      <c r="B443" s="1" t="s">
        <v>12</v>
      </c>
      <c r="C443" s="1">
        <v>25</v>
      </c>
      <c r="D443" s="1" t="s">
        <v>1012</v>
      </c>
      <c r="E443" s="1" t="s">
        <v>1013</v>
      </c>
      <c r="F443" s="1">
        <v>13461</v>
      </c>
      <c r="G443" s="1" t="s">
        <v>969</v>
      </c>
      <c r="H443" s="1" t="s">
        <v>16</v>
      </c>
      <c r="I443" s="1" t="s">
        <v>17</v>
      </c>
      <c r="J443" s="1" t="s">
        <v>18</v>
      </c>
      <c r="K443" s="1">
        <v>2619</v>
      </c>
      <c r="L443" s="1">
        <v>901</v>
      </c>
      <c r="M443" s="1" t="str">
        <f>IFERROR(VLOOKUP(K443,所有数据类型对应PDMS情况!B:E,4,1),"")</f>
        <v>教育园区（一）出线开关柜（＃8）</v>
      </c>
      <c r="N443" s="1" t="str">
        <f>IFERROR(VLOOKUP(K443,所有数据类型对应PDMS情况!B:G,6,1),"")</f>
        <v/>
      </c>
      <c r="O443" s="13" t="s">
        <v>2592</v>
      </c>
      <c r="P443" s="13" t="s">
        <v>2594</v>
      </c>
      <c r="Q443" s="1" t="str">
        <f t="shared" si="6"/>
        <v>insert into PRW_Inte_SCADA_Map(Id,[TagId],[TagName],[TagType],[Name],[Name2],[Context],[Revision],[Type]) values(newid(),'ME-13461','10kV菩提路线088断路器装置闭锁','状态','教育园区（一）出线开关柜（＃8）','','XMH','unset','YX');</v>
      </c>
    </row>
    <row r="444" spans="1:17" x14ac:dyDescent="0.15">
      <c r="A444" s="1">
        <v>443</v>
      </c>
      <c r="B444" s="1" t="s">
        <v>12</v>
      </c>
      <c r="C444" s="1">
        <v>25</v>
      </c>
      <c r="D444" s="1" t="s">
        <v>1014</v>
      </c>
      <c r="E444" s="1" t="s">
        <v>1015</v>
      </c>
      <c r="F444" s="1">
        <v>13462</v>
      </c>
      <c r="G444" s="1" t="s">
        <v>969</v>
      </c>
      <c r="H444" s="1" t="s">
        <v>144</v>
      </c>
      <c r="I444" s="1" t="s">
        <v>17</v>
      </c>
      <c r="J444" s="1" t="s">
        <v>18</v>
      </c>
      <c r="K444" s="1">
        <v>2619</v>
      </c>
      <c r="L444" s="1">
        <v>1313</v>
      </c>
      <c r="M444" s="1" t="str">
        <f>IFERROR(VLOOKUP(K444,所有数据类型对应PDMS情况!B:E,4,1),"")</f>
        <v>教育园区（一）出线开关柜（＃8）</v>
      </c>
      <c r="N444" s="1" t="str">
        <f>IFERROR(VLOOKUP(K444,所有数据类型对应PDMS情况!B:G,6,1),"")</f>
        <v/>
      </c>
      <c r="O444" s="13" t="s">
        <v>2592</v>
      </c>
      <c r="P444" s="13" t="s">
        <v>2594</v>
      </c>
      <c r="Q444" s="1" t="str">
        <f t="shared" si="6"/>
        <v>insert into PRW_Inte_SCADA_Map(Id,[TagId],[TagName],[TagType],[Name],[Name2],[Context],[Revision],[Type]) values(newid(),'ME-13462','10kV菩提路线TV断线','交流回路异常','教育园区（一）出线开关柜（＃8）','','XMH','unset','YX');</v>
      </c>
    </row>
    <row r="445" spans="1:17" x14ac:dyDescent="0.15">
      <c r="A445" s="1">
        <v>444</v>
      </c>
      <c r="B445" s="1" t="s">
        <v>12</v>
      </c>
      <c r="C445" s="1">
        <v>25</v>
      </c>
      <c r="D445" s="1" t="s">
        <v>1016</v>
      </c>
      <c r="E445" s="1" t="s">
        <v>1017</v>
      </c>
      <c r="F445" s="1">
        <v>13463</v>
      </c>
      <c r="G445" s="1" t="s">
        <v>969</v>
      </c>
      <c r="H445" s="1" t="s">
        <v>16</v>
      </c>
      <c r="I445" s="1" t="s">
        <v>17</v>
      </c>
      <c r="J445" s="1" t="s">
        <v>18</v>
      </c>
      <c r="K445" s="1">
        <v>2619</v>
      </c>
      <c r="L445" s="1">
        <v>901</v>
      </c>
      <c r="M445" s="1" t="str">
        <f>IFERROR(VLOOKUP(K445,所有数据类型对应PDMS情况!B:E,4,1),"")</f>
        <v>教育园区（一）出线开关柜（＃8）</v>
      </c>
      <c r="N445" s="1" t="str">
        <f>IFERROR(VLOOKUP(K445,所有数据类型对应PDMS情况!B:G,6,1),"")</f>
        <v/>
      </c>
      <c r="O445" s="13" t="s">
        <v>2592</v>
      </c>
      <c r="P445" s="13" t="s">
        <v>2594</v>
      </c>
      <c r="Q445" s="1" t="str">
        <f t="shared" si="6"/>
        <v>insert into PRW_Inte_SCADA_Map(Id,[TagId],[TagName],[TagType],[Name],[Name2],[Context],[Revision],[Type]) values(newid(),'ME-13463','10kV菩提路线088断路器控制回路断线','状态','教育园区（一）出线开关柜（＃8）','','XMH','unset','YX');</v>
      </c>
    </row>
    <row r="446" spans="1:17" x14ac:dyDescent="0.15">
      <c r="A446" s="1">
        <v>445</v>
      </c>
      <c r="B446" s="1" t="s">
        <v>12</v>
      </c>
      <c r="C446" s="1">
        <v>25</v>
      </c>
      <c r="D446" s="1" t="s">
        <v>1018</v>
      </c>
      <c r="E446" s="1" t="s">
        <v>1019</v>
      </c>
      <c r="F446" s="1">
        <v>13464</v>
      </c>
      <c r="G446" s="1" t="s">
        <v>969</v>
      </c>
      <c r="H446" s="1" t="s">
        <v>16</v>
      </c>
      <c r="I446" s="1" t="s">
        <v>17</v>
      </c>
      <c r="J446" s="1" t="s">
        <v>18</v>
      </c>
      <c r="K446" s="1">
        <v>2619</v>
      </c>
      <c r="L446" s="1">
        <v>901</v>
      </c>
      <c r="M446" s="1" t="str">
        <f>IFERROR(VLOOKUP(K446,所有数据类型对应PDMS情况!B:E,4,1),"")</f>
        <v>教育园区（一）出线开关柜（＃8）</v>
      </c>
      <c r="N446" s="1" t="str">
        <f>IFERROR(VLOOKUP(K446,所有数据类型对应PDMS情况!B:G,6,1),"")</f>
        <v/>
      </c>
      <c r="O446" s="13" t="s">
        <v>2592</v>
      </c>
      <c r="P446" s="13" t="s">
        <v>2594</v>
      </c>
      <c r="Q446" s="1" t="str">
        <f t="shared" si="6"/>
        <v>insert into PRW_Inte_SCADA_Map(Id,[TagId],[TagName],[TagType],[Name],[Name2],[Context],[Revision],[Type]) values(newid(),'ME-13464','10kV菩提路线088断路器接地报警','状态','教育园区（一）出线开关柜（＃8）','','XMH','unset','YX');</v>
      </c>
    </row>
    <row r="447" spans="1:17" x14ac:dyDescent="0.15">
      <c r="A447" s="1">
        <v>446</v>
      </c>
      <c r="B447" s="1" t="s">
        <v>12</v>
      </c>
      <c r="C447" s="1">
        <v>25</v>
      </c>
      <c r="D447" s="1" t="s">
        <v>1020</v>
      </c>
      <c r="E447" s="1" t="s">
        <v>1021</v>
      </c>
      <c r="F447" s="1">
        <v>13465</v>
      </c>
      <c r="G447" s="1" t="s">
        <v>969</v>
      </c>
      <c r="H447" s="1" t="s">
        <v>16</v>
      </c>
      <c r="I447" s="1" t="s">
        <v>17</v>
      </c>
      <c r="J447" s="1" t="s">
        <v>18</v>
      </c>
      <c r="K447" s="1">
        <v>2619</v>
      </c>
      <c r="L447" s="1">
        <v>901</v>
      </c>
      <c r="M447" s="1" t="str">
        <f>IFERROR(VLOOKUP(K447,所有数据类型对应PDMS情况!B:E,4,1),"")</f>
        <v>教育园区（一）出线开关柜（＃8）</v>
      </c>
      <c r="N447" s="1" t="str">
        <f>IFERROR(VLOOKUP(K447,所有数据类型对应PDMS情况!B:G,6,1),"")</f>
        <v/>
      </c>
      <c r="O447" s="13" t="s">
        <v>2592</v>
      </c>
      <c r="P447" s="13" t="s">
        <v>2594</v>
      </c>
      <c r="Q447" s="1" t="str">
        <f t="shared" si="6"/>
        <v>insert into PRW_Inte_SCADA_Map(Id,[TagId],[TagName],[TagType],[Name],[Name2],[Context],[Revision],[Type]) values(newid(),'ME-13465','10kV菩提路线088断路器过负荷报警','状态','教育园区（一）出线开关柜（＃8）','','XMH','unset','YX');</v>
      </c>
    </row>
    <row r="448" spans="1:17" x14ac:dyDescent="0.15">
      <c r="A448" s="1">
        <v>447</v>
      </c>
      <c r="B448" s="1" t="s">
        <v>12</v>
      </c>
      <c r="C448" s="1">
        <v>25</v>
      </c>
      <c r="D448" s="1" t="s">
        <v>1022</v>
      </c>
      <c r="E448" s="1" t="s">
        <v>1023</v>
      </c>
      <c r="F448" s="1">
        <v>13466</v>
      </c>
      <c r="G448" s="1" t="s">
        <v>969</v>
      </c>
      <c r="H448" s="1" t="s">
        <v>144</v>
      </c>
      <c r="I448" s="1" t="s">
        <v>17</v>
      </c>
      <c r="J448" s="1" t="s">
        <v>18</v>
      </c>
      <c r="K448" s="1">
        <v>2619</v>
      </c>
      <c r="L448" s="1">
        <v>1313</v>
      </c>
      <c r="M448" s="1" t="str">
        <f>IFERROR(VLOOKUP(K448,所有数据类型对应PDMS情况!B:E,4,1),"")</f>
        <v>教育园区（一）出线开关柜（＃8）</v>
      </c>
      <c r="N448" s="1" t="str">
        <f>IFERROR(VLOOKUP(K448,所有数据类型对应PDMS情况!B:G,6,1),"")</f>
        <v/>
      </c>
      <c r="O448" s="13" t="s">
        <v>2592</v>
      </c>
      <c r="P448" s="13" t="s">
        <v>2594</v>
      </c>
      <c r="Q448" s="1" t="str">
        <f t="shared" si="6"/>
        <v>insert into PRW_Inte_SCADA_Map(Id,[TagId],[TagName],[TagType],[Name],[Name2],[Context],[Revision],[Type]) values(newid(),'ME-13466','10kV菩提路线088断路器TA断线报警','交流回路异常','教育园区（一）出线开关柜（＃8）','','XMH','unset','YX');</v>
      </c>
    </row>
    <row r="449" spans="1:17" x14ac:dyDescent="0.15">
      <c r="A449" s="1">
        <v>448</v>
      </c>
      <c r="B449" s="1" t="s">
        <v>12</v>
      </c>
      <c r="C449" s="1">
        <v>25</v>
      </c>
      <c r="D449" s="1" t="s">
        <v>1024</v>
      </c>
      <c r="E449" s="1" t="s">
        <v>1025</v>
      </c>
      <c r="F449" s="1">
        <v>13467</v>
      </c>
      <c r="G449" s="1" t="s">
        <v>1026</v>
      </c>
      <c r="H449" s="1" t="s">
        <v>24</v>
      </c>
      <c r="I449" s="1" t="s">
        <v>17</v>
      </c>
      <c r="J449" s="1" t="s">
        <v>18</v>
      </c>
      <c r="K449" s="1">
        <v>2625</v>
      </c>
      <c r="L449" s="1">
        <v>701</v>
      </c>
      <c r="M449" s="1" t="str">
        <f>IFERROR(VLOOKUP(K449,所有数据类型对应PDMS情况!B:E,4,1),"")</f>
        <v>10kV＃1电容器开关柜(#3)</v>
      </c>
      <c r="N449" s="1" t="str">
        <f>IFERROR(VLOOKUP(K449,所有数据类型对应PDMS情况!B:G,6,1),"")</f>
        <v/>
      </c>
      <c r="O449" s="13" t="s">
        <v>2592</v>
      </c>
      <c r="P449" s="13" t="s">
        <v>2594</v>
      </c>
      <c r="Q449" s="1" t="str">
        <f t="shared" si="6"/>
        <v>insert into PRW_Inte_SCADA_Map(Id,[TagId],[TagName],[TagType],[Name],[Name2],[Context],[Revision],[Type]) values(newid(),'ME-13467','10kVⅠ-1电容器组081断路器','开关状态','10kV＃1电容器开关柜(#3)','','XMH','unset','YX');</v>
      </c>
    </row>
    <row r="450" spans="1:17" x14ac:dyDescent="0.15">
      <c r="A450" s="1">
        <v>449</v>
      </c>
      <c r="B450" s="1" t="s">
        <v>12</v>
      </c>
      <c r="C450" s="1">
        <v>25</v>
      </c>
      <c r="D450" s="1" t="s">
        <v>1027</v>
      </c>
      <c r="E450" s="1" t="s">
        <v>1028</v>
      </c>
      <c r="F450" s="1">
        <v>13468</v>
      </c>
      <c r="G450" s="1" t="s">
        <v>1029</v>
      </c>
      <c r="H450" s="1" t="s">
        <v>28</v>
      </c>
      <c r="I450" s="1" t="s">
        <v>17</v>
      </c>
      <c r="J450" s="1" t="s">
        <v>18</v>
      </c>
      <c r="K450" s="1">
        <v>2626</v>
      </c>
      <c r="L450" s="1">
        <v>801</v>
      </c>
      <c r="M450" s="1" t="str">
        <f>IFERROR(VLOOKUP(K450,所有数据类型对应PDMS情况!B:E,4,1),"")</f>
        <v>10kV＃1电容器开关柜(#3)</v>
      </c>
      <c r="N450" s="1" t="str">
        <f>IFERROR(VLOOKUP(K450,所有数据类型对应PDMS情况!B:G,6,1),"")</f>
        <v/>
      </c>
      <c r="O450" s="13" t="s">
        <v>2592</v>
      </c>
      <c r="P450" s="13" t="s">
        <v>2594</v>
      </c>
      <c r="Q450" s="1" t="str">
        <f t="shared" si="6"/>
        <v>insert into PRW_Inte_SCADA_Map(Id,[TagId],[TagName],[TagType],[Name],[Name2],[Context],[Revision],[Type]) values(newid(),'ME-13468','10kVⅠ-1电容器组081断路器手车运行位置','刀闸状态','10kV＃1电容器开关柜(#3)','','XMH','unset','YX');</v>
      </c>
    </row>
    <row r="451" spans="1:17" x14ac:dyDescent="0.15">
      <c r="A451" s="1">
        <v>450</v>
      </c>
      <c r="B451" s="1" t="s">
        <v>12</v>
      </c>
      <c r="C451" s="1">
        <v>25</v>
      </c>
      <c r="D451" s="1" t="s">
        <v>1030</v>
      </c>
      <c r="E451" s="1" t="s">
        <v>1031</v>
      </c>
      <c r="F451" s="1">
        <v>13469</v>
      </c>
      <c r="G451" s="1" t="s">
        <v>1032</v>
      </c>
      <c r="H451" s="1" t="s">
        <v>28</v>
      </c>
      <c r="I451" s="1" t="s">
        <v>17</v>
      </c>
      <c r="J451" s="1" t="s">
        <v>18</v>
      </c>
      <c r="K451" s="1">
        <v>2628</v>
      </c>
      <c r="L451" s="1">
        <v>801</v>
      </c>
      <c r="M451" s="1" t="str">
        <f>IFERROR(VLOOKUP(K451,所有数据类型对应PDMS情况!B:E,4,1),"")</f>
        <v>10kV＃1电容器开关柜(#3)</v>
      </c>
      <c r="N451" s="1" t="str">
        <f>IFERROR(VLOOKUP(K451,所有数据类型对应PDMS情况!B:G,6,1),"")</f>
        <v/>
      </c>
      <c r="O451" s="13" t="s">
        <v>2592</v>
      </c>
      <c r="P451" s="13" t="s">
        <v>2594</v>
      </c>
      <c r="Q451" s="1" t="str">
        <f t="shared" ref="Q451:Q514" si="7">CONCATENATE("insert into PRW_Inte_SCADA_Map(Id,[TagId],[TagName],[TagType],[Name],[Name2],[Context],[Revision],[Type]) values(","newid()",",'ME-",F451,"','",E451,"','",H451,"','",M451,"','",N451,"','XMH','unset','YX');")</f>
        <v>insert into PRW_Inte_SCADA_Map(Id,[TagId],[TagName],[TagType],[Name],[Name2],[Context],[Revision],[Type]) values(newid(),'ME-13469','10kVⅠ-1电容器组0816隔离开关','刀闸状态','10kV＃1电容器开关柜(#3)','','XMH','unset','YX');</v>
      </c>
    </row>
    <row r="452" spans="1:17" x14ac:dyDescent="0.15">
      <c r="A452" s="1">
        <v>451</v>
      </c>
      <c r="B452" s="1" t="s">
        <v>12</v>
      </c>
      <c r="C452" s="1">
        <v>25</v>
      </c>
      <c r="D452" s="1" t="s">
        <v>1033</v>
      </c>
      <c r="E452" s="1" t="s">
        <v>1034</v>
      </c>
      <c r="F452" s="1">
        <v>13470</v>
      </c>
      <c r="G452" s="1" t="s">
        <v>1035</v>
      </c>
      <c r="H452" s="1" t="s">
        <v>32</v>
      </c>
      <c r="I452" s="1" t="s">
        <v>17</v>
      </c>
      <c r="J452" s="1" t="s">
        <v>18</v>
      </c>
      <c r="K452" s="1">
        <v>2629</v>
      </c>
      <c r="L452" s="1">
        <v>812</v>
      </c>
      <c r="M452" s="1" t="str">
        <f>IFERROR(VLOOKUP(K452,所有数据类型对应PDMS情况!B:E,4,1),"")</f>
        <v>10kV＃1电容器开关柜(#3)</v>
      </c>
      <c r="N452" s="1" t="str">
        <f>IFERROR(VLOOKUP(K452,所有数据类型对应PDMS情况!B:G,6,1),"")</f>
        <v/>
      </c>
      <c r="O452" s="13" t="s">
        <v>2592</v>
      </c>
      <c r="P452" s="13" t="s">
        <v>2594</v>
      </c>
      <c r="Q452" s="1" t="str">
        <f t="shared" si="7"/>
        <v>insert into PRW_Inte_SCADA_Map(Id,[TagId],[TagName],[TagType],[Name],[Name2],[Context],[Revision],[Type]) values(newid(),'ME-13470','10kVⅠ-1电容器组081断路器电容器侧08160接地开关','普通接地刀闸状态','10kV＃1电容器开关柜(#3)','','XMH','unset','YX');</v>
      </c>
    </row>
    <row r="453" spans="1:17" x14ac:dyDescent="0.15">
      <c r="A453" s="1">
        <v>452</v>
      </c>
      <c r="B453" s="1" t="s">
        <v>12</v>
      </c>
      <c r="C453" s="1">
        <v>25</v>
      </c>
      <c r="D453" s="1" t="s">
        <v>1036</v>
      </c>
      <c r="E453" s="1" t="s">
        <v>1037</v>
      </c>
      <c r="F453" s="1">
        <v>13471</v>
      </c>
      <c r="G453" s="1" t="s">
        <v>1038</v>
      </c>
      <c r="H453" s="1" t="s">
        <v>32</v>
      </c>
      <c r="I453" s="1" t="s">
        <v>17</v>
      </c>
      <c r="J453" s="1" t="s">
        <v>18</v>
      </c>
      <c r="K453" s="1">
        <v>2630</v>
      </c>
      <c r="L453" s="1">
        <v>812</v>
      </c>
      <c r="M453" s="1" t="str">
        <f>IFERROR(VLOOKUP(K453,所有数据类型对应PDMS情况!B:E,4,1),"")</f>
        <v>10kV＃1电容器开关柜(#3)</v>
      </c>
      <c r="N453" s="1" t="str">
        <f>IFERROR(VLOOKUP(K453,所有数据类型对应PDMS情况!B:G,6,1),"")</f>
        <v/>
      </c>
      <c r="O453" s="13" t="s">
        <v>2592</v>
      </c>
      <c r="P453" s="13" t="s">
        <v>2594</v>
      </c>
      <c r="Q453" s="1" t="str">
        <f t="shared" si="7"/>
        <v>insert into PRW_Inte_SCADA_Map(Id,[TagId],[TagName],[TagType],[Name],[Name2],[Context],[Revision],[Type]) values(newid(),'ME-13471','10kVⅠ-1电容器组08167接地开关','普通接地刀闸状态','10kV＃1电容器开关柜(#3)','','XMH','unset','YX');</v>
      </c>
    </row>
    <row r="454" spans="1:17" x14ac:dyDescent="0.15">
      <c r="A454" s="1">
        <v>453</v>
      </c>
      <c r="B454" s="1" t="s">
        <v>12</v>
      </c>
      <c r="C454" s="1">
        <v>25</v>
      </c>
      <c r="D454" s="1" t="s">
        <v>1039</v>
      </c>
      <c r="E454" s="1" t="s">
        <v>1040</v>
      </c>
      <c r="F454" s="1">
        <v>13472</v>
      </c>
      <c r="G454" s="1" t="s">
        <v>1026</v>
      </c>
      <c r="H454" s="1" t="s">
        <v>16</v>
      </c>
      <c r="I454" s="1" t="s">
        <v>17</v>
      </c>
      <c r="J454" s="1" t="s">
        <v>18</v>
      </c>
      <c r="K454" s="1">
        <v>2625</v>
      </c>
      <c r="L454" s="1">
        <v>901</v>
      </c>
      <c r="M454" s="1" t="str">
        <f>IFERROR(VLOOKUP(K454,所有数据类型对应PDMS情况!B:E,4,1),"")</f>
        <v>10kV＃1电容器开关柜(#3)</v>
      </c>
      <c r="N454" s="1" t="str">
        <f>IFERROR(VLOOKUP(K454,所有数据类型对应PDMS情况!B:G,6,1),"")</f>
        <v/>
      </c>
      <c r="O454" s="13" t="s">
        <v>2592</v>
      </c>
      <c r="P454" s="13" t="s">
        <v>2594</v>
      </c>
      <c r="Q454" s="1" t="str">
        <f t="shared" si="7"/>
        <v>insert into PRW_Inte_SCADA_Map(Id,[TagId],[TagName],[TagType],[Name],[Name2],[Context],[Revision],[Type]) values(newid(),'ME-13472','10kVⅠ-1电容器组081断路器弹簧未储能','状态','10kV＃1电容器开关柜(#3)','','XMH','unset','YX');</v>
      </c>
    </row>
    <row r="455" spans="1:17" x14ac:dyDescent="0.15">
      <c r="A455" s="1">
        <v>454</v>
      </c>
      <c r="B455" s="1" t="s">
        <v>12</v>
      </c>
      <c r="C455" s="1">
        <v>25</v>
      </c>
      <c r="D455" s="1" t="s">
        <v>1041</v>
      </c>
      <c r="E455" s="1" t="s">
        <v>1042</v>
      </c>
      <c r="F455" s="1">
        <v>13473</v>
      </c>
      <c r="G455" s="1" t="s">
        <v>1026</v>
      </c>
      <c r="H455" s="1" t="s">
        <v>1043</v>
      </c>
      <c r="I455" s="1" t="s">
        <v>17</v>
      </c>
      <c r="J455" s="1" t="s">
        <v>18</v>
      </c>
      <c r="K455" s="1">
        <v>2625</v>
      </c>
      <c r="L455" s="1">
        <v>1060</v>
      </c>
      <c r="M455" s="1" t="str">
        <f>IFERROR(VLOOKUP(K455,所有数据类型对应PDMS情况!B:E,4,1),"")</f>
        <v>10kV＃1电容器开关柜(#3)</v>
      </c>
      <c r="N455" s="1" t="str">
        <f>IFERROR(VLOOKUP(K455,所有数据类型对应PDMS情况!B:G,6,1),"")</f>
        <v/>
      </c>
      <c r="O455" s="13" t="s">
        <v>2592</v>
      </c>
      <c r="P455" s="13" t="s">
        <v>2594</v>
      </c>
      <c r="Q455" s="1" t="str">
        <f t="shared" si="7"/>
        <v>insert into PRW_Inte_SCADA_Map(Id,[TagId],[TagName],[TagType],[Name],[Name2],[Context],[Revision],[Type]) values(newid(),'ME-13473','10kVⅠ-1电容器组081断路器过流Ⅰ段','电容器过流保护','10kV＃1电容器开关柜(#3)','','XMH','unset','YX');</v>
      </c>
    </row>
    <row r="456" spans="1:17" x14ac:dyDescent="0.15">
      <c r="A456" s="1">
        <v>455</v>
      </c>
      <c r="B456" s="1" t="s">
        <v>12</v>
      </c>
      <c r="C456" s="1">
        <v>25</v>
      </c>
      <c r="D456" s="1" t="s">
        <v>1044</v>
      </c>
      <c r="E456" s="1" t="s">
        <v>1045</v>
      </c>
      <c r="F456" s="1">
        <v>13474</v>
      </c>
      <c r="G456" s="1" t="s">
        <v>1026</v>
      </c>
      <c r="H456" s="1" t="s">
        <v>1043</v>
      </c>
      <c r="I456" s="1" t="s">
        <v>17</v>
      </c>
      <c r="J456" s="1" t="s">
        <v>18</v>
      </c>
      <c r="K456" s="1">
        <v>2625</v>
      </c>
      <c r="L456" s="1">
        <v>1060</v>
      </c>
      <c r="M456" s="1" t="str">
        <f>IFERROR(VLOOKUP(K456,所有数据类型对应PDMS情况!B:E,4,1),"")</f>
        <v>10kV＃1电容器开关柜(#3)</v>
      </c>
      <c r="N456" s="1" t="str">
        <f>IFERROR(VLOOKUP(K456,所有数据类型对应PDMS情况!B:G,6,1),"")</f>
        <v/>
      </c>
      <c r="O456" s="13" t="s">
        <v>2592</v>
      </c>
      <c r="P456" s="13" t="s">
        <v>2594</v>
      </c>
      <c r="Q456" s="1" t="str">
        <f t="shared" si="7"/>
        <v>insert into PRW_Inte_SCADA_Map(Id,[TagId],[TagName],[TagType],[Name],[Name2],[Context],[Revision],[Type]) values(newid(),'ME-13474','10kVⅠ-1电容器组081断路器过流Ⅱ段','电容器过流保护','10kV＃1电容器开关柜(#3)','','XMH','unset','YX');</v>
      </c>
    </row>
    <row r="457" spans="1:17" x14ac:dyDescent="0.15">
      <c r="A457" s="1">
        <v>456</v>
      </c>
      <c r="B457" s="1" t="s">
        <v>12</v>
      </c>
      <c r="C457" s="1">
        <v>25</v>
      </c>
      <c r="D457" s="1" t="s">
        <v>1046</v>
      </c>
      <c r="E457" s="1" t="s">
        <v>1047</v>
      </c>
      <c r="F457" s="1">
        <v>13475</v>
      </c>
      <c r="G457" s="1" t="s">
        <v>1026</v>
      </c>
      <c r="H457" s="1" t="s">
        <v>1043</v>
      </c>
      <c r="I457" s="1" t="s">
        <v>17</v>
      </c>
      <c r="J457" s="1" t="s">
        <v>18</v>
      </c>
      <c r="K457" s="1">
        <v>2625</v>
      </c>
      <c r="L457" s="1">
        <v>1060</v>
      </c>
      <c r="M457" s="1" t="str">
        <f>IFERROR(VLOOKUP(K457,所有数据类型对应PDMS情况!B:E,4,1),"")</f>
        <v>10kV＃1电容器开关柜(#3)</v>
      </c>
      <c r="N457" s="1" t="str">
        <f>IFERROR(VLOOKUP(K457,所有数据类型对应PDMS情况!B:G,6,1),"")</f>
        <v/>
      </c>
      <c r="O457" s="13" t="s">
        <v>2592</v>
      </c>
      <c r="P457" s="13" t="s">
        <v>2594</v>
      </c>
      <c r="Q457" s="1" t="str">
        <f t="shared" si="7"/>
        <v>insert into PRW_Inte_SCADA_Map(Id,[TagId],[TagName],[TagType],[Name],[Name2],[Context],[Revision],[Type]) values(newid(),'ME-13475','10kVⅠ-1电容器组081断路器过流Ⅲ段','电容器过流保护','10kV＃1电容器开关柜(#3)','','XMH','unset','YX');</v>
      </c>
    </row>
    <row r="458" spans="1:17" x14ac:dyDescent="0.15">
      <c r="A458" s="1">
        <v>457</v>
      </c>
      <c r="B458" s="1" t="s">
        <v>12</v>
      </c>
      <c r="C458" s="1">
        <v>25</v>
      </c>
      <c r="D458" s="1" t="s">
        <v>1048</v>
      </c>
      <c r="E458" s="1" t="s">
        <v>1049</v>
      </c>
      <c r="F458" s="1">
        <v>13476</v>
      </c>
      <c r="G458" s="1" t="s">
        <v>1026</v>
      </c>
      <c r="H458" s="1" t="s">
        <v>1043</v>
      </c>
      <c r="I458" s="1" t="s">
        <v>17</v>
      </c>
      <c r="J458" s="1" t="s">
        <v>18</v>
      </c>
      <c r="K458" s="1">
        <v>2625</v>
      </c>
      <c r="L458" s="1">
        <v>1060</v>
      </c>
      <c r="M458" s="1" t="str">
        <f>IFERROR(VLOOKUP(K458,所有数据类型对应PDMS情况!B:E,4,1),"")</f>
        <v>10kV＃1电容器开关柜(#3)</v>
      </c>
      <c r="N458" s="1" t="str">
        <f>IFERROR(VLOOKUP(K458,所有数据类型对应PDMS情况!B:G,6,1),"")</f>
        <v/>
      </c>
      <c r="O458" s="13" t="s">
        <v>2592</v>
      </c>
      <c r="P458" s="13" t="s">
        <v>2594</v>
      </c>
      <c r="Q458" s="1" t="str">
        <f t="shared" si="7"/>
        <v>insert into PRW_Inte_SCADA_Map(Id,[TagId],[TagName],[TagType],[Name],[Name2],[Context],[Revision],[Type]) values(newid(),'ME-13476','10kVⅠ-1电容器组081断路器过流反时限','电容器过流保护','10kV＃1电容器开关柜(#3)','','XMH','unset','YX');</v>
      </c>
    </row>
    <row r="459" spans="1:17" x14ac:dyDescent="0.15">
      <c r="A459" s="1">
        <v>458</v>
      </c>
      <c r="B459" s="1" t="s">
        <v>12</v>
      </c>
      <c r="C459" s="1">
        <v>25</v>
      </c>
      <c r="D459" s="1" t="s">
        <v>1050</v>
      </c>
      <c r="E459" s="1" t="s">
        <v>1051</v>
      </c>
      <c r="F459" s="1">
        <v>13477</v>
      </c>
      <c r="G459" s="1" t="s">
        <v>1026</v>
      </c>
      <c r="H459" s="1" t="s">
        <v>1052</v>
      </c>
      <c r="I459" s="1" t="s">
        <v>17</v>
      </c>
      <c r="J459" s="1" t="s">
        <v>18</v>
      </c>
      <c r="K459" s="1">
        <v>2625</v>
      </c>
      <c r="L459" s="1">
        <v>1061</v>
      </c>
      <c r="M459" s="1" t="str">
        <f>IFERROR(VLOOKUP(K459,所有数据类型对应PDMS情况!B:E,4,1),"")</f>
        <v>10kV＃1电容器开关柜(#3)</v>
      </c>
      <c r="N459" s="1" t="str">
        <f>IFERROR(VLOOKUP(K459,所有数据类型对应PDMS情况!B:G,6,1),"")</f>
        <v/>
      </c>
      <c r="O459" s="13" t="s">
        <v>2592</v>
      </c>
      <c r="P459" s="13" t="s">
        <v>2594</v>
      </c>
      <c r="Q459" s="1" t="str">
        <f t="shared" si="7"/>
        <v>insert into PRW_Inte_SCADA_Map(Id,[TagId],[TagName],[TagType],[Name],[Name2],[Context],[Revision],[Type]) values(newid(),'ME-13477','10kVⅠ-1电容器组081断路器过电压','电容器过压保护','10kV＃1电容器开关柜(#3)','','XMH','unset','YX');</v>
      </c>
    </row>
    <row r="460" spans="1:17" x14ac:dyDescent="0.15">
      <c r="A460" s="1">
        <v>459</v>
      </c>
      <c r="B460" s="1" t="s">
        <v>12</v>
      </c>
      <c r="C460" s="1">
        <v>25</v>
      </c>
      <c r="D460" s="1" t="s">
        <v>1053</v>
      </c>
      <c r="E460" s="1" t="s">
        <v>1054</v>
      </c>
      <c r="F460" s="1">
        <v>13478</v>
      </c>
      <c r="G460" s="1" t="s">
        <v>1026</v>
      </c>
      <c r="H460" s="1" t="s">
        <v>1055</v>
      </c>
      <c r="I460" s="1" t="s">
        <v>17</v>
      </c>
      <c r="J460" s="1" t="s">
        <v>18</v>
      </c>
      <c r="K460" s="1">
        <v>2625</v>
      </c>
      <c r="L460" s="1">
        <v>1062</v>
      </c>
      <c r="M460" s="1" t="str">
        <f>IFERROR(VLOOKUP(K460,所有数据类型对应PDMS情况!B:E,4,1),"")</f>
        <v>10kV＃1电容器开关柜(#3)</v>
      </c>
      <c r="N460" s="1" t="str">
        <f>IFERROR(VLOOKUP(K460,所有数据类型对应PDMS情况!B:G,6,1),"")</f>
        <v/>
      </c>
      <c r="O460" s="13" t="s">
        <v>2592</v>
      </c>
      <c r="P460" s="13" t="s">
        <v>2594</v>
      </c>
      <c r="Q460" s="1" t="str">
        <f t="shared" si="7"/>
        <v>insert into PRW_Inte_SCADA_Map(Id,[TagId],[TagName],[TagType],[Name],[Name2],[Context],[Revision],[Type]) values(newid(),'ME-13478','10kVⅠ-1电容器组081断路器低电压','电容器欠压保护','10kV＃1电容器开关柜(#3)','','XMH','unset','YX');</v>
      </c>
    </row>
    <row r="461" spans="1:17" x14ac:dyDescent="0.15">
      <c r="A461" s="1">
        <v>460</v>
      </c>
      <c r="B461" s="1" t="s">
        <v>12</v>
      </c>
      <c r="C461" s="1">
        <v>25</v>
      </c>
      <c r="D461" s="1" t="s">
        <v>1056</v>
      </c>
      <c r="E461" s="1" t="s">
        <v>1057</v>
      </c>
      <c r="F461" s="1">
        <v>13479</v>
      </c>
      <c r="G461" s="1" t="s">
        <v>1026</v>
      </c>
      <c r="H461" s="1" t="s">
        <v>1058</v>
      </c>
      <c r="I461" s="1" t="s">
        <v>17</v>
      </c>
      <c r="J461" s="1" t="s">
        <v>18</v>
      </c>
      <c r="K461" s="1">
        <v>2625</v>
      </c>
      <c r="L461" s="1">
        <v>1063</v>
      </c>
      <c r="M461" s="1" t="str">
        <f>IFERROR(VLOOKUP(K461,所有数据类型对应PDMS情况!B:E,4,1),"")</f>
        <v>10kV＃1电容器开关柜(#3)</v>
      </c>
      <c r="N461" s="1" t="str">
        <f>IFERROR(VLOOKUP(K461,所有数据类型对应PDMS情况!B:G,6,1),"")</f>
        <v/>
      </c>
      <c r="O461" s="13" t="s">
        <v>2592</v>
      </c>
      <c r="P461" s="13" t="s">
        <v>2594</v>
      </c>
      <c r="Q461" s="1" t="str">
        <f t="shared" si="7"/>
        <v>insert into PRW_Inte_SCADA_Map(Id,[TagId],[TagName],[TagType],[Name],[Name2],[Context],[Revision],[Type]) values(newid(),'ME-13479','10kVⅠ-1电容器组081断路器不平衡电压','电容器不平衡保护','10kV＃1电容器开关柜(#3)','','XMH','unset','YX');</v>
      </c>
    </row>
    <row r="462" spans="1:17" x14ac:dyDescent="0.15">
      <c r="A462" s="1">
        <v>461</v>
      </c>
      <c r="B462" s="1" t="s">
        <v>12</v>
      </c>
      <c r="C462" s="1">
        <v>25</v>
      </c>
      <c r="D462" s="1" t="s">
        <v>1059</v>
      </c>
      <c r="E462" s="1" t="s">
        <v>1060</v>
      </c>
      <c r="F462" s="1">
        <v>13480</v>
      </c>
      <c r="G462" s="1" t="s">
        <v>1026</v>
      </c>
      <c r="H462" s="1" t="s">
        <v>1058</v>
      </c>
      <c r="I462" s="1" t="s">
        <v>17</v>
      </c>
      <c r="J462" s="1" t="s">
        <v>18</v>
      </c>
      <c r="K462" s="1">
        <v>2625</v>
      </c>
      <c r="L462" s="1">
        <v>1063</v>
      </c>
      <c r="M462" s="1" t="str">
        <f>IFERROR(VLOOKUP(K462,所有数据类型对应PDMS情况!B:E,4,1),"")</f>
        <v>10kV＃1电容器开关柜(#3)</v>
      </c>
      <c r="N462" s="1" t="str">
        <f>IFERROR(VLOOKUP(K462,所有数据类型对应PDMS情况!B:G,6,1),"")</f>
        <v/>
      </c>
      <c r="O462" s="13" t="s">
        <v>2592</v>
      </c>
      <c r="P462" s="13" t="s">
        <v>2594</v>
      </c>
      <c r="Q462" s="1" t="str">
        <f t="shared" si="7"/>
        <v>insert into PRW_Inte_SCADA_Map(Id,[TagId],[TagName],[TagType],[Name],[Name2],[Context],[Revision],[Type]) values(newid(),'ME-13480','10kVⅠ-1电容器组081断路器不平衡电流','电容器不平衡保护','10kV＃1电容器开关柜(#3)','','XMH','unset','YX');</v>
      </c>
    </row>
    <row r="463" spans="1:17" x14ac:dyDescent="0.15">
      <c r="A463" s="1">
        <v>462</v>
      </c>
      <c r="B463" s="1" t="s">
        <v>12</v>
      </c>
      <c r="C463" s="1">
        <v>25</v>
      </c>
      <c r="D463" s="1" t="s">
        <v>1061</v>
      </c>
      <c r="E463" s="1" t="s">
        <v>1062</v>
      </c>
      <c r="F463" s="1">
        <v>13481</v>
      </c>
      <c r="G463" s="1" t="s">
        <v>1026</v>
      </c>
      <c r="H463" s="1" t="s">
        <v>1043</v>
      </c>
      <c r="I463" s="1" t="s">
        <v>17</v>
      </c>
      <c r="J463" s="1" t="s">
        <v>18</v>
      </c>
      <c r="K463" s="1">
        <v>2625</v>
      </c>
      <c r="L463" s="1">
        <v>1060</v>
      </c>
      <c r="M463" s="1" t="str">
        <f>IFERROR(VLOOKUP(K463,所有数据类型对应PDMS情况!B:E,4,1),"")</f>
        <v>10kV＃1电容器开关柜(#3)</v>
      </c>
      <c r="N463" s="1" t="str">
        <f>IFERROR(VLOOKUP(K463,所有数据类型对应PDMS情况!B:G,6,1),"")</f>
        <v/>
      </c>
      <c r="O463" s="13" t="s">
        <v>2592</v>
      </c>
      <c r="P463" s="13" t="s">
        <v>2594</v>
      </c>
      <c r="Q463" s="1" t="str">
        <f t="shared" si="7"/>
        <v>insert into PRW_Inte_SCADA_Map(Id,[TagId],[TagName],[TagType],[Name],[Name2],[Context],[Revision],[Type]) values(newid(),'ME-13481','10kVⅠ-1电容器组081断路器零序Ⅰ段','电容器过流保护','10kV＃1电容器开关柜(#3)','','XMH','unset','YX');</v>
      </c>
    </row>
    <row r="464" spans="1:17" x14ac:dyDescent="0.15">
      <c r="A464" s="1">
        <v>463</v>
      </c>
      <c r="B464" s="1" t="s">
        <v>12</v>
      </c>
      <c r="C464" s="1">
        <v>25</v>
      </c>
      <c r="D464" s="1" t="s">
        <v>1063</v>
      </c>
      <c r="E464" s="1" t="s">
        <v>1064</v>
      </c>
      <c r="F464" s="1">
        <v>13482</v>
      </c>
      <c r="G464" s="1" t="s">
        <v>1026</v>
      </c>
      <c r="H464" s="1" t="s">
        <v>1043</v>
      </c>
      <c r="I464" s="1" t="s">
        <v>17</v>
      </c>
      <c r="J464" s="1" t="s">
        <v>18</v>
      </c>
      <c r="K464" s="1">
        <v>2625</v>
      </c>
      <c r="L464" s="1">
        <v>1060</v>
      </c>
      <c r="M464" s="1" t="str">
        <f>IFERROR(VLOOKUP(K464,所有数据类型对应PDMS情况!B:E,4,1),"")</f>
        <v>10kV＃1电容器开关柜(#3)</v>
      </c>
      <c r="N464" s="1" t="str">
        <f>IFERROR(VLOOKUP(K464,所有数据类型对应PDMS情况!B:G,6,1),"")</f>
        <v/>
      </c>
      <c r="O464" s="13" t="s">
        <v>2592</v>
      </c>
      <c r="P464" s="13" t="s">
        <v>2594</v>
      </c>
      <c r="Q464" s="1" t="str">
        <f t="shared" si="7"/>
        <v>insert into PRW_Inte_SCADA_Map(Id,[TagId],[TagName],[TagType],[Name],[Name2],[Context],[Revision],[Type]) values(newid(),'ME-13482','10kVⅠ-1电容器组081断路器零序Ⅱ段','电容器过流保护','10kV＃1电容器开关柜(#3)','','XMH','unset','YX');</v>
      </c>
    </row>
    <row r="465" spans="1:17" x14ac:dyDescent="0.15">
      <c r="A465" s="1">
        <v>464</v>
      </c>
      <c r="B465" s="1" t="s">
        <v>12</v>
      </c>
      <c r="C465" s="1">
        <v>25</v>
      </c>
      <c r="D465" s="1" t="s">
        <v>1065</v>
      </c>
      <c r="E465" s="1" t="s">
        <v>1066</v>
      </c>
      <c r="F465" s="1">
        <v>13483</v>
      </c>
      <c r="G465" s="1" t="s">
        <v>1026</v>
      </c>
      <c r="H465" s="1" t="s">
        <v>1043</v>
      </c>
      <c r="I465" s="1" t="s">
        <v>17</v>
      </c>
      <c r="J465" s="1" t="s">
        <v>18</v>
      </c>
      <c r="K465" s="1">
        <v>2625</v>
      </c>
      <c r="L465" s="1">
        <v>1060</v>
      </c>
      <c r="M465" s="1" t="str">
        <f>IFERROR(VLOOKUP(K465,所有数据类型对应PDMS情况!B:E,4,1),"")</f>
        <v>10kV＃1电容器开关柜(#3)</v>
      </c>
      <c r="N465" s="1" t="str">
        <f>IFERROR(VLOOKUP(K465,所有数据类型对应PDMS情况!B:G,6,1),"")</f>
        <v/>
      </c>
      <c r="O465" s="13" t="s">
        <v>2592</v>
      </c>
      <c r="P465" s="13" t="s">
        <v>2594</v>
      </c>
      <c r="Q465" s="1" t="str">
        <f t="shared" si="7"/>
        <v>insert into PRW_Inte_SCADA_Map(Id,[TagId],[TagName],[TagType],[Name],[Name2],[Context],[Revision],[Type]) values(newid(),'ME-13483','10kVⅠ-1电容器组081断路器零序反时限','电容器过流保护','10kV＃1电容器开关柜(#3)','','XMH','unset','YX');</v>
      </c>
    </row>
    <row r="466" spans="1:17" x14ac:dyDescent="0.15">
      <c r="A466" s="1">
        <v>465</v>
      </c>
      <c r="B466" s="1" t="s">
        <v>12</v>
      </c>
      <c r="C466" s="1">
        <v>25</v>
      </c>
      <c r="D466" s="1" t="s">
        <v>1067</v>
      </c>
      <c r="E466" s="1" t="s">
        <v>1068</v>
      </c>
      <c r="F466" s="1">
        <v>13484</v>
      </c>
      <c r="G466" s="1" t="s">
        <v>1026</v>
      </c>
      <c r="H466" s="1" t="s">
        <v>1069</v>
      </c>
      <c r="I466" s="1" t="s">
        <v>17</v>
      </c>
      <c r="J466" s="1" t="s">
        <v>18</v>
      </c>
      <c r="K466" s="1">
        <v>2625</v>
      </c>
      <c r="L466" s="1">
        <v>1064</v>
      </c>
      <c r="M466" s="1" t="str">
        <f>IFERROR(VLOOKUP(K466,所有数据类型对应PDMS情况!B:E,4,1),"")</f>
        <v>10kV＃1电容器开关柜(#3)</v>
      </c>
      <c r="N466" s="1" t="str">
        <f>IFERROR(VLOOKUP(K466,所有数据类型对应PDMS情况!B:G,6,1),"")</f>
        <v/>
      </c>
      <c r="O466" s="13" t="s">
        <v>2592</v>
      </c>
      <c r="P466" s="13" t="s">
        <v>2594</v>
      </c>
      <c r="Q466" s="1" t="str">
        <f t="shared" si="7"/>
        <v>insert into PRW_Inte_SCADA_Map(Id,[TagId],[TagName],[TagType],[Name],[Name2],[Context],[Revision],[Type]) values(newid(),'ME-13484','10kVⅠ-1电容器组081断路器超温跳闸','电容器非电量保护','10kV＃1电容器开关柜(#3)','','XMH','unset','YX');</v>
      </c>
    </row>
    <row r="467" spans="1:17" x14ac:dyDescent="0.15">
      <c r="A467" s="1">
        <v>466</v>
      </c>
      <c r="B467" s="1" t="s">
        <v>12</v>
      </c>
      <c r="C467" s="1">
        <v>25</v>
      </c>
      <c r="D467" s="1" t="s">
        <v>1070</v>
      </c>
      <c r="E467" s="1" t="s">
        <v>1071</v>
      </c>
      <c r="F467" s="1">
        <v>13485</v>
      </c>
      <c r="G467" s="1" t="s">
        <v>1026</v>
      </c>
      <c r="H467" s="1" t="s">
        <v>1069</v>
      </c>
      <c r="I467" s="1" t="s">
        <v>17</v>
      </c>
      <c r="J467" s="1" t="s">
        <v>18</v>
      </c>
      <c r="K467" s="1">
        <v>2625</v>
      </c>
      <c r="L467" s="1">
        <v>1064</v>
      </c>
      <c r="M467" s="1" t="str">
        <f>IFERROR(VLOOKUP(K467,所有数据类型对应PDMS情况!B:E,4,1),"")</f>
        <v>10kV＃1电容器开关柜(#3)</v>
      </c>
      <c r="N467" s="1" t="str">
        <f>IFERROR(VLOOKUP(K467,所有数据类型对应PDMS情况!B:G,6,1),"")</f>
        <v/>
      </c>
      <c r="O467" s="13" t="s">
        <v>2592</v>
      </c>
      <c r="P467" s="13" t="s">
        <v>2594</v>
      </c>
      <c r="Q467" s="1" t="str">
        <f t="shared" si="7"/>
        <v>insert into PRW_Inte_SCADA_Map(Id,[TagId],[TagName],[TagType],[Name],[Name2],[Context],[Revision],[Type]) values(newid(),'ME-13485','10kVⅠ-1电容器组081断路器重瓦斯跳闸','电容器非电量保护','10kV＃1电容器开关柜(#3)','','XMH','unset','YX');</v>
      </c>
    </row>
    <row r="468" spans="1:17" x14ac:dyDescent="0.15">
      <c r="A468" s="1">
        <v>467</v>
      </c>
      <c r="B468" s="1" t="s">
        <v>12</v>
      </c>
      <c r="C468" s="1">
        <v>25</v>
      </c>
      <c r="D468" s="1" t="s">
        <v>1072</v>
      </c>
      <c r="E468" s="1" t="s">
        <v>1073</v>
      </c>
      <c r="F468" s="1">
        <v>13486</v>
      </c>
      <c r="G468" s="1" t="s">
        <v>1026</v>
      </c>
      <c r="H468" s="1" t="s">
        <v>292</v>
      </c>
      <c r="I468" s="1" t="s">
        <v>17</v>
      </c>
      <c r="J468" s="1" t="s">
        <v>18</v>
      </c>
      <c r="K468" s="1">
        <v>2625</v>
      </c>
      <c r="L468" s="1">
        <v>1001</v>
      </c>
      <c r="M468" s="1" t="str">
        <f>IFERROR(VLOOKUP(K468,所有数据类型对应PDMS情况!B:E,4,1),"")</f>
        <v>10kV＃1电容器开关柜(#3)</v>
      </c>
      <c r="N468" s="1" t="str">
        <f>IFERROR(VLOOKUP(K468,所有数据类型对应PDMS情况!B:G,6,1),"")</f>
        <v/>
      </c>
      <c r="O468" s="13" t="s">
        <v>2592</v>
      </c>
      <c r="P468" s="13" t="s">
        <v>2594</v>
      </c>
      <c r="Q468" s="1" t="str">
        <f t="shared" si="7"/>
        <v>insert into PRW_Inte_SCADA_Map(Id,[TagId],[TagName],[TagType],[Name],[Name2],[Context],[Revision],[Type]) values(newid(),'ME-13486','10kVⅠ-1电容器组081断路器电容器自切','保护动作','10kV＃1电容器开关柜(#3)','','XMH','unset','YX');</v>
      </c>
    </row>
    <row r="469" spans="1:17" x14ac:dyDescent="0.15">
      <c r="A469" s="1">
        <v>468</v>
      </c>
      <c r="B469" s="1" t="s">
        <v>12</v>
      </c>
      <c r="C469" s="1">
        <v>25</v>
      </c>
      <c r="D469" s="1" t="s">
        <v>1074</v>
      </c>
      <c r="E469" s="1" t="s">
        <v>1075</v>
      </c>
      <c r="F469" s="1">
        <v>13487</v>
      </c>
      <c r="G469" s="1" t="s">
        <v>1026</v>
      </c>
      <c r="H469" s="1" t="s">
        <v>292</v>
      </c>
      <c r="I469" s="1" t="s">
        <v>17</v>
      </c>
      <c r="J469" s="1" t="s">
        <v>18</v>
      </c>
      <c r="K469" s="1">
        <v>2625</v>
      </c>
      <c r="L469" s="1">
        <v>1001</v>
      </c>
      <c r="M469" s="1" t="str">
        <f>IFERROR(VLOOKUP(K469,所有数据类型对应PDMS情况!B:E,4,1),"")</f>
        <v>10kV＃1电容器开关柜(#3)</v>
      </c>
      <c r="N469" s="1" t="str">
        <f>IFERROR(VLOOKUP(K469,所有数据类型对应PDMS情况!B:G,6,1),"")</f>
        <v/>
      </c>
      <c r="O469" s="13" t="s">
        <v>2592</v>
      </c>
      <c r="P469" s="13" t="s">
        <v>2594</v>
      </c>
      <c r="Q469" s="1" t="str">
        <f t="shared" si="7"/>
        <v>insert into PRW_Inte_SCADA_Map(Id,[TagId],[TagName],[TagType],[Name],[Name2],[Context],[Revision],[Type]) values(newid(),'ME-13487','10kVⅠ-1电容器组081断路器电容器自投','保护动作','10kV＃1电容器开关柜(#3)','','XMH','unset','YX');</v>
      </c>
    </row>
    <row r="470" spans="1:17" x14ac:dyDescent="0.15">
      <c r="A470" s="1">
        <v>469</v>
      </c>
      <c r="B470" s="1" t="s">
        <v>12</v>
      </c>
      <c r="C470" s="1">
        <v>25</v>
      </c>
      <c r="D470" s="1" t="s">
        <v>1076</v>
      </c>
      <c r="E470" s="1" t="s">
        <v>1077</v>
      </c>
      <c r="F470" s="1">
        <v>13488</v>
      </c>
      <c r="G470" s="1" t="s">
        <v>1026</v>
      </c>
      <c r="H470" s="1" t="s">
        <v>16</v>
      </c>
      <c r="I470" s="1" t="s">
        <v>17</v>
      </c>
      <c r="J470" s="1" t="s">
        <v>18</v>
      </c>
      <c r="K470" s="1">
        <v>2625</v>
      </c>
      <c r="L470" s="1">
        <v>901</v>
      </c>
      <c r="M470" s="1" t="str">
        <f>IFERROR(VLOOKUP(K470,所有数据类型对应PDMS情况!B:E,4,1),"")</f>
        <v>10kV＃1电容器开关柜(#3)</v>
      </c>
      <c r="N470" s="1" t="str">
        <f>IFERROR(VLOOKUP(K470,所有数据类型对应PDMS情况!B:G,6,1),"")</f>
        <v/>
      </c>
      <c r="O470" s="13" t="s">
        <v>2592</v>
      </c>
      <c r="P470" s="13" t="s">
        <v>2594</v>
      </c>
      <c r="Q470" s="1" t="str">
        <f t="shared" si="7"/>
        <v>insert into PRW_Inte_SCADA_Map(Id,[TagId],[TagName],[TagType],[Name],[Name2],[Context],[Revision],[Type]) values(newid(),'ME-13488','10kVⅠ-1电容器组081断路器装置报警','状态','10kV＃1电容器开关柜(#3)','','XMH','unset','YX');</v>
      </c>
    </row>
    <row r="471" spans="1:17" x14ac:dyDescent="0.15">
      <c r="A471" s="1">
        <v>470</v>
      </c>
      <c r="B471" s="1" t="s">
        <v>12</v>
      </c>
      <c r="C471" s="1">
        <v>25</v>
      </c>
      <c r="D471" s="1" t="s">
        <v>1078</v>
      </c>
      <c r="E471" s="1" t="s">
        <v>1079</v>
      </c>
      <c r="F471" s="1">
        <v>13489</v>
      </c>
      <c r="G471" s="1" t="s">
        <v>1026</v>
      </c>
      <c r="H471" s="1" t="s">
        <v>16</v>
      </c>
      <c r="I471" s="1" t="s">
        <v>17</v>
      </c>
      <c r="J471" s="1" t="s">
        <v>18</v>
      </c>
      <c r="K471" s="1">
        <v>2625</v>
      </c>
      <c r="L471" s="1">
        <v>901</v>
      </c>
      <c r="M471" s="1" t="str">
        <f>IFERROR(VLOOKUP(K471,所有数据类型对应PDMS情况!B:E,4,1),"")</f>
        <v>10kV＃1电容器开关柜(#3)</v>
      </c>
      <c r="N471" s="1" t="str">
        <f>IFERROR(VLOOKUP(K471,所有数据类型对应PDMS情况!B:G,6,1),"")</f>
        <v/>
      </c>
      <c r="O471" s="13" t="s">
        <v>2592</v>
      </c>
      <c r="P471" s="13" t="s">
        <v>2594</v>
      </c>
      <c r="Q471" s="1" t="str">
        <f t="shared" si="7"/>
        <v>insert into PRW_Inte_SCADA_Map(Id,[TagId],[TagName],[TagType],[Name],[Name2],[Context],[Revision],[Type]) values(newid(),'ME-13489','10kVⅠ-1电容器组081断路器装置闭锁','状态','10kV＃1电容器开关柜(#3)','','XMH','unset','YX');</v>
      </c>
    </row>
    <row r="472" spans="1:17" x14ac:dyDescent="0.15">
      <c r="A472" s="1">
        <v>471</v>
      </c>
      <c r="B472" s="1" t="s">
        <v>12</v>
      </c>
      <c r="C472" s="1">
        <v>25</v>
      </c>
      <c r="D472" s="1" t="s">
        <v>1080</v>
      </c>
      <c r="E472" s="1" t="s">
        <v>1081</v>
      </c>
      <c r="F472" s="1">
        <v>13490</v>
      </c>
      <c r="G472" s="1" t="s">
        <v>1026</v>
      </c>
      <c r="H472" s="1" t="s">
        <v>144</v>
      </c>
      <c r="I472" s="1" t="s">
        <v>17</v>
      </c>
      <c r="J472" s="1" t="s">
        <v>18</v>
      </c>
      <c r="K472" s="1">
        <v>2625</v>
      </c>
      <c r="L472" s="1">
        <v>1313</v>
      </c>
      <c r="M472" s="1" t="str">
        <f>IFERROR(VLOOKUP(K472,所有数据类型对应PDMS情况!B:E,4,1),"")</f>
        <v>10kV＃1电容器开关柜(#3)</v>
      </c>
      <c r="N472" s="1" t="str">
        <f>IFERROR(VLOOKUP(K472,所有数据类型对应PDMS情况!B:G,6,1),"")</f>
        <v/>
      </c>
      <c r="O472" s="13" t="s">
        <v>2592</v>
      </c>
      <c r="P472" s="13" t="s">
        <v>2594</v>
      </c>
      <c r="Q472" s="1" t="str">
        <f t="shared" si="7"/>
        <v>insert into PRW_Inte_SCADA_Map(Id,[TagId],[TagName],[TagType],[Name],[Name2],[Context],[Revision],[Type]) values(newid(),'ME-13490','10kVⅠ-1电容器组TV断线','交流回路异常','10kV＃1电容器开关柜(#3)','','XMH','unset','YX');</v>
      </c>
    </row>
    <row r="473" spans="1:17" x14ac:dyDescent="0.15">
      <c r="A473" s="1">
        <v>472</v>
      </c>
      <c r="B473" s="1" t="s">
        <v>12</v>
      </c>
      <c r="C473" s="1">
        <v>25</v>
      </c>
      <c r="D473" s="1" t="s">
        <v>1082</v>
      </c>
      <c r="E473" s="1" t="s">
        <v>1083</v>
      </c>
      <c r="F473" s="1">
        <v>13491</v>
      </c>
      <c r="G473" s="1" t="s">
        <v>1026</v>
      </c>
      <c r="H473" s="1" t="s">
        <v>16</v>
      </c>
      <c r="I473" s="1" t="s">
        <v>17</v>
      </c>
      <c r="J473" s="1" t="s">
        <v>18</v>
      </c>
      <c r="K473" s="1">
        <v>2625</v>
      </c>
      <c r="L473" s="1">
        <v>901</v>
      </c>
      <c r="M473" s="1" t="str">
        <f>IFERROR(VLOOKUP(K473,所有数据类型对应PDMS情况!B:E,4,1),"")</f>
        <v>10kV＃1电容器开关柜(#3)</v>
      </c>
      <c r="N473" s="1" t="str">
        <f>IFERROR(VLOOKUP(K473,所有数据类型对应PDMS情况!B:G,6,1),"")</f>
        <v/>
      </c>
      <c r="O473" s="13" t="s">
        <v>2592</v>
      </c>
      <c r="P473" s="13" t="s">
        <v>2594</v>
      </c>
      <c r="Q473" s="1" t="str">
        <f t="shared" si="7"/>
        <v>insert into PRW_Inte_SCADA_Map(Id,[TagId],[TagName],[TagType],[Name],[Name2],[Context],[Revision],[Type]) values(newid(),'ME-13491','10kVⅠ-1电容器组081断路器控制回路断线','状态','10kV＃1电容器开关柜(#3)','','XMH','unset','YX');</v>
      </c>
    </row>
    <row r="474" spans="1:17" x14ac:dyDescent="0.15">
      <c r="A474" s="1">
        <v>473</v>
      </c>
      <c r="B474" s="1" t="s">
        <v>12</v>
      </c>
      <c r="C474" s="1">
        <v>25</v>
      </c>
      <c r="D474" s="1" t="s">
        <v>1084</v>
      </c>
      <c r="E474" s="1" t="s">
        <v>1085</v>
      </c>
      <c r="F474" s="1">
        <v>13492</v>
      </c>
      <c r="G474" s="1" t="s">
        <v>1026</v>
      </c>
      <c r="H474" s="1" t="s">
        <v>16</v>
      </c>
      <c r="I474" s="1" t="s">
        <v>17</v>
      </c>
      <c r="J474" s="1" t="s">
        <v>18</v>
      </c>
      <c r="K474" s="1">
        <v>2625</v>
      </c>
      <c r="L474" s="1">
        <v>901</v>
      </c>
      <c r="M474" s="1" t="str">
        <f>IFERROR(VLOOKUP(K474,所有数据类型对应PDMS情况!B:E,4,1),"")</f>
        <v>10kV＃1电容器开关柜(#3)</v>
      </c>
      <c r="N474" s="1" t="str">
        <f>IFERROR(VLOOKUP(K474,所有数据类型对应PDMS情况!B:G,6,1),"")</f>
        <v/>
      </c>
      <c r="O474" s="13" t="s">
        <v>2592</v>
      </c>
      <c r="P474" s="13" t="s">
        <v>2594</v>
      </c>
      <c r="Q474" s="1" t="str">
        <f t="shared" si="7"/>
        <v>insert into PRW_Inte_SCADA_Map(Id,[TagId],[TagName],[TagType],[Name],[Name2],[Context],[Revision],[Type]) values(newid(),'ME-13492','10kVⅠ-1电容器组081断路器接地报警','状态','10kV＃1电容器开关柜(#3)','','XMH','unset','YX');</v>
      </c>
    </row>
    <row r="475" spans="1:17" x14ac:dyDescent="0.15">
      <c r="A475" s="1">
        <v>474</v>
      </c>
      <c r="B475" s="1" t="s">
        <v>12</v>
      </c>
      <c r="C475" s="1">
        <v>25</v>
      </c>
      <c r="D475" s="1" t="s">
        <v>1086</v>
      </c>
      <c r="E475" s="1" t="s">
        <v>1087</v>
      </c>
      <c r="F475" s="1">
        <v>13493</v>
      </c>
      <c r="G475" s="1" t="s">
        <v>1026</v>
      </c>
      <c r="H475" s="1" t="s">
        <v>144</v>
      </c>
      <c r="I475" s="1" t="s">
        <v>17</v>
      </c>
      <c r="J475" s="1" t="s">
        <v>18</v>
      </c>
      <c r="K475" s="1">
        <v>2625</v>
      </c>
      <c r="L475" s="1">
        <v>1313</v>
      </c>
      <c r="M475" s="1" t="str">
        <f>IFERROR(VLOOKUP(K475,所有数据类型对应PDMS情况!B:E,4,1),"")</f>
        <v>10kV＃1电容器开关柜(#3)</v>
      </c>
      <c r="N475" s="1" t="str">
        <f>IFERROR(VLOOKUP(K475,所有数据类型对应PDMS情况!B:G,6,1),"")</f>
        <v/>
      </c>
      <c r="O475" s="13" t="s">
        <v>2592</v>
      </c>
      <c r="P475" s="13" t="s">
        <v>2594</v>
      </c>
      <c r="Q475" s="1" t="str">
        <f t="shared" si="7"/>
        <v>insert into PRW_Inte_SCADA_Map(Id,[TagId],[TagName],[TagType],[Name],[Name2],[Context],[Revision],[Type]) values(newid(),'ME-13493','10kVⅠ-1电容器组081断路器TA断线报警','交流回路异常','10kV＃1电容器开关柜(#3)','','XMH','unset','YX');</v>
      </c>
    </row>
    <row r="476" spans="1:17" x14ac:dyDescent="0.15">
      <c r="A476" s="1">
        <v>475</v>
      </c>
      <c r="B476" s="1" t="s">
        <v>12</v>
      </c>
      <c r="C476" s="1">
        <v>25</v>
      </c>
      <c r="D476" s="1" t="s">
        <v>1088</v>
      </c>
      <c r="E476" s="1" t="s">
        <v>1089</v>
      </c>
      <c r="F476" s="1">
        <v>13494</v>
      </c>
      <c r="G476" s="1" t="s">
        <v>1026</v>
      </c>
      <c r="H476" s="1" t="s">
        <v>16</v>
      </c>
      <c r="I476" s="1" t="s">
        <v>17</v>
      </c>
      <c r="J476" s="1" t="s">
        <v>18</v>
      </c>
      <c r="K476" s="1">
        <v>2625</v>
      </c>
      <c r="L476" s="1">
        <v>901</v>
      </c>
      <c r="M476" s="1" t="str">
        <f>IFERROR(VLOOKUP(K476,所有数据类型对应PDMS情况!B:E,4,1),"")</f>
        <v>10kV＃1电容器开关柜(#3)</v>
      </c>
      <c r="N476" s="1" t="str">
        <f>IFERROR(VLOOKUP(K476,所有数据类型对应PDMS情况!B:G,6,1),"")</f>
        <v/>
      </c>
      <c r="O476" s="13" t="s">
        <v>2592</v>
      </c>
      <c r="P476" s="13" t="s">
        <v>2594</v>
      </c>
      <c r="Q476" s="1" t="str">
        <f t="shared" si="7"/>
        <v>insert into PRW_Inte_SCADA_Map(Id,[TagId],[TagName],[TagType],[Name],[Name2],[Context],[Revision],[Type]) values(newid(),'ME-13494','10kVⅠ-1电容器组081断路器油温高报警','状态','10kV＃1电容器开关柜(#3)','','XMH','unset','YX');</v>
      </c>
    </row>
    <row r="477" spans="1:17" x14ac:dyDescent="0.15">
      <c r="A477" s="1">
        <v>476</v>
      </c>
      <c r="B477" s="1" t="s">
        <v>12</v>
      </c>
      <c r="C477" s="1">
        <v>25</v>
      </c>
      <c r="D477" s="1" t="s">
        <v>1090</v>
      </c>
      <c r="E477" s="1" t="s">
        <v>1091</v>
      </c>
      <c r="F477" s="1">
        <v>13495</v>
      </c>
      <c r="G477" s="1" t="s">
        <v>1026</v>
      </c>
      <c r="H477" s="1" t="s">
        <v>16</v>
      </c>
      <c r="I477" s="1" t="s">
        <v>17</v>
      </c>
      <c r="J477" s="1" t="s">
        <v>18</v>
      </c>
      <c r="K477" s="1">
        <v>2625</v>
      </c>
      <c r="L477" s="1">
        <v>901</v>
      </c>
      <c r="M477" s="1" t="str">
        <f>IFERROR(VLOOKUP(K477,所有数据类型对应PDMS情况!B:E,4,1),"")</f>
        <v>10kV＃1电容器开关柜(#3)</v>
      </c>
      <c r="N477" s="1" t="str">
        <f>IFERROR(VLOOKUP(K477,所有数据类型对应PDMS情况!B:G,6,1),"")</f>
        <v/>
      </c>
      <c r="O477" s="13" t="s">
        <v>2592</v>
      </c>
      <c r="P477" s="13" t="s">
        <v>2594</v>
      </c>
      <c r="Q477" s="1" t="str">
        <f t="shared" si="7"/>
        <v>insert into PRW_Inte_SCADA_Map(Id,[TagId],[TagName],[TagType],[Name],[Name2],[Context],[Revision],[Type]) values(newid(),'ME-13495','10kVⅠ-1电容器组081断路器轻瓦斯报警','状态','10kV＃1电容器开关柜(#3)','','XMH','unset','YX');</v>
      </c>
    </row>
    <row r="478" spans="1:17" x14ac:dyDescent="0.15">
      <c r="A478" s="1">
        <v>477</v>
      </c>
      <c r="B478" s="1" t="s">
        <v>12</v>
      </c>
      <c r="C478" s="1">
        <v>25</v>
      </c>
      <c r="D478" s="1" t="s">
        <v>1092</v>
      </c>
      <c r="E478" s="1" t="s">
        <v>1093</v>
      </c>
      <c r="F478" s="1">
        <v>13496</v>
      </c>
      <c r="G478" s="1" t="s">
        <v>1026</v>
      </c>
      <c r="H478" s="1" t="s">
        <v>1052</v>
      </c>
      <c r="I478" s="1" t="s">
        <v>17</v>
      </c>
      <c r="J478" s="1" t="s">
        <v>18</v>
      </c>
      <c r="K478" s="1">
        <v>2625</v>
      </c>
      <c r="L478" s="1">
        <v>1061</v>
      </c>
      <c r="M478" s="1" t="str">
        <f>IFERROR(VLOOKUP(K478,所有数据类型对应PDMS情况!B:E,4,1),"")</f>
        <v>10kV＃1电容器开关柜(#3)</v>
      </c>
      <c r="N478" s="1" t="str">
        <f>IFERROR(VLOOKUP(K478,所有数据类型对应PDMS情况!B:G,6,1),"")</f>
        <v/>
      </c>
      <c r="O478" s="13" t="s">
        <v>2592</v>
      </c>
      <c r="P478" s="13" t="s">
        <v>2594</v>
      </c>
      <c r="Q478" s="1" t="str">
        <f t="shared" si="7"/>
        <v>insert into PRW_Inte_SCADA_Map(Id,[TagId],[TagName],[TagType],[Name],[Name2],[Context],[Revision],[Type]) values(newid(),'ME-13496','10kVⅠ-1电容器组081断路器过电压报警','电容器过压保护','10kV＃1电容器开关柜(#3)','','XMH','unset','YX');</v>
      </c>
    </row>
    <row r="479" spans="1:17" x14ac:dyDescent="0.15">
      <c r="A479" s="1">
        <v>478</v>
      </c>
      <c r="B479" s="1" t="s">
        <v>12</v>
      </c>
      <c r="C479" s="1">
        <v>25</v>
      </c>
      <c r="D479" s="1" t="s">
        <v>1094</v>
      </c>
      <c r="E479" s="1" t="s">
        <v>1095</v>
      </c>
      <c r="F479" s="1">
        <v>13497</v>
      </c>
      <c r="G479" s="1" t="s">
        <v>1026</v>
      </c>
      <c r="H479" s="1" t="s">
        <v>1058</v>
      </c>
      <c r="I479" s="1" t="s">
        <v>17</v>
      </c>
      <c r="J479" s="1" t="s">
        <v>18</v>
      </c>
      <c r="K479" s="1">
        <v>2625</v>
      </c>
      <c r="L479" s="1">
        <v>1063</v>
      </c>
      <c r="M479" s="1" t="str">
        <f>IFERROR(VLOOKUP(K479,所有数据类型对应PDMS情况!B:E,4,1),"")</f>
        <v>10kV＃1电容器开关柜(#3)</v>
      </c>
      <c r="N479" s="1" t="str">
        <f>IFERROR(VLOOKUP(K479,所有数据类型对应PDMS情况!B:G,6,1),"")</f>
        <v/>
      </c>
      <c r="O479" s="13" t="s">
        <v>2592</v>
      </c>
      <c r="P479" s="13" t="s">
        <v>2594</v>
      </c>
      <c r="Q479" s="1" t="str">
        <f t="shared" si="7"/>
        <v>insert into PRW_Inte_SCADA_Map(Id,[TagId],[TagName],[TagType],[Name],[Name2],[Context],[Revision],[Type]) values(newid(),'ME-13497','10kVⅠ-1电容器组081断路器不平衡电流报警','电容器不平衡保护','10kV＃1电容器开关柜(#3)','','XMH','unset','YX');</v>
      </c>
    </row>
    <row r="480" spans="1:17" x14ac:dyDescent="0.15">
      <c r="A480" s="1">
        <v>479</v>
      </c>
      <c r="B480" s="1" t="s">
        <v>12</v>
      </c>
      <c r="C480" s="1">
        <v>25</v>
      </c>
      <c r="D480" s="1" t="s">
        <v>1096</v>
      </c>
      <c r="E480" s="1" t="s">
        <v>1097</v>
      </c>
      <c r="F480" s="1">
        <v>13498</v>
      </c>
      <c r="G480" s="1" t="s">
        <v>1098</v>
      </c>
      <c r="H480" s="1" t="s">
        <v>24</v>
      </c>
      <c r="I480" s="1" t="s">
        <v>17</v>
      </c>
      <c r="J480" s="1" t="s">
        <v>18</v>
      </c>
      <c r="K480" s="1">
        <v>2631</v>
      </c>
      <c r="L480" s="1">
        <v>701</v>
      </c>
      <c r="M480" s="1" t="str">
        <f>IFERROR(VLOOKUP(K480,所有数据类型对应PDMS情况!B:E,4,1),"")</f>
        <v>10kV＃2电容器开关柜(#4)</v>
      </c>
      <c r="N480" s="1" t="str">
        <f>IFERROR(VLOOKUP(K480,所有数据类型对应PDMS情况!B:G,6,1),"")</f>
        <v/>
      </c>
      <c r="O480" s="13" t="s">
        <v>2592</v>
      </c>
      <c r="P480" s="13" t="s">
        <v>2594</v>
      </c>
      <c r="Q480" s="1" t="str">
        <f t="shared" si="7"/>
        <v>insert into PRW_Inte_SCADA_Map(Id,[TagId],[TagName],[TagType],[Name],[Name2],[Context],[Revision],[Type]) values(newid(),'ME-13498','10kVⅠ-2电容器组082断路器','开关状态','10kV＃2电容器开关柜(#4)','','XMH','unset','YX');</v>
      </c>
    </row>
    <row r="481" spans="1:17" x14ac:dyDescent="0.15">
      <c r="A481" s="1">
        <v>480</v>
      </c>
      <c r="B481" s="1" t="s">
        <v>12</v>
      </c>
      <c r="C481" s="1">
        <v>25</v>
      </c>
      <c r="D481" s="1" t="s">
        <v>1099</v>
      </c>
      <c r="E481" s="1" t="s">
        <v>1100</v>
      </c>
      <c r="F481" s="1">
        <v>13499</v>
      </c>
      <c r="G481" s="1" t="s">
        <v>1101</v>
      </c>
      <c r="H481" s="1" t="s">
        <v>28</v>
      </c>
      <c r="I481" s="1" t="s">
        <v>17</v>
      </c>
      <c r="J481" s="1" t="s">
        <v>18</v>
      </c>
      <c r="K481" s="1">
        <v>2632</v>
      </c>
      <c r="L481" s="1">
        <v>801</v>
      </c>
      <c r="M481" s="1" t="str">
        <f>IFERROR(VLOOKUP(K481,所有数据类型对应PDMS情况!B:E,4,1),"")</f>
        <v>10kV＃2电容器开关柜(#4)</v>
      </c>
      <c r="N481" s="1" t="str">
        <f>IFERROR(VLOOKUP(K481,所有数据类型对应PDMS情况!B:G,6,1),"")</f>
        <v/>
      </c>
      <c r="O481" s="13" t="s">
        <v>2592</v>
      </c>
      <c r="P481" s="13" t="s">
        <v>2594</v>
      </c>
      <c r="Q481" s="1" t="str">
        <f t="shared" si="7"/>
        <v>insert into PRW_Inte_SCADA_Map(Id,[TagId],[TagName],[TagType],[Name],[Name2],[Context],[Revision],[Type]) values(newid(),'ME-13499','10kVⅠ-2电容器组082断路器手车运行位置','刀闸状态','10kV＃2电容器开关柜(#4)','','XMH','unset','YX');</v>
      </c>
    </row>
    <row r="482" spans="1:17" x14ac:dyDescent="0.15">
      <c r="A482" s="1">
        <v>481</v>
      </c>
      <c r="B482" s="1" t="s">
        <v>12</v>
      </c>
      <c r="C482" s="1">
        <v>25</v>
      </c>
      <c r="D482" s="1" t="s">
        <v>1102</v>
      </c>
      <c r="E482" s="1" t="s">
        <v>1103</v>
      </c>
      <c r="F482" s="1">
        <v>13500</v>
      </c>
      <c r="G482" s="1" t="s">
        <v>1104</v>
      </c>
      <c r="H482" s="1" t="s">
        <v>28</v>
      </c>
      <c r="I482" s="1" t="s">
        <v>17</v>
      </c>
      <c r="J482" s="1" t="s">
        <v>18</v>
      </c>
      <c r="K482" s="1">
        <v>2634</v>
      </c>
      <c r="L482" s="1">
        <v>801</v>
      </c>
      <c r="M482" s="1" t="str">
        <f>IFERROR(VLOOKUP(K482,所有数据类型对应PDMS情况!B:E,4,1),"")</f>
        <v>10kV＃2电容器开关柜(#4)</v>
      </c>
      <c r="N482" s="1" t="str">
        <f>IFERROR(VLOOKUP(K482,所有数据类型对应PDMS情况!B:G,6,1),"")</f>
        <v/>
      </c>
      <c r="O482" s="13" t="s">
        <v>2592</v>
      </c>
      <c r="P482" s="13" t="s">
        <v>2594</v>
      </c>
      <c r="Q482" s="1" t="str">
        <f t="shared" si="7"/>
        <v>insert into PRW_Inte_SCADA_Map(Id,[TagId],[TagName],[TagType],[Name],[Name2],[Context],[Revision],[Type]) values(newid(),'ME-13500','10kVⅠ-2电容器组0826隔离开关','刀闸状态','10kV＃2电容器开关柜(#4)','','XMH','unset','YX');</v>
      </c>
    </row>
    <row r="483" spans="1:17" x14ac:dyDescent="0.15">
      <c r="A483" s="1">
        <v>482</v>
      </c>
      <c r="B483" s="1" t="s">
        <v>12</v>
      </c>
      <c r="C483" s="1">
        <v>25</v>
      </c>
      <c r="D483" s="1" t="s">
        <v>1105</v>
      </c>
      <c r="E483" s="1" t="s">
        <v>1106</v>
      </c>
      <c r="F483" s="1">
        <v>13501</v>
      </c>
      <c r="G483" s="1" t="s">
        <v>1107</v>
      </c>
      <c r="H483" s="1" t="s">
        <v>32</v>
      </c>
      <c r="I483" s="1" t="s">
        <v>17</v>
      </c>
      <c r="J483" s="1" t="s">
        <v>18</v>
      </c>
      <c r="K483" s="1">
        <v>2635</v>
      </c>
      <c r="L483" s="1">
        <v>812</v>
      </c>
      <c r="M483" s="1" t="str">
        <f>IFERROR(VLOOKUP(K483,所有数据类型对应PDMS情况!B:E,4,1),"")</f>
        <v>10kV＃2电容器开关柜(#4)</v>
      </c>
      <c r="N483" s="1" t="str">
        <f>IFERROR(VLOOKUP(K483,所有数据类型对应PDMS情况!B:G,6,1),"")</f>
        <v/>
      </c>
      <c r="O483" s="13" t="s">
        <v>2592</v>
      </c>
      <c r="P483" s="13" t="s">
        <v>2594</v>
      </c>
      <c r="Q483" s="1" t="str">
        <f t="shared" si="7"/>
        <v>insert into PRW_Inte_SCADA_Map(Id,[TagId],[TagName],[TagType],[Name],[Name2],[Context],[Revision],[Type]) values(newid(),'ME-13501','10kVⅠ-2电容器组082断路器电容器侧08260接地开关','普通接地刀闸状态','10kV＃2电容器开关柜(#4)','','XMH','unset','YX');</v>
      </c>
    </row>
    <row r="484" spans="1:17" x14ac:dyDescent="0.15">
      <c r="A484" s="1">
        <v>483</v>
      </c>
      <c r="B484" s="1" t="s">
        <v>12</v>
      </c>
      <c r="C484" s="1">
        <v>25</v>
      </c>
      <c r="D484" s="1" t="s">
        <v>1108</v>
      </c>
      <c r="E484" s="1" t="s">
        <v>1109</v>
      </c>
      <c r="F484" s="1">
        <v>13502</v>
      </c>
      <c r="G484" s="1" t="s">
        <v>1110</v>
      </c>
      <c r="H484" s="1" t="s">
        <v>32</v>
      </c>
      <c r="I484" s="1" t="s">
        <v>17</v>
      </c>
      <c r="J484" s="1" t="s">
        <v>18</v>
      </c>
      <c r="K484" s="1">
        <v>2636</v>
      </c>
      <c r="L484" s="1">
        <v>812</v>
      </c>
      <c r="M484" s="1" t="str">
        <f>IFERROR(VLOOKUP(K484,所有数据类型对应PDMS情况!B:E,4,1),"")</f>
        <v>10kV＃2电容器开关柜(#4)</v>
      </c>
      <c r="N484" s="1" t="str">
        <f>IFERROR(VLOOKUP(K484,所有数据类型对应PDMS情况!B:G,6,1),"")</f>
        <v/>
      </c>
      <c r="O484" s="13" t="s">
        <v>2592</v>
      </c>
      <c r="P484" s="13" t="s">
        <v>2594</v>
      </c>
      <c r="Q484" s="1" t="str">
        <f t="shared" si="7"/>
        <v>insert into PRW_Inte_SCADA_Map(Id,[TagId],[TagName],[TagType],[Name],[Name2],[Context],[Revision],[Type]) values(newid(),'ME-13502','10kVⅠ-2电容器组08267接地开关','普通接地刀闸状态','10kV＃2电容器开关柜(#4)','','XMH','unset','YX');</v>
      </c>
    </row>
    <row r="485" spans="1:17" x14ac:dyDescent="0.15">
      <c r="A485" s="1">
        <v>484</v>
      </c>
      <c r="B485" s="1" t="s">
        <v>12</v>
      </c>
      <c r="C485" s="1">
        <v>25</v>
      </c>
      <c r="D485" s="1" t="s">
        <v>1111</v>
      </c>
      <c r="E485" s="1" t="s">
        <v>1112</v>
      </c>
      <c r="F485" s="1">
        <v>13503</v>
      </c>
      <c r="G485" s="1" t="s">
        <v>1098</v>
      </c>
      <c r="H485" s="1" t="s">
        <v>16</v>
      </c>
      <c r="I485" s="1" t="s">
        <v>17</v>
      </c>
      <c r="J485" s="1" t="s">
        <v>18</v>
      </c>
      <c r="K485" s="1">
        <v>2631</v>
      </c>
      <c r="L485" s="1">
        <v>901</v>
      </c>
      <c r="M485" s="1" t="str">
        <f>IFERROR(VLOOKUP(K485,所有数据类型对应PDMS情况!B:E,4,1),"")</f>
        <v>10kV＃2电容器开关柜(#4)</v>
      </c>
      <c r="N485" s="1" t="str">
        <f>IFERROR(VLOOKUP(K485,所有数据类型对应PDMS情况!B:G,6,1),"")</f>
        <v/>
      </c>
      <c r="O485" s="13" t="s">
        <v>2592</v>
      </c>
      <c r="P485" s="13" t="s">
        <v>2594</v>
      </c>
      <c r="Q485" s="1" t="str">
        <f t="shared" si="7"/>
        <v>insert into PRW_Inte_SCADA_Map(Id,[TagId],[TagName],[TagType],[Name],[Name2],[Context],[Revision],[Type]) values(newid(),'ME-13503','10kVⅠ-2电容器组082断路器弹簧未储能','状态','10kV＃2电容器开关柜(#4)','','XMH','unset','YX');</v>
      </c>
    </row>
    <row r="486" spans="1:17" x14ac:dyDescent="0.15">
      <c r="A486" s="1">
        <v>485</v>
      </c>
      <c r="B486" s="1" t="s">
        <v>12</v>
      </c>
      <c r="C486" s="1">
        <v>25</v>
      </c>
      <c r="D486" s="1" t="s">
        <v>1113</v>
      </c>
      <c r="E486" s="1" t="s">
        <v>1114</v>
      </c>
      <c r="F486" s="1">
        <v>13504</v>
      </c>
      <c r="G486" s="1" t="s">
        <v>1098</v>
      </c>
      <c r="H486" s="1" t="s">
        <v>1043</v>
      </c>
      <c r="I486" s="1" t="s">
        <v>17</v>
      </c>
      <c r="J486" s="1" t="s">
        <v>18</v>
      </c>
      <c r="K486" s="1">
        <v>2631</v>
      </c>
      <c r="L486" s="1">
        <v>1060</v>
      </c>
      <c r="M486" s="1" t="str">
        <f>IFERROR(VLOOKUP(K486,所有数据类型对应PDMS情况!B:E,4,1),"")</f>
        <v>10kV＃2电容器开关柜(#4)</v>
      </c>
      <c r="N486" s="1" t="str">
        <f>IFERROR(VLOOKUP(K486,所有数据类型对应PDMS情况!B:G,6,1),"")</f>
        <v/>
      </c>
      <c r="O486" s="13" t="s">
        <v>2592</v>
      </c>
      <c r="P486" s="13" t="s">
        <v>2594</v>
      </c>
      <c r="Q486" s="1" t="str">
        <f t="shared" si="7"/>
        <v>insert into PRW_Inte_SCADA_Map(Id,[TagId],[TagName],[TagType],[Name],[Name2],[Context],[Revision],[Type]) values(newid(),'ME-13504','10kVⅠ-2电容器组082断路器过流Ⅰ段','电容器过流保护','10kV＃2电容器开关柜(#4)','','XMH','unset','YX');</v>
      </c>
    </row>
    <row r="487" spans="1:17" x14ac:dyDescent="0.15">
      <c r="A487" s="1">
        <v>486</v>
      </c>
      <c r="B487" s="1" t="s">
        <v>12</v>
      </c>
      <c r="C487" s="1">
        <v>25</v>
      </c>
      <c r="D487" s="1" t="s">
        <v>1115</v>
      </c>
      <c r="E487" s="1" t="s">
        <v>1116</v>
      </c>
      <c r="F487" s="1">
        <v>13505</v>
      </c>
      <c r="G487" s="1" t="s">
        <v>1098</v>
      </c>
      <c r="H487" s="1" t="s">
        <v>1043</v>
      </c>
      <c r="I487" s="1" t="s">
        <v>17</v>
      </c>
      <c r="J487" s="1" t="s">
        <v>18</v>
      </c>
      <c r="K487" s="1">
        <v>2631</v>
      </c>
      <c r="L487" s="1">
        <v>1060</v>
      </c>
      <c r="M487" s="1" t="str">
        <f>IFERROR(VLOOKUP(K487,所有数据类型对应PDMS情况!B:E,4,1),"")</f>
        <v>10kV＃2电容器开关柜(#4)</v>
      </c>
      <c r="N487" s="1" t="str">
        <f>IFERROR(VLOOKUP(K487,所有数据类型对应PDMS情况!B:G,6,1),"")</f>
        <v/>
      </c>
      <c r="O487" s="13" t="s">
        <v>2592</v>
      </c>
      <c r="P487" s="13" t="s">
        <v>2594</v>
      </c>
      <c r="Q487" s="1" t="str">
        <f t="shared" si="7"/>
        <v>insert into PRW_Inte_SCADA_Map(Id,[TagId],[TagName],[TagType],[Name],[Name2],[Context],[Revision],[Type]) values(newid(),'ME-13505','10kVⅠ-2电容器组082断路器过流Ⅱ段','电容器过流保护','10kV＃2电容器开关柜(#4)','','XMH','unset','YX');</v>
      </c>
    </row>
    <row r="488" spans="1:17" x14ac:dyDescent="0.15">
      <c r="A488" s="1">
        <v>487</v>
      </c>
      <c r="B488" s="1" t="s">
        <v>12</v>
      </c>
      <c r="C488" s="1">
        <v>25</v>
      </c>
      <c r="D488" s="1" t="s">
        <v>1117</v>
      </c>
      <c r="E488" s="1" t="s">
        <v>1118</v>
      </c>
      <c r="F488" s="1">
        <v>13506</v>
      </c>
      <c r="G488" s="1" t="s">
        <v>1098</v>
      </c>
      <c r="H488" s="1" t="s">
        <v>1043</v>
      </c>
      <c r="I488" s="1" t="s">
        <v>17</v>
      </c>
      <c r="J488" s="1" t="s">
        <v>18</v>
      </c>
      <c r="K488" s="1">
        <v>2631</v>
      </c>
      <c r="L488" s="1">
        <v>1060</v>
      </c>
      <c r="M488" s="1" t="str">
        <f>IFERROR(VLOOKUP(K488,所有数据类型对应PDMS情况!B:E,4,1),"")</f>
        <v>10kV＃2电容器开关柜(#4)</v>
      </c>
      <c r="N488" s="1" t="str">
        <f>IFERROR(VLOOKUP(K488,所有数据类型对应PDMS情况!B:G,6,1),"")</f>
        <v/>
      </c>
      <c r="O488" s="13" t="s">
        <v>2592</v>
      </c>
      <c r="P488" s="13" t="s">
        <v>2594</v>
      </c>
      <c r="Q488" s="1" t="str">
        <f t="shared" si="7"/>
        <v>insert into PRW_Inte_SCADA_Map(Id,[TagId],[TagName],[TagType],[Name],[Name2],[Context],[Revision],[Type]) values(newid(),'ME-13506','10kVⅠ-2电容器组082断路器过流Ⅲ段','电容器过流保护','10kV＃2电容器开关柜(#4)','','XMH','unset','YX');</v>
      </c>
    </row>
    <row r="489" spans="1:17" x14ac:dyDescent="0.15">
      <c r="A489" s="1">
        <v>488</v>
      </c>
      <c r="B489" s="1" t="s">
        <v>12</v>
      </c>
      <c r="C489" s="1">
        <v>25</v>
      </c>
      <c r="D489" s="1" t="s">
        <v>1119</v>
      </c>
      <c r="E489" s="1" t="s">
        <v>1120</v>
      </c>
      <c r="F489" s="1">
        <v>13507</v>
      </c>
      <c r="G489" s="1" t="s">
        <v>1098</v>
      </c>
      <c r="H489" s="1" t="s">
        <v>1043</v>
      </c>
      <c r="I489" s="1" t="s">
        <v>17</v>
      </c>
      <c r="J489" s="1" t="s">
        <v>18</v>
      </c>
      <c r="K489" s="1">
        <v>2631</v>
      </c>
      <c r="L489" s="1">
        <v>1060</v>
      </c>
      <c r="M489" s="1" t="str">
        <f>IFERROR(VLOOKUP(K489,所有数据类型对应PDMS情况!B:E,4,1),"")</f>
        <v>10kV＃2电容器开关柜(#4)</v>
      </c>
      <c r="N489" s="1" t="str">
        <f>IFERROR(VLOOKUP(K489,所有数据类型对应PDMS情况!B:G,6,1),"")</f>
        <v/>
      </c>
      <c r="O489" s="13" t="s">
        <v>2592</v>
      </c>
      <c r="P489" s="13" t="s">
        <v>2594</v>
      </c>
      <c r="Q489" s="1" t="str">
        <f t="shared" si="7"/>
        <v>insert into PRW_Inte_SCADA_Map(Id,[TagId],[TagName],[TagType],[Name],[Name2],[Context],[Revision],[Type]) values(newid(),'ME-13507','10kVⅠ-2电容器组082断路器过流反时限','电容器过流保护','10kV＃2电容器开关柜(#4)','','XMH','unset','YX');</v>
      </c>
    </row>
    <row r="490" spans="1:17" x14ac:dyDescent="0.15">
      <c r="A490" s="1">
        <v>489</v>
      </c>
      <c r="B490" s="1" t="s">
        <v>12</v>
      </c>
      <c r="C490" s="1">
        <v>25</v>
      </c>
      <c r="D490" s="1" t="s">
        <v>1121</v>
      </c>
      <c r="E490" s="1" t="s">
        <v>1122</v>
      </c>
      <c r="F490" s="1">
        <v>13508</v>
      </c>
      <c r="G490" s="1" t="s">
        <v>1098</v>
      </c>
      <c r="H490" s="1" t="s">
        <v>1052</v>
      </c>
      <c r="I490" s="1" t="s">
        <v>17</v>
      </c>
      <c r="J490" s="1" t="s">
        <v>18</v>
      </c>
      <c r="K490" s="1">
        <v>2631</v>
      </c>
      <c r="L490" s="1">
        <v>1061</v>
      </c>
      <c r="M490" s="1" t="str">
        <f>IFERROR(VLOOKUP(K490,所有数据类型对应PDMS情况!B:E,4,1),"")</f>
        <v>10kV＃2电容器开关柜(#4)</v>
      </c>
      <c r="N490" s="1" t="str">
        <f>IFERROR(VLOOKUP(K490,所有数据类型对应PDMS情况!B:G,6,1),"")</f>
        <v/>
      </c>
      <c r="O490" s="13" t="s">
        <v>2592</v>
      </c>
      <c r="P490" s="13" t="s">
        <v>2594</v>
      </c>
      <c r="Q490" s="1" t="str">
        <f t="shared" si="7"/>
        <v>insert into PRW_Inte_SCADA_Map(Id,[TagId],[TagName],[TagType],[Name],[Name2],[Context],[Revision],[Type]) values(newid(),'ME-13508','10kVⅠ-2电容器组082断路器过电压','电容器过压保护','10kV＃2电容器开关柜(#4)','','XMH','unset','YX');</v>
      </c>
    </row>
    <row r="491" spans="1:17" x14ac:dyDescent="0.15">
      <c r="A491" s="1">
        <v>490</v>
      </c>
      <c r="B491" s="1" t="s">
        <v>12</v>
      </c>
      <c r="C491" s="1">
        <v>25</v>
      </c>
      <c r="D491" s="1" t="s">
        <v>1123</v>
      </c>
      <c r="E491" s="1" t="s">
        <v>1124</v>
      </c>
      <c r="F491" s="1">
        <v>13509</v>
      </c>
      <c r="G491" s="1" t="s">
        <v>1098</v>
      </c>
      <c r="H491" s="1" t="s">
        <v>1055</v>
      </c>
      <c r="I491" s="1" t="s">
        <v>17</v>
      </c>
      <c r="J491" s="1" t="s">
        <v>18</v>
      </c>
      <c r="K491" s="1">
        <v>2631</v>
      </c>
      <c r="L491" s="1">
        <v>1062</v>
      </c>
      <c r="M491" s="1" t="str">
        <f>IFERROR(VLOOKUP(K491,所有数据类型对应PDMS情况!B:E,4,1),"")</f>
        <v>10kV＃2电容器开关柜(#4)</v>
      </c>
      <c r="N491" s="1" t="str">
        <f>IFERROR(VLOOKUP(K491,所有数据类型对应PDMS情况!B:G,6,1),"")</f>
        <v/>
      </c>
      <c r="O491" s="13" t="s">
        <v>2592</v>
      </c>
      <c r="P491" s="13" t="s">
        <v>2594</v>
      </c>
      <c r="Q491" s="1" t="str">
        <f t="shared" si="7"/>
        <v>insert into PRW_Inte_SCADA_Map(Id,[TagId],[TagName],[TagType],[Name],[Name2],[Context],[Revision],[Type]) values(newid(),'ME-13509','10kVⅠ-2电容器组082断路器低电压','电容器欠压保护','10kV＃2电容器开关柜(#4)','','XMH','unset','YX');</v>
      </c>
    </row>
    <row r="492" spans="1:17" x14ac:dyDescent="0.15">
      <c r="A492" s="1">
        <v>491</v>
      </c>
      <c r="B492" s="1" t="s">
        <v>12</v>
      </c>
      <c r="C492" s="1">
        <v>25</v>
      </c>
      <c r="D492" s="1" t="s">
        <v>1125</v>
      </c>
      <c r="E492" s="1" t="s">
        <v>1126</v>
      </c>
      <c r="F492" s="1">
        <v>13510</v>
      </c>
      <c r="G492" s="1" t="s">
        <v>1098</v>
      </c>
      <c r="H492" s="1" t="s">
        <v>1058</v>
      </c>
      <c r="I492" s="1" t="s">
        <v>17</v>
      </c>
      <c r="J492" s="1" t="s">
        <v>18</v>
      </c>
      <c r="K492" s="1">
        <v>2631</v>
      </c>
      <c r="L492" s="1">
        <v>1063</v>
      </c>
      <c r="M492" s="1" t="str">
        <f>IFERROR(VLOOKUP(K492,所有数据类型对应PDMS情况!B:E,4,1),"")</f>
        <v>10kV＃2电容器开关柜(#4)</v>
      </c>
      <c r="N492" s="1" t="str">
        <f>IFERROR(VLOOKUP(K492,所有数据类型对应PDMS情况!B:G,6,1),"")</f>
        <v/>
      </c>
      <c r="O492" s="13" t="s">
        <v>2592</v>
      </c>
      <c r="P492" s="13" t="s">
        <v>2594</v>
      </c>
      <c r="Q492" s="1" t="str">
        <f t="shared" si="7"/>
        <v>insert into PRW_Inte_SCADA_Map(Id,[TagId],[TagName],[TagType],[Name],[Name2],[Context],[Revision],[Type]) values(newid(),'ME-13510','10kVⅠ-2电容器组082断路器不平衡电压','电容器不平衡保护','10kV＃2电容器开关柜(#4)','','XMH','unset','YX');</v>
      </c>
    </row>
    <row r="493" spans="1:17" x14ac:dyDescent="0.15">
      <c r="A493" s="1">
        <v>492</v>
      </c>
      <c r="B493" s="1" t="s">
        <v>12</v>
      </c>
      <c r="C493" s="1">
        <v>25</v>
      </c>
      <c r="D493" s="1" t="s">
        <v>1127</v>
      </c>
      <c r="E493" s="1" t="s">
        <v>1128</v>
      </c>
      <c r="F493" s="1">
        <v>13511</v>
      </c>
      <c r="G493" s="1" t="s">
        <v>1098</v>
      </c>
      <c r="H493" s="1" t="s">
        <v>1058</v>
      </c>
      <c r="I493" s="1" t="s">
        <v>17</v>
      </c>
      <c r="J493" s="1" t="s">
        <v>18</v>
      </c>
      <c r="K493" s="1">
        <v>2631</v>
      </c>
      <c r="L493" s="1">
        <v>1063</v>
      </c>
      <c r="M493" s="1" t="str">
        <f>IFERROR(VLOOKUP(K493,所有数据类型对应PDMS情况!B:E,4,1),"")</f>
        <v>10kV＃2电容器开关柜(#4)</v>
      </c>
      <c r="N493" s="1" t="str">
        <f>IFERROR(VLOOKUP(K493,所有数据类型对应PDMS情况!B:G,6,1),"")</f>
        <v/>
      </c>
      <c r="O493" s="13" t="s">
        <v>2592</v>
      </c>
      <c r="P493" s="13" t="s">
        <v>2594</v>
      </c>
      <c r="Q493" s="1" t="str">
        <f t="shared" si="7"/>
        <v>insert into PRW_Inte_SCADA_Map(Id,[TagId],[TagName],[TagType],[Name],[Name2],[Context],[Revision],[Type]) values(newid(),'ME-13511','10kVⅠ-2电容器组082断路器不平衡电流','电容器不平衡保护','10kV＃2电容器开关柜(#4)','','XMH','unset','YX');</v>
      </c>
    </row>
    <row r="494" spans="1:17" x14ac:dyDescent="0.15">
      <c r="A494" s="1">
        <v>493</v>
      </c>
      <c r="B494" s="1" t="s">
        <v>12</v>
      </c>
      <c r="C494" s="1">
        <v>25</v>
      </c>
      <c r="D494" s="1" t="s">
        <v>1129</v>
      </c>
      <c r="E494" s="1" t="s">
        <v>1130</v>
      </c>
      <c r="F494" s="1">
        <v>13512</v>
      </c>
      <c r="G494" s="1" t="s">
        <v>1098</v>
      </c>
      <c r="H494" s="1" t="s">
        <v>1043</v>
      </c>
      <c r="I494" s="1" t="s">
        <v>17</v>
      </c>
      <c r="J494" s="1" t="s">
        <v>18</v>
      </c>
      <c r="K494" s="1">
        <v>2631</v>
      </c>
      <c r="L494" s="1">
        <v>1060</v>
      </c>
      <c r="M494" s="1" t="str">
        <f>IFERROR(VLOOKUP(K494,所有数据类型对应PDMS情况!B:E,4,1),"")</f>
        <v>10kV＃2电容器开关柜(#4)</v>
      </c>
      <c r="N494" s="1" t="str">
        <f>IFERROR(VLOOKUP(K494,所有数据类型对应PDMS情况!B:G,6,1),"")</f>
        <v/>
      </c>
      <c r="O494" s="13" t="s">
        <v>2592</v>
      </c>
      <c r="P494" s="13" t="s">
        <v>2594</v>
      </c>
      <c r="Q494" s="1" t="str">
        <f t="shared" si="7"/>
        <v>insert into PRW_Inte_SCADA_Map(Id,[TagId],[TagName],[TagType],[Name],[Name2],[Context],[Revision],[Type]) values(newid(),'ME-13512','10kVⅠ-2电容器组082断路器零序Ⅰ段','电容器过流保护','10kV＃2电容器开关柜(#4)','','XMH','unset','YX');</v>
      </c>
    </row>
    <row r="495" spans="1:17" x14ac:dyDescent="0.15">
      <c r="A495" s="1">
        <v>494</v>
      </c>
      <c r="B495" s="1" t="s">
        <v>12</v>
      </c>
      <c r="C495" s="1">
        <v>25</v>
      </c>
      <c r="D495" s="1" t="s">
        <v>1131</v>
      </c>
      <c r="E495" s="1" t="s">
        <v>1132</v>
      </c>
      <c r="F495" s="1">
        <v>13513</v>
      </c>
      <c r="G495" s="1" t="s">
        <v>1098</v>
      </c>
      <c r="H495" s="1" t="s">
        <v>1043</v>
      </c>
      <c r="I495" s="1" t="s">
        <v>17</v>
      </c>
      <c r="J495" s="1" t="s">
        <v>18</v>
      </c>
      <c r="K495" s="1">
        <v>2631</v>
      </c>
      <c r="L495" s="1">
        <v>1060</v>
      </c>
      <c r="M495" s="1" t="str">
        <f>IFERROR(VLOOKUP(K495,所有数据类型对应PDMS情况!B:E,4,1),"")</f>
        <v>10kV＃2电容器开关柜(#4)</v>
      </c>
      <c r="N495" s="1" t="str">
        <f>IFERROR(VLOOKUP(K495,所有数据类型对应PDMS情况!B:G,6,1),"")</f>
        <v/>
      </c>
      <c r="O495" s="13" t="s">
        <v>2592</v>
      </c>
      <c r="P495" s="13" t="s">
        <v>2594</v>
      </c>
      <c r="Q495" s="1" t="str">
        <f t="shared" si="7"/>
        <v>insert into PRW_Inte_SCADA_Map(Id,[TagId],[TagName],[TagType],[Name],[Name2],[Context],[Revision],[Type]) values(newid(),'ME-13513','10kVⅠ-2电容器组082断路器零序Ⅱ段','电容器过流保护','10kV＃2电容器开关柜(#4)','','XMH','unset','YX');</v>
      </c>
    </row>
    <row r="496" spans="1:17" x14ac:dyDescent="0.15">
      <c r="A496" s="1">
        <v>495</v>
      </c>
      <c r="B496" s="1" t="s">
        <v>12</v>
      </c>
      <c r="C496" s="1">
        <v>25</v>
      </c>
      <c r="D496" s="1" t="s">
        <v>1133</v>
      </c>
      <c r="E496" s="1" t="s">
        <v>1134</v>
      </c>
      <c r="F496" s="1">
        <v>13514</v>
      </c>
      <c r="G496" s="1" t="s">
        <v>1098</v>
      </c>
      <c r="H496" s="1" t="s">
        <v>1043</v>
      </c>
      <c r="I496" s="1" t="s">
        <v>17</v>
      </c>
      <c r="J496" s="1" t="s">
        <v>18</v>
      </c>
      <c r="K496" s="1">
        <v>2631</v>
      </c>
      <c r="L496" s="1">
        <v>1060</v>
      </c>
      <c r="M496" s="1" t="str">
        <f>IFERROR(VLOOKUP(K496,所有数据类型对应PDMS情况!B:E,4,1),"")</f>
        <v>10kV＃2电容器开关柜(#4)</v>
      </c>
      <c r="N496" s="1" t="str">
        <f>IFERROR(VLOOKUP(K496,所有数据类型对应PDMS情况!B:G,6,1),"")</f>
        <v/>
      </c>
      <c r="O496" s="13" t="s">
        <v>2592</v>
      </c>
      <c r="P496" s="13" t="s">
        <v>2594</v>
      </c>
      <c r="Q496" s="1" t="str">
        <f t="shared" si="7"/>
        <v>insert into PRW_Inte_SCADA_Map(Id,[TagId],[TagName],[TagType],[Name],[Name2],[Context],[Revision],[Type]) values(newid(),'ME-13514','10kVⅠ-2电容器组082断路器零序反时限','电容器过流保护','10kV＃2电容器开关柜(#4)','','XMH','unset','YX');</v>
      </c>
    </row>
    <row r="497" spans="1:17" x14ac:dyDescent="0.15">
      <c r="A497" s="1">
        <v>496</v>
      </c>
      <c r="B497" s="1" t="s">
        <v>12</v>
      </c>
      <c r="C497" s="1">
        <v>25</v>
      </c>
      <c r="D497" s="1" t="s">
        <v>1135</v>
      </c>
      <c r="E497" s="1" t="s">
        <v>1136</v>
      </c>
      <c r="F497" s="1">
        <v>13515</v>
      </c>
      <c r="G497" s="1" t="s">
        <v>1098</v>
      </c>
      <c r="H497" s="1" t="s">
        <v>1069</v>
      </c>
      <c r="I497" s="1" t="s">
        <v>17</v>
      </c>
      <c r="J497" s="1" t="s">
        <v>18</v>
      </c>
      <c r="K497" s="1">
        <v>2631</v>
      </c>
      <c r="L497" s="1">
        <v>1064</v>
      </c>
      <c r="M497" s="1" t="str">
        <f>IFERROR(VLOOKUP(K497,所有数据类型对应PDMS情况!B:E,4,1),"")</f>
        <v>10kV＃2电容器开关柜(#4)</v>
      </c>
      <c r="N497" s="1" t="str">
        <f>IFERROR(VLOOKUP(K497,所有数据类型对应PDMS情况!B:G,6,1),"")</f>
        <v/>
      </c>
      <c r="O497" s="13" t="s">
        <v>2592</v>
      </c>
      <c r="P497" s="13" t="s">
        <v>2594</v>
      </c>
      <c r="Q497" s="1" t="str">
        <f t="shared" si="7"/>
        <v>insert into PRW_Inte_SCADA_Map(Id,[TagId],[TagName],[TagType],[Name],[Name2],[Context],[Revision],[Type]) values(newid(),'ME-13515','10kVⅠ-2电容器组082断路器超温跳闸','电容器非电量保护','10kV＃2电容器开关柜(#4)','','XMH','unset','YX');</v>
      </c>
    </row>
    <row r="498" spans="1:17" x14ac:dyDescent="0.15">
      <c r="A498" s="1">
        <v>497</v>
      </c>
      <c r="B498" s="1" t="s">
        <v>12</v>
      </c>
      <c r="C498" s="1">
        <v>25</v>
      </c>
      <c r="D498" s="1" t="s">
        <v>1137</v>
      </c>
      <c r="E498" s="1" t="s">
        <v>1138</v>
      </c>
      <c r="F498" s="1">
        <v>13516</v>
      </c>
      <c r="G498" s="1" t="s">
        <v>1098</v>
      </c>
      <c r="H498" s="1" t="s">
        <v>1069</v>
      </c>
      <c r="I498" s="1" t="s">
        <v>17</v>
      </c>
      <c r="J498" s="1" t="s">
        <v>18</v>
      </c>
      <c r="K498" s="1">
        <v>2631</v>
      </c>
      <c r="L498" s="1">
        <v>1064</v>
      </c>
      <c r="M498" s="1" t="str">
        <f>IFERROR(VLOOKUP(K498,所有数据类型对应PDMS情况!B:E,4,1),"")</f>
        <v>10kV＃2电容器开关柜(#4)</v>
      </c>
      <c r="N498" s="1" t="str">
        <f>IFERROR(VLOOKUP(K498,所有数据类型对应PDMS情况!B:G,6,1),"")</f>
        <v/>
      </c>
      <c r="O498" s="13" t="s">
        <v>2592</v>
      </c>
      <c r="P498" s="13" t="s">
        <v>2594</v>
      </c>
      <c r="Q498" s="1" t="str">
        <f t="shared" si="7"/>
        <v>insert into PRW_Inte_SCADA_Map(Id,[TagId],[TagName],[TagType],[Name],[Name2],[Context],[Revision],[Type]) values(newid(),'ME-13516','10kVⅠ-2电容器组082断路器重瓦斯跳闸','电容器非电量保护','10kV＃2电容器开关柜(#4)','','XMH','unset','YX');</v>
      </c>
    </row>
    <row r="499" spans="1:17" x14ac:dyDescent="0.15">
      <c r="A499" s="1">
        <v>498</v>
      </c>
      <c r="B499" s="1" t="s">
        <v>12</v>
      </c>
      <c r="C499" s="1">
        <v>25</v>
      </c>
      <c r="D499" s="1" t="s">
        <v>1139</v>
      </c>
      <c r="E499" s="1" t="s">
        <v>1140</v>
      </c>
      <c r="F499" s="1">
        <v>13517</v>
      </c>
      <c r="G499" s="1" t="s">
        <v>1098</v>
      </c>
      <c r="H499" s="1" t="s">
        <v>292</v>
      </c>
      <c r="I499" s="1" t="s">
        <v>17</v>
      </c>
      <c r="J499" s="1" t="s">
        <v>18</v>
      </c>
      <c r="K499" s="1">
        <v>2631</v>
      </c>
      <c r="L499" s="1">
        <v>1001</v>
      </c>
      <c r="M499" s="1" t="str">
        <f>IFERROR(VLOOKUP(K499,所有数据类型对应PDMS情况!B:E,4,1),"")</f>
        <v>10kV＃2电容器开关柜(#4)</v>
      </c>
      <c r="N499" s="1" t="str">
        <f>IFERROR(VLOOKUP(K499,所有数据类型对应PDMS情况!B:G,6,1),"")</f>
        <v/>
      </c>
      <c r="O499" s="13" t="s">
        <v>2592</v>
      </c>
      <c r="P499" s="13" t="s">
        <v>2594</v>
      </c>
      <c r="Q499" s="1" t="str">
        <f t="shared" si="7"/>
        <v>insert into PRW_Inte_SCADA_Map(Id,[TagId],[TagName],[TagType],[Name],[Name2],[Context],[Revision],[Type]) values(newid(),'ME-13517','10kVⅠ-2电容器组082断路器电容器自切','保护动作','10kV＃2电容器开关柜(#4)','','XMH','unset','YX');</v>
      </c>
    </row>
    <row r="500" spans="1:17" x14ac:dyDescent="0.15">
      <c r="A500" s="1">
        <v>499</v>
      </c>
      <c r="B500" s="1" t="s">
        <v>12</v>
      </c>
      <c r="C500" s="1">
        <v>25</v>
      </c>
      <c r="D500" s="1" t="s">
        <v>1141</v>
      </c>
      <c r="E500" s="1" t="s">
        <v>1142</v>
      </c>
      <c r="F500" s="1">
        <v>13518</v>
      </c>
      <c r="G500" s="1" t="s">
        <v>1098</v>
      </c>
      <c r="H500" s="1" t="s">
        <v>292</v>
      </c>
      <c r="I500" s="1" t="s">
        <v>17</v>
      </c>
      <c r="J500" s="1" t="s">
        <v>18</v>
      </c>
      <c r="K500" s="1">
        <v>2631</v>
      </c>
      <c r="L500" s="1">
        <v>1001</v>
      </c>
      <c r="M500" s="1" t="str">
        <f>IFERROR(VLOOKUP(K500,所有数据类型对应PDMS情况!B:E,4,1),"")</f>
        <v>10kV＃2电容器开关柜(#4)</v>
      </c>
      <c r="N500" s="1" t="str">
        <f>IFERROR(VLOOKUP(K500,所有数据类型对应PDMS情况!B:G,6,1),"")</f>
        <v/>
      </c>
      <c r="O500" s="13" t="s">
        <v>2592</v>
      </c>
      <c r="P500" s="13" t="s">
        <v>2594</v>
      </c>
      <c r="Q500" s="1" t="str">
        <f t="shared" si="7"/>
        <v>insert into PRW_Inte_SCADA_Map(Id,[TagId],[TagName],[TagType],[Name],[Name2],[Context],[Revision],[Type]) values(newid(),'ME-13518','10kVⅠ-2电容器组082断路器电容器自投','保护动作','10kV＃2电容器开关柜(#4)','','XMH','unset','YX');</v>
      </c>
    </row>
    <row r="501" spans="1:17" x14ac:dyDescent="0.15">
      <c r="A501" s="1">
        <v>500</v>
      </c>
      <c r="B501" s="1" t="s">
        <v>12</v>
      </c>
      <c r="C501" s="1">
        <v>25</v>
      </c>
      <c r="D501" s="1" t="s">
        <v>1143</v>
      </c>
      <c r="E501" s="1" t="s">
        <v>1144</v>
      </c>
      <c r="F501" s="1">
        <v>13519</v>
      </c>
      <c r="G501" s="1" t="s">
        <v>1098</v>
      </c>
      <c r="H501" s="1" t="s">
        <v>16</v>
      </c>
      <c r="I501" s="1" t="s">
        <v>17</v>
      </c>
      <c r="J501" s="1" t="s">
        <v>18</v>
      </c>
      <c r="K501" s="1">
        <v>2631</v>
      </c>
      <c r="L501" s="1">
        <v>901</v>
      </c>
      <c r="M501" s="1" t="str">
        <f>IFERROR(VLOOKUP(K501,所有数据类型对应PDMS情况!B:E,4,1),"")</f>
        <v>10kV＃2电容器开关柜(#4)</v>
      </c>
      <c r="N501" s="1" t="str">
        <f>IFERROR(VLOOKUP(K501,所有数据类型对应PDMS情况!B:G,6,1),"")</f>
        <v/>
      </c>
      <c r="O501" s="13" t="s">
        <v>2592</v>
      </c>
      <c r="P501" s="13" t="s">
        <v>2594</v>
      </c>
      <c r="Q501" s="1" t="str">
        <f t="shared" si="7"/>
        <v>insert into PRW_Inte_SCADA_Map(Id,[TagId],[TagName],[TagType],[Name],[Name2],[Context],[Revision],[Type]) values(newid(),'ME-13519','10kVⅠ-2电容器组082断路器装置报警','状态','10kV＃2电容器开关柜(#4)','','XMH','unset','YX');</v>
      </c>
    </row>
    <row r="502" spans="1:17" x14ac:dyDescent="0.15">
      <c r="A502" s="1">
        <v>501</v>
      </c>
      <c r="B502" s="1" t="s">
        <v>12</v>
      </c>
      <c r="C502" s="1">
        <v>25</v>
      </c>
      <c r="D502" s="1" t="s">
        <v>1145</v>
      </c>
      <c r="E502" s="1" t="s">
        <v>1146</v>
      </c>
      <c r="F502" s="1">
        <v>13520</v>
      </c>
      <c r="G502" s="1" t="s">
        <v>1098</v>
      </c>
      <c r="H502" s="1" t="s">
        <v>16</v>
      </c>
      <c r="I502" s="1" t="s">
        <v>17</v>
      </c>
      <c r="J502" s="1" t="s">
        <v>18</v>
      </c>
      <c r="K502" s="1">
        <v>2631</v>
      </c>
      <c r="L502" s="1">
        <v>901</v>
      </c>
      <c r="M502" s="1" t="str">
        <f>IFERROR(VLOOKUP(K502,所有数据类型对应PDMS情况!B:E,4,1),"")</f>
        <v>10kV＃2电容器开关柜(#4)</v>
      </c>
      <c r="N502" s="1" t="str">
        <f>IFERROR(VLOOKUP(K502,所有数据类型对应PDMS情况!B:G,6,1),"")</f>
        <v/>
      </c>
      <c r="O502" s="13" t="s">
        <v>2592</v>
      </c>
      <c r="P502" s="13" t="s">
        <v>2594</v>
      </c>
      <c r="Q502" s="1" t="str">
        <f t="shared" si="7"/>
        <v>insert into PRW_Inte_SCADA_Map(Id,[TagId],[TagName],[TagType],[Name],[Name2],[Context],[Revision],[Type]) values(newid(),'ME-13520','10kVⅠ-2电容器组082断路器装置闭锁','状态','10kV＃2电容器开关柜(#4)','','XMH','unset','YX');</v>
      </c>
    </row>
    <row r="503" spans="1:17" x14ac:dyDescent="0.15">
      <c r="A503" s="1">
        <v>502</v>
      </c>
      <c r="B503" s="1" t="s">
        <v>12</v>
      </c>
      <c r="C503" s="1">
        <v>25</v>
      </c>
      <c r="D503" s="1" t="s">
        <v>1147</v>
      </c>
      <c r="E503" s="1" t="s">
        <v>1148</v>
      </c>
      <c r="F503" s="1">
        <v>13521</v>
      </c>
      <c r="G503" s="1" t="s">
        <v>1098</v>
      </c>
      <c r="H503" s="1" t="s">
        <v>144</v>
      </c>
      <c r="I503" s="1" t="s">
        <v>17</v>
      </c>
      <c r="J503" s="1" t="s">
        <v>18</v>
      </c>
      <c r="K503" s="1">
        <v>2631</v>
      </c>
      <c r="L503" s="1">
        <v>1313</v>
      </c>
      <c r="M503" s="1" t="str">
        <f>IFERROR(VLOOKUP(K503,所有数据类型对应PDMS情况!B:E,4,1),"")</f>
        <v>10kV＃2电容器开关柜(#4)</v>
      </c>
      <c r="N503" s="1" t="str">
        <f>IFERROR(VLOOKUP(K503,所有数据类型对应PDMS情况!B:G,6,1),"")</f>
        <v/>
      </c>
      <c r="O503" s="13" t="s">
        <v>2592</v>
      </c>
      <c r="P503" s="13" t="s">
        <v>2594</v>
      </c>
      <c r="Q503" s="1" t="str">
        <f t="shared" si="7"/>
        <v>insert into PRW_Inte_SCADA_Map(Id,[TagId],[TagName],[TagType],[Name],[Name2],[Context],[Revision],[Type]) values(newid(),'ME-13521','10kVⅠ-2电容器组TV断线','交流回路异常','10kV＃2电容器开关柜(#4)','','XMH','unset','YX');</v>
      </c>
    </row>
    <row r="504" spans="1:17" x14ac:dyDescent="0.15">
      <c r="A504" s="1">
        <v>503</v>
      </c>
      <c r="B504" s="1" t="s">
        <v>12</v>
      </c>
      <c r="C504" s="1">
        <v>25</v>
      </c>
      <c r="D504" s="1" t="s">
        <v>1149</v>
      </c>
      <c r="E504" s="1" t="s">
        <v>1150</v>
      </c>
      <c r="F504" s="1">
        <v>13522</v>
      </c>
      <c r="G504" s="1" t="s">
        <v>1098</v>
      </c>
      <c r="H504" s="1" t="s">
        <v>16</v>
      </c>
      <c r="I504" s="1" t="s">
        <v>17</v>
      </c>
      <c r="J504" s="1" t="s">
        <v>18</v>
      </c>
      <c r="K504" s="1">
        <v>2631</v>
      </c>
      <c r="L504" s="1">
        <v>901</v>
      </c>
      <c r="M504" s="1" t="str">
        <f>IFERROR(VLOOKUP(K504,所有数据类型对应PDMS情况!B:E,4,1),"")</f>
        <v>10kV＃2电容器开关柜(#4)</v>
      </c>
      <c r="N504" s="1" t="str">
        <f>IFERROR(VLOOKUP(K504,所有数据类型对应PDMS情况!B:G,6,1),"")</f>
        <v/>
      </c>
      <c r="O504" s="13" t="s">
        <v>2592</v>
      </c>
      <c r="P504" s="13" t="s">
        <v>2594</v>
      </c>
      <c r="Q504" s="1" t="str">
        <f t="shared" si="7"/>
        <v>insert into PRW_Inte_SCADA_Map(Id,[TagId],[TagName],[TagType],[Name],[Name2],[Context],[Revision],[Type]) values(newid(),'ME-13522','10kVⅠ-2电容器组082断路器控制回路断线','状态','10kV＃2电容器开关柜(#4)','','XMH','unset','YX');</v>
      </c>
    </row>
    <row r="505" spans="1:17" x14ac:dyDescent="0.15">
      <c r="A505" s="1">
        <v>504</v>
      </c>
      <c r="B505" s="1" t="s">
        <v>12</v>
      </c>
      <c r="C505" s="1">
        <v>25</v>
      </c>
      <c r="D505" s="1" t="s">
        <v>1151</v>
      </c>
      <c r="E505" s="1" t="s">
        <v>1152</v>
      </c>
      <c r="F505" s="1">
        <v>13523</v>
      </c>
      <c r="G505" s="1" t="s">
        <v>1098</v>
      </c>
      <c r="H505" s="1" t="s">
        <v>16</v>
      </c>
      <c r="I505" s="1" t="s">
        <v>17</v>
      </c>
      <c r="J505" s="1" t="s">
        <v>18</v>
      </c>
      <c r="K505" s="1">
        <v>2631</v>
      </c>
      <c r="L505" s="1">
        <v>901</v>
      </c>
      <c r="M505" s="1" t="str">
        <f>IFERROR(VLOOKUP(K505,所有数据类型对应PDMS情况!B:E,4,1),"")</f>
        <v>10kV＃2电容器开关柜(#4)</v>
      </c>
      <c r="N505" s="1" t="str">
        <f>IFERROR(VLOOKUP(K505,所有数据类型对应PDMS情况!B:G,6,1),"")</f>
        <v/>
      </c>
      <c r="O505" s="13" t="s">
        <v>2592</v>
      </c>
      <c r="P505" s="13" t="s">
        <v>2594</v>
      </c>
      <c r="Q505" s="1" t="str">
        <f t="shared" si="7"/>
        <v>insert into PRW_Inte_SCADA_Map(Id,[TagId],[TagName],[TagType],[Name],[Name2],[Context],[Revision],[Type]) values(newid(),'ME-13523','10kVⅠ-2电容器组082断路器接地报警','状态','10kV＃2电容器开关柜(#4)','','XMH','unset','YX');</v>
      </c>
    </row>
    <row r="506" spans="1:17" x14ac:dyDescent="0.15">
      <c r="A506" s="1">
        <v>505</v>
      </c>
      <c r="B506" s="1" t="s">
        <v>12</v>
      </c>
      <c r="C506" s="1">
        <v>25</v>
      </c>
      <c r="D506" s="1" t="s">
        <v>1153</v>
      </c>
      <c r="E506" s="1" t="s">
        <v>1154</v>
      </c>
      <c r="F506" s="1">
        <v>13524</v>
      </c>
      <c r="G506" s="1" t="s">
        <v>1098</v>
      </c>
      <c r="H506" s="1" t="s">
        <v>144</v>
      </c>
      <c r="I506" s="1" t="s">
        <v>17</v>
      </c>
      <c r="J506" s="1" t="s">
        <v>18</v>
      </c>
      <c r="K506" s="1">
        <v>2631</v>
      </c>
      <c r="L506" s="1">
        <v>1313</v>
      </c>
      <c r="M506" s="1" t="str">
        <f>IFERROR(VLOOKUP(K506,所有数据类型对应PDMS情况!B:E,4,1),"")</f>
        <v>10kV＃2电容器开关柜(#4)</v>
      </c>
      <c r="N506" s="1" t="str">
        <f>IFERROR(VLOOKUP(K506,所有数据类型对应PDMS情况!B:G,6,1),"")</f>
        <v/>
      </c>
      <c r="O506" s="13" t="s">
        <v>2592</v>
      </c>
      <c r="P506" s="13" t="s">
        <v>2594</v>
      </c>
      <c r="Q506" s="1" t="str">
        <f t="shared" si="7"/>
        <v>insert into PRW_Inte_SCADA_Map(Id,[TagId],[TagName],[TagType],[Name],[Name2],[Context],[Revision],[Type]) values(newid(),'ME-13524','10kVⅠ-2电容器组082断路器TA断线报警','交流回路异常','10kV＃2电容器开关柜(#4)','','XMH','unset','YX');</v>
      </c>
    </row>
    <row r="507" spans="1:17" x14ac:dyDescent="0.15">
      <c r="A507" s="1">
        <v>506</v>
      </c>
      <c r="B507" s="1" t="s">
        <v>12</v>
      </c>
      <c r="C507" s="1">
        <v>25</v>
      </c>
      <c r="D507" s="1" t="s">
        <v>1155</v>
      </c>
      <c r="E507" s="1" t="s">
        <v>1156</v>
      </c>
      <c r="F507" s="1">
        <v>13525</v>
      </c>
      <c r="G507" s="1" t="s">
        <v>1098</v>
      </c>
      <c r="H507" s="1" t="s">
        <v>16</v>
      </c>
      <c r="I507" s="1" t="s">
        <v>17</v>
      </c>
      <c r="J507" s="1" t="s">
        <v>18</v>
      </c>
      <c r="K507" s="1">
        <v>2631</v>
      </c>
      <c r="L507" s="1">
        <v>901</v>
      </c>
      <c r="M507" s="1" t="str">
        <f>IFERROR(VLOOKUP(K507,所有数据类型对应PDMS情况!B:E,4,1),"")</f>
        <v>10kV＃2电容器开关柜(#4)</v>
      </c>
      <c r="N507" s="1" t="str">
        <f>IFERROR(VLOOKUP(K507,所有数据类型对应PDMS情况!B:G,6,1),"")</f>
        <v/>
      </c>
      <c r="O507" s="13" t="s">
        <v>2592</v>
      </c>
      <c r="P507" s="13" t="s">
        <v>2594</v>
      </c>
      <c r="Q507" s="1" t="str">
        <f t="shared" si="7"/>
        <v>insert into PRW_Inte_SCADA_Map(Id,[TagId],[TagName],[TagType],[Name],[Name2],[Context],[Revision],[Type]) values(newid(),'ME-13525','10kVⅠ-2电容器组082断路器油温高报警','状态','10kV＃2电容器开关柜(#4)','','XMH','unset','YX');</v>
      </c>
    </row>
    <row r="508" spans="1:17" x14ac:dyDescent="0.15">
      <c r="A508" s="1">
        <v>507</v>
      </c>
      <c r="B508" s="1" t="s">
        <v>12</v>
      </c>
      <c r="C508" s="1">
        <v>25</v>
      </c>
      <c r="D508" s="1" t="s">
        <v>1157</v>
      </c>
      <c r="E508" s="1" t="s">
        <v>1158</v>
      </c>
      <c r="F508" s="1">
        <v>13526</v>
      </c>
      <c r="G508" s="1" t="s">
        <v>1098</v>
      </c>
      <c r="H508" s="1" t="s">
        <v>16</v>
      </c>
      <c r="I508" s="1" t="s">
        <v>17</v>
      </c>
      <c r="J508" s="1" t="s">
        <v>18</v>
      </c>
      <c r="K508" s="1">
        <v>2631</v>
      </c>
      <c r="L508" s="1">
        <v>901</v>
      </c>
      <c r="M508" s="1" t="str">
        <f>IFERROR(VLOOKUP(K508,所有数据类型对应PDMS情况!B:E,4,1),"")</f>
        <v>10kV＃2电容器开关柜(#4)</v>
      </c>
      <c r="N508" s="1" t="str">
        <f>IFERROR(VLOOKUP(K508,所有数据类型对应PDMS情况!B:G,6,1),"")</f>
        <v/>
      </c>
      <c r="O508" s="13" t="s">
        <v>2592</v>
      </c>
      <c r="P508" s="13" t="s">
        <v>2594</v>
      </c>
      <c r="Q508" s="1" t="str">
        <f t="shared" si="7"/>
        <v>insert into PRW_Inte_SCADA_Map(Id,[TagId],[TagName],[TagType],[Name],[Name2],[Context],[Revision],[Type]) values(newid(),'ME-13526','10kVⅠ-2电容器组082断路器轻瓦斯报警','状态','10kV＃2电容器开关柜(#4)','','XMH','unset','YX');</v>
      </c>
    </row>
    <row r="509" spans="1:17" x14ac:dyDescent="0.15">
      <c r="A509" s="1">
        <v>508</v>
      </c>
      <c r="B509" s="1" t="s">
        <v>12</v>
      </c>
      <c r="C509" s="1">
        <v>25</v>
      </c>
      <c r="D509" s="1" t="s">
        <v>1159</v>
      </c>
      <c r="E509" s="1" t="s">
        <v>1160</v>
      </c>
      <c r="F509" s="1">
        <v>13527</v>
      </c>
      <c r="G509" s="1" t="s">
        <v>1098</v>
      </c>
      <c r="H509" s="1" t="s">
        <v>1052</v>
      </c>
      <c r="I509" s="1" t="s">
        <v>17</v>
      </c>
      <c r="J509" s="1" t="s">
        <v>18</v>
      </c>
      <c r="K509" s="1">
        <v>2631</v>
      </c>
      <c r="L509" s="1">
        <v>1061</v>
      </c>
      <c r="M509" s="1" t="str">
        <f>IFERROR(VLOOKUP(K509,所有数据类型对应PDMS情况!B:E,4,1),"")</f>
        <v>10kV＃2电容器开关柜(#4)</v>
      </c>
      <c r="N509" s="1" t="str">
        <f>IFERROR(VLOOKUP(K509,所有数据类型对应PDMS情况!B:G,6,1),"")</f>
        <v/>
      </c>
      <c r="O509" s="13" t="s">
        <v>2592</v>
      </c>
      <c r="P509" s="13" t="s">
        <v>2594</v>
      </c>
      <c r="Q509" s="1" t="str">
        <f t="shared" si="7"/>
        <v>insert into PRW_Inte_SCADA_Map(Id,[TagId],[TagName],[TagType],[Name],[Name2],[Context],[Revision],[Type]) values(newid(),'ME-13527','10kVⅠ-2电容器组082断路器过电压报警','电容器过压保护','10kV＃2电容器开关柜(#4)','','XMH','unset','YX');</v>
      </c>
    </row>
    <row r="510" spans="1:17" x14ac:dyDescent="0.15">
      <c r="A510" s="1">
        <v>509</v>
      </c>
      <c r="B510" s="1" t="s">
        <v>12</v>
      </c>
      <c r="C510" s="1">
        <v>25</v>
      </c>
      <c r="D510" s="1" t="s">
        <v>1161</v>
      </c>
      <c r="E510" s="1" t="s">
        <v>1162</v>
      </c>
      <c r="F510" s="1">
        <v>13528</v>
      </c>
      <c r="G510" s="1" t="s">
        <v>1098</v>
      </c>
      <c r="H510" s="1" t="s">
        <v>1058</v>
      </c>
      <c r="I510" s="1" t="s">
        <v>17</v>
      </c>
      <c r="J510" s="1" t="s">
        <v>18</v>
      </c>
      <c r="K510" s="1">
        <v>2631</v>
      </c>
      <c r="L510" s="1">
        <v>1063</v>
      </c>
      <c r="M510" s="1" t="str">
        <f>IFERROR(VLOOKUP(K510,所有数据类型对应PDMS情况!B:E,4,1),"")</f>
        <v>10kV＃2电容器开关柜(#4)</v>
      </c>
      <c r="N510" s="1" t="str">
        <f>IFERROR(VLOOKUP(K510,所有数据类型对应PDMS情况!B:G,6,1),"")</f>
        <v/>
      </c>
      <c r="O510" s="13" t="s">
        <v>2592</v>
      </c>
      <c r="P510" s="13" t="s">
        <v>2594</v>
      </c>
      <c r="Q510" s="1" t="str">
        <f t="shared" si="7"/>
        <v>insert into PRW_Inte_SCADA_Map(Id,[TagId],[TagName],[TagType],[Name],[Name2],[Context],[Revision],[Type]) values(newid(),'ME-13528','10kVⅠ-2电容器组082断路器不平衡电流报警','电容器不平衡保护','10kV＃2电容器开关柜(#4)','','XMH','unset','YX');</v>
      </c>
    </row>
    <row r="511" spans="1:17" x14ac:dyDescent="0.15">
      <c r="A511" s="1">
        <v>510</v>
      </c>
      <c r="B511" s="1" t="s">
        <v>12</v>
      </c>
      <c r="C511" s="1">
        <v>25</v>
      </c>
      <c r="D511" s="1" t="s">
        <v>1163</v>
      </c>
      <c r="E511" s="1" t="s">
        <v>1164</v>
      </c>
      <c r="F511" s="1">
        <v>13529</v>
      </c>
      <c r="G511" s="1" t="s">
        <v>1165</v>
      </c>
      <c r="H511" s="1" t="s">
        <v>28</v>
      </c>
      <c r="I511" s="1" t="s">
        <v>17</v>
      </c>
      <c r="J511" s="1" t="s">
        <v>18</v>
      </c>
      <c r="K511" s="1">
        <v>2637</v>
      </c>
      <c r="L511" s="1">
        <v>801</v>
      </c>
      <c r="M511" s="1" t="str">
        <f>IFERROR(VLOOKUP(K511,所有数据类型对应PDMS情况!B:E,4,1),"")</f>
        <v>主控室_设备_6P</v>
      </c>
      <c r="N511" s="1" t="str">
        <f>IFERROR(VLOOKUP(K511,所有数据类型对应PDMS情况!B:G,6,1),"")</f>
        <v/>
      </c>
      <c r="O511" s="13" t="s">
        <v>2592</v>
      </c>
      <c r="P511" s="13" t="s">
        <v>2594</v>
      </c>
      <c r="Q511" s="1" t="str">
        <f t="shared" si="7"/>
        <v>insert into PRW_Inte_SCADA_Map(Id,[TagId],[TagName],[TagType],[Name],[Name2],[Context],[Revision],[Type]) values(newid(),'ME-13529','10kV母线分段012断路器Ⅰ段母线侧0121隔离开关','刀闸状态','主控室_设备_6P','','XMH','unset','YX');</v>
      </c>
    </row>
    <row r="512" spans="1:17" x14ac:dyDescent="0.15">
      <c r="A512" s="1">
        <v>511</v>
      </c>
      <c r="B512" s="1" t="s">
        <v>12</v>
      </c>
      <c r="C512" s="1">
        <v>25</v>
      </c>
      <c r="D512" s="1" t="s">
        <v>1166</v>
      </c>
      <c r="E512" s="1" t="s">
        <v>1167</v>
      </c>
      <c r="F512" s="1">
        <v>13530</v>
      </c>
      <c r="G512" s="1" t="s">
        <v>1168</v>
      </c>
      <c r="H512" s="1" t="s">
        <v>28</v>
      </c>
      <c r="I512" s="1" t="s">
        <v>17</v>
      </c>
      <c r="J512" s="1" t="s">
        <v>18</v>
      </c>
      <c r="K512" s="1">
        <v>2638</v>
      </c>
      <c r="L512" s="1">
        <v>801</v>
      </c>
      <c r="M512" s="1" t="str">
        <f>IFERROR(VLOOKUP(K512,所有数据类型对应PDMS情况!B:E,4,1),"")</f>
        <v>#1所用变压器</v>
      </c>
      <c r="N512" s="1" t="str">
        <f>IFERROR(VLOOKUP(K512,所有数据类型对应PDMS情况!B:G,6,1),"")</f>
        <v/>
      </c>
      <c r="O512" s="13" t="s">
        <v>2592</v>
      </c>
      <c r="P512" s="13" t="s">
        <v>2594</v>
      </c>
      <c r="Q512" s="1" t="str">
        <f t="shared" si="7"/>
        <v>insert into PRW_Inte_SCADA_Map(Id,[TagId],[TagName],[TagType],[Name],[Name2],[Context],[Revision],[Type]) values(newid(),'ME-13530','10kV#1站用变0111隔离开关','刀闸状态','#1所用变压器','','XMH','unset','YX');</v>
      </c>
    </row>
    <row r="513" spans="1:17" hidden="1" x14ac:dyDescent="0.15">
      <c r="A513" s="1">
        <v>512</v>
      </c>
      <c r="B513" s="1" t="s">
        <v>12</v>
      </c>
      <c r="C513" s="1">
        <v>25</v>
      </c>
      <c r="D513" s="1" t="s">
        <v>1169</v>
      </c>
      <c r="E513" s="1" t="s">
        <v>1170</v>
      </c>
      <c r="F513" s="1">
        <v>13531</v>
      </c>
      <c r="G513" s="1" t="s">
        <v>1171</v>
      </c>
      <c r="H513" s="1" t="s">
        <v>28</v>
      </c>
      <c r="I513" s="1" t="s">
        <v>17</v>
      </c>
      <c r="J513" s="1" t="s">
        <v>18</v>
      </c>
      <c r="K513" s="1">
        <v>2639</v>
      </c>
      <c r="L513" s="1">
        <v>801</v>
      </c>
      <c r="M513" s="1" t="str">
        <f>IFERROR(VLOOKUP(K513,所有数据类型对应PDMS情况!B:E,4,1),"")</f>
        <v/>
      </c>
      <c r="N513" s="1" t="str">
        <f>IFERROR(VLOOKUP(K513,所有数据类型对应PDMS情况!B:G,6,1),"")</f>
        <v/>
      </c>
      <c r="O513" s="13" t="s">
        <v>2592</v>
      </c>
      <c r="P513" s="13" t="s">
        <v>2594</v>
      </c>
      <c r="Q513" s="1" t="str">
        <f t="shared" si="7"/>
        <v>insert into PRW_Inte_SCADA_Map(Id,[TagId],[TagName],[TagType],[Name],[Name2],[Context],[Revision],[Type]) values(newid(),'ME-13531','10kVⅠ段母线TV0901隔离开关','刀闸状态','','','XMH','unset','YX');</v>
      </c>
    </row>
    <row r="514" spans="1:17" hidden="1" x14ac:dyDescent="0.15">
      <c r="A514" s="1">
        <v>513</v>
      </c>
      <c r="B514" s="1" t="s">
        <v>12</v>
      </c>
      <c r="C514" s="1">
        <v>25</v>
      </c>
      <c r="D514" s="1" t="s">
        <v>1172</v>
      </c>
      <c r="E514" s="1" t="s">
        <v>1173</v>
      </c>
      <c r="F514" s="1">
        <v>13532</v>
      </c>
      <c r="G514" s="1" t="s">
        <v>15</v>
      </c>
      <c r="H514" s="1" t="s">
        <v>541</v>
      </c>
      <c r="I514" s="1" t="s">
        <v>17</v>
      </c>
      <c r="J514" s="1" t="s">
        <v>18</v>
      </c>
      <c r="K514" s="1">
        <v>2566</v>
      </c>
      <c r="L514" s="1">
        <v>1100</v>
      </c>
      <c r="M514" s="1" t="str">
        <f>IFERROR(VLOOKUP(K514,所有数据类型对应PDMS情况!B:E,4,1),"")</f>
        <v/>
      </c>
      <c r="N514" s="1" t="str">
        <f>IFERROR(VLOOKUP(K514,所有数据类型对应PDMS情况!B:G,6,1),"")</f>
        <v/>
      </c>
      <c r="O514" s="13" t="s">
        <v>2592</v>
      </c>
      <c r="P514" s="13" t="s">
        <v>2594</v>
      </c>
      <c r="Q514" s="1" t="str">
        <f t="shared" si="7"/>
        <v>insert into PRW_Inte_SCADA_Map(Id,[TagId],[TagName],[TagType],[Name],[Name2],[Context],[Revision],[Type]) values(newid(),'ME-13532','低频低压减载装置低频一轮','低频减载','','','XMH','unset','YX');</v>
      </c>
    </row>
    <row r="515" spans="1:17" hidden="1" x14ac:dyDescent="0.15">
      <c r="A515" s="1">
        <v>514</v>
      </c>
      <c r="B515" s="1" t="s">
        <v>12</v>
      </c>
      <c r="C515" s="1">
        <v>25</v>
      </c>
      <c r="D515" s="1" t="s">
        <v>1174</v>
      </c>
      <c r="E515" s="1" t="s">
        <v>1175</v>
      </c>
      <c r="F515" s="1">
        <v>13533</v>
      </c>
      <c r="G515" s="1" t="s">
        <v>15</v>
      </c>
      <c r="H515" s="1" t="s">
        <v>541</v>
      </c>
      <c r="I515" s="1" t="s">
        <v>17</v>
      </c>
      <c r="J515" s="1" t="s">
        <v>18</v>
      </c>
      <c r="K515" s="1">
        <v>2566</v>
      </c>
      <c r="L515" s="1">
        <v>1100</v>
      </c>
      <c r="M515" s="1" t="str">
        <f>IFERROR(VLOOKUP(K515,所有数据类型对应PDMS情况!B:E,4,1),"")</f>
        <v/>
      </c>
      <c r="N515" s="1" t="str">
        <f>IFERROR(VLOOKUP(K515,所有数据类型对应PDMS情况!B:G,6,1),"")</f>
        <v/>
      </c>
      <c r="O515" s="13" t="s">
        <v>2592</v>
      </c>
      <c r="P515" s="13" t="s">
        <v>2594</v>
      </c>
      <c r="Q515" s="1" t="str">
        <f t="shared" ref="Q515:Q578" si="8">CONCATENATE("insert into PRW_Inte_SCADA_Map(Id,[TagId],[TagName],[TagType],[Name],[Name2],[Context],[Revision],[Type]) values(","newid()",",'ME-",F515,"','",E515,"','",H515,"','",M515,"','",N515,"','XMH','unset','YX');")</f>
        <v>insert into PRW_Inte_SCADA_Map(Id,[TagId],[TagName],[TagType],[Name],[Name2],[Context],[Revision],[Type]) values(newid(),'ME-13533','低频低压减载装置低频二轮','低频减载','','','XMH','unset','YX');</v>
      </c>
    </row>
    <row r="516" spans="1:17" hidden="1" x14ac:dyDescent="0.15">
      <c r="A516" s="1">
        <v>515</v>
      </c>
      <c r="B516" s="1" t="s">
        <v>12</v>
      </c>
      <c r="C516" s="1">
        <v>25</v>
      </c>
      <c r="D516" s="1" t="s">
        <v>1176</v>
      </c>
      <c r="E516" s="1" t="s">
        <v>1177</v>
      </c>
      <c r="F516" s="1">
        <v>13534</v>
      </c>
      <c r="G516" s="1" t="s">
        <v>15</v>
      </c>
      <c r="H516" s="1" t="s">
        <v>541</v>
      </c>
      <c r="I516" s="1" t="s">
        <v>17</v>
      </c>
      <c r="J516" s="1" t="s">
        <v>18</v>
      </c>
      <c r="K516" s="1">
        <v>2566</v>
      </c>
      <c r="L516" s="1">
        <v>1100</v>
      </c>
      <c r="M516" s="1" t="str">
        <f>IFERROR(VLOOKUP(K516,所有数据类型对应PDMS情况!B:E,4,1),"")</f>
        <v/>
      </c>
      <c r="N516" s="1" t="str">
        <f>IFERROR(VLOOKUP(K516,所有数据类型对应PDMS情况!B:G,6,1),"")</f>
        <v/>
      </c>
      <c r="O516" s="13" t="s">
        <v>2592</v>
      </c>
      <c r="P516" s="13" t="s">
        <v>2594</v>
      </c>
      <c r="Q516" s="1" t="str">
        <f t="shared" si="8"/>
        <v>insert into PRW_Inte_SCADA_Map(Id,[TagId],[TagName],[TagType],[Name],[Name2],[Context],[Revision],[Type]) values(newid(),'ME-13534','低频低压减载装置低频三轮','低频减载','','','XMH','unset','YX');</v>
      </c>
    </row>
    <row r="517" spans="1:17" hidden="1" x14ac:dyDescent="0.15">
      <c r="A517" s="1">
        <v>516</v>
      </c>
      <c r="B517" s="1" t="s">
        <v>12</v>
      </c>
      <c r="C517" s="1">
        <v>25</v>
      </c>
      <c r="D517" s="1" t="s">
        <v>1178</v>
      </c>
      <c r="E517" s="1" t="s">
        <v>1179</v>
      </c>
      <c r="F517" s="1">
        <v>13535</v>
      </c>
      <c r="G517" s="1" t="s">
        <v>15</v>
      </c>
      <c r="H517" s="1" t="s">
        <v>541</v>
      </c>
      <c r="I517" s="1" t="s">
        <v>17</v>
      </c>
      <c r="J517" s="1" t="s">
        <v>18</v>
      </c>
      <c r="K517" s="1">
        <v>2566</v>
      </c>
      <c r="L517" s="1">
        <v>1100</v>
      </c>
      <c r="M517" s="1" t="str">
        <f>IFERROR(VLOOKUP(K517,所有数据类型对应PDMS情况!B:E,4,1),"")</f>
        <v/>
      </c>
      <c r="N517" s="1" t="str">
        <f>IFERROR(VLOOKUP(K517,所有数据类型对应PDMS情况!B:G,6,1),"")</f>
        <v/>
      </c>
      <c r="O517" s="13" t="s">
        <v>2592</v>
      </c>
      <c r="P517" s="13" t="s">
        <v>2594</v>
      </c>
      <c r="Q517" s="1" t="str">
        <f t="shared" si="8"/>
        <v>insert into PRW_Inte_SCADA_Map(Id,[TagId],[TagName],[TagType],[Name],[Name2],[Context],[Revision],[Type]) values(newid(),'ME-13535','低频低压减载装置低频四轮','低频减载','','','XMH','unset','YX');</v>
      </c>
    </row>
    <row r="518" spans="1:17" hidden="1" x14ac:dyDescent="0.15">
      <c r="A518" s="1">
        <v>517</v>
      </c>
      <c r="B518" s="1" t="s">
        <v>12</v>
      </c>
      <c r="C518" s="1">
        <v>25</v>
      </c>
      <c r="D518" s="1" t="s">
        <v>1180</v>
      </c>
      <c r="E518" s="1" t="s">
        <v>1181</v>
      </c>
      <c r="F518" s="1">
        <v>13536</v>
      </c>
      <c r="G518" s="1" t="s">
        <v>15</v>
      </c>
      <c r="H518" s="1" t="s">
        <v>541</v>
      </c>
      <c r="I518" s="1" t="s">
        <v>17</v>
      </c>
      <c r="J518" s="1" t="s">
        <v>18</v>
      </c>
      <c r="K518" s="1">
        <v>2566</v>
      </c>
      <c r="L518" s="1">
        <v>1100</v>
      </c>
      <c r="M518" s="1" t="str">
        <f>IFERROR(VLOOKUP(K518,所有数据类型对应PDMS情况!B:E,4,1),"")</f>
        <v/>
      </c>
      <c r="N518" s="1" t="str">
        <f>IFERROR(VLOOKUP(K518,所有数据类型对应PDMS情况!B:G,6,1),"")</f>
        <v/>
      </c>
      <c r="O518" s="13" t="s">
        <v>2592</v>
      </c>
      <c r="P518" s="13" t="s">
        <v>2594</v>
      </c>
      <c r="Q518" s="1" t="str">
        <f t="shared" si="8"/>
        <v>insert into PRW_Inte_SCADA_Map(Id,[TagId],[TagName],[TagType],[Name],[Name2],[Context],[Revision],[Type]) values(newid(),'ME-13536','低频低压减载装置低频特殊一轮','低频减载','','','XMH','unset','YX');</v>
      </c>
    </row>
    <row r="519" spans="1:17" hidden="1" x14ac:dyDescent="0.15">
      <c r="A519" s="1">
        <v>518</v>
      </c>
      <c r="B519" s="1" t="s">
        <v>12</v>
      </c>
      <c r="C519" s="1">
        <v>25</v>
      </c>
      <c r="D519" s="1" t="s">
        <v>1182</v>
      </c>
      <c r="E519" s="1" t="s">
        <v>1183</v>
      </c>
      <c r="F519" s="1">
        <v>13537</v>
      </c>
      <c r="G519" s="1" t="s">
        <v>15</v>
      </c>
      <c r="H519" s="1" t="s">
        <v>541</v>
      </c>
      <c r="I519" s="1" t="s">
        <v>17</v>
      </c>
      <c r="J519" s="1" t="s">
        <v>18</v>
      </c>
      <c r="K519" s="1">
        <v>2566</v>
      </c>
      <c r="L519" s="1">
        <v>1100</v>
      </c>
      <c r="M519" s="1" t="str">
        <f>IFERROR(VLOOKUP(K519,所有数据类型对应PDMS情况!B:E,4,1),"")</f>
        <v/>
      </c>
      <c r="N519" s="1" t="str">
        <f>IFERROR(VLOOKUP(K519,所有数据类型对应PDMS情况!B:G,6,1),"")</f>
        <v/>
      </c>
      <c r="O519" s="13" t="s">
        <v>2592</v>
      </c>
      <c r="P519" s="13" t="s">
        <v>2594</v>
      </c>
      <c r="Q519" s="1" t="str">
        <f t="shared" si="8"/>
        <v>insert into PRW_Inte_SCADA_Map(Id,[TagId],[TagName],[TagType],[Name],[Name2],[Context],[Revision],[Type]) values(newid(),'ME-13537','低频低压减载装置低频特殊二轮','低频减载','','','XMH','unset','YX');</v>
      </c>
    </row>
    <row r="520" spans="1:17" hidden="1" x14ac:dyDescent="0.15">
      <c r="A520" s="1">
        <v>519</v>
      </c>
      <c r="B520" s="1" t="s">
        <v>12</v>
      </c>
      <c r="C520" s="1">
        <v>25</v>
      </c>
      <c r="D520" s="1" t="s">
        <v>1184</v>
      </c>
      <c r="E520" s="1" t="s">
        <v>1185</v>
      </c>
      <c r="F520" s="1">
        <v>13538</v>
      </c>
      <c r="G520" s="1" t="s">
        <v>15</v>
      </c>
      <c r="H520" s="1" t="s">
        <v>541</v>
      </c>
      <c r="I520" s="1" t="s">
        <v>17</v>
      </c>
      <c r="J520" s="1" t="s">
        <v>18</v>
      </c>
      <c r="K520" s="1">
        <v>2566</v>
      </c>
      <c r="L520" s="1">
        <v>1100</v>
      </c>
      <c r="M520" s="1" t="str">
        <f>IFERROR(VLOOKUP(K520,所有数据类型对应PDMS情况!B:E,4,1),"")</f>
        <v/>
      </c>
      <c r="N520" s="1" t="str">
        <f>IFERROR(VLOOKUP(K520,所有数据类型对应PDMS情况!B:G,6,1),"")</f>
        <v/>
      </c>
      <c r="O520" s="13" t="s">
        <v>2592</v>
      </c>
      <c r="P520" s="13" t="s">
        <v>2594</v>
      </c>
      <c r="Q520" s="1" t="str">
        <f t="shared" si="8"/>
        <v>insert into PRW_Inte_SCADA_Map(Id,[TagId],[TagName],[TagType],[Name],[Name2],[Context],[Revision],[Type]) values(newid(),'ME-13538','低频低压减载装置加速切低频二轮','低频减载','','','XMH','unset','YX');</v>
      </c>
    </row>
    <row r="521" spans="1:17" hidden="1" x14ac:dyDescent="0.15">
      <c r="A521" s="1">
        <v>520</v>
      </c>
      <c r="B521" s="1" t="s">
        <v>12</v>
      </c>
      <c r="C521" s="1">
        <v>25</v>
      </c>
      <c r="D521" s="1" t="s">
        <v>1186</v>
      </c>
      <c r="E521" s="1" t="s">
        <v>1187</v>
      </c>
      <c r="F521" s="1">
        <v>13539</v>
      </c>
      <c r="G521" s="1" t="s">
        <v>15</v>
      </c>
      <c r="H521" s="1" t="s">
        <v>541</v>
      </c>
      <c r="I521" s="1" t="s">
        <v>17</v>
      </c>
      <c r="J521" s="1" t="s">
        <v>18</v>
      </c>
      <c r="K521" s="1">
        <v>2566</v>
      </c>
      <c r="L521" s="1">
        <v>1100</v>
      </c>
      <c r="M521" s="1" t="str">
        <f>IFERROR(VLOOKUP(K521,所有数据类型对应PDMS情况!B:E,4,1),"")</f>
        <v/>
      </c>
      <c r="N521" s="1" t="str">
        <f>IFERROR(VLOOKUP(K521,所有数据类型对应PDMS情况!B:G,6,1),"")</f>
        <v/>
      </c>
      <c r="O521" s="13" t="s">
        <v>2592</v>
      </c>
      <c r="P521" s="13" t="s">
        <v>2594</v>
      </c>
      <c r="Q521" s="1" t="str">
        <f t="shared" si="8"/>
        <v>insert into PRW_Inte_SCADA_Map(Id,[TagId],[TagName],[TagType],[Name],[Name2],[Context],[Revision],[Type]) values(newid(),'ME-13539','低频低压减载装置加速切低频二三轮','低频减载','','','XMH','unset','YX');</v>
      </c>
    </row>
    <row r="522" spans="1:17" hidden="1" x14ac:dyDescent="0.15">
      <c r="A522" s="1">
        <v>521</v>
      </c>
      <c r="B522" s="1" t="s">
        <v>12</v>
      </c>
      <c r="C522" s="1">
        <v>25</v>
      </c>
      <c r="D522" s="1" t="s">
        <v>1188</v>
      </c>
      <c r="E522" s="1" t="s">
        <v>1189</v>
      </c>
      <c r="F522" s="1">
        <v>13540</v>
      </c>
      <c r="G522" s="1" t="s">
        <v>15</v>
      </c>
      <c r="H522" s="1" t="s">
        <v>295</v>
      </c>
      <c r="I522" s="1" t="s">
        <v>17</v>
      </c>
      <c r="J522" s="1" t="s">
        <v>18</v>
      </c>
      <c r="K522" s="1">
        <v>2566</v>
      </c>
      <c r="L522" s="1">
        <v>1101</v>
      </c>
      <c r="M522" s="1" t="str">
        <f>IFERROR(VLOOKUP(K522,所有数据类型对应PDMS情况!B:E,4,1),"")</f>
        <v/>
      </c>
      <c r="N522" s="1" t="str">
        <f>IFERROR(VLOOKUP(K522,所有数据类型对应PDMS情况!B:G,6,1),"")</f>
        <v/>
      </c>
      <c r="O522" s="13" t="s">
        <v>2592</v>
      </c>
      <c r="P522" s="13" t="s">
        <v>2594</v>
      </c>
      <c r="Q522" s="1" t="str">
        <f t="shared" si="8"/>
        <v>insert into PRW_Inte_SCADA_Map(Id,[TagId],[TagName],[TagType],[Name],[Name2],[Context],[Revision],[Type]) values(newid(),'ME-13540','低频低压减载装置低压一轮','低压减载','','','XMH','unset','YX');</v>
      </c>
    </row>
    <row r="523" spans="1:17" hidden="1" x14ac:dyDescent="0.15">
      <c r="A523" s="1">
        <v>522</v>
      </c>
      <c r="B523" s="1" t="s">
        <v>12</v>
      </c>
      <c r="C523" s="1">
        <v>25</v>
      </c>
      <c r="D523" s="1" t="s">
        <v>1190</v>
      </c>
      <c r="E523" s="1" t="s">
        <v>1191</v>
      </c>
      <c r="F523" s="1">
        <v>13541</v>
      </c>
      <c r="G523" s="1" t="s">
        <v>15</v>
      </c>
      <c r="H523" s="1" t="s">
        <v>295</v>
      </c>
      <c r="I523" s="1" t="s">
        <v>17</v>
      </c>
      <c r="J523" s="1" t="s">
        <v>18</v>
      </c>
      <c r="K523" s="1">
        <v>2566</v>
      </c>
      <c r="L523" s="1">
        <v>1101</v>
      </c>
      <c r="M523" s="1" t="str">
        <f>IFERROR(VLOOKUP(K523,所有数据类型对应PDMS情况!B:E,4,1),"")</f>
        <v/>
      </c>
      <c r="N523" s="1" t="str">
        <f>IFERROR(VLOOKUP(K523,所有数据类型对应PDMS情况!B:G,6,1),"")</f>
        <v/>
      </c>
      <c r="O523" s="13" t="s">
        <v>2592</v>
      </c>
      <c r="P523" s="13" t="s">
        <v>2594</v>
      </c>
      <c r="Q523" s="1" t="str">
        <f t="shared" si="8"/>
        <v>insert into PRW_Inte_SCADA_Map(Id,[TagId],[TagName],[TagType],[Name],[Name2],[Context],[Revision],[Type]) values(newid(),'ME-13541','低频低压减载装置低压二轮','低压减载','','','XMH','unset','YX');</v>
      </c>
    </row>
    <row r="524" spans="1:17" hidden="1" x14ac:dyDescent="0.15">
      <c r="A524" s="1">
        <v>523</v>
      </c>
      <c r="B524" s="1" t="s">
        <v>12</v>
      </c>
      <c r="C524" s="1">
        <v>25</v>
      </c>
      <c r="D524" s="1" t="s">
        <v>1192</v>
      </c>
      <c r="E524" s="1" t="s">
        <v>1193</v>
      </c>
      <c r="F524" s="1">
        <v>13542</v>
      </c>
      <c r="G524" s="1" t="s">
        <v>15</v>
      </c>
      <c r="H524" s="1" t="s">
        <v>295</v>
      </c>
      <c r="I524" s="1" t="s">
        <v>17</v>
      </c>
      <c r="J524" s="1" t="s">
        <v>18</v>
      </c>
      <c r="K524" s="1">
        <v>2566</v>
      </c>
      <c r="L524" s="1">
        <v>1101</v>
      </c>
      <c r="M524" s="1" t="str">
        <f>IFERROR(VLOOKUP(K524,所有数据类型对应PDMS情况!B:E,4,1),"")</f>
        <v/>
      </c>
      <c r="N524" s="1" t="str">
        <f>IFERROR(VLOOKUP(K524,所有数据类型对应PDMS情况!B:G,6,1),"")</f>
        <v/>
      </c>
      <c r="O524" s="13" t="s">
        <v>2592</v>
      </c>
      <c r="P524" s="13" t="s">
        <v>2594</v>
      </c>
      <c r="Q524" s="1" t="str">
        <f t="shared" si="8"/>
        <v>insert into PRW_Inte_SCADA_Map(Id,[TagId],[TagName],[TagType],[Name],[Name2],[Context],[Revision],[Type]) values(newid(),'ME-13542','低频低压减载装置低压三轮','低压减载','','','XMH','unset','YX');</v>
      </c>
    </row>
    <row r="525" spans="1:17" hidden="1" x14ac:dyDescent="0.15">
      <c r="A525" s="1">
        <v>524</v>
      </c>
      <c r="B525" s="1" t="s">
        <v>12</v>
      </c>
      <c r="C525" s="1">
        <v>25</v>
      </c>
      <c r="D525" s="1" t="s">
        <v>1194</v>
      </c>
      <c r="E525" s="1" t="s">
        <v>1195</v>
      </c>
      <c r="F525" s="1">
        <v>13543</v>
      </c>
      <c r="G525" s="1" t="s">
        <v>15</v>
      </c>
      <c r="H525" s="1" t="s">
        <v>295</v>
      </c>
      <c r="I525" s="1" t="s">
        <v>17</v>
      </c>
      <c r="J525" s="1" t="s">
        <v>18</v>
      </c>
      <c r="K525" s="1">
        <v>2566</v>
      </c>
      <c r="L525" s="1">
        <v>1101</v>
      </c>
      <c r="M525" s="1" t="str">
        <f>IFERROR(VLOOKUP(K525,所有数据类型对应PDMS情况!B:E,4,1),"")</f>
        <v/>
      </c>
      <c r="N525" s="1" t="str">
        <f>IFERROR(VLOOKUP(K525,所有数据类型对应PDMS情况!B:G,6,1),"")</f>
        <v/>
      </c>
      <c r="O525" s="13" t="s">
        <v>2592</v>
      </c>
      <c r="P525" s="13" t="s">
        <v>2594</v>
      </c>
      <c r="Q525" s="1" t="str">
        <f t="shared" si="8"/>
        <v>insert into PRW_Inte_SCADA_Map(Id,[TagId],[TagName],[TagType],[Name],[Name2],[Context],[Revision],[Type]) values(newid(),'ME-13543','低频低压减载装置低压四轮','低压减载','','','XMH','unset','YX');</v>
      </c>
    </row>
    <row r="526" spans="1:17" hidden="1" x14ac:dyDescent="0.15">
      <c r="A526" s="1">
        <v>525</v>
      </c>
      <c r="B526" s="1" t="s">
        <v>12</v>
      </c>
      <c r="C526" s="1">
        <v>25</v>
      </c>
      <c r="D526" s="1" t="s">
        <v>1196</v>
      </c>
      <c r="E526" s="1" t="s">
        <v>1197</v>
      </c>
      <c r="F526" s="1">
        <v>13544</v>
      </c>
      <c r="G526" s="1" t="s">
        <v>15</v>
      </c>
      <c r="H526" s="1" t="s">
        <v>295</v>
      </c>
      <c r="I526" s="1" t="s">
        <v>17</v>
      </c>
      <c r="J526" s="1" t="s">
        <v>18</v>
      </c>
      <c r="K526" s="1">
        <v>2566</v>
      </c>
      <c r="L526" s="1">
        <v>1101</v>
      </c>
      <c r="M526" s="1" t="str">
        <f>IFERROR(VLOOKUP(K526,所有数据类型对应PDMS情况!B:E,4,1),"")</f>
        <v/>
      </c>
      <c r="N526" s="1" t="str">
        <f>IFERROR(VLOOKUP(K526,所有数据类型对应PDMS情况!B:G,6,1),"")</f>
        <v/>
      </c>
      <c r="O526" s="13" t="s">
        <v>2592</v>
      </c>
      <c r="P526" s="13" t="s">
        <v>2594</v>
      </c>
      <c r="Q526" s="1" t="str">
        <f t="shared" si="8"/>
        <v>insert into PRW_Inte_SCADA_Map(Id,[TagId],[TagName],[TagType],[Name],[Name2],[Context],[Revision],[Type]) values(newid(),'ME-13544','低频低压减载装置低压特殊一轮','低压减载','','','XMH','unset','YX');</v>
      </c>
    </row>
    <row r="527" spans="1:17" hidden="1" x14ac:dyDescent="0.15">
      <c r="A527" s="1">
        <v>526</v>
      </c>
      <c r="B527" s="1" t="s">
        <v>12</v>
      </c>
      <c r="C527" s="1">
        <v>25</v>
      </c>
      <c r="D527" s="1" t="s">
        <v>1198</v>
      </c>
      <c r="E527" s="1" t="s">
        <v>1199</v>
      </c>
      <c r="F527" s="1">
        <v>13545</v>
      </c>
      <c r="G527" s="1" t="s">
        <v>15</v>
      </c>
      <c r="H527" s="1" t="s">
        <v>295</v>
      </c>
      <c r="I527" s="1" t="s">
        <v>17</v>
      </c>
      <c r="J527" s="1" t="s">
        <v>18</v>
      </c>
      <c r="K527" s="1">
        <v>2566</v>
      </c>
      <c r="L527" s="1">
        <v>1101</v>
      </c>
      <c r="M527" s="1" t="str">
        <f>IFERROR(VLOOKUP(K527,所有数据类型对应PDMS情况!B:E,4,1),"")</f>
        <v/>
      </c>
      <c r="N527" s="1" t="str">
        <f>IFERROR(VLOOKUP(K527,所有数据类型对应PDMS情况!B:G,6,1),"")</f>
        <v/>
      </c>
      <c r="O527" s="13" t="s">
        <v>2592</v>
      </c>
      <c r="P527" s="13" t="s">
        <v>2594</v>
      </c>
      <c r="Q527" s="1" t="str">
        <f t="shared" si="8"/>
        <v>insert into PRW_Inte_SCADA_Map(Id,[TagId],[TagName],[TagType],[Name],[Name2],[Context],[Revision],[Type]) values(newid(),'ME-13545','低频低压减载装置低压特殊二轮','低压减载','','','XMH','unset','YX');</v>
      </c>
    </row>
    <row r="528" spans="1:17" hidden="1" x14ac:dyDescent="0.15">
      <c r="A528" s="1">
        <v>527</v>
      </c>
      <c r="B528" s="1" t="s">
        <v>12</v>
      </c>
      <c r="C528" s="1">
        <v>25</v>
      </c>
      <c r="D528" s="1" t="s">
        <v>1200</v>
      </c>
      <c r="E528" s="1" t="s">
        <v>1201</v>
      </c>
      <c r="F528" s="1">
        <v>13546</v>
      </c>
      <c r="G528" s="1" t="s">
        <v>15</v>
      </c>
      <c r="H528" s="1" t="s">
        <v>295</v>
      </c>
      <c r="I528" s="1" t="s">
        <v>17</v>
      </c>
      <c r="J528" s="1" t="s">
        <v>18</v>
      </c>
      <c r="K528" s="1">
        <v>2566</v>
      </c>
      <c r="L528" s="1">
        <v>1101</v>
      </c>
      <c r="M528" s="1" t="str">
        <f>IFERROR(VLOOKUP(K528,所有数据类型对应PDMS情况!B:E,4,1),"")</f>
        <v/>
      </c>
      <c r="N528" s="1" t="str">
        <f>IFERROR(VLOOKUP(K528,所有数据类型对应PDMS情况!B:G,6,1),"")</f>
        <v/>
      </c>
      <c r="O528" s="13" t="s">
        <v>2592</v>
      </c>
      <c r="P528" s="13" t="s">
        <v>2594</v>
      </c>
      <c r="Q528" s="1" t="str">
        <f t="shared" si="8"/>
        <v>insert into PRW_Inte_SCADA_Map(Id,[TagId],[TagName],[TagType],[Name],[Name2],[Context],[Revision],[Type]) values(newid(),'ME-13546','低频低压减载装置加速切低压二轮','低压减载','','','XMH','unset','YX');</v>
      </c>
    </row>
    <row r="529" spans="1:17" hidden="1" x14ac:dyDescent="0.15">
      <c r="A529" s="1">
        <v>528</v>
      </c>
      <c r="B529" s="1" t="s">
        <v>12</v>
      </c>
      <c r="C529" s="1">
        <v>25</v>
      </c>
      <c r="D529" s="1" t="s">
        <v>1202</v>
      </c>
      <c r="E529" s="1" t="s">
        <v>1203</v>
      </c>
      <c r="F529" s="1">
        <v>13547</v>
      </c>
      <c r="G529" s="1" t="s">
        <v>15</v>
      </c>
      <c r="H529" s="1" t="s">
        <v>295</v>
      </c>
      <c r="I529" s="1" t="s">
        <v>17</v>
      </c>
      <c r="J529" s="1" t="s">
        <v>18</v>
      </c>
      <c r="K529" s="1">
        <v>2566</v>
      </c>
      <c r="L529" s="1">
        <v>1101</v>
      </c>
      <c r="M529" s="1" t="str">
        <f>IFERROR(VLOOKUP(K529,所有数据类型对应PDMS情况!B:E,4,1),"")</f>
        <v/>
      </c>
      <c r="N529" s="1" t="str">
        <f>IFERROR(VLOOKUP(K529,所有数据类型对应PDMS情况!B:G,6,1),"")</f>
        <v/>
      </c>
      <c r="O529" s="13" t="s">
        <v>2592</v>
      </c>
      <c r="P529" s="13" t="s">
        <v>2594</v>
      </c>
      <c r="Q529" s="1" t="str">
        <f t="shared" si="8"/>
        <v>insert into PRW_Inte_SCADA_Map(Id,[TagId],[TagName],[TagType],[Name],[Name2],[Context],[Revision],[Type]) values(newid(),'ME-13547','低频低压减载装置加速切低压二三轮','低压减载','','','XMH','unset','YX');</v>
      </c>
    </row>
    <row r="530" spans="1:17" hidden="1" x14ac:dyDescent="0.15">
      <c r="A530" s="1">
        <v>529</v>
      </c>
      <c r="B530" s="1" t="s">
        <v>12</v>
      </c>
      <c r="C530" s="1">
        <v>25</v>
      </c>
      <c r="D530" s="1" t="s">
        <v>1204</v>
      </c>
      <c r="E530" s="1" t="s">
        <v>1205</v>
      </c>
      <c r="F530" s="1">
        <v>13548</v>
      </c>
      <c r="G530" s="1" t="s">
        <v>449</v>
      </c>
      <c r="H530" s="1" t="s">
        <v>16</v>
      </c>
      <c r="I530" s="1" t="s">
        <v>17</v>
      </c>
      <c r="J530" s="1" t="s">
        <v>18</v>
      </c>
      <c r="K530" s="1">
        <v>6941</v>
      </c>
      <c r="L530" s="1">
        <v>901</v>
      </c>
      <c r="M530" s="1" t="str">
        <f>IFERROR(VLOOKUP(K530,所有数据类型对应PDMS情况!B:E,4,1),"")</f>
        <v/>
      </c>
      <c r="N530" s="1" t="str">
        <f>IFERROR(VLOOKUP(K530,所有数据类型对应PDMS情况!B:G,6,1),"")</f>
        <v/>
      </c>
      <c r="O530" s="13" t="s">
        <v>2592</v>
      </c>
      <c r="P530" s="13" t="s">
        <v>2594</v>
      </c>
      <c r="Q530" s="1" t="str">
        <f t="shared" si="8"/>
        <v>insert into PRW_Inte_SCADA_Map(Id,[TagId],[TagName],[TagType],[Name],[Name2],[Context],[Revision],[Type]) values(newid(),'ME-13548','直流系统交流输入过欠压','状态','','','XMH','unset','YX');</v>
      </c>
    </row>
    <row r="531" spans="1:17" hidden="1" x14ac:dyDescent="0.15">
      <c r="A531" s="1">
        <v>530</v>
      </c>
      <c r="B531" s="1" t="s">
        <v>12</v>
      </c>
      <c r="C531" s="1">
        <v>25</v>
      </c>
      <c r="D531" s="1" t="s">
        <v>1206</v>
      </c>
      <c r="E531" s="1" t="s">
        <v>1207</v>
      </c>
      <c r="F531" s="1">
        <v>13549</v>
      </c>
      <c r="G531" s="1" t="s">
        <v>449</v>
      </c>
      <c r="H531" s="1" t="s">
        <v>16</v>
      </c>
      <c r="I531" s="1" t="s">
        <v>17</v>
      </c>
      <c r="J531" s="1" t="s">
        <v>18</v>
      </c>
      <c r="K531" s="1">
        <v>6941</v>
      </c>
      <c r="L531" s="1">
        <v>901</v>
      </c>
      <c r="M531" s="1" t="str">
        <f>IFERROR(VLOOKUP(K531,所有数据类型对应PDMS情况!B:E,4,1),"")</f>
        <v/>
      </c>
      <c r="N531" s="1" t="str">
        <f>IFERROR(VLOOKUP(K531,所有数据类型对应PDMS情况!B:G,6,1),"")</f>
        <v/>
      </c>
      <c r="O531" s="13" t="s">
        <v>2592</v>
      </c>
      <c r="P531" s="13" t="s">
        <v>2594</v>
      </c>
      <c r="Q531" s="1" t="str">
        <f t="shared" si="8"/>
        <v>insert into PRW_Inte_SCADA_Map(Id,[TagId],[TagName],[TagType],[Name],[Name2],[Context],[Revision],[Type]) values(newid(),'ME-13549','直流系统动力母线过欠压','状态','','','XMH','unset','YX');</v>
      </c>
    </row>
    <row r="532" spans="1:17" hidden="1" x14ac:dyDescent="0.15">
      <c r="A532" s="1">
        <v>531</v>
      </c>
      <c r="B532" s="1" t="s">
        <v>12</v>
      </c>
      <c r="C532" s="1">
        <v>25</v>
      </c>
      <c r="D532" s="1" t="s">
        <v>1208</v>
      </c>
      <c r="E532" s="1" t="s">
        <v>1209</v>
      </c>
      <c r="F532" s="1">
        <v>13550</v>
      </c>
      <c r="G532" s="1" t="s">
        <v>449</v>
      </c>
      <c r="H532" s="1" t="s">
        <v>16</v>
      </c>
      <c r="I532" s="1" t="s">
        <v>17</v>
      </c>
      <c r="J532" s="1" t="s">
        <v>18</v>
      </c>
      <c r="K532" s="1">
        <v>6941</v>
      </c>
      <c r="L532" s="1">
        <v>901</v>
      </c>
      <c r="M532" s="1" t="str">
        <f>IFERROR(VLOOKUP(K532,所有数据类型对应PDMS情况!B:E,4,1),"")</f>
        <v/>
      </c>
      <c r="N532" s="1" t="str">
        <f>IFERROR(VLOOKUP(K532,所有数据类型对应PDMS情况!B:G,6,1),"")</f>
        <v/>
      </c>
      <c r="O532" s="13" t="s">
        <v>2592</v>
      </c>
      <c r="P532" s="13" t="s">
        <v>2594</v>
      </c>
      <c r="Q532" s="1" t="str">
        <f t="shared" si="8"/>
        <v>insert into PRW_Inte_SCADA_Map(Id,[TagId],[TagName],[TagType],[Name],[Name2],[Context],[Revision],[Type]) values(newid(),'ME-13550','直流系统控制母线过欠压','状态','','','XMH','unset','YX');</v>
      </c>
    </row>
    <row r="533" spans="1:17" hidden="1" x14ac:dyDescent="0.15">
      <c r="A533" s="1">
        <v>532</v>
      </c>
      <c r="B533" s="1" t="s">
        <v>12</v>
      </c>
      <c r="C533" s="1">
        <v>25</v>
      </c>
      <c r="D533" s="1" t="s">
        <v>1210</v>
      </c>
      <c r="E533" s="1" t="s">
        <v>1211</v>
      </c>
      <c r="F533" s="1">
        <v>13551</v>
      </c>
      <c r="G533" s="1" t="s">
        <v>449</v>
      </c>
      <c r="H533" s="1" t="s">
        <v>16</v>
      </c>
      <c r="I533" s="1" t="s">
        <v>17</v>
      </c>
      <c r="J533" s="1" t="s">
        <v>18</v>
      </c>
      <c r="K533" s="1">
        <v>6941</v>
      </c>
      <c r="L533" s="1">
        <v>901</v>
      </c>
      <c r="M533" s="1" t="str">
        <f>IFERROR(VLOOKUP(K533,所有数据类型对应PDMS情况!B:E,4,1),"")</f>
        <v/>
      </c>
      <c r="N533" s="1" t="str">
        <f>IFERROR(VLOOKUP(K533,所有数据类型对应PDMS情况!B:G,6,1),"")</f>
        <v/>
      </c>
      <c r="O533" s="13" t="s">
        <v>2592</v>
      </c>
      <c r="P533" s="13" t="s">
        <v>2594</v>
      </c>
      <c r="Q533" s="1" t="str">
        <f t="shared" si="8"/>
        <v>insert into PRW_Inte_SCADA_Map(Id,[TagId],[TagName],[TagType],[Name],[Name2],[Context],[Revision],[Type]) values(newid(),'ME-13551','直流系统母线接地','状态','','','XMH','unset','YX');</v>
      </c>
    </row>
    <row r="534" spans="1:17" hidden="1" x14ac:dyDescent="0.15">
      <c r="A534" s="1">
        <v>533</v>
      </c>
      <c r="B534" s="1" t="s">
        <v>12</v>
      </c>
      <c r="C534" s="1">
        <v>25</v>
      </c>
      <c r="D534" s="1" t="s">
        <v>1212</v>
      </c>
      <c r="E534" s="1" t="s">
        <v>1213</v>
      </c>
      <c r="F534" s="1">
        <v>13552</v>
      </c>
      <c r="G534" s="1" t="s">
        <v>449</v>
      </c>
      <c r="H534" s="1" t="s">
        <v>16</v>
      </c>
      <c r="I534" s="1" t="s">
        <v>17</v>
      </c>
      <c r="J534" s="1" t="s">
        <v>18</v>
      </c>
      <c r="K534" s="1">
        <v>6941</v>
      </c>
      <c r="L534" s="1">
        <v>901</v>
      </c>
      <c r="M534" s="1" t="str">
        <f>IFERROR(VLOOKUP(K534,所有数据类型对应PDMS情况!B:E,4,1),"")</f>
        <v/>
      </c>
      <c r="N534" s="1" t="str">
        <f>IFERROR(VLOOKUP(K534,所有数据类型对应PDMS情况!B:G,6,1),"")</f>
        <v/>
      </c>
      <c r="O534" s="13" t="s">
        <v>2592</v>
      </c>
      <c r="P534" s="13" t="s">
        <v>2594</v>
      </c>
      <c r="Q534" s="1" t="str">
        <f t="shared" si="8"/>
        <v>insert into PRW_Inte_SCADA_Map(Id,[TagId],[TagName],[TagType],[Name],[Name2],[Context],[Revision],[Type]) values(newid(),'ME-13552','直流系统模块故障','状态','','','XMH','unset','YX');</v>
      </c>
    </row>
    <row r="535" spans="1:17" hidden="1" x14ac:dyDescent="0.15">
      <c r="A535" s="1">
        <v>534</v>
      </c>
      <c r="B535" s="1" t="s">
        <v>12</v>
      </c>
      <c r="C535" s="1">
        <v>25</v>
      </c>
      <c r="D535" s="1" t="s">
        <v>1214</v>
      </c>
      <c r="E535" s="1" t="s">
        <v>1215</v>
      </c>
      <c r="F535" s="1">
        <v>13553</v>
      </c>
      <c r="G535" s="1" t="s">
        <v>449</v>
      </c>
      <c r="H535" s="1" t="s">
        <v>16</v>
      </c>
      <c r="I535" s="1" t="s">
        <v>17</v>
      </c>
      <c r="J535" s="1" t="s">
        <v>18</v>
      </c>
      <c r="K535" s="1">
        <v>6941</v>
      </c>
      <c r="L535" s="1">
        <v>901</v>
      </c>
      <c r="M535" s="1" t="str">
        <f>IFERROR(VLOOKUP(K535,所有数据类型对应PDMS情况!B:E,4,1),"")</f>
        <v/>
      </c>
      <c r="N535" s="1" t="str">
        <f>IFERROR(VLOOKUP(K535,所有数据类型对应PDMS情况!B:G,6,1),"")</f>
        <v/>
      </c>
      <c r="O535" s="13" t="s">
        <v>2592</v>
      </c>
      <c r="P535" s="13" t="s">
        <v>2594</v>
      </c>
      <c r="Q535" s="1" t="str">
        <f t="shared" si="8"/>
        <v>insert into PRW_Inte_SCADA_Map(Id,[TagId],[TagName],[TagType],[Name],[Name2],[Context],[Revision],[Type]) values(newid(),'ME-13553','直流系统熔断器熔断','状态','','','XMH','unset','YX');</v>
      </c>
    </row>
    <row r="536" spans="1:17" hidden="1" x14ac:dyDescent="0.15">
      <c r="A536" s="1">
        <v>535</v>
      </c>
      <c r="B536" s="1" t="s">
        <v>12</v>
      </c>
      <c r="C536" s="1">
        <v>25</v>
      </c>
      <c r="D536" s="1" t="s">
        <v>1216</v>
      </c>
      <c r="E536" s="1" t="s">
        <v>1217</v>
      </c>
      <c r="F536" s="1">
        <v>13554</v>
      </c>
      <c r="G536" s="1" t="s">
        <v>449</v>
      </c>
      <c r="H536" s="1" t="s">
        <v>16</v>
      </c>
      <c r="I536" s="1" t="s">
        <v>17</v>
      </c>
      <c r="J536" s="1" t="s">
        <v>18</v>
      </c>
      <c r="K536" s="1">
        <v>6941</v>
      </c>
      <c r="L536" s="1">
        <v>901</v>
      </c>
      <c r="M536" s="1" t="str">
        <f>IFERROR(VLOOKUP(K536,所有数据类型对应PDMS情况!B:E,4,1),"")</f>
        <v/>
      </c>
      <c r="N536" s="1" t="str">
        <f>IFERROR(VLOOKUP(K536,所有数据类型对应PDMS情况!B:G,6,1),"")</f>
        <v/>
      </c>
      <c r="O536" s="13" t="s">
        <v>2592</v>
      </c>
      <c r="P536" s="13" t="s">
        <v>2594</v>
      </c>
      <c r="Q536" s="1" t="str">
        <f t="shared" si="8"/>
        <v>insert into PRW_Inte_SCADA_Map(Id,[TagId],[TagName],[TagType],[Name],[Name2],[Context],[Revision],[Type]) values(newid(),'ME-13554','直流系统空气开关脱扣','状态','','','XMH','unset','YX');</v>
      </c>
    </row>
    <row r="537" spans="1:17" hidden="1" x14ac:dyDescent="0.15">
      <c r="A537" s="1">
        <v>536</v>
      </c>
      <c r="B537" s="1" t="s">
        <v>12</v>
      </c>
      <c r="C537" s="1">
        <v>25</v>
      </c>
      <c r="D537" s="1" t="s">
        <v>1218</v>
      </c>
      <c r="E537" s="1" t="s">
        <v>1219</v>
      </c>
      <c r="F537" s="1">
        <v>13555</v>
      </c>
      <c r="G537" s="1" t="s">
        <v>449</v>
      </c>
      <c r="H537" s="1" t="s">
        <v>16</v>
      </c>
      <c r="I537" s="1" t="s">
        <v>17</v>
      </c>
      <c r="J537" s="1" t="s">
        <v>18</v>
      </c>
      <c r="K537" s="1">
        <v>6941</v>
      </c>
      <c r="L537" s="1">
        <v>901</v>
      </c>
      <c r="M537" s="1" t="str">
        <f>IFERROR(VLOOKUP(K537,所有数据类型对应PDMS情况!B:E,4,1),"")</f>
        <v/>
      </c>
      <c r="N537" s="1" t="str">
        <f>IFERROR(VLOOKUP(K537,所有数据类型对应PDMS情况!B:G,6,1),"")</f>
        <v/>
      </c>
      <c r="O537" s="13" t="s">
        <v>2592</v>
      </c>
      <c r="P537" s="13" t="s">
        <v>2594</v>
      </c>
      <c r="Q537" s="1" t="str">
        <f t="shared" si="8"/>
        <v>insert into PRW_Inte_SCADA_Map(Id,[TagId],[TagName],[TagType],[Name],[Name2],[Context],[Revision],[Type]) values(newid(),'ME-13555','直流系统充电机1均/浮充状态','状态','','','XMH','unset','YX');</v>
      </c>
    </row>
    <row r="538" spans="1:17" hidden="1" x14ac:dyDescent="0.15">
      <c r="A538" s="1">
        <v>537</v>
      </c>
      <c r="B538" s="1" t="s">
        <v>12</v>
      </c>
      <c r="C538" s="1">
        <v>25</v>
      </c>
      <c r="D538" s="1" t="s">
        <v>1220</v>
      </c>
      <c r="E538" s="1" t="s">
        <v>1221</v>
      </c>
      <c r="F538" s="1">
        <v>13556</v>
      </c>
      <c r="G538" s="1" t="s">
        <v>449</v>
      </c>
      <c r="H538" s="1" t="s">
        <v>16</v>
      </c>
      <c r="I538" s="1" t="s">
        <v>17</v>
      </c>
      <c r="J538" s="1" t="s">
        <v>18</v>
      </c>
      <c r="K538" s="1">
        <v>6941</v>
      </c>
      <c r="L538" s="1">
        <v>901</v>
      </c>
      <c r="M538" s="1" t="str">
        <f>IFERROR(VLOOKUP(K538,所有数据类型对应PDMS情况!B:E,4,1),"")</f>
        <v/>
      </c>
      <c r="N538" s="1" t="str">
        <f>IFERROR(VLOOKUP(K538,所有数据类型对应PDMS情况!B:G,6,1),"")</f>
        <v/>
      </c>
      <c r="O538" s="13" t="s">
        <v>2592</v>
      </c>
      <c r="P538" s="13" t="s">
        <v>2594</v>
      </c>
      <c r="Q538" s="1" t="str">
        <f t="shared" si="8"/>
        <v>insert into PRW_Inte_SCADA_Map(Id,[TagId],[TagName],[TagType],[Name],[Name2],[Context],[Revision],[Type]) values(newid(),'ME-13556','直流系统正/负母线接地','状态','','','XMH','unset','YX');</v>
      </c>
    </row>
    <row r="539" spans="1:17" hidden="1" x14ac:dyDescent="0.15">
      <c r="A539" s="1">
        <v>538</v>
      </c>
      <c r="B539" s="1" t="s">
        <v>12</v>
      </c>
      <c r="C539" s="1">
        <v>25</v>
      </c>
      <c r="D539" s="1" t="s">
        <v>1222</v>
      </c>
      <c r="E539" s="1" t="s">
        <v>1223</v>
      </c>
      <c r="F539" s="1">
        <v>13557</v>
      </c>
      <c r="G539" s="1" t="s">
        <v>15</v>
      </c>
      <c r="H539" s="1" t="s">
        <v>405</v>
      </c>
      <c r="I539" s="1" t="s">
        <v>17</v>
      </c>
      <c r="J539" s="1" t="s">
        <v>18</v>
      </c>
      <c r="K539" s="1">
        <v>2566</v>
      </c>
      <c r="L539" s="1">
        <v>1006</v>
      </c>
      <c r="M539" s="1" t="str">
        <f>IFERROR(VLOOKUP(K539,所有数据类型对应PDMS情况!B:E,4,1),"")</f>
        <v/>
      </c>
      <c r="N539" s="1" t="str">
        <f>IFERROR(VLOOKUP(K539,所有数据类型对应PDMS情况!B:G,6,1),"")</f>
        <v/>
      </c>
      <c r="O539" s="13" t="s">
        <v>2592</v>
      </c>
      <c r="P539" s="13" t="s">
        <v>2594</v>
      </c>
      <c r="Q539" s="1" t="str">
        <f t="shared" si="8"/>
        <v>insert into PRW_Inte_SCADA_Map(Id,[TagId],[TagName],[TagType],[Name],[Name2],[Context],[Revision],[Type]) values(newid(),'ME-13557','110kV母线保护母差后备','母线差动保护','','','XMH','unset','YX');</v>
      </c>
    </row>
    <row r="540" spans="1:17" hidden="1" x14ac:dyDescent="0.15">
      <c r="A540" s="1">
        <v>539</v>
      </c>
      <c r="B540" s="1" t="s">
        <v>12</v>
      </c>
      <c r="C540" s="1">
        <v>25</v>
      </c>
      <c r="D540" s="1" t="s">
        <v>1224</v>
      </c>
      <c r="E540" s="1" t="s">
        <v>1225</v>
      </c>
      <c r="F540" s="1">
        <v>13558</v>
      </c>
      <c r="G540" s="1" t="s">
        <v>15</v>
      </c>
      <c r="H540" s="1" t="s">
        <v>16</v>
      </c>
      <c r="I540" s="1" t="s">
        <v>17</v>
      </c>
      <c r="J540" s="1" t="s">
        <v>18</v>
      </c>
      <c r="K540" s="1">
        <v>2566</v>
      </c>
      <c r="L540" s="1">
        <v>901</v>
      </c>
      <c r="M540" s="1" t="str">
        <f>IFERROR(VLOOKUP(K540,所有数据类型对应PDMS情况!B:E,4,1),"")</f>
        <v/>
      </c>
      <c r="N540" s="1" t="str">
        <f>IFERROR(VLOOKUP(K540,所有数据类型对应PDMS情况!B:G,6,1),"")</f>
        <v/>
      </c>
      <c r="O540" s="13" t="s">
        <v>2592</v>
      </c>
      <c r="P540" s="13" t="s">
        <v>2594</v>
      </c>
      <c r="Q540" s="1" t="str">
        <f t="shared" si="8"/>
        <v>insert into PRW_Inte_SCADA_Map(Id,[TagId],[TagName],[TagType],[Name],[Name2],[Context],[Revision],[Type]) values(newid(),'ME-13558','110kV母线保护支路跟跳','状态','','','XMH','unset','YX');</v>
      </c>
    </row>
    <row r="541" spans="1:17" hidden="1" x14ac:dyDescent="0.15">
      <c r="A541" s="1">
        <v>540</v>
      </c>
      <c r="B541" s="1" t="s">
        <v>12</v>
      </c>
      <c r="C541" s="1">
        <v>25</v>
      </c>
      <c r="D541" s="1" t="s">
        <v>1226</v>
      </c>
      <c r="E541" s="1" t="s">
        <v>1227</v>
      </c>
      <c r="F541" s="1">
        <v>13559</v>
      </c>
      <c r="G541" s="1" t="s">
        <v>15</v>
      </c>
      <c r="H541" s="1" t="s">
        <v>1228</v>
      </c>
      <c r="I541" s="1" t="s">
        <v>17</v>
      </c>
      <c r="J541" s="1" t="s">
        <v>18</v>
      </c>
      <c r="K541" s="1">
        <v>2566</v>
      </c>
      <c r="L541" s="1">
        <v>1002</v>
      </c>
      <c r="M541" s="1" t="str">
        <f>IFERROR(VLOOKUP(K541,所有数据类型对应PDMS情况!B:E,4,1),"")</f>
        <v/>
      </c>
      <c r="N541" s="1" t="str">
        <f>IFERROR(VLOOKUP(K541,所有数据类型对应PDMS情况!B:G,6,1),"")</f>
        <v/>
      </c>
      <c r="O541" s="13" t="s">
        <v>2592</v>
      </c>
      <c r="P541" s="13" t="s">
        <v>2594</v>
      </c>
      <c r="Q541" s="1" t="str">
        <f t="shared" si="8"/>
        <v>insert into PRW_Inte_SCADA_Map(Id,[TagId],[TagName],[TagType],[Name],[Name2],[Context],[Revision],[Type]) values(newid(),'ME-13559','110kV母线保护充电保护出口','母线充电保护','','','XMH','unset','YX');</v>
      </c>
    </row>
    <row r="542" spans="1:17" hidden="1" x14ac:dyDescent="0.15">
      <c r="A542" s="1">
        <v>541</v>
      </c>
      <c r="B542" s="1" t="s">
        <v>12</v>
      </c>
      <c r="C542" s="1">
        <v>25</v>
      </c>
      <c r="D542" s="1" t="s">
        <v>1229</v>
      </c>
      <c r="E542" s="1" t="s">
        <v>1230</v>
      </c>
      <c r="F542" s="1">
        <v>13560</v>
      </c>
      <c r="G542" s="1" t="s">
        <v>15</v>
      </c>
      <c r="H542" s="1" t="s">
        <v>1231</v>
      </c>
      <c r="I542" s="1" t="s">
        <v>17</v>
      </c>
      <c r="J542" s="1" t="s">
        <v>18</v>
      </c>
      <c r="K542" s="1">
        <v>2566</v>
      </c>
      <c r="L542" s="1">
        <v>1005</v>
      </c>
      <c r="M542" s="1" t="str">
        <f>IFERROR(VLOOKUP(K542,所有数据类型对应PDMS情况!B:E,4,1),"")</f>
        <v/>
      </c>
      <c r="N542" s="1" t="str">
        <f>IFERROR(VLOOKUP(K542,所有数据类型对应PDMS情况!B:G,6,1),"")</f>
        <v/>
      </c>
      <c r="O542" s="13" t="s">
        <v>2592</v>
      </c>
      <c r="P542" s="13" t="s">
        <v>2594</v>
      </c>
      <c r="Q542" s="1" t="str">
        <f t="shared" si="8"/>
        <v>insert into PRW_Inte_SCADA_Map(Id,[TagId],[TagName],[TagType],[Name],[Name2],[Context],[Revision],[Type]) values(newid(),'ME-13560','110kV母线保护失灵跳Ⅰ母','母差失灵保护','','','XMH','unset','YX');</v>
      </c>
    </row>
    <row r="543" spans="1:17" hidden="1" x14ac:dyDescent="0.15">
      <c r="A543" s="1">
        <v>542</v>
      </c>
      <c r="B543" s="1" t="s">
        <v>12</v>
      </c>
      <c r="C543" s="1">
        <v>25</v>
      </c>
      <c r="D543" s="1" t="s">
        <v>1232</v>
      </c>
      <c r="E543" s="1" t="s">
        <v>1233</v>
      </c>
      <c r="F543" s="1">
        <v>13561</v>
      </c>
      <c r="G543" s="1" t="s">
        <v>15</v>
      </c>
      <c r="H543" s="1" t="s">
        <v>16</v>
      </c>
      <c r="I543" s="1" t="s">
        <v>17</v>
      </c>
      <c r="J543" s="1" t="s">
        <v>18</v>
      </c>
      <c r="K543" s="1">
        <v>2566</v>
      </c>
      <c r="L543" s="1">
        <v>901</v>
      </c>
      <c r="M543" s="1" t="str">
        <f>IFERROR(VLOOKUP(K543,所有数据类型对应PDMS情况!B:E,4,1),"")</f>
        <v/>
      </c>
      <c r="N543" s="1" t="str">
        <f>IFERROR(VLOOKUP(K543,所有数据类型对应PDMS情况!B:G,6,1),"")</f>
        <v/>
      </c>
      <c r="O543" s="13" t="s">
        <v>2592</v>
      </c>
      <c r="P543" s="13" t="s">
        <v>2594</v>
      </c>
      <c r="Q543" s="1" t="str">
        <f t="shared" si="8"/>
        <v>insert into PRW_Inte_SCADA_Map(Id,[TagId],[TagName],[TagType],[Name],[Name2],[Context],[Revision],[Type]) values(newid(),'ME-13561','#1主变110kV侧101断路器测控通信中断','状态','','','XMH','unset','YX');</v>
      </c>
    </row>
    <row r="544" spans="1:17" hidden="1" x14ac:dyDescent="0.15">
      <c r="A544" s="1">
        <v>543</v>
      </c>
      <c r="B544" s="1" t="s">
        <v>12</v>
      </c>
      <c r="C544" s="1">
        <v>25</v>
      </c>
      <c r="D544" s="1" t="s">
        <v>1234</v>
      </c>
      <c r="E544" s="1" t="s">
        <v>1235</v>
      </c>
      <c r="F544" s="1">
        <v>13562</v>
      </c>
      <c r="G544" s="1" t="s">
        <v>15</v>
      </c>
      <c r="H544" s="1" t="s">
        <v>16</v>
      </c>
      <c r="I544" s="1" t="s">
        <v>17</v>
      </c>
      <c r="J544" s="1" t="s">
        <v>18</v>
      </c>
      <c r="K544" s="1">
        <v>2566</v>
      </c>
      <c r="L544" s="1">
        <v>901</v>
      </c>
      <c r="M544" s="1" t="str">
        <f>IFERROR(VLOOKUP(K544,所有数据类型对应PDMS情况!B:E,4,1),"")</f>
        <v/>
      </c>
      <c r="N544" s="1" t="str">
        <f>IFERROR(VLOOKUP(K544,所有数据类型对应PDMS情况!B:G,6,1),"")</f>
        <v/>
      </c>
      <c r="O544" s="13" t="s">
        <v>2592</v>
      </c>
      <c r="P544" s="13" t="s">
        <v>2594</v>
      </c>
      <c r="Q544" s="1" t="str">
        <f t="shared" si="8"/>
        <v>insert into PRW_Inte_SCADA_Map(Id,[TagId],[TagName],[TagType],[Name],[Name2],[Context],[Revision],[Type]) values(newid(),'ME-13562','#1主变35kV侧301断路器测控通信中断','状态','','','XMH','unset','YX');</v>
      </c>
    </row>
    <row r="545" spans="1:17" hidden="1" x14ac:dyDescent="0.15">
      <c r="A545" s="1">
        <v>544</v>
      </c>
      <c r="B545" s="1" t="s">
        <v>12</v>
      </c>
      <c r="C545" s="1">
        <v>25</v>
      </c>
      <c r="D545" s="1" t="s">
        <v>1236</v>
      </c>
      <c r="E545" s="1" t="s">
        <v>1237</v>
      </c>
      <c r="F545" s="1">
        <v>13563</v>
      </c>
      <c r="G545" s="1" t="s">
        <v>15</v>
      </c>
      <c r="H545" s="1" t="s">
        <v>16</v>
      </c>
      <c r="I545" s="1" t="s">
        <v>17</v>
      </c>
      <c r="J545" s="1" t="s">
        <v>18</v>
      </c>
      <c r="K545" s="1">
        <v>2566</v>
      </c>
      <c r="L545" s="1">
        <v>901</v>
      </c>
      <c r="M545" s="1" t="str">
        <f>IFERROR(VLOOKUP(K545,所有数据类型对应PDMS情况!B:E,4,1),"")</f>
        <v/>
      </c>
      <c r="N545" s="1" t="str">
        <f>IFERROR(VLOOKUP(K545,所有数据类型对应PDMS情况!B:G,6,1),"")</f>
        <v/>
      </c>
      <c r="O545" s="13" t="s">
        <v>2592</v>
      </c>
      <c r="P545" s="13" t="s">
        <v>2594</v>
      </c>
      <c r="Q545" s="1" t="str">
        <f t="shared" si="8"/>
        <v>insert into PRW_Inte_SCADA_Map(Id,[TagId],[TagName],[TagType],[Name],[Name2],[Context],[Revision],[Type]) values(newid(),'ME-13563','#1主变10kV侧001断路器测控通信中断','状态','','','XMH','unset','YX');</v>
      </c>
    </row>
    <row r="546" spans="1:17" hidden="1" x14ac:dyDescent="0.15">
      <c r="A546" s="1">
        <v>545</v>
      </c>
      <c r="B546" s="1" t="s">
        <v>12</v>
      </c>
      <c r="C546" s="1">
        <v>25</v>
      </c>
      <c r="D546" s="1" t="s">
        <v>1238</v>
      </c>
      <c r="E546" s="1" t="s">
        <v>1239</v>
      </c>
      <c r="F546" s="1">
        <v>13564</v>
      </c>
      <c r="G546" s="1" t="s">
        <v>15</v>
      </c>
      <c r="H546" s="1" t="s">
        <v>1240</v>
      </c>
      <c r="I546" s="1" t="s">
        <v>17</v>
      </c>
      <c r="J546" s="1" t="s">
        <v>18</v>
      </c>
      <c r="K546" s="1">
        <v>2566</v>
      </c>
      <c r="L546" s="1">
        <v>1253</v>
      </c>
      <c r="M546" s="1" t="str">
        <f>IFERROR(VLOOKUP(K546,所有数据类型对应PDMS情况!B:E,4,1),"")</f>
        <v/>
      </c>
      <c r="N546" s="1" t="str">
        <f>IFERROR(VLOOKUP(K546,所有数据类型对应PDMS情况!B:G,6,1),"")</f>
        <v/>
      </c>
      <c r="O546" s="13" t="s">
        <v>2592</v>
      </c>
      <c r="P546" s="13" t="s">
        <v>2594</v>
      </c>
      <c r="Q546" s="1" t="str">
        <f t="shared" si="8"/>
        <v>insert into PRW_Inte_SCADA_Map(Id,[TagId],[TagName],[TagType],[Name],[Name2],[Context],[Revision],[Type]) values(newid(),'ME-13564','#1主变非电量保护装置通信中断','非电量保护','','','XMH','unset','YX');</v>
      </c>
    </row>
    <row r="547" spans="1:17" hidden="1" x14ac:dyDescent="0.15">
      <c r="A547" s="1">
        <v>546</v>
      </c>
      <c r="B547" s="1" t="s">
        <v>12</v>
      </c>
      <c r="C547" s="1">
        <v>25</v>
      </c>
      <c r="D547" s="1" t="s">
        <v>1241</v>
      </c>
      <c r="E547" s="1" t="s">
        <v>1242</v>
      </c>
      <c r="F547" s="1">
        <v>13565</v>
      </c>
      <c r="G547" s="1" t="s">
        <v>15</v>
      </c>
      <c r="H547" s="1" t="s">
        <v>133</v>
      </c>
      <c r="I547" s="1" t="s">
        <v>17</v>
      </c>
      <c r="J547" s="1" t="s">
        <v>18</v>
      </c>
      <c r="K547" s="1">
        <v>2566</v>
      </c>
      <c r="L547" s="1">
        <v>1031</v>
      </c>
      <c r="M547" s="1" t="str">
        <f>IFERROR(VLOOKUP(K547,所有数据类型对应PDMS情况!B:E,4,1),"")</f>
        <v/>
      </c>
      <c r="N547" s="1" t="str">
        <f>IFERROR(VLOOKUP(K547,所有数据类型对应PDMS情况!B:G,6,1),"")</f>
        <v/>
      </c>
      <c r="O547" s="13" t="s">
        <v>2592</v>
      </c>
      <c r="P547" s="13" t="s">
        <v>2594</v>
      </c>
      <c r="Q547" s="1" t="str">
        <f t="shared" si="8"/>
        <v>insert into PRW_Inte_SCADA_Map(Id,[TagId],[TagName],[TagType],[Name],[Name2],[Context],[Revision],[Type]) values(newid(),'ME-13565','#1主变差动保护装置通信中断','主变差动','','','XMH','unset','YX');</v>
      </c>
    </row>
    <row r="548" spans="1:17" hidden="1" x14ac:dyDescent="0.15">
      <c r="A548" s="1">
        <v>547</v>
      </c>
      <c r="B548" s="1" t="s">
        <v>12</v>
      </c>
      <c r="C548" s="1">
        <v>25</v>
      </c>
      <c r="D548" s="1" t="s">
        <v>1243</v>
      </c>
      <c r="E548" s="1" t="s">
        <v>1244</v>
      </c>
      <c r="F548" s="1">
        <v>13566</v>
      </c>
      <c r="G548" s="1" t="s">
        <v>15</v>
      </c>
      <c r="H548" s="1" t="s">
        <v>149</v>
      </c>
      <c r="I548" s="1" t="s">
        <v>17</v>
      </c>
      <c r="J548" s="1" t="s">
        <v>18</v>
      </c>
      <c r="K548" s="1">
        <v>2566</v>
      </c>
      <c r="L548" s="1">
        <v>1034</v>
      </c>
      <c r="M548" s="1" t="str">
        <f>IFERROR(VLOOKUP(K548,所有数据类型对应PDMS情况!B:E,4,1),"")</f>
        <v/>
      </c>
      <c r="N548" s="1" t="str">
        <f>IFERROR(VLOOKUP(K548,所有数据类型对应PDMS情况!B:G,6,1),"")</f>
        <v/>
      </c>
      <c r="O548" s="13" t="s">
        <v>2592</v>
      </c>
      <c r="P548" s="13" t="s">
        <v>2594</v>
      </c>
      <c r="Q548" s="1" t="str">
        <f t="shared" si="8"/>
        <v>insert into PRW_Inte_SCADA_Map(Id,[TagId],[TagName],[TagType],[Name],[Name2],[Context],[Revision],[Type]) values(newid(),'ME-13566','#1主变高后备保护装置通信中断','高后备','','','XMH','unset','YX');</v>
      </c>
    </row>
    <row r="549" spans="1:17" hidden="1" x14ac:dyDescent="0.15">
      <c r="A549" s="1">
        <v>548</v>
      </c>
      <c r="B549" s="1" t="s">
        <v>12</v>
      </c>
      <c r="C549" s="1">
        <v>25</v>
      </c>
      <c r="D549" s="1" t="s">
        <v>1245</v>
      </c>
      <c r="E549" s="1" t="s">
        <v>1246</v>
      </c>
      <c r="F549" s="1">
        <v>13567</v>
      </c>
      <c r="G549" s="1" t="s">
        <v>15</v>
      </c>
      <c r="H549" s="1" t="s">
        <v>192</v>
      </c>
      <c r="I549" s="1" t="s">
        <v>17</v>
      </c>
      <c r="J549" s="1" t="s">
        <v>18</v>
      </c>
      <c r="K549" s="1">
        <v>2566</v>
      </c>
      <c r="L549" s="1">
        <v>1035</v>
      </c>
      <c r="M549" s="1" t="str">
        <f>IFERROR(VLOOKUP(K549,所有数据类型对应PDMS情况!B:E,4,1),"")</f>
        <v/>
      </c>
      <c r="N549" s="1" t="str">
        <f>IFERROR(VLOOKUP(K549,所有数据类型对应PDMS情况!B:G,6,1),"")</f>
        <v/>
      </c>
      <c r="O549" s="13" t="s">
        <v>2592</v>
      </c>
      <c r="P549" s="13" t="s">
        <v>2594</v>
      </c>
      <c r="Q549" s="1" t="str">
        <f t="shared" si="8"/>
        <v>insert into PRW_Inte_SCADA_Map(Id,[TagId],[TagName],[TagType],[Name],[Name2],[Context],[Revision],[Type]) values(newid(),'ME-13567','#1主变中后备保护装置通信中断','中后备','','','XMH','unset','YX');</v>
      </c>
    </row>
    <row r="550" spans="1:17" hidden="1" x14ac:dyDescent="0.15">
      <c r="A550" s="1">
        <v>549</v>
      </c>
      <c r="B550" s="1" t="s">
        <v>12</v>
      </c>
      <c r="C550" s="1">
        <v>25</v>
      </c>
      <c r="D550" s="1" t="s">
        <v>1247</v>
      </c>
      <c r="E550" s="1" t="s">
        <v>1248</v>
      </c>
      <c r="F550" s="1">
        <v>13568</v>
      </c>
      <c r="G550" s="1" t="s">
        <v>15</v>
      </c>
      <c r="H550" s="1" t="s">
        <v>211</v>
      </c>
      <c r="I550" s="1" t="s">
        <v>17</v>
      </c>
      <c r="J550" s="1" t="s">
        <v>18</v>
      </c>
      <c r="K550" s="1">
        <v>2566</v>
      </c>
      <c r="L550" s="1">
        <v>1036</v>
      </c>
      <c r="M550" s="1" t="str">
        <f>IFERROR(VLOOKUP(K550,所有数据类型对应PDMS情况!B:E,4,1),"")</f>
        <v/>
      </c>
      <c r="N550" s="1" t="str">
        <f>IFERROR(VLOOKUP(K550,所有数据类型对应PDMS情况!B:G,6,1),"")</f>
        <v/>
      </c>
      <c r="O550" s="13" t="s">
        <v>2592</v>
      </c>
      <c r="P550" s="13" t="s">
        <v>2594</v>
      </c>
      <c r="Q550" s="1" t="str">
        <f t="shared" si="8"/>
        <v>insert into PRW_Inte_SCADA_Map(Id,[TagId],[TagName],[TagType],[Name],[Name2],[Context],[Revision],[Type]) values(newid(),'ME-13568','#1主变低后备保护装置通信中断','低后备','','','XMH','unset','YX');</v>
      </c>
    </row>
    <row r="551" spans="1:17" x14ac:dyDescent="0.15">
      <c r="A551" s="1">
        <v>550</v>
      </c>
      <c r="B551" s="1" t="s">
        <v>12</v>
      </c>
      <c r="C551" s="1">
        <v>25</v>
      </c>
      <c r="D551" s="1" t="s">
        <v>1249</v>
      </c>
      <c r="E551" s="1" t="s">
        <v>1250</v>
      </c>
      <c r="F551" s="1">
        <v>13569</v>
      </c>
      <c r="G551" s="1" t="s">
        <v>330</v>
      </c>
      <c r="H551" s="1" t="s">
        <v>16</v>
      </c>
      <c r="I551" s="1" t="s">
        <v>17</v>
      </c>
      <c r="J551" s="1" t="s">
        <v>18</v>
      </c>
      <c r="K551" s="1">
        <v>2560</v>
      </c>
      <c r="L551" s="1">
        <v>901</v>
      </c>
      <c r="M551" s="1" t="str">
        <f>IFERROR(VLOOKUP(K551,所有数据类型对应PDMS情况!B:E,4,1),"")</f>
        <v>110kV_洗江T线_181_断路器</v>
      </c>
      <c r="N551" s="1" t="str">
        <f>IFERROR(VLOOKUP(K551,所有数据类型对应PDMS情况!B:G,6,1),"")</f>
        <v/>
      </c>
      <c r="O551" s="13" t="s">
        <v>2592</v>
      </c>
      <c r="P551" s="13" t="s">
        <v>2594</v>
      </c>
      <c r="Q551" s="1" t="str">
        <f t="shared" si="8"/>
        <v>insert into PRW_Inte_SCADA_Map(Id,[TagId],[TagName],[TagType],[Name],[Name2],[Context],[Revision],[Type]) values(newid(),'ME-13569','110kV洗江T线181断路器测控通信中断','状态','110kV_洗江T线_181_断路器','','XMH','unset','YX');</v>
      </c>
    </row>
    <row r="552" spans="1:17" x14ac:dyDescent="0.15">
      <c r="A552" s="1">
        <v>551</v>
      </c>
      <c r="B552" s="1" t="s">
        <v>12</v>
      </c>
      <c r="C552" s="1">
        <v>25</v>
      </c>
      <c r="D552" s="1" t="s">
        <v>1251</v>
      </c>
      <c r="E552" s="1" t="s">
        <v>1252</v>
      </c>
      <c r="F552" s="1">
        <v>13570</v>
      </c>
      <c r="G552" s="1" t="s">
        <v>230</v>
      </c>
      <c r="H552" s="1" t="s">
        <v>16</v>
      </c>
      <c r="I552" s="1" t="s">
        <v>17</v>
      </c>
      <c r="J552" s="1" t="s">
        <v>18</v>
      </c>
      <c r="K552" s="1">
        <v>2554</v>
      </c>
      <c r="L552" s="1">
        <v>901</v>
      </c>
      <c r="M552" s="1" t="str">
        <f>IFERROR(VLOOKUP(K552,所有数据类型对应PDMS情况!B:E,4,1),"")</f>
        <v>110kV_城洗线_182_断路器</v>
      </c>
      <c r="N552" s="1" t="str">
        <f>IFERROR(VLOOKUP(K552,所有数据类型对应PDMS情况!B:G,6,1),"")</f>
        <v/>
      </c>
      <c r="O552" s="13" t="s">
        <v>2592</v>
      </c>
      <c r="P552" s="13" t="s">
        <v>2594</v>
      </c>
      <c r="Q552" s="1" t="str">
        <f t="shared" si="8"/>
        <v>insert into PRW_Inte_SCADA_Map(Id,[TagId],[TagName],[TagType],[Name],[Name2],[Context],[Revision],[Type]) values(newid(),'ME-13570','110kV城洗线182断路器测控通信中断','状态','110kV_城洗线_182_断路器','','XMH','unset','YX');</v>
      </c>
    </row>
    <row r="553" spans="1:17" x14ac:dyDescent="0.15">
      <c r="A553" s="1">
        <v>552</v>
      </c>
      <c r="B553" s="1" t="s">
        <v>12</v>
      </c>
      <c r="C553" s="1">
        <v>25</v>
      </c>
      <c r="D553" s="1" t="s">
        <v>1253</v>
      </c>
      <c r="E553" s="1" t="s">
        <v>1254</v>
      </c>
      <c r="F553" s="1">
        <v>13571</v>
      </c>
      <c r="G553" s="1" t="s">
        <v>330</v>
      </c>
      <c r="H553" s="1" t="s">
        <v>16</v>
      </c>
      <c r="I553" s="1" t="s">
        <v>17</v>
      </c>
      <c r="J553" s="1" t="s">
        <v>18</v>
      </c>
      <c r="K553" s="1">
        <v>2560</v>
      </c>
      <c r="L553" s="1">
        <v>901</v>
      </c>
      <c r="M553" s="1" t="str">
        <f>IFERROR(VLOOKUP(K553,所有数据类型对应PDMS情况!B:E,4,1),"")</f>
        <v>110kV_洗江T线_181_断路器</v>
      </c>
      <c r="N553" s="1" t="str">
        <f>IFERROR(VLOOKUP(K553,所有数据类型对应PDMS情况!B:G,6,1),"")</f>
        <v/>
      </c>
      <c r="O553" s="13" t="s">
        <v>2592</v>
      </c>
      <c r="P553" s="13" t="s">
        <v>2594</v>
      </c>
      <c r="Q553" s="1" t="str">
        <f t="shared" si="8"/>
        <v>insert into PRW_Inte_SCADA_Map(Id,[TagId],[TagName],[TagType],[Name],[Name2],[Context],[Revision],[Type]) values(newid(),'ME-13571','110kV洗江T线181断路器保护装置通信中断','状态','110kV_洗江T线_181_断路器','','XMH','unset','YX');</v>
      </c>
    </row>
    <row r="554" spans="1:17" x14ac:dyDescent="0.15">
      <c r="A554" s="1">
        <v>553</v>
      </c>
      <c r="B554" s="1" t="s">
        <v>12</v>
      </c>
      <c r="C554" s="1">
        <v>25</v>
      </c>
      <c r="D554" s="1" t="s">
        <v>1255</v>
      </c>
      <c r="E554" s="1" t="s">
        <v>1256</v>
      </c>
      <c r="F554" s="1">
        <v>13572</v>
      </c>
      <c r="G554" s="1" t="s">
        <v>230</v>
      </c>
      <c r="H554" s="1" t="s">
        <v>16</v>
      </c>
      <c r="I554" s="1" t="s">
        <v>17</v>
      </c>
      <c r="J554" s="1" t="s">
        <v>18</v>
      </c>
      <c r="K554" s="1">
        <v>2554</v>
      </c>
      <c r="L554" s="1">
        <v>901</v>
      </c>
      <c r="M554" s="1" t="str">
        <f>IFERROR(VLOOKUP(K554,所有数据类型对应PDMS情况!B:E,4,1),"")</f>
        <v>110kV_城洗线_182_断路器</v>
      </c>
      <c r="N554" s="1" t="str">
        <f>IFERROR(VLOOKUP(K554,所有数据类型对应PDMS情况!B:G,6,1),"")</f>
        <v/>
      </c>
      <c r="O554" s="13" t="s">
        <v>2592</v>
      </c>
      <c r="P554" s="13" t="s">
        <v>2594</v>
      </c>
      <c r="Q554" s="1" t="str">
        <f t="shared" si="8"/>
        <v>insert into PRW_Inte_SCADA_Map(Id,[TagId],[TagName],[TagType],[Name],[Name2],[Context],[Revision],[Type]) values(newid(),'ME-13572','110kV城洗线182断路器保护装置通信中断','状态','110kV_城洗线_182_断路器','','XMH','unset','YX');</v>
      </c>
    </row>
    <row r="555" spans="1:17" hidden="1" x14ac:dyDescent="0.15">
      <c r="A555" s="1">
        <v>554</v>
      </c>
      <c r="B555" s="1" t="s">
        <v>12</v>
      </c>
      <c r="C555" s="1">
        <v>25</v>
      </c>
      <c r="D555" s="1" t="s">
        <v>1257</v>
      </c>
      <c r="E555" s="1" t="s">
        <v>1258</v>
      </c>
      <c r="F555" s="1">
        <v>13573</v>
      </c>
      <c r="G555" s="1" t="s">
        <v>15</v>
      </c>
      <c r="H555" s="1" t="s">
        <v>16</v>
      </c>
      <c r="I555" s="1" t="s">
        <v>17</v>
      </c>
      <c r="J555" s="1" t="s">
        <v>18</v>
      </c>
      <c r="K555" s="1">
        <v>2566</v>
      </c>
      <c r="L555" s="1">
        <v>901</v>
      </c>
      <c r="M555" s="1" t="str">
        <f>IFERROR(VLOOKUP(K555,所有数据类型对应PDMS情况!B:E,4,1),"")</f>
        <v/>
      </c>
      <c r="N555" s="1" t="str">
        <f>IFERROR(VLOOKUP(K555,所有数据类型对应PDMS情况!B:G,6,1),"")</f>
        <v/>
      </c>
      <c r="O555" s="13" t="s">
        <v>2592</v>
      </c>
      <c r="P555" s="13" t="s">
        <v>2594</v>
      </c>
      <c r="Q555" s="1" t="str">
        <f t="shared" si="8"/>
        <v>insert into PRW_Inte_SCADA_Map(Id,[TagId],[TagName],[TagType],[Name],[Name2],[Context],[Revision],[Type]) values(newid(),'ME-13573','110kV母线保护装置装置通信中断','状态','','','XMH','unset','YX');</v>
      </c>
    </row>
    <row r="556" spans="1:17" hidden="1" x14ac:dyDescent="0.15">
      <c r="A556" s="1">
        <v>555</v>
      </c>
      <c r="B556" s="1" t="s">
        <v>12</v>
      </c>
      <c r="C556" s="1">
        <v>25</v>
      </c>
      <c r="D556" s="1" t="s">
        <v>1259</v>
      </c>
      <c r="E556" s="1" t="s">
        <v>1260</v>
      </c>
      <c r="F556" s="1">
        <v>13574</v>
      </c>
      <c r="G556" s="1" t="s">
        <v>15</v>
      </c>
      <c r="H556" s="1" t="s">
        <v>16</v>
      </c>
      <c r="I556" s="1" t="s">
        <v>17</v>
      </c>
      <c r="J556" s="1" t="s">
        <v>18</v>
      </c>
      <c r="K556" s="1">
        <v>2566</v>
      </c>
      <c r="L556" s="1">
        <v>901</v>
      </c>
      <c r="M556" s="1" t="str">
        <f>IFERROR(VLOOKUP(K556,所有数据类型对应PDMS情况!B:E,4,1),"")</f>
        <v/>
      </c>
      <c r="N556" s="1" t="str">
        <f>IFERROR(VLOOKUP(K556,所有数据类型对应PDMS情况!B:G,6,1),"")</f>
        <v/>
      </c>
      <c r="O556" s="13" t="s">
        <v>2592</v>
      </c>
      <c r="P556" s="13" t="s">
        <v>2594</v>
      </c>
      <c r="Q556" s="1" t="str">
        <f t="shared" si="8"/>
        <v>insert into PRW_Inte_SCADA_Map(Id,[TagId],[TagName],[TagType],[Name],[Name2],[Context],[Revision],[Type]) values(newid(),'ME-13574','110kV公用测控通信中断','状态','','','XMH','unset','YX');</v>
      </c>
    </row>
    <row r="557" spans="1:17" x14ac:dyDescent="0.15">
      <c r="A557" s="1">
        <v>556</v>
      </c>
      <c r="B557" s="1" t="s">
        <v>12</v>
      </c>
      <c r="C557" s="1">
        <v>25</v>
      </c>
      <c r="D557" s="1" t="s">
        <v>1261</v>
      </c>
      <c r="E557" s="1" t="s">
        <v>1262</v>
      </c>
      <c r="F557" s="1">
        <v>13575</v>
      </c>
      <c r="G557" s="1" t="s">
        <v>502</v>
      </c>
      <c r="H557" s="1" t="s">
        <v>16</v>
      </c>
      <c r="I557" s="1" t="s">
        <v>17</v>
      </c>
      <c r="J557" s="1" t="s">
        <v>18</v>
      </c>
      <c r="K557" s="1">
        <v>2573</v>
      </c>
      <c r="L557" s="1">
        <v>901</v>
      </c>
      <c r="M557" s="1" t="str">
        <f>IFERROR(VLOOKUP(K557,所有数据类型对应PDMS情况!B:E,4,1),"")</f>
        <v>35kV倚象变出线开关柜（#5）</v>
      </c>
      <c r="N557" s="1" t="str">
        <f>IFERROR(VLOOKUP(K557,所有数据类型对应PDMS情况!B:G,6,1),"")</f>
        <v/>
      </c>
      <c r="O557" s="13" t="s">
        <v>2592</v>
      </c>
      <c r="P557" s="13" t="s">
        <v>2594</v>
      </c>
      <c r="Q557" s="1" t="str">
        <f t="shared" si="8"/>
        <v>insert into PRW_Inte_SCADA_Map(Id,[TagId],[TagName],[TagType],[Name],[Name2],[Context],[Revision],[Type]) values(newid(),'ME-13575','35kV备用线381断路器保护通信中断','状态','35kV倚象变出线开关柜（#5）','','XMH','unset','YX');</v>
      </c>
    </row>
    <row r="558" spans="1:17" x14ac:dyDescent="0.15">
      <c r="A558" s="1">
        <v>557</v>
      </c>
      <c r="B558" s="1" t="s">
        <v>12</v>
      </c>
      <c r="C558" s="1">
        <v>25</v>
      </c>
      <c r="D558" s="1" t="s">
        <v>1263</v>
      </c>
      <c r="E558" s="1" t="s">
        <v>1264</v>
      </c>
      <c r="F558" s="1">
        <v>13576</v>
      </c>
      <c r="G558" s="1" t="s">
        <v>558</v>
      </c>
      <c r="H558" s="1" t="s">
        <v>16</v>
      </c>
      <c r="I558" s="1" t="s">
        <v>17</v>
      </c>
      <c r="J558" s="1" t="s">
        <v>18</v>
      </c>
      <c r="K558" s="1">
        <v>2577</v>
      </c>
      <c r="L558" s="1">
        <v>901</v>
      </c>
      <c r="M558" s="1" t="str">
        <f>IFERROR(VLOOKUP(K558,所有数据类型对应PDMS情况!B:E,4,1),"")</f>
        <v>35kV东郊变出线开关柜（#3）</v>
      </c>
      <c r="N558" s="1" t="str">
        <f>IFERROR(VLOOKUP(K558,所有数据类型对应PDMS情况!B:G,6,1),"")</f>
        <v/>
      </c>
      <c r="O558" s="13" t="s">
        <v>2592</v>
      </c>
      <c r="P558" s="13" t="s">
        <v>2594</v>
      </c>
      <c r="Q558" s="1" t="str">
        <f t="shared" si="8"/>
        <v>insert into PRW_Inte_SCADA_Map(Id,[TagId],[TagName],[TagType],[Name],[Name2],[Context],[Revision],[Type]) values(newid(),'ME-13576','35kV洗五T线382断路器保护通信中断','状态','35kV东郊变出线开关柜（#3）','','XMH','unset','YX');</v>
      </c>
    </row>
    <row r="559" spans="1:17" x14ac:dyDescent="0.15">
      <c r="A559" s="1">
        <v>558</v>
      </c>
      <c r="B559" s="1" t="s">
        <v>12</v>
      </c>
      <c r="C559" s="1">
        <v>25</v>
      </c>
      <c r="D559" s="1" t="s">
        <v>1265</v>
      </c>
      <c r="E559" s="1" t="s">
        <v>1266</v>
      </c>
      <c r="F559" s="1">
        <v>13577</v>
      </c>
      <c r="G559" s="1" t="s">
        <v>612</v>
      </c>
      <c r="H559" s="1" t="s">
        <v>16</v>
      </c>
      <c r="I559" s="1" t="s">
        <v>17</v>
      </c>
      <c r="J559" s="1" t="s">
        <v>18</v>
      </c>
      <c r="K559" s="1">
        <v>2581</v>
      </c>
      <c r="L559" s="1">
        <v>901</v>
      </c>
      <c r="M559" s="1" t="str">
        <f>IFERROR(VLOOKUP(K559,所有数据类型对应PDMS情况!B:E,4,1),"")</f>
        <v>35kV五里河站开关柜（#1）</v>
      </c>
      <c r="N559" s="1" t="str">
        <f>IFERROR(VLOOKUP(K559,所有数据类型对应PDMS情况!B:G,6,1),"")</f>
        <v/>
      </c>
      <c r="O559" s="13" t="s">
        <v>2592</v>
      </c>
      <c r="P559" s="13" t="s">
        <v>2594</v>
      </c>
      <c r="Q559" s="1" t="str">
        <f t="shared" si="8"/>
        <v>insert into PRW_Inte_SCADA_Map(Id,[TagId],[TagName],[TagType],[Name],[Name2],[Context],[Revision],[Type]) values(newid(),'ME-13577','35kV洗东线383断路器保护通信中断','状态','35kV五里河站开关柜（#1）','','XMH','unset','YX');</v>
      </c>
    </row>
    <row r="560" spans="1:17" hidden="1" x14ac:dyDescent="0.15">
      <c r="A560" s="1">
        <v>559</v>
      </c>
      <c r="B560" s="1" t="s">
        <v>12</v>
      </c>
      <c r="C560" s="1">
        <v>25</v>
      </c>
      <c r="D560" s="1" t="s">
        <v>1267</v>
      </c>
      <c r="E560" s="1" t="s">
        <v>1268</v>
      </c>
      <c r="F560" s="1">
        <v>13578</v>
      </c>
      <c r="G560" s="1" t="s">
        <v>15</v>
      </c>
      <c r="H560" s="1" t="s">
        <v>16</v>
      </c>
      <c r="I560" s="1" t="s">
        <v>17</v>
      </c>
      <c r="J560" s="1" t="s">
        <v>18</v>
      </c>
      <c r="K560" s="1">
        <v>2566</v>
      </c>
      <c r="L560" s="1">
        <v>901</v>
      </c>
      <c r="M560" s="1" t="str">
        <f>IFERROR(VLOOKUP(K560,所有数据类型对应PDMS情况!B:E,4,1),"")</f>
        <v/>
      </c>
      <c r="N560" s="1" t="str">
        <f>IFERROR(VLOOKUP(K560,所有数据类型对应PDMS情况!B:G,6,1),"")</f>
        <v/>
      </c>
      <c r="O560" s="13" t="s">
        <v>2592</v>
      </c>
      <c r="P560" s="13" t="s">
        <v>2594</v>
      </c>
      <c r="Q560" s="1" t="str">
        <f t="shared" si="8"/>
        <v>insert into PRW_Inte_SCADA_Map(Id,[TagId],[TagName],[TagType],[Name],[Name2],[Context],[Revision],[Type]) values(newid(),'ME-13578','35kV公用测控通信中断','状态','','','XMH','unset','YX');</v>
      </c>
    </row>
    <row r="561" spans="1:17" x14ac:dyDescent="0.15">
      <c r="A561" s="1">
        <v>560</v>
      </c>
      <c r="B561" s="1" t="s">
        <v>12</v>
      </c>
      <c r="C561" s="1">
        <v>25</v>
      </c>
      <c r="D561" s="1" t="s">
        <v>1269</v>
      </c>
      <c r="E561" s="1" t="s">
        <v>1270</v>
      </c>
      <c r="F561" s="1">
        <v>13579</v>
      </c>
      <c r="G561" s="1" t="s">
        <v>687</v>
      </c>
      <c r="H561" s="1" t="s">
        <v>16</v>
      </c>
      <c r="I561" s="1" t="s">
        <v>17</v>
      </c>
      <c r="J561" s="1" t="s">
        <v>18</v>
      </c>
      <c r="K561" s="1">
        <v>2590</v>
      </c>
      <c r="L561" s="1">
        <v>901</v>
      </c>
      <c r="M561" s="1" t="str">
        <f>IFERROR(VLOOKUP(K561,所有数据类型对应PDMS情况!B:E,4,1),"")</f>
        <v>教育园区（二）出线开关柜（＃9）</v>
      </c>
      <c r="N561" s="1" t="str">
        <f>IFERROR(VLOOKUP(K561,所有数据类型对应PDMS情况!B:G,6,1),"")</f>
        <v/>
      </c>
      <c r="O561" s="13" t="s">
        <v>2592</v>
      </c>
      <c r="P561" s="13" t="s">
        <v>2594</v>
      </c>
      <c r="Q561" s="1" t="str">
        <f t="shared" si="8"/>
        <v>insert into PRW_Inte_SCADA_Map(Id,[TagId],[TagName],[TagType],[Name],[Name2],[Context],[Revision],[Type]) values(newid(),'ME-13579','10kV师专路Ⅳ回线083断路器保护通信中断','状态','教育园区（二）出线开关柜（＃9）','','XMH','unset','YX');</v>
      </c>
    </row>
    <row r="562" spans="1:17" x14ac:dyDescent="0.15">
      <c r="A562" s="1">
        <v>561</v>
      </c>
      <c r="B562" s="1" t="s">
        <v>12</v>
      </c>
      <c r="C562" s="1">
        <v>25</v>
      </c>
      <c r="D562" s="1" t="s">
        <v>1271</v>
      </c>
      <c r="E562" s="1" t="s">
        <v>1272</v>
      </c>
      <c r="F562" s="1">
        <v>13580</v>
      </c>
      <c r="G562" s="1" t="s">
        <v>744</v>
      </c>
      <c r="H562" s="1" t="s">
        <v>16</v>
      </c>
      <c r="I562" s="1" t="s">
        <v>17</v>
      </c>
      <c r="J562" s="1" t="s">
        <v>18</v>
      </c>
      <c r="K562" s="1">
        <v>2596</v>
      </c>
      <c r="L562" s="1">
        <v>901</v>
      </c>
      <c r="M562" s="1" t="str">
        <f>IFERROR(VLOOKUP(K562,所有数据类型对应PDMS情况!B:E,4,1),"")</f>
        <v>三家村变（二）出线开关柜（＃11）</v>
      </c>
      <c r="N562" s="1" t="str">
        <f>IFERROR(VLOOKUP(K562,所有数据类型对应PDMS情况!B:G,6,1),"")</f>
        <v/>
      </c>
      <c r="O562" s="13" t="s">
        <v>2592</v>
      </c>
      <c r="P562" s="13" t="s">
        <v>2594</v>
      </c>
      <c r="Q562" s="1" t="str">
        <f t="shared" si="8"/>
        <v>insert into PRW_Inte_SCADA_Map(Id,[TagId],[TagName],[TagType],[Name],[Name2],[Context],[Revision],[Type]) values(newid(),'ME-13580','10kV职教中心线084断路器保护通信中断','状态','三家村变（二）出线开关柜（＃11）','','XMH','unset','YX');</v>
      </c>
    </row>
    <row r="563" spans="1:17" x14ac:dyDescent="0.15">
      <c r="A563" s="1">
        <v>562</v>
      </c>
      <c r="B563" s="1" t="s">
        <v>12</v>
      </c>
      <c r="C563" s="1">
        <v>25</v>
      </c>
      <c r="D563" s="1" t="s">
        <v>1273</v>
      </c>
      <c r="E563" s="1" t="s">
        <v>1274</v>
      </c>
      <c r="F563" s="1">
        <v>13581</v>
      </c>
      <c r="G563" s="1" t="s">
        <v>801</v>
      </c>
      <c r="H563" s="1" t="s">
        <v>16</v>
      </c>
      <c r="I563" s="1" t="s">
        <v>17</v>
      </c>
      <c r="J563" s="1" t="s">
        <v>18</v>
      </c>
      <c r="K563" s="1">
        <v>2602</v>
      </c>
      <c r="L563" s="1">
        <v>901</v>
      </c>
      <c r="M563" s="1" t="str">
        <f>IFERROR(VLOOKUP(K563,所有数据类型对应PDMS情况!B:E,4,1),"")</f>
        <v>10kVI段母线TV设备柜（＃13）</v>
      </c>
      <c r="N563" s="1" t="str">
        <f>IFERROR(VLOOKUP(K563,所有数据类型对应PDMS情况!B:G,6,1),"")</f>
        <v/>
      </c>
      <c r="O563" s="13" t="s">
        <v>2592</v>
      </c>
      <c r="P563" s="13" t="s">
        <v>2594</v>
      </c>
      <c r="Q563" s="1" t="str">
        <f t="shared" si="8"/>
        <v>insert into PRW_Inte_SCADA_Map(Id,[TagId],[TagName],[TagType],[Name],[Name2],[Context],[Revision],[Type]) values(newid(),'ME-13581','10kV师专路Ⅲ回线085断路器保护通信中断','状态','10kVI段母线TV设备柜（＃13）','','XMH','unset','YX');</v>
      </c>
    </row>
    <row r="564" spans="1:17" x14ac:dyDescent="0.15">
      <c r="A564" s="1">
        <v>563</v>
      </c>
      <c r="B564" s="1" t="s">
        <v>12</v>
      </c>
      <c r="C564" s="1">
        <v>25</v>
      </c>
      <c r="D564" s="1" t="s">
        <v>1275</v>
      </c>
      <c r="E564" s="1" t="s">
        <v>1276</v>
      </c>
      <c r="F564" s="1">
        <v>13582</v>
      </c>
      <c r="G564" s="1" t="s">
        <v>858</v>
      </c>
      <c r="H564" s="1" t="s">
        <v>16</v>
      </c>
      <c r="I564" s="1" t="s">
        <v>17</v>
      </c>
      <c r="J564" s="1" t="s">
        <v>18</v>
      </c>
      <c r="K564" s="1">
        <v>2608</v>
      </c>
      <c r="L564" s="1">
        <v>901</v>
      </c>
      <c r="M564" s="1" t="str">
        <f>IFERROR(VLOOKUP(K564,所有数据类型对应PDMS情况!B:E,4,1),"")</f>
        <v>城南变（一）出线开关柜（＃12）</v>
      </c>
      <c r="N564" s="1" t="str">
        <f>IFERROR(VLOOKUP(K564,所有数据类型对应PDMS情况!B:G,6,1),"")</f>
        <v/>
      </c>
      <c r="O564" s="13" t="s">
        <v>2592</v>
      </c>
      <c r="P564" s="13" t="s">
        <v>2594</v>
      </c>
      <c r="Q564" s="1" t="str">
        <f t="shared" si="8"/>
        <v>insert into PRW_Inte_SCADA_Map(Id,[TagId],[TagName],[TagType],[Name],[Name2],[Context],[Revision],[Type]) values(newid(),'ME-13582','10kV大寨线086断路器保护通信中断','状态','城南变（一）出线开关柜（＃12）','','XMH','unset','YX');</v>
      </c>
    </row>
    <row r="565" spans="1:17" x14ac:dyDescent="0.15">
      <c r="A565" s="1">
        <v>564</v>
      </c>
      <c r="B565" s="1" t="s">
        <v>12</v>
      </c>
      <c r="C565" s="1">
        <v>25</v>
      </c>
      <c r="D565" s="1" t="s">
        <v>1277</v>
      </c>
      <c r="E565" s="1" t="s">
        <v>1278</v>
      </c>
      <c r="F565" s="1">
        <v>13583</v>
      </c>
      <c r="G565" s="1" t="s">
        <v>912</v>
      </c>
      <c r="H565" s="1" t="s">
        <v>16</v>
      </c>
      <c r="I565" s="1" t="s">
        <v>17</v>
      </c>
      <c r="J565" s="1" t="s">
        <v>18</v>
      </c>
      <c r="K565" s="1">
        <v>2613</v>
      </c>
      <c r="L565" s="1">
        <v>901</v>
      </c>
      <c r="M565" s="1" t="str">
        <f>IFERROR(VLOOKUP(K565,所有数据类型对应PDMS情况!B:E,4,1),"")</f>
        <v>三家村变（一）出线开关柜（＃10）</v>
      </c>
      <c r="N565" s="1" t="str">
        <f>IFERROR(VLOOKUP(K565,所有数据类型对应PDMS情况!B:G,6,1),"")</f>
        <v/>
      </c>
      <c r="O565" s="13" t="s">
        <v>2592</v>
      </c>
      <c r="P565" s="13" t="s">
        <v>2594</v>
      </c>
      <c r="Q565" s="1" t="str">
        <f t="shared" si="8"/>
        <v>insert into PRW_Inte_SCADA_Map(Id,[TagId],[TagName],[TagType],[Name],[Name2],[Context],[Revision],[Type]) values(newid(),'ME-13583','10kV振兴路线087断路器保护通信中断','状态','三家村变（一）出线开关柜（＃10）','','XMH','unset','YX');</v>
      </c>
    </row>
    <row r="566" spans="1:17" x14ac:dyDescent="0.15">
      <c r="A566" s="1">
        <v>565</v>
      </c>
      <c r="B566" s="1" t="s">
        <v>12</v>
      </c>
      <c r="C566" s="1">
        <v>25</v>
      </c>
      <c r="D566" s="1" t="s">
        <v>1279</v>
      </c>
      <c r="E566" s="1" t="s">
        <v>1280</v>
      </c>
      <c r="F566" s="1">
        <v>13584</v>
      </c>
      <c r="G566" s="1" t="s">
        <v>969</v>
      </c>
      <c r="H566" s="1" t="s">
        <v>16</v>
      </c>
      <c r="I566" s="1" t="s">
        <v>17</v>
      </c>
      <c r="J566" s="1" t="s">
        <v>18</v>
      </c>
      <c r="K566" s="1">
        <v>2619</v>
      </c>
      <c r="L566" s="1">
        <v>901</v>
      </c>
      <c r="M566" s="1" t="str">
        <f>IFERROR(VLOOKUP(K566,所有数据类型对应PDMS情况!B:E,4,1),"")</f>
        <v>教育园区（一）出线开关柜（＃8）</v>
      </c>
      <c r="N566" s="1" t="str">
        <f>IFERROR(VLOOKUP(K566,所有数据类型对应PDMS情况!B:G,6,1),"")</f>
        <v/>
      </c>
      <c r="O566" s="13" t="s">
        <v>2592</v>
      </c>
      <c r="P566" s="13" t="s">
        <v>2594</v>
      </c>
      <c r="Q566" s="1" t="str">
        <f t="shared" si="8"/>
        <v>insert into PRW_Inte_SCADA_Map(Id,[TagId],[TagName],[TagType],[Name],[Name2],[Context],[Revision],[Type]) values(newid(),'ME-13584','10kV菩提路线088断路器保护通信中断','状态','教育园区（一）出线开关柜（＃8）','','XMH','unset','YX');</v>
      </c>
    </row>
    <row r="567" spans="1:17" x14ac:dyDescent="0.15">
      <c r="A567" s="1">
        <v>566</v>
      </c>
      <c r="B567" s="1" t="s">
        <v>12</v>
      </c>
      <c r="C567" s="1">
        <v>25</v>
      </c>
      <c r="D567" s="1" t="s">
        <v>1281</v>
      </c>
      <c r="E567" s="1" t="s">
        <v>1282</v>
      </c>
      <c r="F567" s="1">
        <v>13585</v>
      </c>
      <c r="G567" s="1" t="s">
        <v>1026</v>
      </c>
      <c r="H567" s="1" t="s">
        <v>16</v>
      </c>
      <c r="I567" s="1" t="s">
        <v>17</v>
      </c>
      <c r="J567" s="1" t="s">
        <v>18</v>
      </c>
      <c r="K567" s="1">
        <v>2625</v>
      </c>
      <c r="L567" s="1">
        <v>901</v>
      </c>
      <c r="M567" s="1" t="str">
        <f>IFERROR(VLOOKUP(K567,所有数据类型对应PDMS情况!B:E,4,1),"")</f>
        <v>10kV＃1电容器开关柜(#3)</v>
      </c>
      <c r="N567" s="1" t="str">
        <f>IFERROR(VLOOKUP(K567,所有数据类型对应PDMS情况!B:G,6,1),"")</f>
        <v/>
      </c>
      <c r="O567" s="13" t="s">
        <v>2592</v>
      </c>
      <c r="P567" s="13" t="s">
        <v>2594</v>
      </c>
      <c r="Q567" s="1" t="str">
        <f t="shared" si="8"/>
        <v>insert into PRW_Inte_SCADA_Map(Id,[TagId],[TagName],[TagType],[Name],[Name2],[Context],[Revision],[Type]) values(newid(),'ME-13585','10kVⅠ-1电容器组081断路器保护通信中断','状态','10kV＃1电容器开关柜(#3)','','XMH','unset','YX');</v>
      </c>
    </row>
    <row r="568" spans="1:17" x14ac:dyDescent="0.15">
      <c r="A568" s="1">
        <v>567</v>
      </c>
      <c r="B568" s="1" t="s">
        <v>12</v>
      </c>
      <c r="C568" s="1">
        <v>25</v>
      </c>
      <c r="D568" s="1" t="s">
        <v>1283</v>
      </c>
      <c r="E568" s="1" t="s">
        <v>1284</v>
      </c>
      <c r="F568" s="1">
        <v>13586</v>
      </c>
      <c r="G568" s="1" t="s">
        <v>1098</v>
      </c>
      <c r="H568" s="1" t="s">
        <v>16</v>
      </c>
      <c r="I568" s="1" t="s">
        <v>17</v>
      </c>
      <c r="J568" s="1" t="s">
        <v>18</v>
      </c>
      <c r="K568" s="1">
        <v>2631</v>
      </c>
      <c r="L568" s="1">
        <v>901</v>
      </c>
      <c r="M568" s="1" t="str">
        <f>IFERROR(VLOOKUP(K568,所有数据类型对应PDMS情况!B:E,4,1),"")</f>
        <v>10kV＃2电容器开关柜(#4)</v>
      </c>
      <c r="N568" s="1" t="str">
        <f>IFERROR(VLOOKUP(K568,所有数据类型对应PDMS情况!B:G,6,1),"")</f>
        <v/>
      </c>
      <c r="O568" s="13" t="s">
        <v>2592</v>
      </c>
      <c r="P568" s="13" t="s">
        <v>2594</v>
      </c>
      <c r="Q568" s="1" t="str">
        <f t="shared" si="8"/>
        <v>insert into PRW_Inte_SCADA_Map(Id,[TagId],[TagName],[TagType],[Name],[Name2],[Context],[Revision],[Type]) values(newid(),'ME-13586','10kVⅠ-2电容器组082断路器保护通信中断','状态','10kV＃2电容器开关柜(#4)','','XMH','unset','YX');</v>
      </c>
    </row>
    <row r="569" spans="1:17" hidden="1" x14ac:dyDescent="0.15">
      <c r="A569" s="1">
        <v>568</v>
      </c>
      <c r="B569" s="1" t="s">
        <v>12</v>
      </c>
      <c r="C569" s="1">
        <v>25</v>
      </c>
      <c r="D569" s="1" t="s">
        <v>1285</v>
      </c>
      <c r="E569" s="1" t="s">
        <v>1286</v>
      </c>
      <c r="F569" s="1">
        <v>13587</v>
      </c>
      <c r="G569" s="1" t="s">
        <v>15</v>
      </c>
      <c r="H569" s="1" t="s">
        <v>16</v>
      </c>
      <c r="I569" s="1" t="s">
        <v>17</v>
      </c>
      <c r="J569" s="1" t="s">
        <v>18</v>
      </c>
      <c r="K569" s="1">
        <v>2566</v>
      </c>
      <c r="L569" s="1">
        <v>901</v>
      </c>
      <c r="M569" s="1" t="str">
        <f>IFERROR(VLOOKUP(K569,所有数据类型对应PDMS情况!B:E,4,1),"")</f>
        <v/>
      </c>
      <c r="N569" s="1" t="str">
        <f>IFERROR(VLOOKUP(K569,所有数据类型对应PDMS情况!B:G,6,1),"")</f>
        <v/>
      </c>
      <c r="O569" s="13" t="s">
        <v>2592</v>
      </c>
      <c r="P569" s="13" t="s">
        <v>2594</v>
      </c>
      <c r="Q569" s="1" t="str">
        <f t="shared" si="8"/>
        <v>insert into PRW_Inte_SCADA_Map(Id,[TagId],[TagName],[TagType],[Name],[Name2],[Context],[Revision],[Type]) values(newid(),'ME-13587','10kV公用测控通信中断','状态','','','XMH','unset','YX');</v>
      </c>
    </row>
    <row r="570" spans="1:17" hidden="1" x14ac:dyDescent="0.15">
      <c r="A570" s="1">
        <v>569</v>
      </c>
      <c r="B570" s="1" t="s">
        <v>12</v>
      </c>
      <c r="C570" s="1">
        <v>25</v>
      </c>
      <c r="D570" s="1" t="s">
        <v>1287</v>
      </c>
      <c r="E570" s="1" t="s">
        <v>1288</v>
      </c>
      <c r="F570" s="1">
        <v>13588</v>
      </c>
      <c r="G570" s="1" t="s">
        <v>15</v>
      </c>
      <c r="H570" s="1" t="s">
        <v>295</v>
      </c>
      <c r="I570" s="1" t="s">
        <v>17</v>
      </c>
      <c r="J570" s="1" t="s">
        <v>18</v>
      </c>
      <c r="K570" s="1">
        <v>2566</v>
      </c>
      <c r="L570" s="1">
        <v>1101</v>
      </c>
      <c r="M570" s="1" t="str">
        <f>IFERROR(VLOOKUP(K570,所有数据类型对应PDMS情况!B:E,4,1),"")</f>
        <v/>
      </c>
      <c r="N570" s="1" t="str">
        <f>IFERROR(VLOOKUP(K570,所有数据类型对应PDMS情况!B:G,6,1),"")</f>
        <v/>
      </c>
      <c r="O570" s="13" t="s">
        <v>2592</v>
      </c>
      <c r="P570" s="13" t="s">
        <v>2594</v>
      </c>
      <c r="Q570" s="1" t="str">
        <f t="shared" si="8"/>
        <v>insert into PRW_Inte_SCADA_Map(Id,[TagId],[TagName],[TagType],[Name],[Name2],[Context],[Revision],[Type]) values(newid(),'ME-13588','低频低压减载装置通信中断','低压减载','','','XMH','unset','YX');</v>
      </c>
    </row>
    <row r="571" spans="1:17" hidden="1" x14ac:dyDescent="0.15">
      <c r="A571" s="1">
        <v>570</v>
      </c>
      <c r="B571" s="1" t="s">
        <v>12</v>
      </c>
      <c r="C571" s="1">
        <v>25</v>
      </c>
      <c r="D571" s="1" t="s">
        <v>1289</v>
      </c>
      <c r="E571" s="1" t="s">
        <v>1290</v>
      </c>
      <c r="F571" s="1">
        <v>13589</v>
      </c>
      <c r="G571" s="1" t="s">
        <v>449</v>
      </c>
      <c r="H571" s="1" t="s">
        <v>16</v>
      </c>
      <c r="I571" s="1" t="s">
        <v>17</v>
      </c>
      <c r="J571" s="1" t="s">
        <v>18</v>
      </c>
      <c r="K571" s="1">
        <v>6941</v>
      </c>
      <c r="L571" s="1">
        <v>901</v>
      </c>
      <c r="M571" s="1" t="str">
        <f>IFERROR(VLOOKUP(K571,所有数据类型对应PDMS情况!B:E,4,1),"")</f>
        <v/>
      </c>
      <c r="N571" s="1" t="str">
        <f>IFERROR(VLOOKUP(K571,所有数据类型对应PDMS情况!B:G,6,1),"")</f>
        <v/>
      </c>
      <c r="O571" s="13" t="s">
        <v>2592</v>
      </c>
      <c r="P571" s="13" t="s">
        <v>2594</v>
      </c>
      <c r="Q571" s="1" t="str">
        <f t="shared" si="8"/>
        <v>insert into PRW_Inte_SCADA_Map(Id,[TagId],[TagName],[TagType],[Name],[Name2],[Context],[Revision],[Type]) values(newid(),'ME-13589','泰坦直流系统通信中断','状态','','','XMH','unset','YX');</v>
      </c>
    </row>
    <row r="572" spans="1:17" hidden="1" x14ac:dyDescent="0.15">
      <c r="A572" s="1">
        <v>571</v>
      </c>
      <c r="B572" s="1" t="s">
        <v>12</v>
      </c>
      <c r="C572" s="1">
        <v>25</v>
      </c>
      <c r="D572" s="1" t="s">
        <v>1291</v>
      </c>
      <c r="E572" s="1" t="s">
        <v>1292</v>
      </c>
      <c r="F572" s="1">
        <v>13590</v>
      </c>
      <c r="G572" s="1" t="s">
        <v>15</v>
      </c>
      <c r="H572" s="1" t="s">
        <v>16</v>
      </c>
      <c r="I572" s="1" t="s">
        <v>17</v>
      </c>
      <c r="J572" s="1" t="s">
        <v>18</v>
      </c>
      <c r="K572" s="1">
        <v>2566</v>
      </c>
      <c r="L572" s="1">
        <v>901</v>
      </c>
      <c r="M572" s="1" t="str">
        <f>IFERROR(VLOOKUP(K572,所有数据类型对应PDMS情况!B:E,4,1),"")</f>
        <v/>
      </c>
      <c r="N572" s="1" t="str">
        <f>IFERROR(VLOOKUP(K572,所有数据类型对应PDMS情况!B:G,6,1),"")</f>
        <v/>
      </c>
      <c r="O572" s="13" t="s">
        <v>2592</v>
      </c>
      <c r="P572" s="13" t="s">
        <v>2594</v>
      </c>
      <c r="Q572" s="1" t="str">
        <f t="shared" si="8"/>
        <v>insert into PRW_Inte_SCADA_Map(Id,[TagId],[TagName],[TagType],[Name],[Name2],[Context],[Revision],[Type]) values(newid(),'ME-13590','泰坦UPS监控装置通信中断','状态','','','XMH','unset','YX');</v>
      </c>
    </row>
    <row r="573" spans="1:17" x14ac:dyDescent="0.15">
      <c r="A573" s="1">
        <v>572</v>
      </c>
      <c r="B573" s="1" t="s">
        <v>12</v>
      </c>
      <c r="C573" s="1">
        <v>25</v>
      </c>
      <c r="D573" s="1" t="s">
        <v>1293</v>
      </c>
      <c r="E573" s="1" t="s">
        <v>1294</v>
      </c>
      <c r="F573" s="1">
        <v>13591</v>
      </c>
      <c r="G573" s="1" t="s">
        <v>612</v>
      </c>
      <c r="H573" s="1" t="s">
        <v>315</v>
      </c>
      <c r="I573" s="1" t="s">
        <v>17</v>
      </c>
      <c r="J573" s="1" t="s">
        <v>18</v>
      </c>
      <c r="K573" s="1">
        <v>2581</v>
      </c>
      <c r="L573" s="1">
        <v>1104</v>
      </c>
      <c r="M573" s="1" t="str">
        <f>IFERROR(VLOOKUP(K573,所有数据类型对应PDMS情况!B:E,4,1),"")</f>
        <v>35kV五里河站开关柜（#1）</v>
      </c>
      <c r="N573" s="1" t="str">
        <f>IFERROR(VLOOKUP(K573,所有数据类型对应PDMS情况!B:G,6,1),"")</f>
        <v/>
      </c>
      <c r="O573" s="13" t="s">
        <v>2592</v>
      </c>
      <c r="P573" s="13" t="s">
        <v>2594</v>
      </c>
      <c r="Q573" s="1" t="str">
        <f t="shared" si="8"/>
        <v>insert into PRW_Inte_SCADA_Map(Id,[TagId],[TagName],[TagType],[Name],[Name2],[Context],[Revision],[Type]) values(newid(),'ME-13591','35kV洗东线383断路器重合闸','重合闸','35kV五里河站开关柜（#1）','','XMH','unset','YX');</v>
      </c>
    </row>
    <row r="574" spans="1:17" hidden="1" x14ac:dyDescent="0.15">
      <c r="A574" s="1">
        <v>573</v>
      </c>
      <c r="B574" s="1" t="s">
        <v>12</v>
      </c>
      <c r="C574" s="1">
        <v>25</v>
      </c>
      <c r="D574" s="1" t="s">
        <v>1295</v>
      </c>
      <c r="E574" s="1" t="s">
        <v>1296</v>
      </c>
      <c r="F574" s="1">
        <v>14391</v>
      </c>
      <c r="G574" s="1" t="s">
        <v>1297</v>
      </c>
      <c r="H574" s="1" t="s">
        <v>32</v>
      </c>
      <c r="I574" s="1" t="s">
        <v>17</v>
      </c>
      <c r="J574" s="1" t="s">
        <v>18</v>
      </c>
      <c r="K574" s="1">
        <v>4389</v>
      </c>
      <c r="L574" s="1">
        <v>812</v>
      </c>
      <c r="M574" s="1" t="str">
        <f>IFERROR(VLOOKUP(K574,所有数据类型对应PDMS情况!B:E,4,1),"")</f>
        <v/>
      </c>
      <c r="N574" s="1" t="str">
        <f>IFERROR(VLOOKUP(K574,所有数据类型对应PDMS情况!B:G,6,1),"")</f>
        <v/>
      </c>
      <c r="O574" s="13" t="s">
        <v>2592</v>
      </c>
      <c r="P574" s="13" t="s">
        <v>2594</v>
      </c>
      <c r="Q574" s="1" t="str">
        <f t="shared" si="8"/>
        <v>insert into PRW_Inte_SCADA_Map(Id,[TagId],[TagName],[TagType],[Name],[Name2],[Context],[Revision],[Type]) values(newid(),'ME-14391','110kVⅠ段母线TV19017接地开关','普通接地刀闸状态','','','XMH','unset','YX');</v>
      </c>
    </row>
    <row r="575" spans="1:17" x14ac:dyDescent="0.15">
      <c r="A575" s="1">
        <v>574</v>
      </c>
      <c r="B575" s="1" t="s">
        <v>12</v>
      </c>
      <c r="C575" s="1">
        <v>25</v>
      </c>
      <c r="D575" s="1" t="s">
        <v>1298</v>
      </c>
      <c r="E575" s="1" t="s">
        <v>1299</v>
      </c>
      <c r="F575" s="1">
        <v>14392</v>
      </c>
      <c r="G575" s="1" t="s">
        <v>1300</v>
      </c>
      <c r="H575" s="1" t="s">
        <v>32</v>
      </c>
      <c r="I575" s="1" t="s">
        <v>17</v>
      </c>
      <c r="J575" s="1" t="s">
        <v>18</v>
      </c>
      <c r="K575" s="1">
        <v>6326</v>
      </c>
      <c r="L575" s="1">
        <v>812</v>
      </c>
      <c r="M575" s="1" t="str">
        <f>IFERROR(VLOOKUP(K575,所有数据类型对应PDMS情况!B:E,4,1),"")</f>
        <v>城南变（一）出线开关柜（＃12）</v>
      </c>
      <c r="N575" s="1" t="str">
        <f>IFERROR(VLOOKUP(K575,所有数据类型对应PDMS情况!B:G,6,1),"")</f>
        <v/>
      </c>
      <c r="O575" s="13" t="s">
        <v>2592</v>
      </c>
      <c r="P575" s="13" t="s">
        <v>2594</v>
      </c>
      <c r="Q575" s="1" t="str">
        <f t="shared" si="8"/>
        <v>insert into PRW_Inte_SCADA_Map(Id,[TagId],[TagName],[TagType],[Name],[Name2],[Context],[Revision],[Type]) values(newid(),'ME-14392','10kV大寨线086断路器线路侧08660接地开关','普通接地刀闸状态','城南变（一）出线开关柜（＃12）','','XMH','unset','YX');</v>
      </c>
    </row>
    <row r="576" spans="1:17" hidden="1" x14ac:dyDescent="0.15">
      <c r="A576" s="1">
        <v>575</v>
      </c>
      <c r="B576" s="1" t="s">
        <v>12</v>
      </c>
      <c r="C576" s="1">
        <v>25</v>
      </c>
      <c r="D576" s="1" t="s">
        <v>1301</v>
      </c>
      <c r="E576" s="1" t="s">
        <v>1302</v>
      </c>
      <c r="F576" s="1">
        <v>43264</v>
      </c>
      <c r="G576" s="1" t="s">
        <v>15</v>
      </c>
      <c r="H576" s="1" t="s">
        <v>295</v>
      </c>
      <c r="I576" s="1" t="s">
        <v>17</v>
      </c>
      <c r="J576" s="1" t="s">
        <v>18</v>
      </c>
      <c r="K576" s="1">
        <v>2566</v>
      </c>
      <c r="L576" s="1">
        <v>1101</v>
      </c>
      <c r="M576" s="1" t="str">
        <f>IFERROR(VLOOKUP(K576,所有数据类型对应PDMS情况!B:E,4,1),"")</f>
        <v/>
      </c>
      <c r="N576" s="1" t="str">
        <f>IFERROR(VLOOKUP(K576,所有数据类型对应PDMS情况!B:G,6,1),"")</f>
        <v/>
      </c>
      <c r="O576" s="13" t="s">
        <v>2592</v>
      </c>
      <c r="P576" s="13" t="s">
        <v>2594</v>
      </c>
      <c r="Q576" s="1" t="str">
        <f t="shared" si="8"/>
        <v>insert into PRW_Inte_SCADA_Map(Id,[TagId],[TagName],[TagType],[Name],[Name2],[Context],[Revision],[Type]) values(newid(),'ME-43264','低频低压减载装置低压五轮','低压减载','','','XMH','unset','YX');</v>
      </c>
    </row>
    <row r="577" spans="1:17" hidden="1" x14ac:dyDescent="0.15">
      <c r="A577" s="1">
        <v>576</v>
      </c>
      <c r="B577" s="1" t="s">
        <v>12</v>
      </c>
      <c r="C577" s="1">
        <v>25</v>
      </c>
      <c r="D577" s="1" t="s">
        <v>1303</v>
      </c>
      <c r="E577" s="1" t="s">
        <v>1304</v>
      </c>
      <c r="F577" s="1">
        <v>84610</v>
      </c>
      <c r="G577" s="1" t="s">
        <v>15</v>
      </c>
      <c r="H577" s="1" t="s">
        <v>16</v>
      </c>
      <c r="I577" s="1" t="s">
        <v>17</v>
      </c>
      <c r="J577" s="1" t="s">
        <v>18</v>
      </c>
      <c r="K577" s="1">
        <v>2566</v>
      </c>
      <c r="L577" s="1">
        <v>901</v>
      </c>
      <c r="M577" s="1" t="str">
        <f>IFERROR(VLOOKUP(K577,所有数据类型对应PDMS情况!B:E,4,1),"")</f>
        <v/>
      </c>
      <c r="N577" s="1" t="str">
        <f>IFERROR(VLOOKUP(K577,所有数据类型对应PDMS情况!B:G,6,1),"")</f>
        <v/>
      </c>
      <c r="O577" s="13" t="s">
        <v>2592</v>
      </c>
      <c r="P577" s="13" t="s">
        <v>2594</v>
      </c>
      <c r="Q577" s="1" t="str">
        <f t="shared" si="8"/>
        <v>insert into PRW_Inte_SCADA_Map(Id,[TagId],[TagName],[TagType],[Name],[Name2],[Context],[Revision],[Type]) values(newid(),'ME-84610','110kV母线电压并列','状态','','','XMH','unset','YX');</v>
      </c>
    </row>
    <row r="578" spans="1:17" hidden="1" x14ac:dyDescent="0.15">
      <c r="A578" s="1">
        <v>577</v>
      </c>
      <c r="B578" s="1" t="s">
        <v>12</v>
      </c>
      <c r="C578" s="1">
        <v>25</v>
      </c>
      <c r="D578" s="1" t="s">
        <v>1305</v>
      </c>
      <c r="E578" s="1" t="s">
        <v>1306</v>
      </c>
      <c r="F578" s="1">
        <v>84611</v>
      </c>
      <c r="G578" s="1" t="s">
        <v>15</v>
      </c>
      <c r="H578" s="1" t="s">
        <v>16</v>
      </c>
      <c r="I578" s="1" t="s">
        <v>17</v>
      </c>
      <c r="J578" s="1" t="s">
        <v>18</v>
      </c>
      <c r="K578" s="1">
        <v>2566</v>
      </c>
      <c r="L578" s="1">
        <v>901</v>
      </c>
      <c r="M578" s="1" t="str">
        <f>IFERROR(VLOOKUP(K578,所有数据类型对应PDMS情况!B:E,4,1),"")</f>
        <v/>
      </c>
      <c r="N578" s="1" t="str">
        <f>IFERROR(VLOOKUP(K578,所有数据类型对应PDMS情况!B:G,6,1),"")</f>
        <v/>
      </c>
      <c r="O578" s="13" t="s">
        <v>2592</v>
      </c>
      <c r="P578" s="13" t="s">
        <v>2594</v>
      </c>
      <c r="Q578" s="1" t="str">
        <f t="shared" si="8"/>
        <v>insert into PRW_Inte_SCADA_Map(Id,[TagId],[TagName],[TagType],[Name],[Name2],[Context],[Revision],[Type]) values(newid(),'ME-84611','110kV电压并列及监控装置电源消失','状态','','','XMH','unset','YX');</v>
      </c>
    </row>
    <row r="579" spans="1:17" hidden="1" x14ac:dyDescent="0.15">
      <c r="A579" s="1">
        <v>578</v>
      </c>
      <c r="B579" s="1" t="s">
        <v>12</v>
      </c>
      <c r="C579" s="1">
        <v>25</v>
      </c>
      <c r="D579" s="1" t="s">
        <v>1307</v>
      </c>
      <c r="E579" s="1" t="s">
        <v>1308</v>
      </c>
      <c r="F579" s="1">
        <v>84612</v>
      </c>
      <c r="G579" s="1" t="s">
        <v>15</v>
      </c>
      <c r="H579" s="1" t="s">
        <v>16</v>
      </c>
      <c r="I579" s="1" t="s">
        <v>17</v>
      </c>
      <c r="J579" s="1" t="s">
        <v>18</v>
      </c>
      <c r="K579" s="1">
        <v>2566</v>
      </c>
      <c r="L579" s="1">
        <v>901</v>
      </c>
      <c r="M579" s="1" t="str">
        <f>IFERROR(VLOOKUP(K579,所有数据类型对应PDMS情况!B:E,4,1),"")</f>
        <v/>
      </c>
      <c r="N579" s="1" t="str">
        <f>IFERROR(VLOOKUP(K579,所有数据类型对应PDMS情况!B:G,6,1),"")</f>
        <v/>
      </c>
      <c r="O579" s="13" t="s">
        <v>2592</v>
      </c>
      <c r="P579" s="13" t="s">
        <v>2594</v>
      </c>
      <c r="Q579" s="1" t="str">
        <f t="shared" ref="Q579:Q642" si="9">CONCATENATE("insert into PRW_Inte_SCADA_Map(Id,[TagId],[TagName],[TagType],[Name],[Name2],[Context],[Revision],[Type]) values(","newid()",",'ME-",F579,"','",E579,"','",H579,"','",M579,"','",N579,"','XMH','unset','YX');")</f>
        <v>insert into PRW_Inte_SCADA_Map(Id,[TagId],[TagName],[TagType],[Name],[Name2],[Context],[Revision],[Type]) values(newid(),'ME-84612','110kVⅠ段母线保护失压','状态','','','XMH','unset','YX');</v>
      </c>
    </row>
    <row r="580" spans="1:17" hidden="1" x14ac:dyDescent="0.15">
      <c r="A580" s="1">
        <v>579</v>
      </c>
      <c r="B580" s="1" t="s">
        <v>12</v>
      </c>
      <c r="C580" s="1">
        <v>25</v>
      </c>
      <c r="D580" s="1" t="s">
        <v>1309</v>
      </c>
      <c r="E580" s="1" t="s">
        <v>1310</v>
      </c>
      <c r="F580" s="1">
        <v>84613</v>
      </c>
      <c r="G580" s="1" t="s">
        <v>15</v>
      </c>
      <c r="H580" s="1" t="s">
        <v>16</v>
      </c>
      <c r="I580" s="1" t="s">
        <v>17</v>
      </c>
      <c r="J580" s="1" t="s">
        <v>18</v>
      </c>
      <c r="K580" s="1">
        <v>2566</v>
      </c>
      <c r="L580" s="1">
        <v>901</v>
      </c>
      <c r="M580" s="1" t="str">
        <f>IFERROR(VLOOKUP(K580,所有数据类型对应PDMS情况!B:E,4,1),"")</f>
        <v/>
      </c>
      <c r="N580" s="1" t="str">
        <f>IFERROR(VLOOKUP(K580,所有数据类型对应PDMS情况!B:G,6,1),"")</f>
        <v/>
      </c>
      <c r="O580" s="13" t="s">
        <v>2592</v>
      </c>
      <c r="P580" s="13" t="s">
        <v>2594</v>
      </c>
      <c r="Q580" s="1" t="str">
        <f t="shared" si="9"/>
        <v>insert into PRW_Inte_SCADA_Map(Id,[TagId],[TagName],[TagType],[Name],[Name2],[Context],[Revision],[Type]) values(newid(),'ME-84613','110kVⅠ段母线计量失压','状态','','','XMH','unset','YX');</v>
      </c>
    </row>
    <row r="581" spans="1:17" hidden="1" x14ac:dyDescent="0.15">
      <c r="A581" s="1">
        <v>580</v>
      </c>
      <c r="B581" s="1" t="s">
        <v>12</v>
      </c>
      <c r="C581" s="1">
        <v>25</v>
      </c>
      <c r="D581" s="1" t="s">
        <v>1311</v>
      </c>
      <c r="E581" s="1" t="s">
        <v>1312</v>
      </c>
      <c r="F581" s="1">
        <v>84614</v>
      </c>
      <c r="G581" s="1" t="s">
        <v>15</v>
      </c>
      <c r="H581" s="1" t="s">
        <v>16</v>
      </c>
      <c r="I581" s="1" t="s">
        <v>17</v>
      </c>
      <c r="J581" s="1" t="s">
        <v>18</v>
      </c>
      <c r="K581" s="1">
        <v>2566</v>
      </c>
      <c r="L581" s="1">
        <v>901</v>
      </c>
      <c r="M581" s="1" t="str">
        <f>IFERROR(VLOOKUP(K581,所有数据类型对应PDMS情况!B:E,4,1),"")</f>
        <v/>
      </c>
      <c r="N581" s="1" t="str">
        <f>IFERROR(VLOOKUP(K581,所有数据类型对应PDMS情况!B:G,6,1),"")</f>
        <v/>
      </c>
      <c r="O581" s="13" t="s">
        <v>2592</v>
      </c>
      <c r="P581" s="13" t="s">
        <v>2594</v>
      </c>
      <c r="Q581" s="1" t="str">
        <f t="shared" si="9"/>
        <v>insert into PRW_Inte_SCADA_Map(Id,[TagId],[TagName],[TagType],[Name],[Name2],[Context],[Revision],[Type]) values(newid(),'ME-84614','110kV公用测控通信管理机装置闭锁','状态','','','XMH','unset','YX');</v>
      </c>
    </row>
    <row r="582" spans="1:17" hidden="1" x14ac:dyDescent="0.15">
      <c r="A582" s="1">
        <v>581</v>
      </c>
      <c r="B582" s="1" t="s">
        <v>12</v>
      </c>
      <c r="C582" s="1">
        <v>25</v>
      </c>
      <c r="D582" s="1" t="s">
        <v>1313</v>
      </c>
      <c r="E582" s="1" t="s">
        <v>1314</v>
      </c>
      <c r="F582" s="1">
        <v>84615</v>
      </c>
      <c r="G582" s="1" t="s">
        <v>15</v>
      </c>
      <c r="H582" s="1" t="s">
        <v>16</v>
      </c>
      <c r="I582" s="1" t="s">
        <v>17</v>
      </c>
      <c r="J582" s="1" t="s">
        <v>18</v>
      </c>
      <c r="K582" s="1">
        <v>2566</v>
      </c>
      <c r="L582" s="1">
        <v>901</v>
      </c>
      <c r="M582" s="1" t="str">
        <f>IFERROR(VLOOKUP(K582,所有数据类型对应PDMS情况!B:E,4,1),"")</f>
        <v/>
      </c>
      <c r="N582" s="1" t="str">
        <f>IFERROR(VLOOKUP(K582,所有数据类型对应PDMS情况!B:G,6,1),"")</f>
        <v/>
      </c>
      <c r="O582" s="13" t="s">
        <v>2592</v>
      </c>
      <c r="P582" s="13" t="s">
        <v>2594</v>
      </c>
      <c r="Q582" s="1" t="str">
        <f t="shared" si="9"/>
        <v>insert into PRW_Inte_SCADA_Map(Id,[TagId],[TagName],[TagType],[Name],[Name2],[Context],[Revision],[Type]) values(newid(),'ME-84615','110kV公用测控GPS装置报警','状态','','','XMH','unset','YX');</v>
      </c>
    </row>
    <row r="583" spans="1:17" hidden="1" x14ac:dyDescent="0.15">
      <c r="A583" s="1">
        <v>582</v>
      </c>
      <c r="B583" s="1" t="s">
        <v>12</v>
      </c>
      <c r="C583" s="1">
        <v>25</v>
      </c>
      <c r="D583" s="1" t="s">
        <v>1315</v>
      </c>
      <c r="E583" s="1" t="s">
        <v>1316</v>
      </c>
      <c r="F583" s="1">
        <v>84616</v>
      </c>
      <c r="G583" s="1" t="s">
        <v>15</v>
      </c>
      <c r="H583" s="1" t="s">
        <v>16</v>
      </c>
      <c r="I583" s="1" t="s">
        <v>17</v>
      </c>
      <c r="J583" s="1" t="s">
        <v>18</v>
      </c>
      <c r="K583" s="1">
        <v>2566</v>
      </c>
      <c r="L583" s="1">
        <v>901</v>
      </c>
      <c r="M583" s="1" t="str">
        <f>IFERROR(VLOOKUP(K583,所有数据类型对应PDMS情况!B:E,4,1),"")</f>
        <v/>
      </c>
      <c r="N583" s="1" t="str">
        <f>IFERROR(VLOOKUP(K583,所有数据类型对应PDMS情况!B:G,6,1),"")</f>
        <v/>
      </c>
      <c r="O583" s="13" t="s">
        <v>2592</v>
      </c>
      <c r="P583" s="13" t="s">
        <v>2594</v>
      </c>
      <c r="Q583" s="1" t="str">
        <f t="shared" si="9"/>
        <v>insert into PRW_Inte_SCADA_Map(Id,[TagId],[TagName],[TagType],[Name],[Name2],[Context],[Revision],[Type]) values(newid(),'ME-84616','110kV公用测控GPS装置闭锁','状态','','','XMH','unset','YX');</v>
      </c>
    </row>
    <row r="584" spans="1:17" hidden="1" x14ac:dyDescent="0.15">
      <c r="A584" s="1">
        <v>583</v>
      </c>
      <c r="B584" s="1" t="s">
        <v>12</v>
      </c>
      <c r="C584" s="1">
        <v>25</v>
      </c>
      <c r="D584" s="1" t="s">
        <v>1317</v>
      </c>
      <c r="E584" s="1" t="s">
        <v>1318</v>
      </c>
      <c r="F584" s="1">
        <v>84617</v>
      </c>
      <c r="G584" s="1" t="s">
        <v>15</v>
      </c>
      <c r="H584" s="1" t="s">
        <v>16</v>
      </c>
      <c r="I584" s="1" t="s">
        <v>17</v>
      </c>
      <c r="J584" s="1" t="s">
        <v>18</v>
      </c>
      <c r="K584" s="1">
        <v>2566</v>
      </c>
      <c r="L584" s="1">
        <v>901</v>
      </c>
      <c r="M584" s="1" t="str">
        <f>IFERROR(VLOOKUP(K584,所有数据类型对应PDMS情况!B:E,4,1),"")</f>
        <v/>
      </c>
      <c r="N584" s="1" t="str">
        <f>IFERROR(VLOOKUP(K584,所有数据类型对应PDMS情况!B:G,6,1),"")</f>
        <v/>
      </c>
      <c r="O584" s="13" t="s">
        <v>2592</v>
      </c>
      <c r="P584" s="13" t="s">
        <v>2594</v>
      </c>
      <c r="Q584" s="1" t="str">
        <f t="shared" si="9"/>
        <v>insert into PRW_Inte_SCADA_Map(Id,[TagId],[TagName],[TagType],[Name],[Name2],[Context],[Revision],[Type]) values(newid(),'ME-84617','110kV母线保护装置闭锁','状态','','','XMH','unset','YX');</v>
      </c>
    </row>
    <row r="585" spans="1:17" hidden="1" x14ac:dyDescent="0.15">
      <c r="A585" s="1">
        <v>584</v>
      </c>
      <c r="B585" s="1" t="s">
        <v>12</v>
      </c>
      <c r="C585" s="1">
        <v>25</v>
      </c>
      <c r="D585" s="1" t="s">
        <v>1319</v>
      </c>
      <c r="E585" s="1" t="s">
        <v>1320</v>
      </c>
      <c r="F585" s="1">
        <v>84618</v>
      </c>
      <c r="G585" s="1" t="s">
        <v>15</v>
      </c>
      <c r="H585" s="1" t="s">
        <v>16</v>
      </c>
      <c r="I585" s="1" t="s">
        <v>17</v>
      </c>
      <c r="J585" s="1" t="s">
        <v>18</v>
      </c>
      <c r="K585" s="1">
        <v>2566</v>
      </c>
      <c r="L585" s="1">
        <v>901</v>
      </c>
      <c r="M585" s="1" t="str">
        <f>IFERROR(VLOOKUP(K585,所有数据类型对应PDMS情况!B:E,4,1),"")</f>
        <v/>
      </c>
      <c r="N585" s="1" t="str">
        <f>IFERROR(VLOOKUP(K585,所有数据类型对应PDMS情况!B:G,6,1),"")</f>
        <v/>
      </c>
      <c r="O585" s="13" t="s">
        <v>2592</v>
      </c>
      <c r="P585" s="13" t="s">
        <v>2594</v>
      </c>
      <c r="Q585" s="1" t="str">
        <f t="shared" si="9"/>
        <v>insert into PRW_Inte_SCADA_Map(Id,[TagId],[TagName],[TagType],[Name],[Name2],[Context],[Revision],[Type]) values(newid(),'ME-84618','110kV母线保护交流电压、电流断线报警','状态','','','XMH','unset','YX');</v>
      </c>
    </row>
    <row r="586" spans="1:17" hidden="1" x14ac:dyDescent="0.15">
      <c r="A586" s="1">
        <v>585</v>
      </c>
      <c r="B586" s="1" t="s">
        <v>12</v>
      </c>
      <c r="C586" s="1">
        <v>25</v>
      </c>
      <c r="D586" s="1" t="s">
        <v>1321</v>
      </c>
      <c r="E586" s="1" t="s">
        <v>1322</v>
      </c>
      <c r="F586" s="1">
        <v>84619</v>
      </c>
      <c r="G586" s="1" t="s">
        <v>15</v>
      </c>
      <c r="H586" s="1" t="s">
        <v>16</v>
      </c>
      <c r="I586" s="1" t="s">
        <v>17</v>
      </c>
      <c r="J586" s="1" t="s">
        <v>18</v>
      </c>
      <c r="K586" s="1">
        <v>2566</v>
      </c>
      <c r="L586" s="1">
        <v>901</v>
      </c>
      <c r="M586" s="1" t="str">
        <f>IFERROR(VLOOKUP(K586,所有数据类型对应PDMS情况!B:E,4,1),"")</f>
        <v/>
      </c>
      <c r="N586" s="1" t="str">
        <f>IFERROR(VLOOKUP(K586,所有数据类型对应PDMS情况!B:G,6,1),"")</f>
        <v/>
      </c>
      <c r="O586" s="13" t="s">
        <v>2592</v>
      </c>
      <c r="P586" s="13" t="s">
        <v>2594</v>
      </c>
      <c r="Q586" s="1" t="str">
        <f t="shared" si="9"/>
        <v>insert into PRW_Inte_SCADA_Map(Id,[TagId],[TagName],[TagType],[Name],[Name2],[Context],[Revision],[Type]) values(newid(),'ME-84619','110kV母线保护其他报警','状态','','','XMH','unset','YX');</v>
      </c>
    </row>
    <row r="587" spans="1:17" hidden="1" x14ac:dyDescent="0.15">
      <c r="A587" s="1">
        <v>586</v>
      </c>
      <c r="B587" s="1" t="s">
        <v>12</v>
      </c>
      <c r="C587" s="1">
        <v>25</v>
      </c>
      <c r="D587" s="1" t="s">
        <v>1323</v>
      </c>
      <c r="E587" s="1" t="s">
        <v>1324</v>
      </c>
      <c r="F587" s="1">
        <v>84620</v>
      </c>
      <c r="G587" s="1" t="s">
        <v>15</v>
      </c>
      <c r="H587" s="1" t="s">
        <v>16</v>
      </c>
      <c r="I587" s="1" t="s">
        <v>17</v>
      </c>
      <c r="J587" s="1" t="s">
        <v>18</v>
      </c>
      <c r="K587" s="1">
        <v>2566</v>
      </c>
      <c r="L587" s="1">
        <v>901</v>
      </c>
      <c r="M587" s="1" t="str">
        <f>IFERROR(VLOOKUP(K587,所有数据类型对应PDMS情况!B:E,4,1),"")</f>
        <v/>
      </c>
      <c r="N587" s="1" t="str">
        <f>IFERROR(VLOOKUP(K587,所有数据类型对应PDMS情况!B:G,6,1),"")</f>
        <v/>
      </c>
      <c r="O587" s="13" t="s">
        <v>2592</v>
      </c>
      <c r="P587" s="13" t="s">
        <v>2594</v>
      </c>
      <c r="Q587" s="1" t="str">
        <f t="shared" si="9"/>
        <v>insert into PRW_Inte_SCADA_Map(Id,[TagId],[TagName],[TagType],[Name],[Name2],[Context],[Revision],[Type]) values(newid(),'ME-84620','110kV母线保护母差跳Ⅰ母','状态','','','XMH','unset','YX');</v>
      </c>
    </row>
    <row r="588" spans="1:17" hidden="1" x14ac:dyDescent="0.15">
      <c r="A588" s="1">
        <v>587</v>
      </c>
      <c r="B588" s="1" t="s">
        <v>12</v>
      </c>
      <c r="C588" s="1">
        <v>25</v>
      </c>
      <c r="D588" s="1" t="s">
        <v>1325</v>
      </c>
      <c r="E588" s="1" t="s">
        <v>1326</v>
      </c>
      <c r="F588" s="1">
        <v>84621</v>
      </c>
      <c r="G588" s="1" t="s">
        <v>15</v>
      </c>
      <c r="H588" s="1" t="s">
        <v>16</v>
      </c>
      <c r="I588" s="1" t="s">
        <v>17</v>
      </c>
      <c r="J588" s="1" t="s">
        <v>18</v>
      </c>
      <c r="K588" s="1">
        <v>2566</v>
      </c>
      <c r="L588" s="1">
        <v>901</v>
      </c>
      <c r="M588" s="1" t="str">
        <f>IFERROR(VLOOKUP(K588,所有数据类型对应PDMS情况!B:E,4,1),"")</f>
        <v/>
      </c>
      <c r="N588" s="1" t="str">
        <f>IFERROR(VLOOKUP(K588,所有数据类型对应PDMS情况!B:G,6,1),"")</f>
        <v/>
      </c>
      <c r="O588" s="13" t="s">
        <v>2592</v>
      </c>
      <c r="P588" s="13" t="s">
        <v>2594</v>
      </c>
      <c r="Q588" s="1" t="str">
        <f t="shared" si="9"/>
        <v>insert into PRW_Inte_SCADA_Map(Id,[TagId],[TagName],[TagType],[Name],[Name2],[Context],[Revision],[Type]) values(newid(),'ME-84621','直流监测装置报熔断器故障','状态','','','XMH','unset','YX');</v>
      </c>
    </row>
    <row r="589" spans="1:17" hidden="1" x14ac:dyDescent="0.15">
      <c r="A589" s="1">
        <v>588</v>
      </c>
      <c r="B589" s="1" t="s">
        <v>12</v>
      </c>
      <c r="C589" s="1">
        <v>25</v>
      </c>
      <c r="D589" s="1" t="s">
        <v>1327</v>
      </c>
      <c r="E589" s="1" t="s">
        <v>1328</v>
      </c>
      <c r="F589" s="1">
        <v>84622</v>
      </c>
      <c r="G589" s="1" t="s">
        <v>15</v>
      </c>
      <c r="H589" s="1" t="s">
        <v>16</v>
      </c>
      <c r="I589" s="1" t="s">
        <v>17</v>
      </c>
      <c r="J589" s="1" t="s">
        <v>18</v>
      </c>
      <c r="K589" s="1">
        <v>2566</v>
      </c>
      <c r="L589" s="1">
        <v>901</v>
      </c>
      <c r="M589" s="1" t="str">
        <f>IFERROR(VLOOKUP(K589,所有数据类型对应PDMS情况!B:E,4,1),"")</f>
        <v/>
      </c>
      <c r="N589" s="1" t="str">
        <f>IFERROR(VLOOKUP(K589,所有数据类型对应PDMS情况!B:G,6,1),"")</f>
        <v/>
      </c>
      <c r="O589" s="13" t="s">
        <v>2592</v>
      </c>
      <c r="P589" s="13" t="s">
        <v>2594</v>
      </c>
      <c r="Q589" s="1" t="str">
        <f t="shared" si="9"/>
        <v>insert into PRW_Inte_SCADA_Map(Id,[TagId],[TagName],[TagType],[Name],[Name2],[Context],[Revision],[Type]) values(newid(),'ME-84622','110kVⅠ段母线TV计量1ZKK、2ZKK、3ZKK空开跳闸','状态','','','XMH','unset','YX');</v>
      </c>
    </row>
    <row r="590" spans="1:17" hidden="1" x14ac:dyDescent="0.15">
      <c r="A590" s="1">
        <v>589</v>
      </c>
      <c r="B590" s="1" t="s">
        <v>12</v>
      </c>
      <c r="C590" s="1">
        <v>25</v>
      </c>
      <c r="D590" s="1" t="s">
        <v>1329</v>
      </c>
      <c r="E590" s="1" t="s">
        <v>1330</v>
      </c>
      <c r="F590" s="1">
        <v>84623</v>
      </c>
      <c r="G590" s="1" t="s">
        <v>15</v>
      </c>
      <c r="H590" s="1" t="s">
        <v>16</v>
      </c>
      <c r="I590" s="1" t="s">
        <v>17</v>
      </c>
      <c r="J590" s="1" t="s">
        <v>18</v>
      </c>
      <c r="K590" s="1">
        <v>2566</v>
      </c>
      <c r="L590" s="1">
        <v>901</v>
      </c>
      <c r="M590" s="1" t="str">
        <f>IFERROR(VLOOKUP(K590,所有数据类型对应PDMS情况!B:E,4,1),"")</f>
        <v/>
      </c>
      <c r="N590" s="1" t="str">
        <f>IFERROR(VLOOKUP(K590,所有数据类型对应PDMS情况!B:G,6,1),"")</f>
        <v/>
      </c>
      <c r="O590" s="13" t="s">
        <v>2592</v>
      </c>
      <c r="P590" s="13" t="s">
        <v>2594</v>
      </c>
      <c r="Q590" s="1" t="str">
        <f t="shared" si="9"/>
        <v>insert into PRW_Inte_SCADA_Map(Id,[TagId],[TagName],[TagType],[Name],[Name2],[Context],[Revision],[Type]) values(newid(),'ME-84623','110kVⅠ段母线TV保护测量4ZKK、5ZKK、6ZKK空开跳闸','状态','','','XMH','unset','YX');</v>
      </c>
    </row>
    <row r="591" spans="1:17" hidden="1" x14ac:dyDescent="0.15">
      <c r="A591" s="1">
        <v>590</v>
      </c>
      <c r="B591" s="1" t="s">
        <v>12</v>
      </c>
      <c r="C591" s="1">
        <v>25</v>
      </c>
      <c r="D591" s="1" t="s">
        <v>1331</v>
      </c>
      <c r="E591" s="1" t="s">
        <v>1332</v>
      </c>
      <c r="F591" s="1">
        <v>84624</v>
      </c>
      <c r="G591" s="1" t="s">
        <v>15</v>
      </c>
      <c r="H591" s="1" t="s">
        <v>16</v>
      </c>
      <c r="I591" s="1" t="s">
        <v>17</v>
      </c>
      <c r="J591" s="1" t="s">
        <v>18</v>
      </c>
      <c r="K591" s="1">
        <v>2566</v>
      </c>
      <c r="L591" s="1">
        <v>901</v>
      </c>
      <c r="M591" s="1" t="str">
        <f>IFERROR(VLOOKUP(K591,所有数据类型对应PDMS情况!B:E,4,1),"")</f>
        <v/>
      </c>
      <c r="N591" s="1" t="str">
        <f>IFERROR(VLOOKUP(K591,所有数据类型对应PDMS情况!B:G,6,1),"")</f>
        <v/>
      </c>
      <c r="O591" s="13" t="s">
        <v>2592</v>
      </c>
      <c r="P591" s="13" t="s">
        <v>2594</v>
      </c>
      <c r="Q591" s="1" t="str">
        <f t="shared" si="9"/>
        <v>insert into PRW_Inte_SCADA_Map(Id,[TagId],[TagName],[TagType],[Name],[Name2],[Context],[Revision],[Type]) values(newid(),'ME-84624','110kVⅠ段母线TV1901隔离开关远方控制','状态','','','XMH','unset','YX');</v>
      </c>
    </row>
    <row r="592" spans="1:17" hidden="1" x14ac:dyDescent="0.15">
      <c r="A592" s="1">
        <v>591</v>
      </c>
      <c r="B592" s="1" t="s">
        <v>12</v>
      </c>
      <c r="C592" s="1">
        <v>25</v>
      </c>
      <c r="D592" s="1" t="s">
        <v>1333</v>
      </c>
      <c r="E592" s="1" t="s">
        <v>1334</v>
      </c>
      <c r="F592" s="1">
        <v>84625</v>
      </c>
      <c r="G592" s="1" t="s">
        <v>15</v>
      </c>
      <c r="H592" s="1" t="s">
        <v>16</v>
      </c>
      <c r="I592" s="1" t="s">
        <v>17</v>
      </c>
      <c r="J592" s="1" t="s">
        <v>18</v>
      </c>
      <c r="K592" s="1">
        <v>2566</v>
      </c>
      <c r="L592" s="1">
        <v>901</v>
      </c>
      <c r="M592" s="1" t="str">
        <f>IFERROR(VLOOKUP(K592,所有数据类型对应PDMS情况!B:E,4,1),"")</f>
        <v/>
      </c>
      <c r="N592" s="1" t="str">
        <f>IFERROR(VLOOKUP(K592,所有数据类型对应PDMS情况!B:G,6,1),"")</f>
        <v/>
      </c>
      <c r="O592" s="13" t="s">
        <v>2592</v>
      </c>
      <c r="P592" s="13" t="s">
        <v>2594</v>
      </c>
      <c r="Q592" s="1" t="str">
        <f t="shared" si="9"/>
        <v>insert into PRW_Inte_SCADA_Map(Id,[TagId],[TagName],[TagType],[Name],[Name2],[Context],[Revision],[Type]) values(newid(),'ME-84625','110kVⅠ段母线TV1901隔离开关电机电源消失','状态','','','XMH','unset','YX');</v>
      </c>
    </row>
    <row r="593" spans="1:17" hidden="1" x14ac:dyDescent="0.15">
      <c r="A593" s="1">
        <v>592</v>
      </c>
      <c r="B593" s="1" t="s">
        <v>12</v>
      </c>
      <c r="C593" s="1">
        <v>25</v>
      </c>
      <c r="D593" s="1" t="s">
        <v>1335</v>
      </c>
      <c r="E593" s="1" t="s">
        <v>1336</v>
      </c>
      <c r="F593" s="1">
        <v>84626</v>
      </c>
      <c r="G593" s="1" t="s">
        <v>15</v>
      </c>
      <c r="H593" s="1" t="s">
        <v>16</v>
      </c>
      <c r="I593" s="1" t="s">
        <v>17</v>
      </c>
      <c r="J593" s="1" t="s">
        <v>18</v>
      </c>
      <c r="K593" s="1">
        <v>2566</v>
      </c>
      <c r="L593" s="1">
        <v>901</v>
      </c>
      <c r="M593" s="1" t="str">
        <f>IFERROR(VLOOKUP(K593,所有数据类型对应PDMS情况!B:E,4,1),"")</f>
        <v/>
      </c>
      <c r="N593" s="1" t="str">
        <f>IFERROR(VLOOKUP(K593,所有数据类型对应PDMS情况!B:G,6,1),"")</f>
        <v/>
      </c>
      <c r="O593" s="13" t="s">
        <v>2592</v>
      </c>
      <c r="P593" s="13" t="s">
        <v>2594</v>
      </c>
      <c r="Q593" s="1" t="str">
        <f t="shared" si="9"/>
        <v>insert into PRW_Inte_SCADA_Map(Id,[TagId],[TagName],[TagType],[Name],[Name2],[Context],[Revision],[Type]) values(newid(),'ME-84626','站用电进线屏ⅡATS开关智能控制器故障','状态','','','XMH','unset','YX');</v>
      </c>
    </row>
    <row r="594" spans="1:17" hidden="1" x14ac:dyDescent="0.15">
      <c r="A594" s="1">
        <v>593</v>
      </c>
      <c r="B594" s="1" t="s">
        <v>12</v>
      </c>
      <c r="C594" s="1">
        <v>25</v>
      </c>
      <c r="D594" s="1" t="s">
        <v>1337</v>
      </c>
      <c r="E594" s="1" t="s">
        <v>1338</v>
      </c>
      <c r="F594" s="1">
        <v>84627</v>
      </c>
      <c r="G594" s="1" t="s">
        <v>15</v>
      </c>
      <c r="H594" s="1" t="s">
        <v>16</v>
      </c>
      <c r="I594" s="1" t="s">
        <v>17</v>
      </c>
      <c r="J594" s="1" t="s">
        <v>18</v>
      </c>
      <c r="K594" s="1">
        <v>2566</v>
      </c>
      <c r="L594" s="1">
        <v>901</v>
      </c>
      <c r="M594" s="1" t="str">
        <f>IFERROR(VLOOKUP(K594,所有数据类型对应PDMS情况!B:E,4,1),"")</f>
        <v/>
      </c>
      <c r="N594" s="1" t="str">
        <f>IFERROR(VLOOKUP(K594,所有数据类型对应PDMS情况!B:G,6,1),"")</f>
        <v/>
      </c>
      <c r="O594" s="13" t="s">
        <v>2592</v>
      </c>
      <c r="P594" s="13" t="s">
        <v>2594</v>
      </c>
      <c r="Q594" s="1" t="str">
        <f t="shared" si="9"/>
        <v>insert into PRW_Inte_SCADA_Map(Id,[TagId],[TagName],[TagType],[Name],[Name2],[Context],[Revision],[Type]) values(newid(),'ME-84627','站用电进线屏ⅡATS开关智能控制器跳闸动作','状态','','','XMH','unset','YX');</v>
      </c>
    </row>
    <row r="595" spans="1:17" hidden="1" x14ac:dyDescent="0.15">
      <c r="A595" s="1">
        <v>594</v>
      </c>
      <c r="B595" s="1" t="s">
        <v>12</v>
      </c>
      <c r="C595" s="1">
        <v>25</v>
      </c>
      <c r="D595" s="1" t="s">
        <v>1339</v>
      </c>
      <c r="E595" s="1" t="s">
        <v>1340</v>
      </c>
      <c r="F595" s="1">
        <v>84628</v>
      </c>
      <c r="G595" s="1" t="s">
        <v>15</v>
      </c>
      <c r="H595" s="1" t="s">
        <v>16</v>
      </c>
      <c r="I595" s="1" t="s">
        <v>17</v>
      </c>
      <c r="J595" s="1" t="s">
        <v>18</v>
      </c>
      <c r="K595" s="1">
        <v>2566</v>
      </c>
      <c r="L595" s="1">
        <v>901</v>
      </c>
      <c r="M595" s="1" t="str">
        <f>IFERROR(VLOOKUP(K595,所有数据类型对应PDMS情况!B:E,4,1),"")</f>
        <v/>
      </c>
      <c r="N595" s="1" t="str">
        <f>IFERROR(VLOOKUP(K595,所有数据类型对应PDMS情况!B:G,6,1),"")</f>
        <v/>
      </c>
      <c r="O595" s="13" t="s">
        <v>2592</v>
      </c>
      <c r="P595" s="13" t="s">
        <v>2594</v>
      </c>
      <c r="Q595" s="1" t="str">
        <f t="shared" si="9"/>
        <v>insert into PRW_Inte_SCADA_Map(Id,[TagId],[TagName],[TagType],[Name],[Name2],[Context],[Revision],[Type]) values(newid(),'ME-84628','站用电进线屏ⅡATS开关智能控制器电源消失','状态','','','XMH','unset','YX');</v>
      </c>
    </row>
    <row r="596" spans="1:17" hidden="1" x14ac:dyDescent="0.15">
      <c r="A596" s="1">
        <v>595</v>
      </c>
      <c r="B596" s="1" t="s">
        <v>12</v>
      </c>
      <c r="C596" s="1">
        <v>25</v>
      </c>
      <c r="D596" s="1" t="s">
        <v>1341</v>
      </c>
      <c r="E596" s="1" t="s">
        <v>1342</v>
      </c>
      <c r="F596" s="1">
        <v>84629</v>
      </c>
      <c r="G596" s="1" t="s">
        <v>15</v>
      </c>
      <c r="H596" s="1" t="s">
        <v>16</v>
      </c>
      <c r="I596" s="1" t="s">
        <v>17</v>
      </c>
      <c r="J596" s="1" t="s">
        <v>18</v>
      </c>
      <c r="K596" s="1">
        <v>2566</v>
      </c>
      <c r="L596" s="1">
        <v>901</v>
      </c>
      <c r="M596" s="1" t="str">
        <f>IFERROR(VLOOKUP(K596,所有数据类型对应PDMS情况!B:E,4,1),"")</f>
        <v/>
      </c>
      <c r="N596" s="1" t="str">
        <f>IFERROR(VLOOKUP(K596,所有数据类型对应PDMS情况!B:G,6,1),"")</f>
        <v/>
      </c>
      <c r="O596" s="13" t="s">
        <v>2592</v>
      </c>
      <c r="P596" s="13" t="s">
        <v>2594</v>
      </c>
      <c r="Q596" s="1" t="str">
        <f t="shared" si="9"/>
        <v>insert into PRW_Inte_SCADA_Map(Id,[TagId],[TagName],[TagType],[Name],[Name2],[Context],[Revision],[Type]) values(newid(),'ME-84629','站用电进线屏ⅡATS开关智能控制器合闸位置','状态','','','XMH','unset','YX');</v>
      </c>
    </row>
    <row r="597" spans="1:17" hidden="1" x14ac:dyDescent="0.15">
      <c r="A597" s="1">
        <v>596</v>
      </c>
      <c r="B597" s="1" t="s">
        <v>12</v>
      </c>
      <c r="C597" s="1">
        <v>25</v>
      </c>
      <c r="D597" s="1" t="s">
        <v>1343</v>
      </c>
      <c r="E597" s="1" t="s">
        <v>1344</v>
      </c>
      <c r="F597" s="1">
        <v>84630</v>
      </c>
      <c r="G597" s="1" t="s">
        <v>15</v>
      </c>
      <c r="H597" s="1" t="s">
        <v>16</v>
      </c>
      <c r="I597" s="1" t="s">
        <v>17</v>
      </c>
      <c r="J597" s="1" t="s">
        <v>18</v>
      </c>
      <c r="K597" s="1">
        <v>2566</v>
      </c>
      <c r="L597" s="1">
        <v>901</v>
      </c>
      <c r="M597" s="1" t="str">
        <f>IFERROR(VLOOKUP(K597,所有数据类型对应PDMS情况!B:E,4,1),"")</f>
        <v/>
      </c>
      <c r="N597" s="1" t="str">
        <f>IFERROR(VLOOKUP(K597,所有数据类型对应PDMS情况!B:G,6,1),"")</f>
        <v/>
      </c>
      <c r="O597" s="13" t="s">
        <v>2592</v>
      </c>
      <c r="P597" s="13" t="s">
        <v>2594</v>
      </c>
      <c r="Q597" s="1" t="str">
        <f t="shared" si="9"/>
        <v>insert into PRW_Inte_SCADA_Map(Id,[TagId],[TagName],[TagType],[Name],[Name2],[Context],[Revision],[Type]) values(newid(),'ME-84630','站用电进线屏ⅠATS开关智能控制器故障','状态','','','XMH','unset','YX');</v>
      </c>
    </row>
    <row r="598" spans="1:17" hidden="1" x14ac:dyDescent="0.15">
      <c r="A598" s="1">
        <v>597</v>
      </c>
      <c r="B598" s="1" t="s">
        <v>12</v>
      </c>
      <c r="C598" s="1">
        <v>25</v>
      </c>
      <c r="D598" s="1" t="s">
        <v>1345</v>
      </c>
      <c r="E598" s="1" t="s">
        <v>1346</v>
      </c>
      <c r="F598" s="1">
        <v>84631</v>
      </c>
      <c r="G598" s="1" t="s">
        <v>15</v>
      </c>
      <c r="H598" s="1" t="s">
        <v>16</v>
      </c>
      <c r="I598" s="1" t="s">
        <v>17</v>
      </c>
      <c r="J598" s="1" t="s">
        <v>18</v>
      </c>
      <c r="K598" s="1">
        <v>2566</v>
      </c>
      <c r="L598" s="1">
        <v>901</v>
      </c>
      <c r="M598" s="1" t="str">
        <f>IFERROR(VLOOKUP(K598,所有数据类型对应PDMS情况!B:E,4,1),"")</f>
        <v/>
      </c>
      <c r="N598" s="1" t="str">
        <f>IFERROR(VLOOKUP(K598,所有数据类型对应PDMS情况!B:G,6,1),"")</f>
        <v/>
      </c>
      <c r="O598" s="13" t="s">
        <v>2592</v>
      </c>
      <c r="P598" s="13" t="s">
        <v>2594</v>
      </c>
      <c r="Q598" s="1" t="str">
        <f t="shared" si="9"/>
        <v>insert into PRW_Inte_SCADA_Map(Id,[TagId],[TagName],[TagType],[Name],[Name2],[Context],[Revision],[Type]) values(newid(),'ME-84631','站用电进线屏ⅠATS开关智能控制器跳闸动作','状态','','','XMH','unset','YX');</v>
      </c>
    </row>
    <row r="599" spans="1:17" hidden="1" x14ac:dyDescent="0.15">
      <c r="A599" s="1">
        <v>598</v>
      </c>
      <c r="B599" s="1" t="s">
        <v>12</v>
      </c>
      <c r="C599" s="1">
        <v>25</v>
      </c>
      <c r="D599" s="1" t="s">
        <v>1347</v>
      </c>
      <c r="E599" s="1" t="s">
        <v>1348</v>
      </c>
      <c r="F599" s="1">
        <v>84632</v>
      </c>
      <c r="G599" s="1" t="s">
        <v>15</v>
      </c>
      <c r="H599" s="1" t="s">
        <v>16</v>
      </c>
      <c r="I599" s="1" t="s">
        <v>17</v>
      </c>
      <c r="J599" s="1" t="s">
        <v>18</v>
      </c>
      <c r="K599" s="1">
        <v>2566</v>
      </c>
      <c r="L599" s="1">
        <v>901</v>
      </c>
      <c r="M599" s="1" t="str">
        <f>IFERROR(VLOOKUP(K599,所有数据类型对应PDMS情况!B:E,4,1),"")</f>
        <v/>
      </c>
      <c r="N599" s="1" t="str">
        <f>IFERROR(VLOOKUP(K599,所有数据类型对应PDMS情况!B:G,6,1),"")</f>
        <v/>
      </c>
      <c r="O599" s="13" t="s">
        <v>2592</v>
      </c>
      <c r="P599" s="13" t="s">
        <v>2594</v>
      </c>
      <c r="Q599" s="1" t="str">
        <f t="shared" si="9"/>
        <v>insert into PRW_Inte_SCADA_Map(Id,[TagId],[TagName],[TagType],[Name],[Name2],[Context],[Revision],[Type]) values(newid(),'ME-84632','站用电进线屏ⅠATS开关智能控制器电源消失','状态','','','XMH','unset','YX');</v>
      </c>
    </row>
    <row r="600" spans="1:17" hidden="1" x14ac:dyDescent="0.15">
      <c r="A600" s="1">
        <v>599</v>
      </c>
      <c r="B600" s="1" t="s">
        <v>12</v>
      </c>
      <c r="C600" s="1">
        <v>25</v>
      </c>
      <c r="D600" s="1" t="s">
        <v>1349</v>
      </c>
      <c r="E600" s="1" t="s">
        <v>1350</v>
      </c>
      <c r="F600" s="1">
        <v>84633</v>
      </c>
      <c r="G600" s="1" t="s">
        <v>15</v>
      </c>
      <c r="H600" s="1" t="s">
        <v>16</v>
      </c>
      <c r="I600" s="1" t="s">
        <v>17</v>
      </c>
      <c r="J600" s="1" t="s">
        <v>18</v>
      </c>
      <c r="K600" s="1">
        <v>2566</v>
      </c>
      <c r="L600" s="1">
        <v>901</v>
      </c>
      <c r="M600" s="1" t="str">
        <f>IFERROR(VLOOKUP(K600,所有数据类型对应PDMS情况!B:E,4,1),"")</f>
        <v/>
      </c>
      <c r="N600" s="1" t="str">
        <f>IFERROR(VLOOKUP(K600,所有数据类型对应PDMS情况!B:G,6,1),"")</f>
        <v/>
      </c>
      <c r="O600" s="13" t="s">
        <v>2592</v>
      </c>
      <c r="P600" s="13" t="s">
        <v>2594</v>
      </c>
      <c r="Q600" s="1" t="str">
        <f t="shared" si="9"/>
        <v>insert into PRW_Inte_SCADA_Map(Id,[TagId],[TagName],[TagType],[Name],[Name2],[Context],[Revision],[Type]) values(newid(),'ME-84633','站用电进线屏ⅠATS开关智能控制器合闸位置','状态','','','XMH','unset','YX');</v>
      </c>
    </row>
    <row r="601" spans="1:17" hidden="1" x14ac:dyDescent="0.15">
      <c r="A601" s="1">
        <v>600</v>
      </c>
      <c r="B601" s="1" t="s">
        <v>12</v>
      </c>
      <c r="C601" s="1">
        <v>25</v>
      </c>
      <c r="D601" s="1" t="s">
        <v>1351</v>
      </c>
      <c r="E601" s="1" t="s">
        <v>1352</v>
      </c>
      <c r="F601" s="1">
        <v>84634</v>
      </c>
      <c r="G601" s="1" t="s">
        <v>15</v>
      </c>
      <c r="H601" s="1" t="s">
        <v>16</v>
      </c>
      <c r="I601" s="1" t="s">
        <v>17</v>
      </c>
      <c r="J601" s="1" t="s">
        <v>18</v>
      </c>
      <c r="K601" s="1">
        <v>2566</v>
      </c>
      <c r="L601" s="1">
        <v>901</v>
      </c>
      <c r="M601" s="1" t="str">
        <f>IFERROR(VLOOKUP(K601,所有数据类型对应PDMS情况!B:E,4,1),"")</f>
        <v/>
      </c>
      <c r="N601" s="1" t="str">
        <f>IFERROR(VLOOKUP(K601,所有数据类型对应PDMS情况!B:G,6,1),"")</f>
        <v/>
      </c>
      <c r="O601" s="13" t="s">
        <v>2592</v>
      </c>
      <c r="P601" s="13" t="s">
        <v>2594</v>
      </c>
      <c r="Q601" s="1" t="str">
        <f t="shared" si="9"/>
        <v>insert into PRW_Inte_SCADA_Map(Id,[TagId],[TagName],[TagType],[Name],[Name2],[Context],[Revision],[Type]) values(newid(),'ME-84634','110kV公用测控遥信电源消失','状态','','','XMH','unset','YX');</v>
      </c>
    </row>
    <row r="602" spans="1:17" hidden="1" x14ac:dyDescent="0.15">
      <c r="A602" s="1">
        <v>601</v>
      </c>
      <c r="B602" s="1" t="s">
        <v>12</v>
      </c>
      <c r="C602" s="1">
        <v>25</v>
      </c>
      <c r="D602" s="1" t="s">
        <v>1353</v>
      </c>
      <c r="E602" s="1" t="s">
        <v>1354</v>
      </c>
      <c r="F602" s="1">
        <v>84635</v>
      </c>
      <c r="G602" s="1" t="s">
        <v>15</v>
      </c>
      <c r="H602" s="1" t="s">
        <v>16</v>
      </c>
      <c r="I602" s="1" t="s">
        <v>17</v>
      </c>
      <c r="J602" s="1" t="s">
        <v>18</v>
      </c>
      <c r="K602" s="1">
        <v>2566</v>
      </c>
      <c r="L602" s="1">
        <v>901</v>
      </c>
      <c r="M602" s="1" t="str">
        <f>IFERROR(VLOOKUP(K602,所有数据类型对应PDMS情况!B:E,4,1),"")</f>
        <v/>
      </c>
      <c r="N602" s="1" t="str">
        <f>IFERROR(VLOOKUP(K602,所有数据类型对应PDMS情况!B:G,6,1),"")</f>
        <v/>
      </c>
      <c r="O602" s="13" t="s">
        <v>2592</v>
      </c>
      <c r="P602" s="13" t="s">
        <v>2594</v>
      </c>
      <c r="Q602" s="1" t="str">
        <f t="shared" si="9"/>
        <v>insert into PRW_Inte_SCADA_Map(Id,[TagId],[TagName],[TagType],[Name],[Name2],[Context],[Revision],[Type]) values(newid(),'ME-84635','110kVⅠ段母线接地','状态','','','XMH','unset','YX');</v>
      </c>
    </row>
    <row r="603" spans="1:17" hidden="1" x14ac:dyDescent="0.15">
      <c r="A603" s="1">
        <v>602</v>
      </c>
      <c r="B603" s="1" t="s">
        <v>12</v>
      </c>
      <c r="C603" s="1">
        <v>25</v>
      </c>
      <c r="D603" s="1" t="s">
        <v>1355</v>
      </c>
      <c r="E603" s="1" t="s">
        <v>1356</v>
      </c>
      <c r="F603" s="1">
        <v>84636</v>
      </c>
      <c r="G603" s="1" t="s">
        <v>15</v>
      </c>
      <c r="H603" s="1" t="s">
        <v>16</v>
      </c>
      <c r="I603" s="1" t="s">
        <v>17</v>
      </c>
      <c r="J603" s="1" t="s">
        <v>18</v>
      </c>
      <c r="K603" s="1">
        <v>2566</v>
      </c>
      <c r="L603" s="1">
        <v>901</v>
      </c>
      <c r="M603" s="1" t="str">
        <f>IFERROR(VLOOKUP(K603,所有数据类型对应PDMS情况!B:E,4,1),"")</f>
        <v/>
      </c>
      <c r="N603" s="1" t="str">
        <f>IFERROR(VLOOKUP(K603,所有数据类型对应PDMS情况!B:G,6,1),"")</f>
        <v/>
      </c>
      <c r="O603" s="13" t="s">
        <v>2592</v>
      </c>
      <c r="P603" s="13" t="s">
        <v>2594</v>
      </c>
      <c r="Q603" s="1" t="str">
        <f t="shared" si="9"/>
        <v>insert into PRW_Inte_SCADA_Map(Id,[TagId],[TagName],[TagType],[Name],[Name2],[Context],[Revision],[Type]) values(newid(),'ME-84636','110kVⅠ段母线TV断线','状态','','','XMH','unset','YX');</v>
      </c>
    </row>
    <row r="604" spans="1:17" hidden="1" x14ac:dyDescent="0.15">
      <c r="A604" s="1">
        <v>603</v>
      </c>
      <c r="B604" s="1" t="s">
        <v>12</v>
      </c>
      <c r="C604" s="1">
        <v>25</v>
      </c>
      <c r="D604" s="1" t="s">
        <v>1357</v>
      </c>
      <c r="E604" s="1" t="s">
        <v>1358</v>
      </c>
      <c r="F604" s="1">
        <v>84637</v>
      </c>
      <c r="G604" s="1" t="s">
        <v>15</v>
      </c>
      <c r="H604" s="1" t="s">
        <v>16</v>
      </c>
      <c r="I604" s="1" t="s">
        <v>17</v>
      </c>
      <c r="J604" s="1" t="s">
        <v>18</v>
      </c>
      <c r="K604" s="1">
        <v>2566</v>
      </c>
      <c r="L604" s="1">
        <v>901</v>
      </c>
      <c r="M604" s="1" t="str">
        <f>IFERROR(VLOOKUP(K604,所有数据类型对应PDMS情况!B:E,4,1),"")</f>
        <v/>
      </c>
      <c r="N604" s="1" t="str">
        <f>IFERROR(VLOOKUP(K604,所有数据类型对应PDMS情况!B:G,6,1),"")</f>
        <v/>
      </c>
      <c r="O604" s="13" t="s">
        <v>2592</v>
      </c>
      <c r="P604" s="13" t="s">
        <v>2594</v>
      </c>
      <c r="Q604" s="1" t="str">
        <f t="shared" si="9"/>
        <v>insert into PRW_Inte_SCADA_Map(Id,[TagId],[TagName],[TagType],[Name],[Name2],[Context],[Revision],[Type]) values(newid(),'ME-84637','110kV公用测控GPS失步','状态','','','XMH','unset','YX');</v>
      </c>
    </row>
    <row r="605" spans="1:17" hidden="1" x14ac:dyDescent="0.15">
      <c r="A605" s="1">
        <v>604</v>
      </c>
      <c r="B605" s="1" t="s">
        <v>12</v>
      </c>
      <c r="C605" s="1">
        <v>25</v>
      </c>
      <c r="D605" s="1" t="s">
        <v>1359</v>
      </c>
      <c r="E605" s="1" t="s">
        <v>1360</v>
      </c>
      <c r="F605" s="1">
        <v>84638</v>
      </c>
      <c r="G605" s="1" t="s">
        <v>15</v>
      </c>
      <c r="H605" s="1" t="s">
        <v>16</v>
      </c>
      <c r="I605" s="1" t="s">
        <v>17</v>
      </c>
      <c r="J605" s="1" t="s">
        <v>18</v>
      </c>
      <c r="K605" s="1">
        <v>2566</v>
      </c>
      <c r="L605" s="1">
        <v>901</v>
      </c>
      <c r="M605" s="1" t="str">
        <f>IFERROR(VLOOKUP(K605,所有数据类型对应PDMS情况!B:E,4,1),"")</f>
        <v/>
      </c>
      <c r="N605" s="1" t="str">
        <f>IFERROR(VLOOKUP(K605,所有数据类型对应PDMS情况!B:G,6,1),"")</f>
        <v/>
      </c>
      <c r="O605" s="13" t="s">
        <v>2592</v>
      </c>
      <c r="P605" s="13" t="s">
        <v>2594</v>
      </c>
      <c r="Q605" s="1" t="str">
        <f t="shared" si="9"/>
        <v>insert into PRW_Inte_SCADA_Map(Id,[TagId],[TagName],[TagType],[Name],[Name2],[Context],[Revision],[Type]) values(newid(),'ME-84638','110kV公用测控1-1LP35KV公用测控装置检修连接片','状态','','','XMH','unset','YX');</v>
      </c>
    </row>
    <row r="606" spans="1:17" hidden="1" x14ac:dyDescent="0.15">
      <c r="A606" s="1">
        <v>605</v>
      </c>
      <c r="B606" s="1" t="s">
        <v>12</v>
      </c>
      <c r="C606" s="1">
        <v>25</v>
      </c>
      <c r="D606" s="1" t="s">
        <v>1361</v>
      </c>
      <c r="E606" s="1" t="s">
        <v>1362</v>
      </c>
      <c r="F606" s="1">
        <v>84639</v>
      </c>
      <c r="G606" s="1" t="s">
        <v>15</v>
      </c>
      <c r="H606" s="1" t="s">
        <v>16</v>
      </c>
      <c r="I606" s="1" t="s">
        <v>17</v>
      </c>
      <c r="J606" s="1" t="s">
        <v>18</v>
      </c>
      <c r="K606" s="1">
        <v>2566</v>
      </c>
      <c r="L606" s="1">
        <v>901</v>
      </c>
      <c r="M606" s="1" t="str">
        <f>IFERROR(VLOOKUP(K606,所有数据类型对应PDMS情况!B:E,4,1),"")</f>
        <v/>
      </c>
      <c r="N606" s="1" t="str">
        <f>IFERROR(VLOOKUP(K606,所有数据类型对应PDMS情况!B:G,6,1),"")</f>
        <v/>
      </c>
      <c r="O606" s="13" t="s">
        <v>2592</v>
      </c>
      <c r="P606" s="13" t="s">
        <v>2594</v>
      </c>
      <c r="Q606" s="1" t="str">
        <f t="shared" si="9"/>
        <v>insert into PRW_Inte_SCADA_Map(Id,[TagId],[TagName],[TagType],[Name],[Name2],[Context],[Revision],[Type]) values(newid(),'ME-84639','110kV公用测控3-1LP110KV公用测控装置检修连接片','状态','','','XMH','unset','YX');</v>
      </c>
    </row>
    <row r="607" spans="1:17" hidden="1" x14ac:dyDescent="0.15">
      <c r="A607" s="1">
        <v>606</v>
      </c>
      <c r="B607" s="1" t="s">
        <v>12</v>
      </c>
      <c r="C607" s="1">
        <v>25</v>
      </c>
      <c r="D607" s="1" t="s">
        <v>1363</v>
      </c>
      <c r="E607" s="1" t="s">
        <v>1364</v>
      </c>
      <c r="F607" s="1">
        <v>84640</v>
      </c>
      <c r="G607" s="1" t="s">
        <v>15</v>
      </c>
      <c r="H607" s="1" t="s">
        <v>16</v>
      </c>
      <c r="I607" s="1" t="s">
        <v>17</v>
      </c>
      <c r="J607" s="1" t="s">
        <v>18</v>
      </c>
      <c r="K607" s="1">
        <v>2566</v>
      </c>
      <c r="L607" s="1">
        <v>901</v>
      </c>
      <c r="M607" s="1" t="str">
        <f>IFERROR(VLOOKUP(K607,所有数据类型对应PDMS情况!B:E,4,1),"")</f>
        <v/>
      </c>
      <c r="N607" s="1" t="str">
        <f>IFERROR(VLOOKUP(K607,所有数据类型对应PDMS情况!B:G,6,1),"")</f>
        <v/>
      </c>
      <c r="O607" s="13" t="s">
        <v>2592</v>
      </c>
      <c r="P607" s="13" t="s">
        <v>2594</v>
      </c>
      <c r="Q607" s="1" t="str">
        <f t="shared" si="9"/>
        <v>insert into PRW_Inte_SCADA_Map(Id,[TagId],[TagName],[TagType],[Name],[Name2],[Context],[Revision],[Type]) values(newid(),'ME-84640','110kV公用测控3-2LP110KV公用测控装置投远控连接片','状态','','','XMH','unset','YX');</v>
      </c>
    </row>
    <row r="608" spans="1:17" hidden="1" x14ac:dyDescent="0.15">
      <c r="A608" s="1">
        <v>607</v>
      </c>
      <c r="B608" s="1" t="s">
        <v>12</v>
      </c>
      <c r="C608" s="1">
        <v>25</v>
      </c>
      <c r="D608" s="1" t="s">
        <v>1365</v>
      </c>
      <c r="E608" s="1" t="s">
        <v>1366</v>
      </c>
      <c r="F608" s="1">
        <v>84641</v>
      </c>
      <c r="G608" s="1" t="s">
        <v>15</v>
      </c>
      <c r="H608" s="1" t="s">
        <v>16</v>
      </c>
      <c r="I608" s="1" t="s">
        <v>17</v>
      </c>
      <c r="J608" s="1" t="s">
        <v>18</v>
      </c>
      <c r="K608" s="1">
        <v>2566</v>
      </c>
      <c r="L608" s="1">
        <v>901</v>
      </c>
      <c r="M608" s="1" t="str">
        <f>IFERROR(VLOOKUP(K608,所有数据类型对应PDMS情况!B:E,4,1),"")</f>
        <v/>
      </c>
      <c r="N608" s="1" t="str">
        <f>IFERROR(VLOOKUP(K608,所有数据类型对应PDMS情况!B:G,6,1),"")</f>
        <v/>
      </c>
      <c r="O608" s="13" t="s">
        <v>2592</v>
      </c>
      <c r="P608" s="13" t="s">
        <v>2594</v>
      </c>
      <c r="Q608" s="1" t="str">
        <f t="shared" si="9"/>
        <v>insert into PRW_Inte_SCADA_Map(Id,[TagId],[TagName],[TagType],[Name],[Name2],[Context],[Revision],[Type]) values(newid(),'ME-84641','110kV公用测控A网通信正常','状态','','','XMH','unset','YX');</v>
      </c>
    </row>
    <row r="609" spans="1:17" hidden="1" x14ac:dyDescent="0.15">
      <c r="A609" s="1">
        <v>608</v>
      </c>
      <c r="B609" s="1" t="s">
        <v>12</v>
      </c>
      <c r="C609" s="1">
        <v>25</v>
      </c>
      <c r="D609" s="1" t="s">
        <v>1367</v>
      </c>
      <c r="E609" s="1" t="s">
        <v>1368</v>
      </c>
      <c r="F609" s="1">
        <v>84642</v>
      </c>
      <c r="G609" s="1" t="s">
        <v>15</v>
      </c>
      <c r="H609" s="1" t="s">
        <v>16</v>
      </c>
      <c r="I609" s="1" t="s">
        <v>17</v>
      </c>
      <c r="J609" s="1" t="s">
        <v>18</v>
      </c>
      <c r="K609" s="1">
        <v>2566</v>
      </c>
      <c r="L609" s="1">
        <v>901</v>
      </c>
      <c r="M609" s="1" t="str">
        <f>IFERROR(VLOOKUP(K609,所有数据类型对应PDMS情况!B:E,4,1),"")</f>
        <v/>
      </c>
      <c r="N609" s="1" t="str">
        <f>IFERROR(VLOOKUP(K609,所有数据类型对应PDMS情况!B:G,6,1),"")</f>
        <v/>
      </c>
      <c r="O609" s="13" t="s">
        <v>2592</v>
      </c>
      <c r="P609" s="13" t="s">
        <v>2594</v>
      </c>
      <c r="Q609" s="1" t="str">
        <f t="shared" si="9"/>
        <v>insert into PRW_Inte_SCADA_Map(Id,[TagId],[TagName],[TagType],[Name],[Name2],[Context],[Revision],[Type]) values(newid(),'ME-84642','110kV公用测控B网通信正常','状态','','','XMH','unset','YX');</v>
      </c>
    </row>
    <row r="610" spans="1:17" hidden="1" x14ac:dyDescent="0.15">
      <c r="A610" s="1">
        <v>609</v>
      </c>
      <c r="B610" s="1" t="s">
        <v>12</v>
      </c>
      <c r="C610" s="1">
        <v>25</v>
      </c>
      <c r="D610" s="1" t="s">
        <v>1369</v>
      </c>
      <c r="E610" s="1" t="s">
        <v>1370</v>
      </c>
      <c r="F610" s="1">
        <v>84643</v>
      </c>
      <c r="G610" s="1" t="s">
        <v>15</v>
      </c>
      <c r="H610" s="1" t="s">
        <v>16</v>
      </c>
      <c r="I610" s="1" t="s">
        <v>17</v>
      </c>
      <c r="J610" s="1" t="s">
        <v>18</v>
      </c>
      <c r="K610" s="1">
        <v>2566</v>
      </c>
      <c r="L610" s="1">
        <v>901</v>
      </c>
      <c r="M610" s="1" t="str">
        <f>IFERROR(VLOOKUP(K610,所有数据类型对应PDMS情况!B:E,4,1),"")</f>
        <v/>
      </c>
      <c r="N610" s="1" t="str">
        <f>IFERROR(VLOOKUP(K610,所有数据类型对应PDMS情况!B:G,6,1),"")</f>
        <v/>
      </c>
      <c r="O610" s="13" t="s">
        <v>2592</v>
      </c>
      <c r="P610" s="13" t="s">
        <v>2594</v>
      </c>
      <c r="Q610" s="1" t="str">
        <f t="shared" si="9"/>
        <v>insert into PRW_Inte_SCADA_Map(Id,[TagId],[TagName],[TagType],[Name],[Name2],[Context],[Revision],[Type]) values(newid(),'ME-84643','35kV公用测控35kV母线电压并列','状态','','','XMH','unset','YX');</v>
      </c>
    </row>
    <row r="611" spans="1:17" hidden="1" x14ac:dyDescent="0.15">
      <c r="A611" s="1">
        <v>610</v>
      </c>
      <c r="B611" s="1" t="s">
        <v>12</v>
      </c>
      <c r="C611" s="1">
        <v>25</v>
      </c>
      <c r="D611" s="1" t="s">
        <v>1371</v>
      </c>
      <c r="E611" s="1" t="s">
        <v>1372</v>
      </c>
      <c r="F611" s="1">
        <v>84644</v>
      </c>
      <c r="G611" s="1" t="s">
        <v>15</v>
      </c>
      <c r="H611" s="1" t="s">
        <v>16</v>
      </c>
      <c r="I611" s="1" t="s">
        <v>17</v>
      </c>
      <c r="J611" s="1" t="s">
        <v>18</v>
      </c>
      <c r="K611" s="1">
        <v>2566</v>
      </c>
      <c r="L611" s="1">
        <v>901</v>
      </c>
      <c r="M611" s="1" t="str">
        <f>IFERROR(VLOOKUP(K611,所有数据类型对应PDMS情况!B:E,4,1),"")</f>
        <v/>
      </c>
      <c r="N611" s="1" t="str">
        <f>IFERROR(VLOOKUP(K611,所有数据类型对应PDMS情况!B:G,6,1),"")</f>
        <v/>
      </c>
      <c r="O611" s="13" t="s">
        <v>2592</v>
      </c>
      <c r="P611" s="13" t="s">
        <v>2594</v>
      </c>
      <c r="Q611" s="1" t="str">
        <f t="shared" si="9"/>
        <v>insert into PRW_Inte_SCADA_Map(Id,[TagId],[TagName],[TagType],[Name],[Name2],[Context],[Revision],[Type]) values(newid(),'ME-84644','35kV公用测控35kV电压并列及监控装置电源消失','状态','','','XMH','unset','YX');</v>
      </c>
    </row>
    <row r="612" spans="1:17" hidden="1" x14ac:dyDescent="0.15">
      <c r="A612" s="1">
        <v>611</v>
      </c>
      <c r="B612" s="1" t="s">
        <v>12</v>
      </c>
      <c r="C612" s="1">
        <v>25</v>
      </c>
      <c r="D612" s="1" t="s">
        <v>1373</v>
      </c>
      <c r="E612" s="1" t="s">
        <v>1374</v>
      </c>
      <c r="F612" s="1">
        <v>84645</v>
      </c>
      <c r="G612" s="1" t="s">
        <v>15</v>
      </c>
      <c r="H612" s="1" t="s">
        <v>16</v>
      </c>
      <c r="I612" s="1" t="s">
        <v>17</v>
      </c>
      <c r="J612" s="1" t="s">
        <v>18</v>
      </c>
      <c r="K612" s="1">
        <v>2566</v>
      </c>
      <c r="L612" s="1">
        <v>901</v>
      </c>
      <c r="M612" s="1" t="str">
        <f>IFERROR(VLOOKUP(K612,所有数据类型对应PDMS情况!B:E,4,1),"")</f>
        <v/>
      </c>
      <c r="N612" s="1" t="str">
        <f>IFERROR(VLOOKUP(K612,所有数据类型对应PDMS情况!B:G,6,1),"")</f>
        <v/>
      </c>
      <c r="O612" s="13" t="s">
        <v>2592</v>
      </c>
      <c r="P612" s="13" t="s">
        <v>2594</v>
      </c>
      <c r="Q612" s="1" t="str">
        <f t="shared" si="9"/>
        <v>insert into PRW_Inte_SCADA_Map(Id,[TagId],[TagName],[TagType],[Name],[Name2],[Context],[Revision],[Type]) values(newid(),'ME-84645','35kVⅠ段母线保护失压','状态','','','XMH','unset','YX');</v>
      </c>
    </row>
    <row r="613" spans="1:17" hidden="1" x14ac:dyDescent="0.15">
      <c r="A613" s="1">
        <v>612</v>
      </c>
      <c r="B613" s="1" t="s">
        <v>12</v>
      </c>
      <c r="C613" s="1">
        <v>25</v>
      </c>
      <c r="D613" s="1" t="s">
        <v>1375</v>
      </c>
      <c r="E613" s="1" t="s">
        <v>1376</v>
      </c>
      <c r="F613" s="1">
        <v>84646</v>
      </c>
      <c r="G613" s="1" t="s">
        <v>15</v>
      </c>
      <c r="H613" s="1" t="s">
        <v>16</v>
      </c>
      <c r="I613" s="1" t="s">
        <v>17</v>
      </c>
      <c r="J613" s="1" t="s">
        <v>18</v>
      </c>
      <c r="K613" s="1">
        <v>2566</v>
      </c>
      <c r="L613" s="1">
        <v>901</v>
      </c>
      <c r="M613" s="1" t="str">
        <f>IFERROR(VLOOKUP(K613,所有数据类型对应PDMS情况!B:E,4,1),"")</f>
        <v/>
      </c>
      <c r="N613" s="1" t="str">
        <f>IFERROR(VLOOKUP(K613,所有数据类型对应PDMS情况!B:G,6,1),"")</f>
        <v/>
      </c>
      <c r="O613" s="13" t="s">
        <v>2592</v>
      </c>
      <c r="P613" s="13" t="s">
        <v>2594</v>
      </c>
      <c r="Q613" s="1" t="str">
        <f t="shared" si="9"/>
        <v>insert into PRW_Inte_SCADA_Map(Id,[TagId],[TagName],[TagType],[Name],[Name2],[Context],[Revision],[Type]) values(newid(),'ME-84646','35kVⅠ段母线计量失压','状态','','','XMH','unset','YX');</v>
      </c>
    </row>
    <row r="614" spans="1:17" hidden="1" x14ac:dyDescent="0.15">
      <c r="A614" s="1">
        <v>613</v>
      </c>
      <c r="B614" s="1" t="s">
        <v>12</v>
      </c>
      <c r="C614" s="1">
        <v>25</v>
      </c>
      <c r="D614" s="1" t="s">
        <v>1377</v>
      </c>
      <c r="E614" s="1" t="s">
        <v>1378</v>
      </c>
      <c r="F614" s="1">
        <v>84647</v>
      </c>
      <c r="G614" s="1" t="s">
        <v>15</v>
      </c>
      <c r="H614" s="1" t="s">
        <v>16</v>
      </c>
      <c r="I614" s="1" t="s">
        <v>17</v>
      </c>
      <c r="J614" s="1" t="s">
        <v>18</v>
      </c>
      <c r="K614" s="1">
        <v>2566</v>
      </c>
      <c r="L614" s="1">
        <v>901</v>
      </c>
      <c r="M614" s="1" t="str">
        <f>IFERROR(VLOOKUP(K614,所有数据类型对应PDMS情况!B:E,4,1),"")</f>
        <v/>
      </c>
      <c r="N614" s="1" t="str">
        <f>IFERROR(VLOOKUP(K614,所有数据类型对应PDMS情况!B:G,6,1),"")</f>
        <v/>
      </c>
      <c r="O614" s="13" t="s">
        <v>2592</v>
      </c>
      <c r="P614" s="13" t="s">
        <v>2594</v>
      </c>
      <c r="Q614" s="1" t="str">
        <f t="shared" si="9"/>
        <v>insert into PRW_Inte_SCADA_Map(Id,[TagId],[TagName],[TagType],[Name],[Name2],[Context],[Revision],[Type]) values(newid(),'ME-84647','35kVⅠ段母线TV计量1ZKK、2ZKK、3ZKK空开跳闸','状态','','','XMH','unset','YX');</v>
      </c>
    </row>
    <row r="615" spans="1:17" hidden="1" x14ac:dyDescent="0.15">
      <c r="A615" s="1">
        <v>614</v>
      </c>
      <c r="B615" s="1" t="s">
        <v>12</v>
      </c>
      <c r="C615" s="1">
        <v>25</v>
      </c>
      <c r="D615" s="1" t="s">
        <v>1379</v>
      </c>
      <c r="E615" s="1" t="s">
        <v>1380</v>
      </c>
      <c r="F615" s="1">
        <v>84648</v>
      </c>
      <c r="G615" s="1" t="s">
        <v>15</v>
      </c>
      <c r="H615" s="1" t="s">
        <v>16</v>
      </c>
      <c r="I615" s="1" t="s">
        <v>17</v>
      </c>
      <c r="J615" s="1" t="s">
        <v>18</v>
      </c>
      <c r="K615" s="1">
        <v>2566</v>
      </c>
      <c r="L615" s="1">
        <v>901</v>
      </c>
      <c r="M615" s="1" t="str">
        <f>IFERROR(VLOOKUP(K615,所有数据类型对应PDMS情况!B:E,4,1),"")</f>
        <v/>
      </c>
      <c r="N615" s="1" t="str">
        <f>IFERROR(VLOOKUP(K615,所有数据类型对应PDMS情况!B:G,6,1),"")</f>
        <v/>
      </c>
      <c r="O615" s="13" t="s">
        <v>2592</v>
      </c>
      <c r="P615" s="13" t="s">
        <v>2594</v>
      </c>
      <c r="Q615" s="1" t="str">
        <f t="shared" si="9"/>
        <v>insert into PRW_Inte_SCADA_Map(Id,[TagId],[TagName],[TagType],[Name],[Name2],[Context],[Revision],[Type]) values(newid(),'ME-84648','35kVⅠ段母线TV保护测量4ZKK、5ZKK、6ZKK空开跳闸','状态','','','XMH','unset','YX');</v>
      </c>
    </row>
    <row r="616" spans="1:17" hidden="1" x14ac:dyDescent="0.15">
      <c r="A616" s="1">
        <v>615</v>
      </c>
      <c r="B616" s="1" t="s">
        <v>12</v>
      </c>
      <c r="C616" s="1">
        <v>25</v>
      </c>
      <c r="D616" s="1" t="s">
        <v>1381</v>
      </c>
      <c r="E616" s="1" t="s">
        <v>1382</v>
      </c>
      <c r="F616" s="1">
        <v>84649</v>
      </c>
      <c r="G616" s="1" t="s">
        <v>15</v>
      </c>
      <c r="H616" s="1" t="s">
        <v>16</v>
      </c>
      <c r="I616" s="1" t="s">
        <v>17</v>
      </c>
      <c r="J616" s="1" t="s">
        <v>18</v>
      </c>
      <c r="K616" s="1">
        <v>2566</v>
      </c>
      <c r="L616" s="1">
        <v>901</v>
      </c>
      <c r="M616" s="1" t="str">
        <f>IFERROR(VLOOKUP(K616,所有数据类型对应PDMS情况!B:E,4,1),"")</f>
        <v/>
      </c>
      <c r="N616" s="1" t="str">
        <f>IFERROR(VLOOKUP(K616,所有数据类型对应PDMS情况!B:G,6,1),"")</f>
        <v/>
      </c>
      <c r="O616" s="13" t="s">
        <v>2592</v>
      </c>
      <c r="P616" s="13" t="s">
        <v>2594</v>
      </c>
      <c r="Q616" s="1" t="str">
        <f t="shared" si="9"/>
        <v>insert into PRW_Inte_SCADA_Map(Id,[TagId],[TagName],[TagType],[Name],[Name2],[Context],[Revision],[Type]) values(newid(),'ME-84649','35kV公用测控35kV弧光保护装置状态','状态','','','XMH','unset','YX');</v>
      </c>
    </row>
    <row r="617" spans="1:17" hidden="1" x14ac:dyDescent="0.15">
      <c r="A617" s="1">
        <v>616</v>
      </c>
      <c r="B617" s="1" t="s">
        <v>12</v>
      </c>
      <c r="C617" s="1">
        <v>25</v>
      </c>
      <c r="D617" s="1" t="s">
        <v>1383</v>
      </c>
      <c r="E617" s="1" t="s">
        <v>1384</v>
      </c>
      <c r="F617" s="1">
        <v>84650</v>
      </c>
      <c r="G617" s="1" t="s">
        <v>15</v>
      </c>
      <c r="H617" s="1" t="s">
        <v>16</v>
      </c>
      <c r="I617" s="1" t="s">
        <v>17</v>
      </c>
      <c r="J617" s="1" t="s">
        <v>18</v>
      </c>
      <c r="K617" s="1">
        <v>2566</v>
      </c>
      <c r="L617" s="1">
        <v>901</v>
      </c>
      <c r="M617" s="1" t="str">
        <f>IFERROR(VLOOKUP(K617,所有数据类型对应PDMS情况!B:E,4,1),"")</f>
        <v/>
      </c>
      <c r="N617" s="1" t="str">
        <f>IFERROR(VLOOKUP(K617,所有数据类型对应PDMS情况!B:G,6,1),"")</f>
        <v/>
      </c>
      <c r="O617" s="13" t="s">
        <v>2592</v>
      </c>
      <c r="P617" s="13" t="s">
        <v>2594</v>
      </c>
      <c r="Q617" s="1" t="str">
        <f t="shared" si="9"/>
        <v>insert into PRW_Inte_SCADA_Map(Id,[TagId],[TagName],[TagType],[Name],[Name2],[Context],[Revision],[Type]) values(newid(),'ME-84650','35kV公用测控35kV弧光保护装置告警','状态','','','XMH','unset','YX');</v>
      </c>
    </row>
    <row r="618" spans="1:17" hidden="1" x14ac:dyDescent="0.15">
      <c r="A618" s="1">
        <v>617</v>
      </c>
      <c r="B618" s="1" t="s">
        <v>12</v>
      </c>
      <c r="C618" s="1">
        <v>25</v>
      </c>
      <c r="D618" s="1" t="s">
        <v>1385</v>
      </c>
      <c r="E618" s="1" t="s">
        <v>1386</v>
      </c>
      <c r="F618" s="1">
        <v>84651</v>
      </c>
      <c r="G618" s="1" t="s">
        <v>15</v>
      </c>
      <c r="H618" s="1" t="s">
        <v>16</v>
      </c>
      <c r="I618" s="1" t="s">
        <v>17</v>
      </c>
      <c r="J618" s="1" t="s">
        <v>18</v>
      </c>
      <c r="K618" s="1">
        <v>2566</v>
      </c>
      <c r="L618" s="1">
        <v>901</v>
      </c>
      <c r="M618" s="1" t="str">
        <f>IFERROR(VLOOKUP(K618,所有数据类型对应PDMS情况!B:E,4,1),"")</f>
        <v/>
      </c>
      <c r="N618" s="1" t="str">
        <f>IFERROR(VLOOKUP(K618,所有数据类型对应PDMS情况!B:G,6,1),"")</f>
        <v/>
      </c>
      <c r="O618" s="13" t="s">
        <v>2592</v>
      </c>
      <c r="P618" s="13" t="s">
        <v>2594</v>
      </c>
      <c r="Q618" s="1" t="str">
        <f t="shared" si="9"/>
        <v>insert into PRW_Inte_SCADA_Map(Id,[TagId],[TagName],[TagType],[Name],[Name2],[Context],[Revision],[Type]) values(newid(),'ME-84651','电能质量监测装置电源消失','状态','','','XMH','unset','YX');</v>
      </c>
    </row>
    <row r="619" spans="1:17" hidden="1" x14ac:dyDescent="0.15">
      <c r="A619" s="1">
        <v>618</v>
      </c>
      <c r="B619" s="1" t="s">
        <v>12</v>
      </c>
      <c r="C619" s="1">
        <v>25</v>
      </c>
      <c r="D619" s="1" t="s">
        <v>1387</v>
      </c>
      <c r="E619" s="1" t="s">
        <v>1388</v>
      </c>
      <c r="F619" s="1">
        <v>84652</v>
      </c>
      <c r="G619" s="1" t="s">
        <v>15</v>
      </c>
      <c r="H619" s="1" t="s">
        <v>16</v>
      </c>
      <c r="I619" s="1" t="s">
        <v>17</v>
      </c>
      <c r="J619" s="1" t="s">
        <v>18</v>
      </c>
      <c r="K619" s="1">
        <v>2566</v>
      </c>
      <c r="L619" s="1">
        <v>901</v>
      </c>
      <c r="M619" s="1" t="str">
        <f>IFERROR(VLOOKUP(K619,所有数据类型对应PDMS情况!B:E,4,1),"")</f>
        <v/>
      </c>
      <c r="N619" s="1" t="str">
        <f>IFERROR(VLOOKUP(K619,所有数据类型对应PDMS情况!B:G,6,1),"")</f>
        <v/>
      </c>
      <c r="O619" s="13" t="s">
        <v>2592</v>
      </c>
      <c r="P619" s="13" t="s">
        <v>2594</v>
      </c>
      <c r="Q619" s="1" t="str">
        <f t="shared" si="9"/>
        <v>insert into PRW_Inte_SCADA_Map(Id,[TagId],[TagName],[TagType],[Name],[Name2],[Context],[Revision],[Type]) values(newid(),'ME-84652','35kV公用测控遥信电源消失','状态','','','XMH','unset','YX');</v>
      </c>
    </row>
    <row r="620" spans="1:17" hidden="1" x14ac:dyDescent="0.15">
      <c r="A620" s="1">
        <v>619</v>
      </c>
      <c r="B620" s="1" t="s">
        <v>12</v>
      </c>
      <c r="C620" s="1">
        <v>25</v>
      </c>
      <c r="D620" s="1" t="s">
        <v>1389</v>
      </c>
      <c r="E620" s="1" t="s">
        <v>1390</v>
      </c>
      <c r="F620" s="1">
        <v>84653</v>
      </c>
      <c r="G620" s="1" t="s">
        <v>15</v>
      </c>
      <c r="H620" s="1" t="s">
        <v>16</v>
      </c>
      <c r="I620" s="1" t="s">
        <v>17</v>
      </c>
      <c r="J620" s="1" t="s">
        <v>18</v>
      </c>
      <c r="K620" s="1">
        <v>2566</v>
      </c>
      <c r="L620" s="1">
        <v>901</v>
      </c>
      <c r="M620" s="1" t="str">
        <f>IFERROR(VLOOKUP(K620,所有数据类型对应PDMS情况!B:E,4,1),"")</f>
        <v/>
      </c>
      <c r="N620" s="1" t="str">
        <f>IFERROR(VLOOKUP(K620,所有数据类型对应PDMS情况!B:G,6,1),"")</f>
        <v/>
      </c>
      <c r="O620" s="13" t="s">
        <v>2592</v>
      </c>
      <c r="P620" s="13" t="s">
        <v>2594</v>
      </c>
      <c r="Q620" s="1" t="str">
        <f t="shared" si="9"/>
        <v>insert into PRW_Inte_SCADA_Map(Id,[TagId],[TagName],[TagType],[Name],[Name2],[Context],[Revision],[Type]) values(newid(),'ME-84653','35kVⅠ段母线接地','状态','','','XMH','unset','YX');</v>
      </c>
    </row>
    <row r="621" spans="1:17" hidden="1" x14ac:dyDescent="0.15">
      <c r="A621" s="1">
        <v>620</v>
      </c>
      <c r="B621" s="1" t="s">
        <v>12</v>
      </c>
      <c r="C621" s="1">
        <v>25</v>
      </c>
      <c r="D621" s="1" t="s">
        <v>1391</v>
      </c>
      <c r="E621" s="1" t="s">
        <v>1392</v>
      </c>
      <c r="F621" s="1">
        <v>84654</v>
      </c>
      <c r="G621" s="1" t="s">
        <v>15</v>
      </c>
      <c r="H621" s="1" t="s">
        <v>16</v>
      </c>
      <c r="I621" s="1" t="s">
        <v>17</v>
      </c>
      <c r="J621" s="1" t="s">
        <v>18</v>
      </c>
      <c r="K621" s="1">
        <v>2566</v>
      </c>
      <c r="L621" s="1">
        <v>901</v>
      </c>
      <c r="M621" s="1" t="str">
        <f>IFERROR(VLOOKUP(K621,所有数据类型对应PDMS情况!B:E,4,1),"")</f>
        <v/>
      </c>
      <c r="N621" s="1" t="str">
        <f>IFERROR(VLOOKUP(K621,所有数据类型对应PDMS情况!B:G,6,1),"")</f>
        <v/>
      </c>
      <c r="O621" s="13" t="s">
        <v>2592</v>
      </c>
      <c r="P621" s="13" t="s">
        <v>2594</v>
      </c>
      <c r="Q621" s="1" t="str">
        <f t="shared" si="9"/>
        <v>insert into PRW_Inte_SCADA_Map(Id,[TagId],[TagName],[TagType],[Name],[Name2],[Context],[Revision],[Type]) values(newid(),'ME-84654','35kVⅠ段母线TV断线','状态','','','XMH','unset','YX');</v>
      </c>
    </row>
    <row r="622" spans="1:17" hidden="1" x14ac:dyDescent="0.15">
      <c r="A622" s="1">
        <v>621</v>
      </c>
      <c r="B622" s="1" t="s">
        <v>12</v>
      </c>
      <c r="C622" s="1">
        <v>25</v>
      </c>
      <c r="D622" s="1" t="s">
        <v>1393</v>
      </c>
      <c r="E622" s="1" t="s">
        <v>1394</v>
      </c>
      <c r="F622" s="1">
        <v>84655</v>
      </c>
      <c r="G622" s="1" t="s">
        <v>15</v>
      </c>
      <c r="H622" s="1" t="s">
        <v>16</v>
      </c>
      <c r="I622" s="1" t="s">
        <v>17</v>
      </c>
      <c r="J622" s="1" t="s">
        <v>18</v>
      </c>
      <c r="K622" s="1">
        <v>2566</v>
      </c>
      <c r="L622" s="1">
        <v>901</v>
      </c>
      <c r="M622" s="1" t="str">
        <f>IFERROR(VLOOKUP(K622,所有数据类型对应PDMS情况!B:E,4,1),"")</f>
        <v/>
      </c>
      <c r="N622" s="1" t="str">
        <f>IFERROR(VLOOKUP(K622,所有数据类型对应PDMS情况!B:G,6,1),"")</f>
        <v/>
      </c>
      <c r="O622" s="13" t="s">
        <v>2592</v>
      </c>
      <c r="P622" s="13" t="s">
        <v>2594</v>
      </c>
      <c r="Q622" s="1" t="str">
        <f t="shared" si="9"/>
        <v>insert into PRW_Inte_SCADA_Map(Id,[TagId],[TagName],[TagType],[Name],[Name2],[Context],[Revision],[Type]) values(newid(),'ME-84655','35kV公用测控GPS失步','状态','','','XMH','unset','YX');</v>
      </c>
    </row>
    <row r="623" spans="1:17" hidden="1" x14ac:dyDescent="0.15">
      <c r="A623" s="1">
        <v>622</v>
      </c>
      <c r="B623" s="1" t="s">
        <v>12</v>
      </c>
      <c r="C623" s="1">
        <v>25</v>
      </c>
      <c r="D623" s="1" t="s">
        <v>1395</v>
      </c>
      <c r="E623" s="1" t="s">
        <v>1396</v>
      </c>
      <c r="F623" s="1">
        <v>84656</v>
      </c>
      <c r="G623" s="1" t="s">
        <v>15</v>
      </c>
      <c r="H623" s="1" t="s">
        <v>16</v>
      </c>
      <c r="I623" s="1" t="s">
        <v>17</v>
      </c>
      <c r="J623" s="1" t="s">
        <v>18</v>
      </c>
      <c r="K623" s="1">
        <v>2566</v>
      </c>
      <c r="L623" s="1">
        <v>901</v>
      </c>
      <c r="M623" s="1" t="str">
        <f>IFERROR(VLOOKUP(K623,所有数据类型对应PDMS情况!B:E,4,1),"")</f>
        <v/>
      </c>
      <c r="N623" s="1" t="str">
        <f>IFERROR(VLOOKUP(K623,所有数据类型对应PDMS情况!B:G,6,1),"")</f>
        <v/>
      </c>
      <c r="O623" s="13" t="s">
        <v>2592</v>
      </c>
      <c r="P623" s="13" t="s">
        <v>2594</v>
      </c>
      <c r="Q623" s="1" t="str">
        <f t="shared" si="9"/>
        <v>insert into PRW_Inte_SCADA_Map(Id,[TagId],[TagName],[TagType],[Name],[Name2],[Context],[Revision],[Type]) values(newid(),'ME-84656','35kV公用测控A网通信正常','状态','','','XMH','unset','YX');</v>
      </c>
    </row>
    <row r="624" spans="1:17" hidden="1" x14ac:dyDescent="0.15">
      <c r="A624" s="1">
        <v>623</v>
      </c>
      <c r="B624" s="1" t="s">
        <v>12</v>
      </c>
      <c r="C624" s="1">
        <v>25</v>
      </c>
      <c r="D624" s="1" t="s">
        <v>1397</v>
      </c>
      <c r="E624" s="1" t="s">
        <v>1398</v>
      </c>
      <c r="F624" s="1">
        <v>84657</v>
      </c>
      <c r="G624" s="1" t="s">
        <v>15</v>
      </c>
      <c r="H624" s="1" t="s">
        <v>16</v>
      </c>
      <c r="I624" s="1" t="s">
        <v>17</v>
      </c>
      <c r="J624" s="1" t="s">
        <v>18</v>
      </c>
      <c r="K624" s="1">
        <v>2566</v>
      </c>
      <c r="L624" s="1">
        <v>901</v>
      </c>
      <c r="M624" s="1" t="str">
        <f>IFERROR(VLOOKUP(K624,所有数据类型对应PDMS情况!B:E,4,1),"")</f>
        <v/>
      </c>
      <c r="N624" s="1" t="str">
        <f>IFERROR(VLOOKUP(K624,所有数据类型对应PDMS情况!B:G,6,1),"")</f>
        <v/>
      </c>
      <c r="O624" s="13" t="s">
        <v>2592</v>
      </c>
      <c r="P624" s="13" t="s">
        <v>2594</v>
      </c>
      <c r="Q624" s="1" t="str">
        <f t="shared" si="9"/>
        <v>insert into PRW_Inte_SCADA_Map(Id,[TagId],[TagName],[TagType],[Name],[Name2],[Context],[Revision],[Type]) values(newid(),'ME-84657','35kV公用测控B网通信正常','状态','','','XMH','unset','YX');</v>
      </c>
    </row>
    <row r="625" spans="1:17" hidden="1" x14ac:dyDescent="0.15">
      <c r="A625" s="1">
        <v>624</v>
      </c>
      <c r="B625" s="1" t="s">
        <v>12</v>
      </c>
      <c r="C625" s="1">
        <v>25</v>
      </c>
      <c r="D625" s="1" t="s">
        <v>1399</v>
      </c>
      <c r="E625" s="1" t="s">
        <v>1400</v>
      </c>
      <c r="F625" s="1">
        <v>84658</v>
      </c>
      <c r="G625" s="1" t="s">
        <v>15</v>
      </c>
      <c r="H625" s="1" t="s">
        <v>16</v>
      </c>
      <c r="I625" s="1" t="s">
        <v>17</v>
      </c>
      <c r="J625" s="1" t="s">
        <v>18</v>
      </c>
      <c r="K625" s="1">
        <v>2566</v>
      </c>
      <c r="L625" s="1">
        <v>901</v>
      </c>
      <c r="M625" s="1" t="str">
        <f>IFERROR(VLOOKUP(K625,所有数据类型对应PDMS情况!B:E,4,1),"")</f>
        <v/>
      </c>
      <c r="N625" s="1" t="str">
        <f>IFERROR(VLOOKUP(K625,所有数据类型对应PDMS情况!B:G,6,1),"")</f>
        <v/>
      </c>
      <c r="O625" s="13" t="s">
        <v>2592</v>
      </c>
      <c r="P625" s="13" t="s">
        <v>2594</v>
      </c>
      <c r="Q625" s="1" t="str">
        <f t="shared" si="9"/>
        <v>insert into PRW_Inte_SCADA_Map(Id,[TagId],[TagName],[TagType],[Name],[Name2],[Context],[Revision],[Type]) values(newid(),'ME-84658','10kV母线电压并列','状态','','','XMH','unset','YX');</v>
      </c>
    </row>
    <row r="626" spans="1:17" hidden="1" x14ac:dyDescent="0.15">
      <c r="A626" s="1">
        <v>625</v>
      </c>
      <c r="B626" s="1" t="s">
        <v>12</v>
      </c>
      <c r="C626" s="1">
        <v>25</v>
      </c>
      <c r="D626" s="1" t="s">
        <v>1401</v>
      </c>
      <c r="E626" s="1" t="s">
        <v>1402</v>
      </c>
      <c r="F626" s="1">
        <v>84659</v>
      </c>
      <c r="G626" s="1" t="s">
        <v>15</v>
      </c>
      <c r="H626" s="1" t="s">
        <v>16</v>
      </c>
      <c r="I626" s="1" t="s">
        <v>17</v>
      </c>
      <c r="J626" s="1" t="s">
        <v>18</v>
      </c>
      <c r="K626" s="1">
        <v>2566</v>
      </c>
      <c r="L626" s="1">
        <v>901</v>
      </c>
      <c r="M626" s="1" t="str">
        <f>IFERROR(VLOOKUP(K626,所有数据类型对应PDMS情况!B:E,4,1),"")</f>
        <v/>
      </c>
      <c r="N626" s="1" t="str">
        <f>IFERROR(VLOOKUP(K626,所有数据类型对应PDMS情况!B:G,6,1),"")</f>
        <v/>
      </c>
      <c r="O626" s="13" t="s">
        <v>2592</v>
      </c>
      <c r="P626" s="13" t="s">
        <v>2594</v>
      </c>
      <c r="Q626" s="1" t="str">
        <f t="shared" si="9"/>
        <v>insert into PRW_Inte_SCADA_Map(Id,[TagId],[TagName],[TagType],[Name],[Name2],[Context],[Revision],[Type]) values(newid(),'ME-84659','10kV电压并列及监控装置电源消失','状态','','','XMH','unset','YX');</v>
      </c>
    </row>
    <row r="627" spans="1:17" hidden="1" x14ac:dyDescent="0.15">
      <c r="A627" s="1">
        <v>626</v>
      </c>
      <c r="B627" s="1" t="s">
        <v>12</v>
      </c>
      <c r="C627" s="1">
        <v>25</v>
      </c>
      <c r="D627" s="1" t="s">
        <v>1403</v>
      </c>
      <c r="E627" s="1" t="s">
        <v>1404</v>
      </c>
      <c r="F627" s="1">
        <v>84660</v>
      </c>
      <c r="G627" s="1" t="s">
        <v>15</v>
      </c>
      <c r="H627" s="1" t="s">
        <v>16</v>
      </c>
      <c r="I627" s="1" t="s">
        <v>17</v>
      </c>
      <c r="J627" s="1" t="s">
        <v>18</v>
      </c>
      <c r="K627" s="1">
        <v>2566</v>
      </c>
      <c r="L627" s="1">
        <v>901</v>
      </c>
      <c r="M627" s="1" t="str">
        <f>IFERROR(VLOOKUP(K627,所有数据类型对应PDMS情况!B:E,4,1),"")</f>
        <v/>
      </c>
      <c r="N627" s="1" t="str">
        <f>IFERROR(VLOOKUP(K627,所有数据类型对应PDMS情况!B:G,6,1),"")</f>
        <v/>
      </c>
      <c r="O627" s="13" t="s">
        <v>2592</v>
      </c>
      <c r="P627" s="13" t="s">
        <v>2594</v>
      </c>
      <c r="Q627" s="1" t="str">
        <f t="shared" si="9"/>
        <v>insert into PRW_Inte_SCADA_Map(Id,[TagId],[TagName],[TagType],[Name],[Name2],[Context],[Revision],[Type]) values(newid(),'ME-84660','10kVⅠ段母线保护失压','状态','','','XMH','unset','YX');</v>
      </c>
    </row>
    <row r="628" spans="1:17" hidden="1" x14ac:dyDescent="0.15">
      <c r="A628" s="1">
        <v>627</v>
      </c>
      <c r="B628" s="1" t="s">
        <v>12</v>
      </c>
      <c r="C628" s="1">
        <v>25</v>
      </c>
      <c r="D628" s="1" t="s">
        <v>1405</v>
      </c>
      <c r="E628" s="1" t="s">
        <v>1406</v>
      </c>
      <c r="F628" s="1">
        <v>84661</v>
      </c>
      <c r="G628" s="1" t="s">
        <v>15</v>
      </c>
      <c r="H628" s="1" t="s">
        <v>16</v>
      </c>
      <c r="I628" s="1" t="s">
        <v>17</v>
      </c>
      <c r="J628" s="1" t="s">
        <v>18</v>
      </c>
      <c r="K628" s="1">
        <v>2566</v>
      </c>
      <c r="L628" s="1">
        <v>901</v>
      </c>
      <c r="M628" s="1" t="str">
        <f>IFERROR(VLOOKUP(K628,所有数据类型对应PDMS情况!B:E,4,1),"")</f>
        <v/>
      </c>
      <c r="N628" s="1" t="str">
        <f>IFERROR(VLOOKUP(K628,所有数据类型对应PDMS情况!B:G,6,1),"")</f>
        <v/>
      </c>
      <c r="O628" s="13" t="s">
        <v>2592</v>
      </c>
      <c r="P628" s="13" t="s">
        <v>2594</v>
      </c>
      <c r="Q628" s="1" t="str">
        <f t="shared" si="9"/>
        <v>insert into PRW_Inte_SCADA_Map(Id,[TagId],[TagName],[TagType],[Name],[Name2],[Context],[Revision],[Type]) values(newid(),'ME-84661','10kVⅠ段母线计量失压','状态','','','XMH','unset','YX');</v>
      </c>
    </row>
    <row r="629" spans="1:17" hidden="1" x14ac:dyDescent="0.15">
      <c r="A629" s="1">
        <v>628</v>
      </c>
      <c r="B629" s="1" t="s">
        <v>12</v>
      </c>
      <c r="C629" s="1">
        <v>25</v>
      </c>
      <c r="D629" s="1" t="s">
        <v>1407</v>
      </c>
      <c r="E629" s="1" t="s">
        <v>1408</v>
      </c>
      <c r="F629" s="1">
        <v>84662</v>
      </c>
      <c r="G629" s="1" t="s">
        <v>15</v>
      </c>
      <c r="H629" s="1" t="s">
        <v>16</v>
      </c>
      <c r="I629" s="1" t="s">
        <v>17</v>
      </c>
      <c r="J629" s="1" t="s">
        <v>18</v>
      </c>
      <c r="K629" s="1">
        <v>2566</v>
      </c>
      <c r="L629" s="1">
        <v>901</v>
      </c>
      <c r="M629" s="1" t="str">
        <f>IFERROR(VLOOKUP(K629,所有数据类型对应PDMS情况!B:E,4,1),"")</f>
        <v/>
      </c>
      <c r="N629" s="1" t="str">
        <f>IFERROR(VLOOKUP(K629,所有数据类型对应PDMS情况!B:G,6,1),"")</f>
        <v/>
      </c>
      <c r="O629" s="13" t="s">
        <v>2592</v>
      </c>
      <c r="P629" s="13" t="s">
        <v>2594</v>
      </c>
      <c r="Q629" s="1" t="str">
        <f t="shared" si="9"/>
        <v>insert into PRW_Inte_SCADA_Map(Id,[TagId],[TagName],[TagType],[Name],[Name2],[Context],[Revision],[Type]) values(newid(),'ME-84662','10kV对时信号扩展装置闭锁','状态','','','XMH','unset','YX');</v>
      </c>
    </row>
    <row r="630" spans="1:17" hidden="1" x14ac:dyDescent="0.15">
      <c r="A630" s="1">
        <v>629</v>
      </c>
      <c r="B630" s="1" t="s">
        <v>12</v>
      </c>
      <c r="C630" s="1">
        <v>25</v>
      </c>
      <c r="D630" s="1" t="s">
        <v>1409</v>
      </c>
      <c r="E630" s="1" t="s">
        <v>1410</v>
      </c>
      <c r="F630" s="1">
        <v>84663</v>
      </c>
      <c r="G630" s="1" t="s">
        <v>15</v>
      </c>
      <c r="H630" s="1" t="s">
        <v>16</v>
      </c>
      <c r="I630" s="1" t="s">
        <v>17</v>
      </c>
      <c r="J630" s="1" t="s">
        <v>18</v>
      </c>
      <c r="K630" s="1">
        <v>2566</v>
      </c>
      <c r="L630" s="1">
        <v>901</v>
      </c>
      <c r="M630" s="1" t="str">
        <f>IFERROR(VLOOKUP(K630,所有数据类型对应PDMS情况!B:E,4,1),"")</f>
        <v/>
      </c>
      <c r="N630" s="1" t="str">
        <f>IFERROR(VLOOKUP(K630,所有数据类型对应PDMS情况!B:G,6,1),"")</f>
        <v/>
      </c>
      <c r="O630" s="13" t="s">
        <v>2592</v>
      </c>
      <c r="P630" s="13" t="s">
        <v>2594</v>
      </c>
      <c r="Q630" s="1" t="str">
        <f t="shared" si="9"/>
        <v>insert into PRW_Inte_SCADA_Map(Id,[TagId],[TagName],[TagType],[Name],[Name2],[Context],[Revision],[Type]) values(newid(),'ME-84663','10kV对时信号扩展装置报警','状态','','','XMH','unset','YX');</v>
      </c>
    </row>
    <row r="631" spans="1:17" hidden="1" x14ac:dyDescent="0.15">
      <c r="A631" s="1">
        <v>630</v>
      </c>
      <c r="B631" s="1" t="s">
        <v>12</v>
      </c>
      <c r="C631" s="1">
        <v>25</v>
      </c>
      <c r="D631" s="1" t="s">
        <v>1411</v>
      </c>
      <c r="E631" s="1" t="s">
        <v>1412</v>
      </c>
      <c r="F631" s="1">
        <v>84664</v>
      </c>
      <c r="G631" s="1" t="s">
        <v>15</v>
      </c>
      <c r="H631" s="1" t="s">
        <v>16</v>
      </c>
      <c r="I631" s="1" t="s">
        <v>17</v>
      </c>
      <c r="J631" s="1" t="s">
        <v>18</v>
      </c>
      <c r="K631" s="1">
        <v>2566</v>
      </c>
      <c r="L631" s="1">
        <v>901</v>
      </c>
      <c r="M631" s="1" t="str">
        <f>IFERROR(VLOOKUP(K631,所有数据类型对应PDMS情况!B:E,4,1),"")</f>
        <v/>
      </c>
      <c r="N631" s="1" t="str">
        <f>IFERROR(VLOOKUP(K631,所有数据类型对应PDMS情况!B:G,6,1),"")</f>
        <v/>
      </c>
      <c r="O631" s="13" t="s">
        <v>2592</v>
      </c>
      <c r="P631" s="13" t="s">
        <v>2594</v>
      </c>
      <c r="Q631" s="1" t="str">
        <f t="shared" si="9"/>
        <v>insert into PRW_Inte_SCADA_Map(Id,[TagId],[TagName],[TagType],[Name],[Name2],[Context],[Revision],[Type]) values(newid(),'ME-84664','10kVⅠ段母线TV计量1ZKK、2ZKK、3ZKK空开跳闸','状态','','','XMH','unset','YX');</v>
      </c>
    </row>
    <row r="632" spans="1:17" hidden="1" x14ac:dyDescent="0.15">
      <c r="A632" s="1">
        <v>631</v>
      </c>
      <c r="B632" s="1" t="s">
        <v>12</v>
      </c>
      <c r="C632" s="1">
        <v>25</v>
      </c>
      <c r="D632" s="1" t="s">
        <v>1413</v>
      </c>
      <c r="E632" s="1" t="s">
        <v>1414</v>
      </c>
      <c r="F632" s="1">
        <v>84665</v>
      </c>
      <c r="G632" s="1" t="s">
        <v>15</v>
      </c>
      <c r="H632" s="1" t="s">
        <v>16</v>
      </c>
      <c r="I632" s="1" t="s">
        <v>17</v>
      </c>
      <c r="J632" s="1" t="s">
        <v>18</v>
      </c>
      <c r="K632" s="1">
        <v>2566</v>
      </c>
      <c r="L632" s="1">
        <v>901</v>
      </c>
      <c r="M632" s="1" t="str">
        <f>IFERROR(VLOOKUP(K632,所有数据类型对应PDMS情况!B:E,4,1),"")</f>
        <v/>
      </c>
      <c r="N632" s="1" t="str">
        <f>IFERROR(VLOOKUP(K632,所有数据类型对应PDMS情况!B:G,6,1),"")</f>
        <v/>
      </c>
      <c r="O632" s="13" t="s">
        <v>2592</v>
      </c>
      <c r="P632" s="13" t="s">
        <v>2594</v>
      </c>
      <c r="Q632" s="1" t="str">
        <f t="shared" si="9"/>
        <v>insert into PRW_Inte_SCADA_Map(Id,[TagId],[TagName],[TagType],[Name],[Name2],[Context],[Revision],[Type]) values(newid(),'ME-84665','10kVⅠ段母线TV保护测量4ZKK、5ZKK、6ZKK空开跳闸','状态','','','XMH','unset','YX');</v>
      </c>
    </row>
    <row r="633" spans="1:17" hidden="1" x14ac:dyDescent="0.15">
      <c r="A633" s="1">
        <v>632</v>
      </c>
      <c r="B633" s="1" t="s">
        <v>12</v>
      </c>
      <c r="C633" s="1">
        <v>25</v>
      </c>
      <c r="D633" s="1" t="s">
        <v>1415</v>
      </c>
      <c r="E633" s="1" t="s">
        <v>1416</v>
      </c>
      <c r="F633" s="1">
        <v>84666</v>
      </c>
      <c r="G633" s="1" t="s">
        <v>15</v>
      </c>
      <c r="H633" s="1" t="s">
        <v>16</v>
      </c>
      <c r="I633" s="1" t="s">
        <v>17</v>
      </c>
      <c r="J633" s="1" t="s">
        <v>18</v>
      </c>
      <c r="K633" s="1">
        <v>2566</v>
      </c>
      <c r="L633" s="1">
        <v>901</v>
      </c>
      <c r="M633" s="1" t="str">
        <f>IFERROR(VLOOKUP(K633,所有数据类型对应PDMS情况!B:E,4,1),"")</f>
        <v/>
      </c>
      <c r="N633" s="1" t="str">
        <f>IFERROR(VLOOKUP(K633,所有数据类型对应PDMS情况!B:G,6,1),"")</f>
        <v/>
      </c>
      <c r="O633" s="13" t="s">
        <v>2592</v>
      </c>
      <c r="P633" s="13" t="s">
        <v>2594</v>
      </c>
      <c r="Q633" s="1" t="str">
        <f t="shared" si="9"/>
        <v>insert into PRW_Inte_SCADA_Map(Id,[TagId],[TagName],[TagType],[Name],[Name2],[Context],[Revision],[Type]) values(newid(),'ME-84666','10kV弧光保护装置状态','状态','','','XMH','unset','YX');</v>
      </c>
    </row>
    <row r="634" spans="1:17" hidden="1" x14ac:dyDescent="0.15">
      <c r="A634" s="1">
        <v>633</v>
      </c>
      <c r="B634" s="1" t="s">
        <v>12</v>
      </c>
      <c r="C634" s="1">
        <v>25</v>
      </c>
      <c r="D634" s="1" t="s">
        <v>1417</v>
      </c>
      <c r="E634" s="1" t="s">
        <v>1418</v>
      </c>
      <c r="F634" s="1">
        <v>84667</v>
      </c>
      <c r="G634" s="1" t="s">
        <v>15</v>
      </c>
      <c r="H634" s="1" t="s">
        <v>16</v>
      </c>
      <c r="I634" s="1" t="s">
        <v>17</v>
      </c>
      <c r="J634" s="1" t="s">
        <v>18</v>
      </c>
      <c r="K634" s="1">
        <v>2566</v>
      </c>
      <c r="L634" s="1">
        <v>901</v>
      </c>
      <c r="M634" s="1" t="str">
        <f>IFERROR(VLOOKUP(K634,所有数据类型对应PDMS情况!B:E,4,1),"")</f>
        <v/>
      </c>
      <c r="N634" s="1" t="str">
        <f>IFERROR(VLOOKUP(K634,所有数据类型对应PDMS情况!B:G,6,1),"")</f>
        <v/>
      </c>
      <c r="O634" s="13" t="s">
        <v>2592</v>
      </c>
      <c r="P634" s="13" t="s">
        <v>2594</v>
      </c>
      <c r="Q634" s="1" t="str">
        <f t="shared" si="9"/>
        <v>insert into PRW_Inte_SCADA_Map(Id,[TagId],[TagName],[TagType],[Name],[Name2],[Context],[Revision],[Type]) values(newid(),'ME-84667','10kV弧光保护装置告警','状态','','','XMH','unset','YX');</v>
      </c>
    </row>
    <row r="635" spans="1:17" hidden="1" x14ac:dyDescent="0.15">
      <c r="A635" s="1">
        <v>634</v>
      </c>
      <c r="B635" s="1" t="s">
        <v>12</v>
      </c>
      <c r="C635" s="1">
        <v>25</v>
      </c>
      <c r="D635" s="1" t="s">
        <v>1419</v>
      </c>
      <c r="E635" s="1" t="s">
        <v>1420</v>
      </c>
      <c r="F635" s="1">
        <v>84668</v>
      </c>
      <c r="G635" s="1" t="s">
        <v>15</v>
      </c>
      <c r="H635" s="1" t="s">
        <v>16</v>
      </c>
      <c r="I635" s="1" t="s">
        <v>17</v>
      </c>
      <c r="J635" s="1" t="s">
        <v>18</v>
      </c>
      <c r="K635" s="1">
        <v>2566</v>
      </c>
      <c r="L635" s="1">
        <v>901</v>
      </c>
      <c r="M635" s="1" t="str">
        <f>IFERROR(VLOOKUP(K635,所有数据类型对应PDMS情况!B:E,4,1),"")</f>
        <v/>
      </c>
      <c r="N635" s="1" t="str">
        <f>IFERROR(VLOOKUP(K635,所有数据类型对应PDMS情况!B:G,6,1),"")</f>
        <v/>
      </c>
      <c r="O635" s="13" t="s">
        <v>2592</v>
      </c>
      <c r="P635" s="13" t="s">
        <v>2594</v>
      </c>
      <c r="Q635" s="1" t="str">
        <f t="shared" si="9"/>
        <v>insert into PRW_Inte_SCADA_Map(Id,[TagId],[TagName],[TagType],[Name],[Name2],[Context],[Revision],[Type]) values(newid(),'ME-84668','10kV公用测控遥信电源消失','状态','','','XMH','unset','YX');</v>
      </c>
    </row>
    <row r="636" spans="1:17" hidden="1" x14ac:dyDescent="0.15">
      <c r="A636" s="1">
        <v>635</v>
      </c>
      <c r="B636" s="1" t="s">
        <v>12</v>
      </c>
      <c r="C636" s="1">
        <v>25</v>
      </c>
      <c r="D636" s="1" t="s">
        <v>1421</v>
      </c>
      <c r="E636" s="1" t="s">
        <v>1422</v>
      </c>
      <c r="F636" s="1">
        <v>84669</v>
      </c>
      <c r="G636" s="1" t="s">
        <v>15</v>
      </c>
      <c r="H636" s="1" t="s">
        <v>16</v>
      </c>
      <c r="I636" s="1" t="s">
        <v>17</v>
      </c>
      <c r="J636" s="1" t="s">
        <v>18</v>
      </c>
      <c r="K636" s="1">
        <v>2566</v>
      </c>
      <c r="L636" s="1">
        <v>901</v>
      </c>
      <c r="M636" s="1" t="str">
        <f>IFERROR(VLOOKUP(K636,所有数据类型对应PDMS情况!B:E,4,1),"")</f>
        <v/>
      </c>
      <c r="N636" s="1" t="str">
        <f>IFERROR(VLOOKUP(K636,所有数据类型对应PDMS情况!B:G,6,1),"")</f>
        <v/>
      </c>
      <c r="O636" s="13" t="s">
        <v>2592</v>
      </c>
      <c r="P636" s="13" t="s">
        <v>2594</v>
      </c>
      <c r="Q636" s="1" t="str">
        <f t="shared" si="9"/>
        <v>insert into PRW_Inte_SCADA_Map(Id,[TagId],[TagName],[TagType],[Name],[Name2],[Context],[Revision],[Type]) values(newid(),'ME-84669','10kVⅠ段母线接地','状态','','','XMH','unset','YX');</v>
      </c>
    </row>
    <row r="637" spans="1:17" hidden="1" x14ac:dyDescent="0.15">
      <c r="A637" s="1">
        <v>636</v>
      </c>
      <c r="B637" s="1" t="s">
        <v>12</v>
      </c>
      <c r="C637" s="1">
        <v>25</v>
      </c>
      <c r="D637" s="1" t="s">
        <v>1423</v>
      </c>
      <c r="E637" s="1" t="s">
        <v>1424</v>
      </c>
      <c r="F637" s="1">
        <v>84670</v>
      </c>
      <c r="G637" s="1" t="s">
        <v>15</v>
      </c>
      <c r="H637" s="1" t="s">
        <v>16</v>
      </c>
      <c r="I637" s="1" t="s">
        <v>17</v>
      </c>
      <c r="J637" s="1" t="s">
        <v>18</v>
      </c>
      <c r="K637" s="1">
        <v>2566</v>
      </c>
      <c r="L637" s="1">
        <v>901</v>
      </c>
      <c r="M637" s="1" t="str">
        <f>IFERROR(VLOOKUP(K637,所有数据类型对应PDMS情况!B:E,4,1),"")</f>
        <v/>
      </c>
      <c r="N637" s="1" t="str">
        <f>IFERROR(VLOOKUP(K637,所有数据类型对应PDMS情况!B:G,6,1),"")</f>
        <v/>
      </c>
      <c r="O637" s="13" t="s">
        <v>2592</v>
      </c>
      <c r="P637" s="13" t="s">
        <v>2594</v>
      </c>
      <c r="Q637" s="1" t="str">
        <f t="shared" si="9"/>
        <v>insert into PRW_Inte_SCADA_Map(Id,[TagId],[TagName],[TagType],[Name],[Name2],[Context],[Revision],[Type]) values(newid(),'ME-84670','10kVⅠ段母线TV断线','状态','','','XMH','unset','YX');</v>
      </c>
    </row>
    <row r="638" spans="1:17" hidden="1" x14ac:dyDescent="0.15">
      <c r="A638" s="1">
        <v>637</v>
      </c>
      <c r="B638" s="1" t="s">
        <v>12</v>
      </c>
      <c r="C638" s="1">
        <v>25</v>
      </c>
      <c r="D638" s="1" t="s">
        <v>1425</v>
      </c>
      <c r="E638" s="1" t="s">
        <v>1426</v>
      </c>
      <c r="F638" s="1">
        <v>84671</v>
      </c>
      <c r="G638" s="1" t="s">
        <v>15</v>
      </c>
      <c r="H638" s="1" t="s">
        <v>16</v>
      </c>
      <c r="I638" s="1" t="s">
        <v>17</v>
      </c>
      <c r="J638" s="1" t="s">
        <v>18</v>
      </c>
      <c r="K638" s="1">
        <v>2566</v>
      </c>
      <c r="L638" s="1">
        <v>901</v>
      </c>
      <c r="M638" s="1" t="str">
        <f>IFERROR(VLOOKUP(K638,所有数据类型对应PDMS情况!B:E,4,1),"")</f>
        <v/>
      </c>
      <c r="N638" s="1" t="str">
        <f>IFERROR(VLOOKUP(K638,所有数据类型对应PDMS情况!B:G,6,1),"")</f>
        <v/>
      </c>
      <c r="O638" s="13" t="s">
        <v>2592</v>
      </c>
      <c r="P638" s="13" t="s">
        <v>2594</v>
      </c>
      <c r="Q638" s="1" t="str">
        <f t="shared" si="9"/>
        <v>insert into PRW_Inte_SCADA_Map(Id,[TagId],[TagName],[TagType],[Name],[Name2],[Context],[Revision],[Type]) values(newid(),'ME-84671','10kV公用测控GPS失步','状态','','','XMH','unset','YX');</v>
      </c>
    </row>
    <row r="639" spans="1:17" hidden="1" x14ac:dyDescent="0.15">
      <c r="A639" s="1">
        <v>638</v>
      </c>
      <c r="B639" s="1" t="s">
        <v>12</v>
      </c>
      <c r="C639" s="1">
        <v>25</v>
      </c>
      <c r="D639" s="1" t="s">
        <v>1427</v>
      </c>
      <c r="E639" s="1" t="s">
        <v>1428</v>
      </c>
      <c r="F639" s="1">
        <v>84672</v>
      </c>
      <c r="G639" s="1" t="s">
        <v>15</v>
      </c>
      <c r="H639" s="1" t="s">
        <v>16</v>
      </c>
      <c r="I639" s="1" t="s">
        <v>17</v>
      </c>
      <c r="J639" s="1" t="s">
        <v>18</v>
      </c>
      <c r="K639" s="1">
        <v>2566</v>
      </c>
      <c r="L639" s="1">
        <v>901</v>
      </c>
      <c r="M639" s="1" t="str">
        <f>IFERROR(VLOOKUP(K639,所有数据类型对应PDMS情况!B:E,4,1),"")</f>
        <v/>
      </c>
      <c r="N639" s="1" t="str">
        <f>IFERROR(VLOOKUP(K639,所有数据类型对应PDMS情况!B:G,6,1),"")</f>
        <v/>
      </c>
      <c r="O639" s="13" t="s">
        <v>2592</v>
      </c>
      <c r="P639" s="13" t="s">
        <v>2594</v>
      </c>
      <c r="Q639" s="1" t="str">
        <f t="shared" si="9"/>
        <v>insert into PRW_Inte_SCADA_Map(Id,[TagId],[TagName],[TagType],[Name],[Name2],[Context],[Revision],[Type]) values(newid(),'ME-84672','10kV公用测控1-1LP装置检修连接片','状态','','','XMH','unset','YX');</v>
      </c>
    </row>
    <row r="640" spans="1:17" hidden="1" x14ac:dyDescent="0.15">
      <c r="A640" s="1">
        <v>639</v>
      </c>
      <c r="B640" s="1" t="s">
        <v>12</v>
      </c>
      <c r="C640" s="1">
        <v>25</v>
      </c>
      <c r="D640" s="1" t="s">
        <v>1429</v>
      </c>
      <c r="E640" s="1" t="s">
        <v>1430</v>
      </c>
      <c r="F640" s="1">
        <v>84673</v>
      </c>
      <c r="G640" s="1" t="s">
        <v>15</v>
      </c>
      <c r="H640" s="1" t="s">
        <v>16</v>
      </c>
      <c r="I640" s="1" t="s">
        <v>17</v>
      </c>
      <c r="J640" s="1" t="s">
        <v>18</v>
      </c>
      <c r="K640" s="1">
        <v>2566</v>
      </c>
      <c r="L640" s="1">
        <v>901</v>
      </c>
      <c r="M640" s="1" t="str">
        <f>IFERROR(VLOOKUP(K640,所有数据类型对应PDMS情况!B:E,4,1),"")</f>
        <v/>
      </c>
      <c r="N640" s="1" t="str">
        <f>IFERROR(VLOOKUP(K640,所有数据类型对应PDMS情况!B:G,6,1),"")</f>
        <v/>
      </c>
      <c r="O640" s="13" t="s">
        <v>2592</v>
      </c>
      <c r="P640" s="13" t="s">
        <v>2594</v>
      </c>
      <c r="Q640" s="1" t="str">
        <f t="shared" si="9"/>
        <v>insert into PRW_Inte_SCADA_Map(Id,[TagId],[TagName],[TagType],[Name],[Name2],[Context],[Revision],[Type]) values(newid(),'ME-84673','110kV母线保护1-1LP差动保护连接片','状态','','','XMH','unset','YX');</v>
      </c>
    </row>
    <row r="641" spans="1:17" hidden="1" x14ac:dyDescent="0.15">
      <c r="A641" s="1">
        <v>640</v>
      </c>
      <c r="B641" s="1" t="s">
        <v>12</v>
      </c>
      <c r="C641" s="1">
        <v>25</v>
      </c>
      <c r="D641" s="1" t="s">
        <v>1431</v>
      </c>
      <c r="E641" s="1" t="s">
        <v>1432</v>
      </c>
      <c r="F641" s="1">
        <v>84674</v>
      </c>
      <c r="G641" s="1" t="s">
        <v>15</v>
      </c>
      <c r="H641" s="1" t="s">
        <v>16</v>
      </c>
      <c r="I641" s="1" t="s">
        <v>17</v>
      </c>
      <c r="J641" s="1" t="s">
        <v>18</v>
      </c>
      <c r="K641" s="1">
        <v>2566</v>
      </c>
      <c r="L641" s="1">
        <v>901</v>
      </c>
      <c r="M641" s="1" t="str">
        <f>IFERROR(VLOOKUP(K641,所有数据类型对应PDMS情况!B:E,4,1),"")</f>
        <v/>
      </c>
      <c r="N641" s="1" t="str">
        <f>IFERROR(VLOOKUP(K641,所有数据类型对应PDMS情况!B:G,6,1),"")</f>
        <v/>
      </c>
      <c r="O641" s="13" t="s">
        <v>2592</v>
      </c>
      <c r="P641" s="13" t="s">
        <v>2594</v>
      </c>
      <c r="Q641" s="1" t="str">
        <f t="shared" si="9"/>
        <v>insert into PRW_Inte_SCADA_Map(Id,[TagId],[TagName],[TagType],[Name],[Name2],[Context],[Revision],[Type]) values(newid(),'ME-84674','110kV母线保护1-7LP置检修连接片','状态','','','XMH','unset','YX');</v>
      </c>
    </row>
    <row r="642" spans="1:17" hidden="1" x14ac:dyDescent="0.15">
      <c r="A642" s="1">
        <v>641</v>
      </c>
      <c r="B642" s="1" t="s">
        <v>12</v>
      </c>
      <c r="C642" s="1">
        <v>25</v>
      </c>
      <c r="D642" s="1" t="s">
        <v>1433</v>
      </c>
      <c r="E642" s="1" t="s">
        <v>1434</v>
      </c>
      <c r="F642" s="1">
        <v>84675</v>
      </c>
      <c r="G642" s="1" t="s">
        <v>15</v>
      </c>
      <c r="H642" s="1" t="s">
        <v>16</v>
      </c>
      <c r="I642" s="1" t="s">
        <v>17</v>
      </c>
      <c r="J642" s="1" t="s">
        <v>18</v>
      </c>
      <c r="K642" s="1">
        <v>2566</v>
      </c>
      <c r="L642" s="1">
        <v>901</v>
      </c>
      <c r="M642" s="1" t="str">
        <f>IFERROR(VLOOKUP(K642,所有数据类型对应PDMS情况!B:E,4,1),"")</f>
        <v/>
      </c>
      <c r="N642" s="1" t="str">
        <f>IFERROR(VLOOKUP(K642,所有数据类型对应PDMS情况!B:G,6,1),"")</f>
        <v/>
      </c>
      <c r="O642" s="13" t="s">
        <v>2592</v>
      </c>
      <c r="P642" s="13" t="s">
        <v>2594</v>
      </c>
      <c r="Q642" s="1" t="str">
        <f t="shared" si="9"/>
        <v>insert into PRW_Inte_SCADA_Map(Id,[TagId],[TagName],[TagType],[Name],[Name2],[Context],[Revision],[Type]) values(newid(),'ME-84675','10kV公用测控A网通信正常','状态','','','XMH','unset','YX');</v>
      </c>
    </row>
    <row r="643" spans="1:17" hidden="1" x14ac:dyDescent="0.15">
      <c r="A643" s="1">
        <v>642</v>
      </c>
      <c r="B643" s="1" t="s">
        <v>12</v>
      </c>
      <c r="C643" s="1">
        <v>25</v>
      </c>
      <c r="D643" s="1" t="s">
        <v>1435</v>
      </c>
      <c r="E643" s="1" t="s">
        <v>1436</v>
      </c>
      <c r="F643" s="1">
        <v>84676</v>
      </c>
      <c r="G643" s="1" t="s">
        <v>15</v>
      </c>
      <c r="H643" s="1" t="s">
        <v>16</v>
      </c>
      <c r="I643" s="1" t="s">
        <v>17</v>
      </c>
      <c r="J643" s="1" t="s">
        <v>18</v>
      </c>
      <c r="K643" s="1">
        <v>2566</v>
      </c>
      <c r="L643" s="1">
        <v>901</v>
      </c>
      <c r="M643" s="1" t="str">
        <f>IFERROR(VLOOKUP(K643,所有数据类型对应PDMS情况!B:E,4,1),"")</f>
        <v/>
      </c>
      <c r="N643" s="1" t="str">
        <f>IFERROR(VLOOKUP(K643,所有数据类型对应PDMS情况!B:G,6,1),"")</f>
        <v/>
      </c>
      <c r="O643" s="13" t="s">
        <v>2592</v>
      </c>
      <c r="P643" s="13" t="s">
        <v>2594</v>
      </c>
      <c r="Q643" s="1" t="str">
        <f t="shared" ref="Q643:Q706" si="10">CONCATENATE("insert into PRW_Inte_SCADA_Map(Id,[TagId],[TagName],[TagType],[Name],[Name2],[Context],[Revision],[Type]) values(","newid()",",'ME-",F643,"','",E643,"','",H643,"','",M643,"','",N643,"','XMH','unset','YX');")</f>
        <v>insert into PRW_Inte_SCADA_Map(Id,[TagId],[TagName],[TagType],[Name],[Name2],[Context],[Revision],[Type]) values(newid(),'ME-84676','10kV公用测控B网通信正常','状态','','','XMH','unset','YX');</v>
      </c>
    </row>
    <row r="644" spans="1:17" hidden="1" x14ac:dyDescent="0.15">
      <c r="A644" s="1">
        <v>643</v>
      </c>
      <c r="B644" s="1" t="s">
        <v>12</v>
      </c>
      <c r="C644" s="1">
        <v>25</v>
      </c>
      <c r="D644" s="1" t="s">
        <v>1437</v>
      </c>
      <c r="E644" s="1" t="s">
        <v>1438</v>
      </c>
      <c r="F644" s="1">
        <v>84677</v>
      </c>
      <c r="G644" s="1" t="s">
        <v>15</v>
      </c>
      <c r="H644" s="1" t="s">
        <v>16</v>
      </c>
      <c r="I644" s="1" t="s">
        <v>17</v>
      </c>
      <c r="J644" s="1" t="s">
        <v>18</v>
      </c>
      <c r="K644" s="1">
        <v>2566</v>
      </c>
      <c r="L644" s="1">
        <v>901</v>
      </c>
      <c r="M644" s="1" t="str">
        <f>IFERROR(VLOOKUP(K644,所有数据类型对应PDMS情况!B:E,4,1),"")</f>
        <v/>
      </c>
      <c r="N644" s="1" t="str">
        <f>IFERROR(VLOOKUP(K644,所有数据类型对应PDMS情况!B:G,6,1),"")</f>
        <v/>
      </c>
      <c r="O644" s="13" t="s">
        <v>2592</v>
      </c>
      <c r="P644" s="13" t="s">
        <v>2594</v>
      </c>
      <c r="Q644" s="1" t="str">
        <f t="shared" si="10"/>
        <v>insert into PRW_Inte_SCADA_Map(Id,[TagId],[TagName],[TagType],[Name],[Name2],[Context],[Revision],[Type]) values(newid(),'ME-84677','110kV母线保护TA异常报警','状态','','','XMH','unset','YX');</v>
      </c>
    </row>
    <row r="645" spans="1:17" hidden="1" x14ac:dyDescent="0.15">
      <c r="A645" s="1">
        <v>644</v>
      </c>
      <c r="B645" s="1" t="s">
        <v>12</v>
      </c>
      <c r="C645" s="1">
        <v>25</v>
      </c>
      <c r="D645" s="1" t="s">
        <v>1439</v>
      </c>
      <c r="E645" s="1" t="s">
        <v>1440</v>
      </c>
      <c r="F645" s="1">
        <v>84678</v>
      </c>
      <c r="G645" s="1" t="s">
        <v>15</v>
      </c>
      <c r="H645" s="1" t="s">
        <v>16</v>
      </c>
      <c r="I645" s="1" t="s">
        <v>17</v>
      </c>
      <c r="J645" s="1" t="s">
        <v>18</v>
      </c>
      <c r="K645" s="1">
        <v>2566</v>
      </c>
      <c r="L645" s="1">
        <v>901</v>
      </c>
      <c r="M645" s="1" t="str">
        <f>IFERROR(VLOOKUP(K645,所有数据类型对应PDMS情况!B:E,4,1),"")</f>
        <v/>
      </c>
      <c r="N645" s="1" t="str">
        <f>IFERROR(VLOOKUP(K645,所有数据类型对应PDMS情况!B:G,6,1),"")</f>
        <v/>
      </c>
      <c r="O645" s="13" t="s">
        <v>2592</v>
      </c>
      <c r="P645" s="13" t="s">
        <v>2594</v>
      </c>
      <c r="Q645" s="1" t="str">
        <f t="shared" si="10"/>
        <v>insert into PRW_Inte_SCADA_Map(Id,[TagId],[TagName],[TagType],[Name],[Name2],[Context],[Revision],[Type]) values(newid(),'ME-84678','110kV母线保护A网通信正常','状态','','','XMH','unset','YX');</v>
      </c>
    </row>
    <row r="646" spans="1:17" hidden="1" x14ac:dyDescent="0.15">
      <c r="A646" s="1">
        <v>645</v>
      </c>
      <c r="B646" s="1" t="s">
        <v>12</v>
      </c>
      <c r="C646" s="1">
        <v>25</v>
      </c>
      <c r="D646" s="1" t="s">
        <v>1441</v>
      </c>
      <c r="E646" s="1" t="s">
        <v>1442</v>
      </c>
      <c r="F646" s="1">
        <v>84679</v>
      </c>
      <c r="G646" s="1" t="s">
        <v>15</v>
      </c>
      <c r="H646" s="1" t="s">
        <v>16</v>
      </c>
      <c r="I646" s="1" t="s">
        <v>17</v>
      </c>
      <c r="J646" s="1" t="s">
        <v>18</v>
      </c>
      <c r="K646" s="1">
        <v>2566</v>
      </c>
      <c r="L646" s="1">
        <v>901</v>
      </c>
      <c r="M646" s="1" t="str">
        <f>IFERROR(VLOOKUP(K646,所有数据类型对应PDMS情况!B:E,4,1),"")</f>
        <v/>
      </c>
      <c r="N646" s="1" t="str">
        <f>IFERROR(VLOOKUP(K646,所有数据类型对应PDMS情况!B:G,6,1),"")</f>
        <v/>
      </c>
      <c r="O646" s="13" t="s">
        <v>2592</v>
      </c>
      <c r="P646" s="13" t="s">
        <v>2594</v>
      </c>
      <c r="Q646" s="1" t="str">
        <f t="shared" si="10"/>
        <v>insert into PRW_Inte_SCADA_Map(Id,[TagId],[TagName],[TagType],[Name],[Name2],[Context],[Revision],[Type]) values(newid(),'ME-84679','110kV母线保护B网通信正常','状态','','','XMH','unset','YX');</v>
      </c>
    </row>
    <row r="647" spans="1:17" x14ac:dyDescent="0.15">
      <c r="A647" s="1">
        <v>646</v>
      </c>
      <c r="B647" s="1" t="s">
        <v>12</v>
      </c>
      <c r="C647" s="1">
        <v>25</v>
      </c>
      <c r="D647" s="1" t="s">
        <v>1443</v>
      </c>
      <c r="E647" s="1" t="s">
        <v>1444</v>
      </c>
      <c r="F647" s="1">
        <v>84680</v>
      </c>
      <c r="G647" s="1" t="s">
        <v>330</v>
      </c>
      <c r="H647" s="1" t="s">
        <v>16</v>
      </c>
      <c r="I647" s="1" t="s">
        <v>17</v>
      </c>
      <c r="J647" s="1" t="s">
        <v>18</v>
      </c>
      <c r="K647" s="1">
        <v>2560</v>
      </c>
      <c r="L647" s="1">
        <v>901</v>
      </c>
      <c r="M647" s="1" t="str">
        <f>IFERROR(VLOOKUP(K647,所有数据类型对应PDMS情况!B:E,4,1),"")</f>
        <v>110kV_洗江T线_181_断路器</v>
      </c>
      <c r="N647" s="1" t="str">
        <f>IFERROR(VLOOKUP(K647,所有数据类型对应PDMS情况!B:G,6,1),"")</f>
        <v/>
      </c>
      <c r="O647" s="13" t="s">
        <v>2592</v>
      </c>
      <c r="P647" s="13" t="s">
        <v>2594</v>
      </c>
      <c r="Q647" s="1" t="str">
        <f t="shared" si="10"/>
        <v>insert into PRW_Inte_SCADA_Map(Id,[TagId],[TagName],[TagType],[Name],[Name2],[Context],[Revision],[Type]) values(newid(),'ME-84680','110kV洗江T线181断路器测控切换开关至远方位置','状态','110kV_洗江T线_181_断路器','','XMH','unset','YX');</v>
      </c>
    </row>
    <row r="648" spans="1:17" x14ac:dyDescent="0.15">
      <c r="A648" s="1">
        <v>647</v>
      </c>
      <c r="B648" s="1" t="s">
        <v>12</v>
      </c>
      <c r="C648" s="1">
        <v>25</v>
      </c>
      <c r="D648" s="1" t="s">
        <v>1445</v>
      </c>
      <c r="E648" s="1" t="s">
        <v>1446</v>
      </c>
      <c r="F648" s="1">
        <v>84681</v>
      </c>
      <c r="G648" s="1" t="s">
        <v>330</v>
      </c>
      <c r="H648" s="1" t="s">
        <v>16</v>
      </c>
      <c r="I648" s="1" t="s">
        <v>17</v>
      </c>
      <c r="J648" s="1" t="s">
        <v>18</v>
      </c>
      <c r="K648" s="1">
        <v>2560</v>
      </c>
      <c r="L648" s="1">
        <v>901</v>
      </c>
      <c r="M648" s="1" t="str">
        <f>IFERROR(VLOOKUP(K648,所有数据类型对应PDMS情况!B:E,4,1),"")</f>
        <v>110kV_洗江T线_181_断路器</v>
      </c>
      <c r="N648" s="1" t="str">
        <f>IFERROR(VLOOKUP(K648,所有数据类型对应PDMS情况!B:G,6,1),"")</f>
        <v/>
      </c>
      <c r="O648" s="13" t="s">
        <v>2592</v>
      </c>
      <c r="P648" s="13" t="s">
        <v>2594</v>
      </c>
      <c r="Q648" s="1" t="str">
        <f t="shared" si="10"/>
        <v>insert into PRW_Inte_SCADA_Map(Id,[TagId],[TagName],[TagType],[Name],[Name2],[Context],[Revision],[Type]) values(newid(),'ME-84681','110kV洗江T线181断路器弹簧储能超时','状态','110kV_洗江T线_181_断路器','','XMH','unset','YX');</v>
      </c>
    </row>
    <row r="649" spans="1:17" x14ac:dyDescent="0.15">
      <c r="A649" s="1">
        <v>648</v>
      </c>
      <c r="B649" s="1" t="s">
        <v>12</v>
      </c>
      <c r="C649" s="1">
        <v>25</v>
      </c>
      <c r="D649" s="1" t="s">
        <v>1447</v>
      </c>
      <c r="E649" s="1" t="s">
        <v>1448</v>
      </c>
      <c r="F649" s="1">
        <v>84682</v>
      </c>
      <c r="G649" s="1" t="s">
        <v>330</v>
      </c>
      <c r="H649" s="1" t="s">
        <v>16</v>
      </c>
      <c r="I649" s="1" t="s">
        <v>17</v>
      </c>
      <c r="J649" s="1" t="s">
        <v>18</v>
      </c>
      <c r="K649" s="1">
        <v>2560</v>
      </c>
      <c r="L649" s="1">
        <v>901</v>
      </c>
      <c r="M649" s="1" t="str">
        <f>IFERROR(VLOOKUP(K649,所有数据类型对应PDMS情况!B:E,4,1),"")</f>
        <v>110kV_洗江T线_181_断路器</v>
      </c>
      <c r="N649" s="1" t="str">
        <f>IFERROR(VLOOKUP(K649,所有数据类型对应PDMS情况!B:G,6,1),"")</f>
        <v/>
      </c>
      <c r="O649" s="13" t="s">
        <v>2592</v>
      </c>
      <c r="P649" s="13" t="s">
        <v>2594</v>
      </c>
      <c r="Q649" s="1" t="str">
        <f t="shared" si="10"/>
        <v>insert into PRW_Inte_SCADA_Map(Id,[TagId],[TagName],[TagType],[Name],[Name2],[Context],[Revision],[Type]) values(newid(),'ME-84682','110kV洗江T线181断路器电机电源故障','状态','110kV_洗江T线_181_断路器','','XMH','unset','YX');</v>
      </c>
    </row>
    <row r="650" spans="1:17" x14ac:dyDescent="0.15">
      <c r="A650" s="1">
        <v>649</v>
      </c>
      <c r="B650" s="1" t="s">
        <v>12</v>
      </c>
      <c r="C650" s="1">
        <v>25</v>
      </c>
      <c r="D650" s="1" t="s">
        <v>1449</v>
      </c>
      <c r="E650" s="1" t="s">
        <v>1450</v>
      </c>
      <c r="F650" s="1">
        <v>84683</v>
      </c>
      <c r="G650" s="1" t="s">
        <v>330</v>
      </c>
      <c r="H650" s="1" t="s">
        <v>16</v>
      </c>
      <c r="I650" s="1" t="s">
        <v>17</v>
      </c>
      <c r="J650" s="1" t="s">
        <v>18</v>
      </c>
      <c r="K650" s="1">
        <v>2560</v>
      </c>
      <c r="L650" s="1">
        <v>901</v>
      </c>
      <c r="M650" s="1" t="str">
        <f>IFERROR(VLOOKUP(K650,所有数据类型对应PDMS情况!B:E,4,1),"")</f>
        <v>110kV_洗江T线_181_断路器</v>
      </c>
      <c r="N650" s="1" t="str">
        <f>IFERROR(VLOOKUP(K650,所有数据类型对应PDMS情况!B:G,6,1),"")</f>
        <v/>
      </c>
      <c r="O650" s="13" t="s">
        <v>2592</v>
      </c>
      <c r="P650" s="13" t="s">
        <v>2594</v>
      </c>
      <c r="Q650" s="1" t="str">
        <f t="shared" si="10"/>
        <v>insert into PRW_Inte_SCADA_Map(Id,[TagId],[TagName],[TagType],[Name],[Name2],[Context],[Revision],[Type]) values(newid(),'ME-84683','110kV洗江T线181断路器机构切换开关置就地位置','状态','110kV_洗江T线_181_断路器','','XMH','unset','YX');</v>
      </c>
    </row>
    <row r="651" spans="1:17" x14ac:dyDescent="0.15">
      <c r="A651" s="1">
        <v>650</v>
      </c>
      <c r="B651" s="1" t="s">
        <v>12</v>
      </c>
      <c r="C651" s="1">
        <v>25</v>
      </c>
      <c r="D651" s="1" t="s">
        <v>1451</v>
      </c>
      <c r="E651" s="1" t="s">
        <v>1452</v>
      </c>
      <c r="F651" s="1">
        <v>84684</v>
      </c>
      <c r="G651" s="1" t="s">
        <v>330</v>
      </c>
      <c r="H651" s="1" t="s">
        <v>16</v>
      </c>
      <c r="I651" s="1" t="s">
        <v>17</v>
      </c>
      <c r="J651" s="1" t="s">
        <v>18</v>
      </c>
      <c r="K651" s="1">
        <v>2560</v>
      </c>
      <c r="L651" s="1">
        <v>901</v>
      </c>
      <c r="M651" s="1" t="str">
        <f>IFERROR(VLOOKUP(K651,所有数据类型对应PDMS情况!B:E,4,1),"")</f>
        <v>110kV_洗江T线_181_断路器</v>
      </c>
      <c r="N651" s="1" t="str">
        <f>IFERROR(VLOOKUP(K651,所有数据类型对应PDMS情况!B:G,6,1),"")</f>
        <v/>
      </c>
      <c r="O651" s="13" t="s">
        <v>2592</v>
      </c>
      <c r="P651" s="13" t="s">
        <v>2594</v>
      </c>
      <c r="Q651" s="1" t="str">
        <f t="shared" si="10"/>
        <v>insert into PRW_Inte_SCADA_Map(Id,[TagId],[TagName],[TagType],[Name],[Name2],[Context],[Revision],[Type]) values(newid(),'ME-84684','110kV洗江T线181断路器机构切换开关置远方位置','状态','110kV_洗江T线_181_断路器','','XMH','unset','YX');</v>
      </c>
    </row>
    <row r="652" spans="1:17" x14ac:dyDescent="0.15">
      <c r="A652" s="1">
        <v>651</v>
      </c>
      <c r="B652" s="1" t="s">
        <v>12</v>
      </c>
      <c r="C652" s="1">
        <v>25</v>
      </c>
      <c r="D652" s="1" t="s">
        <v>1453</v>
      </c>
      <c r="E652" s="1" t="s">
        <v>1454</v>
      </c>
      <c r="F652" s="1">
        <v>84685</v>
      </c>
      <c r="G652" s="1" t="s">
        <v>330</v>
      </c>
      <c r="H652" s="1" t="s">
        <v>16</v>
      </c>
      <c r="I652" s="1" t="s">
        <v>17</v>
      </c>
      <c r="J652" s="1" t="s">
        <v>18</v>
      </c>
      <c r="K652" s="1">
        <v>2560</v>
      </c>
      <c r="L652" s="1">
        <v>901</v>
      </c>
      <c r="M652" s="1" t="str">
        <f>IFERROR(VLOOKUP(K652,所有数据类型对应PDMS情况!B:E,4,1),"")</f>
        <v>110kV_洗江T线_181_断路器</v>
      </c>
      <c r="N652" s="1" t="str">
        <f>IFERROR(VLOOKUP(K652,所有数据类型对应PDMS情况!B:G,6,1),"")</f>
        <v/>
      </c>
      <c r="O652" s="13" t="s">
        <v>2592</v>
      </c>
      <c r="P652" s="13" t="s">
        <v>2594</v>
      </c>
      <c r="Q652" s="1" t="str">
        <f t="shared" si="10"/>
        <v>insert into PRW_Inte_SCADA_Map(Id,[TagId],[TagName],[TagType],[Name],[Name2],[Context],[Revision],[Type]) values(newid(),'ME-84685','110kV洗江T线181断路器A相TASF6气压低报警','状态','110kV_洗江T线_181_断路器','','XMH','unset','YX');</v>
      </c>
    </row>
    <row r="653" spans="1:17" x14ac:dyDescent="0.15">
      <c r="A653" s="1">
        <v>652</v>
      </c>
      <c r="B653" s="1" t="s">
        <v>12</v>
      </c>
      <c r="C653" s="1">
        <v>25</v>
      </c>
      <c r="D653" s="1" t="s">
        <v>1455</v>
      </c>
      <c r="E653" s="1" t="s">
        <v>1456</v>
      </c>
      <c r="F653" s="1">
        <v>84686</v>
      </c>
      <c r="G653" s="1" t="s">
        <v>330</v>
      </c>
      <c r="H653" s="1" t="s">
        <v>16</v>
      </c>
      <c r="I653" s="1" t="s">
        <v>17</v>
      </c>
      <c r="J653" s="1" t="s">
        <v>18</v>
      </c>
      <c r="K653" s="1">
        <v>2560</v>
      </c>
      <c r="L653" s="1">
        <v>901</v>
      </c>
      <c r="M653" s="1" t="str">
        <f>IFERROR(VLOOKUP(K653,所有数据类型对应PDMS情况!B:E,4,1),"")</f>
        <v>110kV_洗江T线_181_断路器</v>
      </c>
      <c r="N653" s="1" t="str">
        <f>IFERROR(VLOOKUP(K653,所有数据类型对应PDMS情况!B:G,6,1),"")</f>
        <v/>
      </c>
      <c r="O653" s="13" t="s">
        <v>2592</v>
      </c>
      <c r="P653" s="13" t="s">
        <v>2594</v>
      </c>
      <c r="Q653" s="1" t="str">
        <f t="shared" si="10"/>
        <v>insert into PRW_Inte_SCADA_Map(Id,[TagId],[TagName],[TagType],[Name],[Name2],[Context],[Revision],[Type]) values(newid(),'ME-84686','110kV洗江T线181断路器B相TASF6气压低报警','状态','110kV_洗江T线_181_断路器','','XMH','unset','YX');</v>
      </c>
    </row>
    <row r="654" spans="1:17" x14ac:dyDescent="0.15">
      <c r="A654" s="1">
        <v>653</v>
      </c>
      <c r="B654" s="1" t="s">
        <v>12</v>
      </c>
      <c r="C654" s="1">
        <v>25</v>
      </c>
      <c r="D654" s="1" t="s">
        <v>1457</v>
      </c>
      <c r="E654" s="1" t="s">
        <v>1458</v>
      </c>
      <c r="F654" s="1">
        <v>84687</v>
      </c>
      <c r="G654" s="1" t="s">
        <v>330</v>
      </c>
      <c r="H654" s="1" t="s">
        <v>16</v>
      </c>
      <c r="I654" s="1" t="s">
        <v>17</v>
      </c>
      <c r="J654" s="1" t="s">
        <v>18</v>
      </c>
      <c r="K654" s="1">
        <v>2560</v>
      </c>
      <c r="L654" s="1">
        <v>901</v>
      </c>
      <c r="M654" s="1" t="str">
        <f>IFERROR(VLOOKUP(K654,所有数据类型对应PDMS情况!B:E,4,1),"")</f>
        <v>110kV_洗江T线_181_断路器</v>
      </c>
      <c r="N654" s="1" t="str">
        <f>IFERROR(VLOOKUP(K654,所有数据类型对应PDMS情况!B:G,6,1),"")</f>
        <v/>
      </c>
      <c r="O654" s="13" t="s">
        <v>2592</v>
      </c>
      <c r="P654" s="13" t="s">
        <v>2594</v>
      </c>
      <c r="Q654" s="1" t="str">
        <f t="shared" si="10"/>
        <v>insert into PRW_Inte_SCADA_Map(Id,[TagId],[TagName],[TagType],[Name],[Name2],[Context],[Revision],[Type]) values(newid(),'ME-84687','110kV洗江T线181断路器C相TASF6气压低报警','状态','110kV_洗江T线_181_断路器','','XMH','unset','YX');</v>
      </c>
    </row>
    <row r="655" spans="1:17" x14ac:dyDescent="0.15">
      <c r="A655" s="1">
        <v>654</v>
      </c>
      <c r="B655" s="1" t="s">
        <v>12</v>
      </c>
      <c r="C655" s="1">
        <v>25</v>
      </c>
      <c r="D655" s="1" t="s">
        <v>1459</v>
      </c>
      <c r="E655" s="1" t="s">
        <v>1460</v>
      </c>
      <c r="F655" s="1">
        <v>84688</v>
      </c>
      <c r="G655" s="1" t="s">
        <v>330</v>
      </c>
      <c r="H655" s="1" t="s">
        <v>16</v>
      </c>
      <c r="I655" s="1" t="s">
        <v>17</v>
      </c>
      <c r="J655" s="1" t="s">
        <v>18</v>
      </c>
      <c r="K655" s="1">
        <v>2560</v>
      </c>
      <c r="L655" s="1">
        <v>901</v>
      </c>
      <c r="M655" s="1" t="str">
        <f>IFERROR(VLOOKUP(K655,所有数据类型对应PDMS情况!B:E,4,1),"")</f>
        <v>110kV_洗江T线_181_断路器</v>
      </c>
      <c r="N655" s="1" t="str">
        <f>IFERROR(VLOOKUP(K655,所有数据类型对应PDMS情况!B:G,6,1),"")</f>
        <v/>
      </c>
      <c r="O655" s="13" t="s">
        <v>2592</v>
      </c>
      <c r="P655" s="13" t="s">
        <v>2594</v>
      </c>
      <c r="Q655" s="1" t="str">
        <f t="shared" si="10"/>
        <v>insert into PRW_Inte_SCADA_Map(Id,[TagId],[TagName],[TagType],[Name],[Name2],[Context],[Revision],[Type]) values(newid(),'ME-84688','110kV洗江T线181断路器母线侧1811隔离开关远方控制','状态','110kV_洗江T线_181_断路器','','XMH','unset','YX');</v>
      </c>
    </row>
    <row r="656" spans="1:17" x14ac:dyDescent="0.15">
      <c r="A656" s="1">
        <v>655</v>
      </c>
      <c r="B656" s="1" t="s">
        <v>12</v>
      </c>
      <c r="C656" s="1">
        <v>25</v>
      </c>
      <c r="D656" s="1" t="s">
        <v>1461</v>
      </c>
      <c r="E656" s="1" t="s">
        <v>1462</v>
      </c>
      <c r="F656" s="1">
        <v>84689</v>
      </c>
      <c r="G656" s="1" t="s">
        <v>330</v>
      </c>
      <c r="H656" s="1" t="s">
        <v>16</v>
      </c>
      <c r="I656" s="1" t="s">
        <v>17</v>
      </c>
      <c r="J656" s="1" t="s">
        <v>18</v>
      </c>
      <c r="K656" s="1">
        <v>2560</v>
      </c>
      <c r="L656" s="1">
        <v>901</v>
      </c>
      <c r="M656" s="1" t="str">
        <f>IFERROR(VLOOKUP(K656,所有数据类型对应PDMS情况!B:E,4,1),"")</f>
        <v>110kV_洗江T线_181_断路器</v>
      </c>
      <c r="N656" s="1" t="str">
        <f>IFERROR(VLOOKUP(K656,所有数据类型对应PDMS情况!B:G,6,1),"")</f>
        <v/>
      </c>
      <c r="O656" s="13" t="s">
        <v>2592</v>
      </c>
      <c r="P656" s="13" t="s">
        <v>2594</v>
      </c>
      <c r="Q656" s="1" t="str">
        <f t="shared" si="10"/>
        <v>insert into PRW_Inte_SCADA_Map(Id,[TagId],[TagName],[TagType],[Name],[Name2],[Context],[Revision],[Type]) values(newid(),'ME-84689','110kV洗江T线181断路器母线侧1811隔离开关电机回路电源消失','状态','110kV_洗江T线_181_断路器','','XMH','unset','YX');</v>
      </c>
    </row>
    <row r="657" spans="1:17" x14ac:dyDescent="0.15">
      <c r="A657" s="1">
        <v>656</v>
      </c>
      <c r="B657" s="1" t="s">
        <v>12</v>
      </c>
      <c r="C657" s="1">
        <v>25</v>
      </c>
      <c r="D657" s="1" t="s">
        <v>1463</v>
      </c>
      <c r="E657" s="1" t="s">
        <v>1464</v>
      </c>
      <c r="F657" s="1">
        <v>84690</v>
      </c>
      <c r="G657" s="1" t="s">
        <v>330</v>
      </c>
      <c r="H657" s="1" t="s">
        <v>16</v>
      </c>
      <c r="I657" s="1" t="s">
        <v>17</v>
      </c>
      <c r="J657" s="1" t="s">
        <v>18</v>
      </c>
      <c r="K657" s="1">
        <v>2560</v>
      </c>
      <c r="L657" s="1">
        <v>901</v>
      </c>
      <c r="M657" s="1" t="str">
        <f>IFERROR(VLOOKUP(K657,所有数据类型对应PDMS情况!B:E,4,1),"")</f>
        <v>110kV_洗江T线_181_断路器</v>
      </c>
      <c r="N657" s="1" t="str">
        <f>IFERROR(VLOOKUP(K657,所有数据类型对应PDMS情况!B:G,6,1),"")</f>
        <v/>
      </c>
      <c r="O657" s="13" t="s">
        <v>2592</v>
      </c>
      <c r="P657" s="13" t="s">
        <v>2594</v>
      </c>
      <c r="Q657" s="1" t="str">
        <f t="shared" si="10"/>
        <v>insert into PRW_Inte_SCADA_Map(Id,[TagId],[TagName],[TagType],[Name],[Name2],[Context],[Revision],[Type]) values(newid(),'ME-84690','110kV洗江T线线路1816隔离开关远方控制','状态','110kV_洗江T线_181_断路器','','XMH','unset','YX');</v>
      </c>
    </row>
    <row r="658" spans="1:17" x14ac:dyDescent="0.15">
      <c r="A658" s="1">
        <v>657</v>
      </c>
      <c r="B658" s="1" t="s">
        <v>12</v>
      </c>
      <c r="C658" s="1">
        <v>25</v>
      </c>
      <c r="D658" s="1" t="s">
        <v>1465</v>
      </c>
      <c r="E658" s="1" t="s">
        <v>1466</v>
      </c>
      <c r="F658" s="1">
        <v>84691</v>
      </c>
      <c r="G658" s="1" t="s">
        <v>330</v>
      </c>
      <c r="H658" s="1" t="s">
        <v>16</v>
      </c>
      <c r="I658" s="1" t="s">
        <v>17</v>
      </c>
      <c r="J658" s="1" t="s">
        <v>18</v>
      </c>
      <c r="K658" s="1">
        <v>2560</v>
      </c>
      <c r="L658" s="1">
        <v>901</v>
      </c>
      <c r="M658" s="1" t="str">
        <f>IFERROR(VLOOKUP(K658,所有数据类型对应PDMS情况!B:E,4,1),"")</f>
        <v>110kV_洗江T线_181_断路器</v>
      </c>
      <c r="N658" s="1" t="str">
        <f>IFERROR(VLOOKUP(K658,所有数据类型对应PDMS情况!B:G,6,1),"")</f>
        <v/>
      </c>
      <c r="O658" s="13" t="s">
        <v>2592</v>
      </c>
      <c r="P658" s="13" t="s">
        <v>2594</v>
      </c>
      <c r="Q658" s="1" t="str">
        <f t="shared" si="10"/>
        <v>insert into PRW_Inte_SCADA_Map(Id,[TagId],[TagName],[TagType],[Name],[Name2],[Context],[Revision],[Type]) values(newid(),'ME-84691','110kV洗江T线1816隔离开关电机回路电源消失','状态','110kV_洗江T线_181_断路器','','XMH','unset','YX');</v>
      </c>
    </row>
    <row r="659" spans="1:17" x14ac:dyDescent="0.15">
      <c r="A659" s="1">
        <v>658</v>
      </c>
      <c r="B659" s="1" t="s">
        <v>12</v>
      </c>
      <c r="C659" s="1">
        <v>25</v>
      </c>
      <c r="D659" s="1" t="s">
        <v>1467</v>
      </c>
      <c r="E659" s="1" t="s">
        <v>1468</v>
      </c>
      <c r="F659" s="1">
        <v>84692</v>
      </c>
      <c r="G659" s="1" t="s">
        <v>330</v>
      </c>
      <c r="H659" s="1" t="s">
        <v>16</v>
      </c>
      <c r="I659" s="1" t="s">
        <v>17</v>
      </c>
      <c r="J659" s="1" t="s">
        <v>18</v>
      </c>
      <c r="K659" s="1">
        <v>2560</v>
      </c>
      <c r="L659" s="1">
        <v>901</v>
      </c>
      <c r="M659" s="1" t="str">
        <f>IFERROR(VLOOKUP(K659,所有数据类型对应PDMS情况!B:E,4,1),"")</f>
        <v>110kV_洗江T线_181_断路器</v>
      </c>
      <c r="N659" s="1" t="str">
        <f>IFERROR(VLOOKUP(K659,所有数据类型对应PDMS情况!B:G,6,1),"")</f>
        <v/>
      </c>
      <c r="O659" s="13" t="s">
        <v>2592</v>
      </c>
      <c r="P659" s="13" t="s">
        <v>2594</v>
      </c>
      <c r="Q659" s="1" t="str">
        <f t="shared" si="10"/>
        <v>insert into PRW_Inte_SCADA_Map(Id,[TagId],[TagName],[TagType],[Name],[Name2],[Context],[Revision],[Type]) values(newid(),'ME-84692','110kV洗江T线通信中断','状态','110kV_洗江T线_181_断路器','','XMH','unset','YX');</v>
      </c>
    </row>
    <row r="660" spans="1:17" x14ac:dyDescent="0.15">
      <c r="A660" s="1">
        <v>659</v>
      </c>
      <c r="B660" s="1" t="s">
        <v>12</v>
      </c>
      <c r="C660" s="1">
        <v>25</v>
      </c>
      <c r="D660" s="1" t="s">
        <v>1469</v>
      </c>
      <c r="E660" s="1" t="s">
        <v>1470</v>
      </c>
      <c r="F660" s="1">
        <v>84693</v>
      </c>
      <c r="G660" s="1" t="s">
        <v>330</v>
      </c>
      <c r="H660" s="1" t="s">
        <v>16</v>
      </c>
      <c r="I660" s="1" t="s">
        <v>17</v>
      </c>
      <c r="J660" s="1" t="s">
        <v>18</v>
      </c>
      <c r="K660" s="1">
        <v>2560</v>
      </c>
      <c r="L660" s="1">
        <v>901</v>
      </c>
      <c r="M660" s="1" t="str">
        <f>IFERROR(VLOOKUP(K660,所有数据类型对应PDMS情况!B:E,4,1),"")</f>
        <v>110kV_洗江T线_181_断路器</v>
      </c>
      <c r="N660" s="1" t="str">
        <f>IFERROR(VLOOKUP(K660,所有数据类型对应PDMS情况!B:G,6,1),"")</f>
        <v/>
      </c>
      <c r="O660" s="13" t="s">
        <v>2592</v>
      </c>
      <c r="P660" s="13" t="s">
        <v>2594</v>
      </c>
      <c r="Q660" s="1" t="str">
        <f t="shared" si="10"/>
        <v>insert into PRW_Inte_SCADA_Map(Id,[TagId],[TagName],[TagType],[Name],[Name2],[Context],[Revision],[Type]) values(newid(),'ME-84693','110kV洗江T线保护装置告警','状态','110kV_洗江T线_181_断路器','','XMH','unset','YX');</v>
      </c>
    </row>
    <row r="661" spans="1:17" x14ac:dyDescent="0.15">
      <c r="A661" s="1">
        <v>660</v>
      </c>
      <c r="B661" s="1" t="s">
        <v>12</v>
      </c>
      <c r="C661" s="1">
        <v>25</v>
      </c>
      <c r="D661" s="1" t="s">
        <v>1471</v>
      </c>
      <c r="E661" s="1" t="s">
        <v>1472</v>
      </c>
      <c r="F661" s="1">
        <v>84694</v>
      </c>
      <c r="G661" s="1" t="s">
        <v>330</v>
      </c>
      <c r="H661" s="1" t="s">
        <v>16</v>
      </c>
      <c r="I661" s="1" t="s">
        <v>17</v>
      </c>
      <c r="J661" s="1" t="s">
        <v>18</v>
      </c>
      <c r="K661" s="1">
        <v>2560</v>
      </c>
      <c r="L661" s="1">
        <v>901</v>
      </c>
      <c r="M661" s="1" t="str">
        <f>IFERROR(VLOOKUP(K661,所有数据类型对应PDMS情况!B:E,4,1),"")</f>
        <v>110kV_洗江T线_181_断路器</v>
      </c>
      <c r="N661" s="1" t="str">
        <f>IFERROR(VLOOKUP(K661,所有数据类型对应PDMS情况!B:G,6,1),"")</f>
        <v/>
      </c>
      <c r="O661" s="13" t="s">
        <v>2592</v>
      </c>
      <c r="P661" s="13" t="s">
        <v>2594</v>
      </c>
      <c r="Q661" s="1" t="str">
        <f t="shared" si="10"/>
        <v>insert into PRW_Inte_SCADA_Map(Id,[TagId],[TagName],[TagType],[Name],[Name2],[Context],[Revision],[Type]) values(newid(),'ME-84694','110kV洗江T线保护装置异常','状态','110kV_洗江T线_181_断路器','','XMH','unset','YX');</v>
      </c>
    </row>
    <row r="662" spans="1:17" x14ac:dyDescent="0.15">
      <c r="A662" s="1">
        <v>661</v>
      </c>
      <c r="B662" s="1" t="s">
        <v>12</v>
      </c>
      <c r="C662" s="1">
        <v>25</v>
      </c>
      <c r="D662" s="1" t="s">
        <v>1473</v>
      </c>
      <c r="E662" s="1" t="s">
        <v>1474</v>
      </c>
      <c r="F662" s="1">
        <v>84695</v>
      </c>
      <c r="G662" s="1" t="s">
        <v>330</v>
      </c>
      <c r="H662" s="1" t="s">
        <v>292</v>
      </c>
      <c r="I662" s="1" t="s">
        <v>17</v>
      </c>
      <c r="J662" s="1" t="s">
        <v>18</v>
      </c>
      <c r="K662" s="1">
        <v>2560</v>
      </c>
      <c r="L662" s="1">
        <v>1001</v>
      </c>
      <c r="M662" s="1" t="str">
        <f>IFERROR(VLOOKUP(K662,所有数据类型对应PDMS情况!B:E,4,1),"")</f>
        <v>110kV_洗江T线_181_断路器</v>
      </c>
      <c r="N662" s="1" t="str">
        <f>IFERROR(VLOOKUP(K662,所有数据类型对应PDMS情况!B:G,6,1),"")</f>
        <v/>
      </c>
      <c r="O662" s="13" t="s">
        <v>2592</v>
      </c>
      <c r="P662" s="13" t="s">
        <v>2594</v>
      </c>
      <c r="Q662" s="1" t="str">
        <f t="shared" si="10"/>
        <v>insert into PRW_Inte_SCADA_Map(Id,[TagId],[TagName],[TagType],[Name],[Name2],[Context],[Revision],[Type]) values(newid(),'ME-84695','110kV洗江T线重合闸','保护动作','110kV_洗江T线_181_断路器','','XMH','unset','YX');</v>
      </c>
    </row>
    <row r="663" spans="1:17" x14ac:dyDescent="0.15">
      <c r="A663" s="1">
        <v>662</v>
      </c>
      <c r="B663" s="1" t="s">
        <v>12</v>
      </c>
      <c r="C663" s="1">
        <v>25</v>
      </c>
      <c r="D663" s="1" t="s">
        <v>1475</v>
      </c>
      <c r="E663" s="1" t="s">
        <v>1476</v>
      </c>
      <c r="F663" s="1">
        <v>84696</v>
      </c>
      <c r="G663" s="1" t="s">
        <v>330</v>
      </c>
      <c r="H663" s="1" t="s">
        <v>16</v>
      </c>
      <c r="I663" s="1" t="s">
        <v>17</v>
      </c>
      <c r="J663" s="1" t="s">
        <v>18</v>
      </c>
      <c r="K663" s="1">
        <v>2560</v>
      </c>
      <c r="L663" s="1">
        <v>901</v>
      </c>
      <c r="M663" s="1" t="str">
        <f>IFERROR(VLOOKUP(K663,所有数据类型对应PDMS情况!B:E,4,1),"")</f>
        <v>110kV_洗江T线_181_断路器</v>
      </c>
      <c r="N663" s="1" t="str">
        <f>IFERROR(VLOOKUP(K663,所有数据类型对应PDMS情况!B:G,6,1),"")</f>
        <v/>
      </c>
      <c r="O663" s="13" t="s">
        <v>2592</v>
      </c>
      <c r="P663" s="13" t="s">
        <v>2594</v>
      </c>
      <c r="Q663" s="1" t="str">
        <f t="shared" si="10"/>
        <v>insert into PRW_Inte_SCADA_Map(Id,[TagId],[TagName],[TagType],[Name],[Name2],[Context],[Revision],[Type]) values(newid(),'ME-84696','110kV洗江T线测控110kV公用测控装置闭锁','状态','110kV_洗江T线_181_断路器','','XMH','unset','YX');</v>
      </c>
    </row>
    <row r="664" spans="1:17" x14ac:dyDescent="0.15">
      <c r="A664" s="1">
        <v>663</v>
      </c>
      <c r="B664" s="1" t="s">
        <v>12</v>
      </c>
      <c r="C664" s="1">
        <v>25</v>
      </c>
      <c r="D664" s="1" t="s">
        <v>1477</v>
      </c>
      <c r="E664" s="1" t="s">
        <v>1478</v>
      </c>
      <c r="F664" s="1">
        <v>84697</v>
      </c>
      <c r="G664" s="1" t="s">
        <v>330</v>
      </c>
      <c r="H664" s="1" t="s">
        <v>16</v>
      </c>
      <c r="I664" s="1" t="s">
        <v>17</v>
      </c>
      <c r="J664" s="1" t="s">
        <v>18</v>
      </c>
      <c r="K664" s="1">
        <v>2560</v>
      </c>
      <c r="L664" s="1">
        <v>901</v>
      </c>
      <c r="M664" s="1" t="str">
        <f>IFERROR(VLOOKUP(K664,所有数据类型对应PDMS情况!B:E,4,1),"")</f>
        <v>110kV_洗江T线_181_断路器</v>
      </c>
      <c r="N664" s="1" t="str">
        <f>IFERROR(VLOOKUP(K664,所有数据类型对应PDMS情况!B:G,6,1),"")</f>
        <v/>
      </c>
      <c r="O664" s="13" t="s">
        <v>2592</v>
      </c>
      <c r="P664" s="13" t="s">
        <v>2594</v>
      </c>
      <c r="Q664" s="1" t="str">
        <f t="shared" si="10"/>
        <v>insert into PRW_Inte_SCADA_Map(Id,[TagId],[TagName],[TagType],[Name],[Name2],[Context],[Revision],[Type]) values(newid(),'ME-84697','110kV洗江T线线路TV1ZKK空开跳闸','状态','110kV_洗江T线_181_断路器','','XMH','unset','YX');</v>
      </c>
    </row>
    <row r="665" spans="1:17" x14ac:dyDescent="0.15">
      <c r="A665" s="1">
        <v>664</v>
      </c>
      <c r="B665" s="1" t="s">
        <v>12</v>
      </c>
      <c r="C665" s="1">
        <v>25</v>
      </c>
      <c r="D665" s="1" t="s">
        <v>1479</v>
      </c>
      <c r="E665" s="1" t="s">
        <v>1480</v>
      </c>
      <c r="F665" s="1">
        <v>84698</v>
      </c>
      <c r="G665" s="1" t="s">
        <v>330</v>
      </c>
      <c r="H665" s="1" t="s">
        <v>16</v>
      </c>
      <c r="I665" s="1" t="s">
        <v>17</v>
      </c>
      <c r="J665" s="1" t="s">
        <v>18</v>
      </c>
      <c r="K665" s="1">
        <v>2560</v>
      </c>
      <c r="L665" s="1">
        <v>901</v>
      </c>
      <c r="M665" s="1" t="str">
        <f>IFERROR(VLOOKUP(K665,所有数据类型对应PDMS情况!B:E,4,1),"")</f>
        <v>110kV_洗江T线_181_断路器</v>
      </c>
      <c r="N665" s="1" t="str">
        <f>IFERROR(VLOOKUP(K665,所有数据类型对应PDMS情况!B:G,6,1),"")</f>
        <v/>
      </c>
      <c r="O665" s="13" t="s">
        <v>2592</v>
      </c>
      <c r="P665" s="13" t="s">
        <v>2594</v>
      </c>
      <c r="Q665" s="1" t="str">
        <f t="shared" si="10"/>
        <v>insert into PRW_Inte_SCADA_Map(Id,[TagId],[TagName],[TagType],[Name],[Name2],[Context],[Revision],[Type]) values(newid(),'ME-84698','110kV洗江T线测控遥信电源消失','状态','110kV_洗江T线_181_断路器','','XMH','unset','YX');</v>
      </c>
    </row>
    <row r="666" spans="1:17" x14ac:dyDescent="0.15">
      <c r="A666" s="1">
        <v>665</v>
      </c>
      <c r="B666" s="1" t="s">
        <v>12</v>
      </c>
      <c r="C666" s="1">
        <v>25</v>
      </c>
      <c r="D666" s="1" t="s">
        <v>1481</v>
      </c>
      <c r="E666" s="1" t="s">
        <v>1482</v>
      </c>
      <c r="F666" s="1">
        <v>84699</v>
      </c>
      <c r="G666" s="1" t="s">
        <v>330</v>
      </c>
      <c r="H666" s="1" t="s">
        <v>16</v>
      </c>
      <c r="I666" s="1" t="s">
        <v>17</v>
      </c>
      <c r="J666" s="1" t="s">
        <v>18</v>
      </c>
      <c r="K666" s="1">
        <v>2560</v>
      </c>
      <c r="L666" s="1">
        <v>901</v>
      </c>
      <c r="M666" s="1" t="str">
        <f>IFERROR(VLOOKUP(K666,所有数据类型对应PDMS情况!B:E,4,1),"")</f>
        <v>110kV_洗江T线_181_断路器</v>
      </c>
      <c r="N666" s="1" t="str">
        <f>IFERROR(VLOOKUP(K666,所有数据类型对应PDMS情况!B:G,6,1),"")</f>
        <v/>
      </c>
      <c r="O666" s="13" t="s">
        <v>2592</v>
      </c>
      <c r="P666" s="13" t="s">
        <v>2594</v>
      </c>
      <c r="Q666" s="1" t="str">
        <f t="shared" si="10"/>
        <v>insert into PRW_Inte_SCADA_Map(Id,[TagId],[TagName],[TagType],[Name],[Name2],[Context],[Revision],[Type]) values(newid(),'ME-84699','110kV洗江T线测控GPS失步','状态','110kV_洗江T线_181_断路器','','XMH','unset','YX');</v>
      </c>
    </row>
    <row r="667" spans="1:17" x14ac:dyDescent="0.15">
      <c r="A667" s="1">
        <v>666</v>
      </c>
      <c r="B667" s="1" t="s">
        <v>12</v>
      </c>
      <c r="C667" s="1">
        <v>25</v>
      </c>
      <c r="D667" s="1" t="s">
        <v>1483</v>
      </c>
      <c r="E667" s="1" t="s">
        <v>1484</v>
      </c>
      <c r="F667" s="1">
        <v>84700</v>
      </c>
      <c r="G667" s="1" t="s">
        <v>330</v>
      </c>
      <c r="H667" s="1" t="s">
        <v>16</v>
      </c>
      <c r="I667" s="1" t="s">
        <v>17</v>
      </c>
      <c r="J667" s="1" t="s">
        <v>18</v>
      </c>
      <c r="K667" s="1">
        <v>2560</v>
      </c>
      <c r="L667" s="1">
        <v>901</v>
      </c>
      <c r="M667" s="1" t="str">
        <f>IFERROR(VLOOKUP(K667,所有数据类型对应PDMS情况!B:E,4,1),"")</f>
        <v>110kV_洗江T线_181_断路器</v>
      </c>
      <c r="N667" s="1" t="str">
        <f>IFERROR(VLOOKUP(K667,所有数据类型对应PDMS情况!B:G,6,1),"")</f>
        <v/>
      </c>
      <c r="O667" s="13" t="s">
        <v>2592</v>
      </c>
      <c r="P667" s="13" t="s">
        <v>2594</v>
      </c>
      <c r="Q667" s="1" t="str">
        <f t="shared" si="10"/>
        <v>insert into PRW_Inte_SCADA_Map(Id,[TagId],[TagName],[TagType],[Name],[Name2],[Context],[Revision],[Type]) values(newid(),'ME-84700','110kV洗江T线测控2-1LP装置检修连接片','状态','110kV_洗江T线_181_断路器','','XMH','unset','YX');</v>
      </c>
    </row>
    <row r="668" spans="1:17" x14ac:dyDescent="0.15">
      <c r="A668" s="1">
        <v>667</v>
      </c>
      <c r="B668" s="1" t="s">
        <v>12</v>
      </c>
      <c r="C668" s="1">
        <v>25</v>
      </c>
      <c r="D668" s="1" t="s">
        <v>1485</v>
      </c>
      <c r="E668" s="1" t="s">
        <v>1486</v>
      </c>
      <c r="F668" s="1">
        <v>84701</v>
      </c>
      <c r="G668" s="1" t="s">
        <v>330</v>
      </c>
      <c r="H668" s="1" t="s">
        <v>16</v>
      </c>
      <c r="I668" s="1" t="s">
        <v>17</v>
      </c>
      <c r="J668" s="1" t="s">
        <v>18</v>
      </c>
      <c r="K668" s="1">
        <v>2560</v>
      </c>
      <c r="L668" s="1">
        <v>901</v>
      </c>
      <c r="M668" s="1" t="str">
        <f>IFERROR(VLOOKUP(K668,所有数据类型对应PDMS情况!B:E,4,1),"")</f>
        <v>110kV_洗江T线_181_断路器</v>
      </c>
      <c r="N668" s="1" t="str">
        <f>IFERROR(VLOOKUP(K668,所有数据类型对应PDMS情况!B:G,6,1),"")</f>
        <v/>
      </c>
      <c r="O668" s="13" t="s">
        <v>2592</v>
      </c>
      <c r="P668" s="13" t="s">
        <v>2594</v>
      </c>
      <c r="Q668" s="1" t="str">
        <f t="shared" si="10"/>
        <v>insert into PRW_Inte_SCADA_Map(Id,[TagId],[TagName],[TagType],[Name],[Name2],[Context],[Revision],[Type]) values(newid(),'ME-84701','110kV洗江T线测控A网通信正常','状态','110kV_洗江T线_181_断路器','','XMH','unset','YX');</v>
      </c>
    </row>
    <row r="669" spans="1:17" x14ac:dyDescent="0.15">
      <c r="A669" s="1">
        <v>668</v>
      </c>
      <c r="B669" s="1" t="s">
        <v>12</v>
      </c>
      <c r="C669" s="1">
        <v>25</v>
      </c>
      <c r="D669" s="1" t="s">
        <v>1487</v>
      </c>
      <c r="E669" s="1" t="s">
        <v>1488</v>
      </c>
      <c r="F669" s="1">
        <v>84702</v>
      </c>
      <c r="G669" s="1" t="s">
        <v>330</v>
      </c>
      <c r="H669" s="1" t="s">
        <v>16</v>
      </c>
      <c r="I669" s="1" t="s">
        <v>17</v>
      </c>
      <c r="J669" s="1" t="s">
        <v>18</v>
      </c>
      <c r="K669" s="1">
        <v>2560</v>
      </c>
      <c r="L669" s="1">
        <v>901</v>
      </c>
      <c r="M669" s="1" t="str">
        <f>IFERROR(VLOOKUP(K669,所有数据类型对应PDMS情况!B:E,4,1),"")</f>
        <v>110kV_洗江T线_181_断路器</v>
      </c>
      <c r="N669" s="1" t="str">
        <f>IFERROR(VLOOKUP(K669,所有数据类型对应PDMS情况!B:G,6,1),"")</f>
        <v/>
      </c>
      <c r="O669" s="13" t="s">
        <v>2592</v>
      </c>
      <c r="P669" s="13" t="s">
        <v>2594</v>
      </c>
      <c r="Q669" s="1" t="str">
        <f t="shared" si="10"/>
        <v>insert into PRW_Inte_SCADA_Map(Id,[TagId],[TagName],[TagType],[Name],[Name2],[Context],[Revision],[Type]) values(newid(),'ME-84702','110kV洗江T线测控B网通信正常','状态','110kV_洗江T线_181_断路器','','XMH','unset','YX');</v>
      </c>
    </row>
    <row r="670" spans="1:17" x14ac:dyDescent="0.15">
      <c r="A670" s="1">
        <v>669</v>
      </c>
      <c r="B670" s="1" t="s">
        <v>12</v>
      </c>
      <c r="C670" s="1">
        <v>25</v>
      </c>
      <c r="D670" s="1" t="s">
        <v>1489</v>
      </c>
      <c r="E670" s="1" t="s">
        <v>1490</v>
      </c>
      <c r="F670" s="1">
        <v>84703</v>
      </c>
      <c r="G670" s="1" t="s">
        <v>330</v>
      </c>
      <c r="H670" s="1" t="s">
        <v>16</v>
      </c>
      <c r="I670" s="1" t="s">
        <v>17</v>
      </c>
      <c r="J670" s="1" t="s">
        <v>18</v>
      </c>
      <c r="K670" s="1">
        <v>2560</v>
      </c>
      <c r="L670" s="1">
        <v>901</v>
      </c>
      <c r="M670" s="1" t="str">
        <f>IFERROR(VLOOKUP(K670,所有数据类型对应PDMS情况!B:E,4,1),"")</f>
        <v>110kV_洗江T线_181_断路器</v>
      </c>
      <c r="N670" s="1" t="str">
        <f>IFERROR(VLOOKUP(K670,所有数据类型对应PDMS情况!B:G,6,1),"")</f>
        <v/>
      </c>
      <c r="O670" s="13" t="s">
        <v>2592</v>
      </c>
      <c r="P670" s="13" t="s">
        <v>2594</v>
      </c>
      <c r="Q670" s="1" t="str">
        <f t="shared" si="10"/>
        <v>insert into PRW_Inte_SCADA_Map(Id,[TagId],[TagName],[TagType],[Name],[Name2],[Context],[Revision],[Type]) values(newid(),'ME-84703','110kV洗江T线突变量距离状态','状态','110kV_洗江T线_181_断路器','','XMH','unset','YX');</v>
      </c>
    </row>
    <row r="671" spans="1:17" x14ac:dyDescent="0.15">
      <c r="A671" s="1">
        <v>670</v>
      </c>
      <c r="B671" s="1" t="s">
        <v>12</v>
      </c>
      <c r="C671" s="1">
        <v>25</v>
      </c>
      <c r="D671" s="1" t="s">
        <v>1491</v>
      </c>
      <c r="E671" s="1" t="s">
        <v>1492</v>
      </c>
      <c r="F671" s="1">
        <v>84704</v>
      </c>
      <c r="G671" s="1" t="s">
        <v>330</v>
      </c>
      <c r="H671" s="1" t="s">
        <v>16</v>
      </c>
      <c r="I671" s="1" t="s">
        <v>17</v>
      </c>
      <c r="J671" s="1" t="s">
        <v>18</v>
      </c>
      <c r="K671" s="1">
        <v>2560</v>
      </c>
      <c r="L671" s="1">
        <v>901</v>
      </c>
      <c r="M671" s="1" t="str">
        <f>IFERROR(VLOOKUP(K671,所有数据类型对应PDMS情况!B:E,4,1),"")</f>
        <v>110kV_洗江T线_181_断路器</v>
      </c>
      <c r="N671" s="1" t="str">
        <f>IFERROR(VLOOKUP(K671,所有数据类型对应PDMS情况!B:G,6,1),"")</f>
        <v/>
      </c>
      <c r="O671" s="13" t="s">
        <v>2592</v>
      </c>
      <c r="P671" s="13" t="s">
        <v>2594</v>
      </c>
      <c r="Q671" s="1" t="str">
        <f t="shared" si="10"/>
        <v>insert into PRW_Inte_SCADA_Map(Id,[TagId],[TagName],[TagType],[Name],[Name2],[Context],[Revision],[Type]) values(newid(),'ME-84704','110kV洗江T线Y/△变压器后备状态','状态','110kV_洗江T线_181_断路器','','XMH','unset','YX');</v>
      </c>
    </row>
    <row r="672" spans="1:17" x14ac:dyDescent="0.15">
      <c r="A672" s="1">
        <v>671</v>
      </c>
      <c r="B672" s="1" t="s">
        <v>12</v>
      </c>
      <c r="C672" s="1">
        <v>25</v>
      </c>
      <c r="D672" s="1" t="s">
        <v>1493</v>
      </c>
      <c r="E672" s="1" t="s">
        <v>1494</v>
      </c>
      <c r="F672" s="1">
        <v>84705</v>
      </c>
      <c r="G672" s="1" t="s">
        <v>330</v>
      </c>
      <c r="H672" s="1" t="s">
        <v>292</v>
      </c>
      <c r="I672" s="1" t="s">
        <v>17</v>
      </c>
      <c r="J672" s="1" t="s">
        <v>18</v>
      </c>
      <c r="K672" s="1">
        <v>2560</v>
      </c>
      <c r="L672" s="1">
        <v>1001</v>
      </c>
      <c r="M672" s="1" t="str">
        <f>IFERROR(VLOOKUP(K672,所有数据类型对应PDMS情况!B:E,4,1),"")</f>
        <v>110kV_洗江T线_181_断路器</v>
      </c>
      <c r="N672" s="1" t="str">
        <f>IFERROR(VLOOKUP(K672,所有数据类型对应PDMS情况!B:G,6,1),"")</f>
        <v/>
      </c>
      <c r="O672" s="13" t="s">
        <v>2592</v>
      </c>
      <c r="P672" s="13" t="s">
        <v>2594</v>
      </c>
      <c r="Q672" s="1" t="str">
        <f t="shared" si="10"/>
        <v>insert into PRW_Inte_SCADA_Map(Id,[TagId],[TagName],[TagType],[Name],[Name2],[Context],[Revision],[Type]) values(newid(),'ME-84705','110kV洗江T线复故障动作','保护动作','110kV_洗江T线_181_断路器','','XMH','unset','YX');</v>
      </c>
    </row>
    <row r="673" spans="1:17" x14ac:dyDescent="0.15">
      <c r="A673" s="1">
        <v>672</v>
      </c>
      <c r="B673" s="1" t="s">
        <v>12</v>
      </c>
      <c r="C673" s="1">
        <v>25</v>
      </c>
      <c r="D673" s="1" t="s">
        <v>1495</v>
      </c>
      <c r="E673" s="1" t="s">
        <v>1496</v>
      </c>
      <c r="F673" s="1">
        <v>84706</v>
      </c>
      <c r="G673" s="1" t="s">
        <v>330</v>
      </c>
      <c r="H673" s="1" t="s">
        <v>16</v>
      </c>
      <c r="I673" s="1" t="s">
        <v>17</v>
      </c>
      <c r="J673" s="1" t="s">
        <v>18</v>
      </c>
      <c r="K673" s="1">
        <v>2560</v>
      </c>
      <c r="L673" s="1">
        <v>901</v>
      </c>
      <c r="M673" s="1" t="str">
        <f>IFERROR(VLOOKUP(K673,所有数据类型对应PDMS情况!B:E,4,1),"")</f>
        <v>110kV_洗江T线_181_断路器</v>
      </c>
      <c r="N673" s="1" t="str">
        <f>IFERROR(VLOOKUP(K673,所有数据类型对应PDMS情况!B:G,6,1),"")</f>
        <v/>
      </c>
      <c r="O673" s="13" t="s">
        <v>2592</v>
      </c>
      <c r="P673" s="13" t="s">
        <v>2594</v>
      </c>
      <c r="Q673" s="1" t="str">
        <f t="shared" si="10"/>
        <v>insert into PRW_Inte_SCADA_Map(Id,[TagId],[TagName],[TagType],[Name],[Name2],[Context],[Revision],[Type]) values(newid(),'ME-84706','110kV洗江T线弱馈状态','状态','110kV_洗江T线_181_断路器','','XMH','unset','YX');</v>
      </c>
    </row>
    <row r="674" spans="1:17" x14ac:dyDescent="0.15">
      <c r="A674" s="1">
        <v>673</v>
      </c>
      <c r="B674" s="1" t="s">
        <v>12</v>
      </c>
      <c r="C674" s="1">
        <v>25</v>
      </c>
      <c r="D674" s="1" t="s">
        <v>1497</v>
      </c>
      <c r="E674" s="1" t="s">
        <v>1498</v>
      </c>
      <c r="F674" s="1">
        <v>84707</v>
      </c>
      <c r="G674" s="1" t="s">
        <v>330</v>
      </c>
      <c r="H674" s="1" t="s">
        <v>16</v>
      </c>
      <c r="I674" s="1" t="s">
        <v>17</v>
      </c>
      <c r="J674" s="1" t="s">
        <v>18</v>
      </c>
      <c r="K674" s="1">
        <v>2560</v>
      </c>
      <c r="L674" s="1">
        <v>901</v>
      </c>
      <c r="M674" s="1" t="str">
        <f>IFERROR(VLOOKUP(K674,所有数据类型对应PDMS情况!B:E,4,1),"")</f>
        <v>110kV_洗江T线_181_断路器</v>
      </c>
      <c r="N674" s="1" t="str">
        <f>IFERROR(VLOOKUP(K674,所有数据类型对应PDMS情况!B:G,6,1),"")</f>
        <v/>
      </c>
      <c r="O674" s="13" t="s">
        <v>2592</v>
      </c>
      <c r="P674" s="13" t="s">
        <v>2594</v>
      </c>
      <c r="Q674" s="1" t="str">
        <f t="shared" si="10"/>
        <v>insert into PRW_Inte_SCADA_Map(Id,[TagId],[TagName],[TagType],[Name],[Name2],[Context],[Revision],[Type]) values(newid(),'ME-84707','110kV洗江T线合闸于故障状态','状态','110kV_洗江T线_181_断路器','','XMH','unset','YX');</v>
      </c>
    </row>
    <row r="675" spans="1:17" x14ac:dyDescent="0.15">
      <c r="A675" s="1">
        <v>674</v>
      </c>
      <c r="B675" s="1" t="s">
        <v>12</v>
      </c>
      <c r="C675" s="1">
        <v>25</v>
      </c>
      <c r="D675" s="1" t="s">
        <v>1499</v>
      </c>
      <c r="E675" s="1" t="s">
        <v>1500</v>
      </c>
      <c r="F675" s="1">
        <v>84708</v>
      </c>
      <c r="G675" s="1" t="s">
        <v>330</v>
      </c>
      <c r="H675" s="1" t="s">
        <v>292</v>
      </c>
      <c r="I675" s="1" t="s">
        <v>17</v>
      </c>
      <c r="J675" s="1" t="s">
        <v>18</v>
      </c>
      <c r="K675" s="1">
        <v>2560</v>
      </c>
      <c r="L675" s="1">
        <v>1001</v>
      </c>
      <c r="M675" s="1" t="str">
        <f>IFERROR(VLOOKUP(K675,所有数据类型对应PDMS情况!B:E,4,1),"")</f>
        <v>110kV_洗江T线_181_断路器</v>
      </c>
      <c r="N675" s="1" t="str">
        <f>IFERROR(VLOOKUP(K675,所有数据类型对应PDMS情况!B:G,6,1),"")</f>
        <v/>
      </c>
      <c r="O675" s="13" t="s">
        <v>2592</v>
      </c>
      <c r="P675" s="13" t="s">
        <v>2594</v>
      </c>
      <c r="Q675" s="1" t="str">
        <f t="shared" si="10"/>
        <v>insert into PRW_Inte_SCADA_Map(Id,[TagId],[TagName],[TagType],[Name],[Name2],[Context],[Revision],[Type]) values(newid(),'ME-84708','110kV洗江T线合闸于故障零序过流','保护动作','110kV_洗江T线_181_断路器','','XMH','unset','YX');</v>
      </c>
    </row>
    <row r="676" spans="1:17" x14ac:dyDescent="0.15">
      <c r="A676" s="1">
        <v>675</v>
      </c>
      <c r="B676" s="1" t="s">
        <v>12</v>
      </c>
      <c r="C676" s="1">
        <v>25</v>
      </c>
      <c r="D676" s="1" t="s">
        <v>1501</v>
      </c>
      <c r="E676" s="1" t="s">
        <v>1502</v>
      </c>
      <c r="F676" s="1">
        <v>84709</v>
      </c>
      <c r="G676" s="1" t="s">
        <v>330</v>
      </c>
      <c r="H676" s="1" t="s">
        <v>292</v>
      </c>
      <c r="I676" s="1" t="s">
        <v>17</v>
      </c>
      <c r="J676" s="1" t="s">
        <v>18</v>
      </c>
      <c r="K676" s="1">
        <v>2560</v>
      </c>
      <c r="L676" s="1">
        <v>1001</v>
      </c>
      <c r="M676" s="1" t="str">
        <f>IFERROR(VLOOKUP(K676,所有数据类型对应PDMS情况!B:E,4,1),"")</f>
        <v>110kV_洗江T线_181_断路器</v>
      </c>
      <c r="N676" s="1" t="str">
        <f>IFERROR(VLOOKUP(K676,所有数据类型对应PDMS情况!B:G,6,1),"")</f>
        <v/>
      </c>
      <c r="O676" s="13" t="s">
        <v>2592</v>
      </c>
      <c r="P676" s="13" t="s">
        <v>2594</v>
      </c>
      <c r="Q676" s="1" t="str">
        <f t="shared" si="10"/>
        <v>insert into PRW_Inte_SCADA_Map(Id,[TagId],[TagName],[TagType],[Name],[Name2],[Context],[Revision],[Type]) values(newid(),'ME-84709','110kV洗江T线有滑差低周减载','保护动作','110kV_洗江T线_181_断路器','','XMH','unset','YX');</v>
      </c>
    </row>
    <row r="677" spans="1:17" x14ac:dyDescent="0.15">
      <c r="A677" s="1">
        <v>676</v>
      </c>
      <c r="B677" s="1" t="s">
        <v>12</v>
      </c>
      <c r="C677" s="1">
        <v>25</v>
      </c>
      <c r="D677" s="1" t="s">
        <v>1503</v>
      </c>
      <c r="E677" s="1" t="s">
        <v>1504</v>
      </c>
      <c r="F677" s="1">
        <v>84710</v>
      </c>
      <c r="G677" s="1" t="s">
        <v>330</v>
      </c>
      <c r="H677" s="1" t="s">
        <v>292</v>
      </c>
      <c r="I677" s="1" t="s">
        <v>17</v>
      </c>
      <c r="J677" s="1" t="s">
        <v>18</v>
      </c>
      <c r="K677" s="1">
        <v>2560</v>
      </c>
      <c r="L677" s="1">
        <v>1001</v>
      </c>
      <c r="M677" s="1" t="str">
        <f>IFERROR(VLOOKUP(K677,所有数据类型对应PDMS情况!B:E,4,1),"")</f>
        <v>110kV_洗江T线_181_断路器</v>
      </c>
      <c r="N677" s="1" t="str">
        <f>IFERROR(VLOOKUP(K677,所有数据类型对应PDMS情况!B:G,6,1),"")</f>
        <v/>
      </c>
      <c r="O677" s="13" t="s">
        <v>2592</v>
      </c>
      <c r="P677" s="13" t="s">
        <v>2594</v>
      </c>
      <c r="Q677" s="1" t="str">
        <f t="shared" si="10"/>
        <v>insert into PRW_Inte_SCADA_Map(Id,[TagId],[TagName],[TagType],[Name],[Name2],[Context],[Revision],[Type]) values(newid(),'ME-84710','110kV洗江T线无滑差低周减载','保护动作','110kV_洗江T线_181_断路器','','XMH','unset','YX');</v>
      </c>
    </row>
    <row r="678" spans="1:17" x14ac:dyDescent="0.15">
      <c r="A678" s="1">
        <v>677</v>
      </c>
      <c r="B678" s="1" t="s">
        <v>12</v>
      </c>
      <c r="C678" s="1">
        <v>25</v>
      </c>
      <c r="D678" s="1" t="s">
        <v>1505</v>
      </c>
      <c r="E678" s="1" t="s">
        <v>1506</v>
      </c>
      <c r="F678" s="1">
        <v>84711</v>
      </c>
      <c r="G678" s="1" t="s">
        <v>330</v>
      </c>
      <c r="H678" s="1" t="s">
        <v>16</v>
      </c>
      <c r="I678" s="1" t="s">
        <v>17</v>
      </c>
      <c r="J678" s="1" t="s">
        <v>18</v>
      </c>
      <c r="K678" s="1">
        <v>2560</v>
      </c>
      <c r="L678" s="1">
        <v>901</v>
      </c>
      <c r="M678" s="1" t="str">
        <f>IFERROR(VLOOKUP(K678,所有数据类型对应PDMS情况!B:E,4,1),"")</f>
        <v>110kV_洗江T线_181_断路器</v>
      </c>
      <c r="N678" s="1" t="str">
        <f>IFERROR(VLOOKUP(K678,所有数据类型对应PDMS情况!B:G,6,1),"")</f>
        <v/>
      </c>
      <c r="O678" s="13" t="s">
        <v>2592</v>
      </c>
      <c r="P678" s="13" t="s">
        <v>2594</v>
      </c>
      <c r="Q678" s="1" t="str">
        <f t="shared" si="10"/>
        <v>insert into PRW_Inte_SCADA_Map(Id,[TagId],[TagName],[TagType],[Name],[Name2],[Context],[Revision],[Type]) values(newid(),'ME-84711','110kV洗江T线TA断线告警','状态','110kV_洗江T线_181_断路器','','XMH','unset','YX');</v>
      </c>
    </row>
    <row r="679" spans="1:17" x14ac:dyDescent="0.15">
      <c r="A679" s="1">
        <v>678</v>
      </c>
      <c r="B679" s="1" t="s">
        <v>12</v>
      </c>
      <c r="C679" s="1">
        <v>25</v>
      </c>
      <c r="D679" s="1" t="s">
        <v>1507</v>
      </c>
      <c r="E679" s="1" t="s">
        <v>1508</v>
      </c>
      <c r="F679" s="1">
        <v>84712</v>
      </c>
      <c r="G679" s="1" t="s">
        <v>330</v>
      </c>
      <c r="H679" s="1" t="s">
        <v>16</v>
      </c>
      <c r="I679" s="1" t="s">
        <v>17</v>
      </c>
      <c r="J679" s="1" t="s">
        <v>18</v>
      </c>
      <c r="K679" s="1">
        <v>2560</v>
      </c>
      <c r="L679" s="1">
        <v>901</v>
      </c>
      <c r="M679" s="1" t="str">
        <f>IFERROR(VLOOKUP(K679,所有数据类型对应PDMS情况!B:E,4,1),"")</f>
        <v>110kV_洗江T线_181_断路器</v>
      </c>
      <c r="N679" s="1" t="str">
        <f>IFERROR(VLOOKUP(K679,所有数据类型对应PDMS情况!B:G,6,1),"")</f>
        <v/>
      </c>
      <c r="O679" s="13" t="s">
        <v>2592</v>
      </c>
      <c r="P679" s="13" t="s">
        <v>2594</v>
      </c>
      <c r="Q679" s="1" t="str">
        <f t="shared" si="10"/>
        <v>insert into PRW_Inte_SCADA_Map(Id,[TagId],[TagName],[TagType],[Name],[Name2],[Context],[Revision],[Type]) values(newid(),'ME-84712','110kV洗江T线保护2-11LP不对称故障速动连接片','状态','110kV_洗江T线_181_断路器','','XMH','unset','YX');</v>
      </c>
    </row>
    <row r="680" spans="1:17" x14ac:dyDescent="0.15">
      <c r="A680" s="1">
        <v>679</v>
      </c>
      <c r="B680" s="1" t="s">
        <v>12</v>
      </c>
      <c r="C680" s="1">
        <v>25</v>
      </c>
      <c r="D680" s="1" t="s">
        <v>1509</v>
      </c>
      <c r="E680" s="1" t="s">
        <v>1510</v>
      </c>
      <c r="F680" s="1">
        <v>84713</v>
      </c>
      <c r="G680" s="1" t="s">
        <v>330</v>
      </c>
      <c r="H680" s="1" t="s">
        <v>16</v>
      </c>
      <c r="I680" s="1" t="s">
        <v>17</v>
      </c>
      <c r="J680" s="1" t="s">
        <v>18</v>
      </c>
      <c r="K680" s="1">
        <v>2560</v>
      </c>
      <c r="L680" s="1">
        <v>901</v>
      </c>
      <c r="M680" s="1" t="str">
        <f>IFERROR(VLOOKUP(K680,所有数据类型对应PDMS情况!B:E,4,1),"")</f>
        <v>110kV_洗江T线_181_断路器</v>
      </c>
      <c r="N680" s="1" t="str">
        <f>IFERROR(VLOOKUP(K680,所有数据类型对应PDMS情况!B:G,6,1),"")</f>
        <v/>
      </c>
      <c r="O680" s="13" t="s">
        <v>2592</v>
      </c>
      <c r="P680" s="13" t="s">
        <v>2594</v>
      </c>
      <c r="Q680" s="1" t="str">
        <f t="shared" si="10"/>
        <v>insert into PRW_Inte_SCADA_Map(Id,[TagId],[TagName],[TagType],[Name],[Name2],[Context],[Revision],[Type]) values(newid(),'ME-84713','110kV洗江T线保护2-2LP距离保护连接片','状态','110kV_洗江T线_181_断路器','','XMH','unset','YX');</v>
      </c>
    </row>
    <row r="681" spans="1:17" x14ac:dyDescent="0.15">
      <c r="A681" s="1">
        <v>680</v>
      </c>
      <c r="B681" s="1" t="s">
        <v>12</v>
      </c>
      <c r="C681" s="1">
        <v>25</v>
      </c>
      <c r="D681" s="1" t="s">
        <v>1511</v>
      </c>
      <c r="E681" s="1" t="s">
        <v>1512</v>
      </c>
      <c r="F681" s="1">
        <v>84714</v>
      </c>
      <c r="G681" s="1" t="s">
        <v>330</v>
      </c>
      <c r="H681" s="1" t="s">
        <v>16</v>
      </c>
      <c r="I681" s="1" t="s">
        <v>17</v>
      </c>
      <c r="J681" s="1" t="s">
        <v>18</v>
      </c>
      <c r="K681" s="1">
        <v>2560</v>
      </c>
      <c r="L681" s="1">
        <v>901</v>
      </c>
      <c r="M681" s="1" t="str">
        <f>IFERROR(VLOOKUP(K681,所有数据类型对应PDMS情况!B:E,4,1),"")</f>
        <v>110kV_洗江T线_181_断路器</v>
      </c>
      <c r="N681" s="1" t="str">
        <f>IFERROR(VLOOKUP(K681,所有数据类型对应PDMS情况!B:G,6,1),"")</f>
        <v/>
      </c>
      <c r="O681" s="13" t="s">
        <v>2592</v>
      </c>
      <c r="P681" s="13" t="s">
        <v>2594</v>
      </c>
      <c r="Q681" s="1" t="str">
        <f t="shared" si="10"/>
        <v>insert into PRW_Inte_SCADA_Map(Id,[TagId],[TagName],[TagType],[Name],[Name2],[Context],[Revision],[Type]) values(newid(),'ME-84714','110kV洗江T线保护2-3LP零序Ⅰ段保护连接片','状态','110kV_洗江T线_181_断路器','','XMH','unset','YX');</v>
      </c>
    </row>
    <row r="682" spans="1:17" x14ac:dyDescent="0.15">
      <c r="A682" s="1">
        <v>681</v>
      </c>
      <c r="B682" s="1" t="s">
        <v>12</v>
      </c>
      <c r="C682" s="1">
        <v>25</v>
      </c>
      <c r="D682" s="1" t="s">
        <v>1513</v>
      </c>
      <c r="E682" s="1" t="s">
        <v>1514</v>
      </c>
      <c r="F682" s="1">
        <v>84715</v>
      </c>
      <c r="G682" s="1" t="s">
        <v>330</v>
      </c>
      <c r="H682" s="1" t="s">
        <v>16</v>
      </c>
      <c r="I682" s="1" t="s">
        <v>17</v>
      </c>
      <c r="J682" s="1" t="s">
        <v>18</v>
      </c>
      <c r="K682" s="1">
        <v>2560</v>
      </c>
      <c r="L682" s="1">
        <v>901</v>
      </c>
      <c r="M682" s="1" t="str">
        <f>IFERROR(VLOOKUP(K682,所有数据类型对应PDMS情况!B:E,4,1),"")</f>
        <v>110kV_洗江T线_181_断路器</v>
      </c>
      <c r="N682" s="1" t="str">
        <f>IFERROR(VLOOKUP(K682,所有数据类型对应PDMS情况!B:G,6,1),"")</f>
        <v/>
      </c>
      <c r="O682" s="13" t="s">
        <v>2592</v>
      </c>
      <c r="P682" s="13" t="s">
        <v>2594</v>
      </c>
      <c r="Q682" s="1" t="str">
        <f t="shared" si="10"/>
        <v>insert into PRW_Inte_SCADA_Map(Id,[TagId],[TagName],[TagType],[Name],[Name2],[Context],[Revision],[Type]) values(newid(),'ME-84715','110kV洗江T线保护2-4LP零序Ⅱ段保护连接片','状态','110kV_洗江T线_181_断路器','','XMH','unset','YX');</v>
      </c>
    </row>
    <row r="683" spans="1:17" x14ac:dyDescent="0.15">
      <c r="A683" s="1">
        <v>682</v>
      </c>
      <c r="B683" s="1" t="s">
        <v>12</v>
      </c>
      <c r="C683" s="1">
        <v>25</v>
      </c>
      <c r="D683" s="1" t="s">
        <v>1515</v>
      </c>
      <c r="E683" s="1" t="s">
        <v>1516</v>
      </c>
      <c r="F683" s="1">
        <v>84716</v>
      </c>
      <c r="G683" s="1" t="s">
        <v>330</v>
      </c>
      <c r="H683" s="1" t="s">
        <v>16</v>
      </c>
      <c r="I683" s="1" t="s">
        <v>17</v>
      </c>
      <c r="J683" s="1" t="s">
        <v>18</v>
      </c>
      <c r="K683" s="1">
        <v>2560</v>
      </c>
      <c r="L683" s="1">
        <v>901</v>
      </c>
      <c r="M683" s="1" t="str">
        <f>IFERROR(VLOOKUP(K683,所有数据类型对应PDMS情况!B:E,4,1),"")</f>
        <v>110kV_洗江T线_181_断路器</v>
      </c>
      <c r="N683" s="1" t="str">
        <f>IFERROR(VLOOKUP(K683,所有数据类型对应PDMS情况!B:G,6,1),"")</f>
        <v/>
      </c>
      <c r="O683" s="13" t="s">
        <v>2592</v>
      </c>
      <c r="P683" s="13" t="s">
        <v>2594</v>
      </c>
      <c r="Q683" s="1" t="str">
        <f t="shared" si="10"/>
        <v>insert into PRW_Inte_SCADA_Map(Id,[TagId],[TagName],[TagType],[Name],[Name2],[Context],[Revision],[Type]) values(newid(),'ME-84716','110kV洗江T线保护2-5LP零序Ⅲ段保护连接片','状态','110kV_洗江T线_181_断路器','','XMH','unset','YX');</v>
      </c>
    </row>
    <row r="684" spans="1:17" x14ac:dyDescent="0.15">
      <c r="A684" s="1">
        <v>683</v>
      </c>
      <c r="B684" s="1" t="s">
        <v>12</v>
      </c>
      <c r="C684" s="1">
        <v>25</v>
      </c>
      <c r="D684" s="1" t="s">
        <v>1517</v>
      </c>
      <c r="E684" s="1" t="s">
        <v>1518</v>
      </c>
      <c r="F684" s="1">
        <v>84717</v>
      </c>
      <c r="G684" s="1" t="s">
        <v>330</v>
      </c>
      <c r="H684" s="1" t="s">
        <v>16</v>
      </c>
      <c r="I684" s="1" t="s">
        <v>17</v>
      </c>
      <c r="J684" s="1" t="s">
        <v>18</v>
      </c>
      <c r="K684" s="1">
        <v>2560</v>
      </c>
      <c r="L684" s="1">
        <v>901</v>
      </c>
      <c r="M684" s="1" t="str">
        <f>IFERROR(VLOOKUP(K684,所有数据类型对应PDMS情况!B:E,4,1),"")</f>
        <v>110kV_洗江T线_181_断路器</v>
      </c>
      <c r="N684" s="1" t="str">
        <f>IFERROR(VLOOKUP(K684,所有数据类型对应PDMS情况!B:G,6,1),"")</f>
        <v/>
      </c>
      <c r="O684" s="13" t="s">
        <v>2592</v>
      </c>
      <c r="P684" s="13" t="s">
        <v>2594</v>
      </c>
      <c r="Q684" s="1" t="str">
        <f t="shared" si="10"/>
        <v>insert into PRW_Inte_SCADA_Map(Id,[TagId],[TagName],[TagType],[Name],[Name2],[Context],[Revision],[Type]) values(newid(),'ME-84717','110kV洗江T线保护2-6LP零序Ⅳ段保护连接片','状态','110kV_洗江T线_181_断路器','','XMH','unset','YX');</v>
      </c>
    </row>
    <row r="685" spans="1:17" x14ac:dyDescent="0.15">
      <c r="A685" s="1">
        <v>684</v>
      </c>
      <c r="B685" s="1" t="s">
        <v>12</v>
      </c>
      <c r="C685" s="1">
        <v>25</v>
      </c>
      <c r="D685" s="1" t="s">
        <v>1519</v>
      </c>
      <c r="E685" s="1" t="s">
        <v>1520</v>
      </c>
      <c r="F685" s="1">
        <v>84718</v>
      </c>
      <c r="G685" s="1" t="s">
        <v>330</v>
      </c>
      <c r="H685" s="1" t="s">
        <v>16</v>
      </c>
      <c r="I685" s="1" t="s">
        <v>17</v>
      </c>
      <c r="J685" s="1" t="s">
        <v>18</v>
      </c>
      <c r="K685" s="1">
        <v>2560</v>
      </c>
      <c r="L685" s="1">
        <v>901</v>
      </c>
      <c r="M685" s="1" t="str">
        <f>IFERROR(VLOOKUP(K685,所有数据类型对应PDMS情况!B:E,4,1),"")</f>
        <v>110kV_洗江T线_181_断路器</v>
      </c>
      <c r="N685" s="1" t="str">
        <f>IFERROR(VLOOKUP(K685,所有数据类型对应PDMS情况!B:G,6,1),"")</f>
        <v/>
      </c>
      <c r="O685" s="13" t="s">
        <v>2592</v>
      </c>
      <c r="P685" s="13" t="s">
        <v>2594</v>
      </c>
      <c r="Q685" s="1" t="str">
        <f t="shared" si="10"/>
        <v>insert into PRW_Inte_SCADA_Map(Id,[TagId],[TagName],[TagType],[Name],[Name2],[Context],[Revision],[Type]) values(newid(),'ME-84718','110kV洗江T线保护2-7LP重合闸功能压板连接片','状态','110kV_洗江T线_181_断路器','','XMH','unset','YX');</v>
      </c>
    </row>
    <row r="686" spans="1:17" x14ac:dyDescent="0.15">
      <c r="A686" s="1">
        <v>685</v>
      </c>
      <c r="B686" s="1" t="s">
        <v>12</v>
      </c>
      <c r="C686" s="1">
        <v>25</v>
      </c>
      <c r="D686" s="1" t="s">
        <v>1521</v>
      </c>
      <c r="E686" s="1" t="s">
        <v>1522</v>
      </c>
      <c r="F686" s="1">
        <v>84719</v>
      </c>
      <c r="G686" s="1" t="s">
        <v>330</v>
      </c>
      <c r="H686" s="1" t="s">
        <v>16</v>
      </c>
      <c r="I686" s="1" t="s">
        <v>17</v>
      </c>
      <c r="J686" s="1" t="s">
        <v>18</v>
      </c>
      <c r="K686" s="1">
        <v>2560</v>
      </c>
      <c r="L686" s="1">
        <v>901</v>
      </c>
      <c r="M686" s="1" t="str">
        <f>IFERROR(VLOOKUP(K686,所有数据类型对应PDMS情况!B:E,4,1),"")</f>
        <v>110kV_洗江T线_181_断路器</v>
      </c>
      <c r="N686" s="1" t="str">
        <f>IFERROR(VLOOKUP(K686,所有数据类型对应PDMS情况!B:G,6,1),"")</f>
        <v/>
      </c>
      <c r="O686" s="13" t="s">
        <v>2592</v>
      </c>
      <c r="P686" s="13" t="s">
        <v>2594</v>
      </c>
      <c r="Q686" s="1" t="str">
        <f t="shared" si="10"/>
        <v>insert into PRW_Inte_SCADA_Map(Id,[TagId],[TagName],[TagType],[Name],[Name2],[Context],[Revision],[Type]) values(newid(),'ME-84719','110kV洗江T线保护2-8LP低压解列连接片','状态','110kV_洗江T线_181_断路器','','XMH','unset','YX');</v>
      </c>
    </row>
    <row r="687" spans="1:17" x14ac:dyDescent="0.15">
      <c r="A687" s="1">
        <v>686</v>
      </c>
      <c r="B687" s="1" t="s">
        <v>12</v>
      </c>
      <c r="C687" s="1">
        <v>25</v>
      </c>
      <c r="D687" s="1" t="s">
        <v>1523</v>
      </c>
      <c r="E687" s="1" t="s">
        <v>1524</v>
      </c>
      <c r="F687" s="1">
        <v>84720</v>
      </c>
      <c r="G687" s="1" t="s">
        <v>330</v>
      </c>
      <c r="H687" s="1" t="s">
        <v>16</v>
      </c>
      <c r="I687" s="1" t="s">
        <v>17</v>
      </c>
      <c r="J687" s="1" t="s">
        <v>18</v>
      </c>
      <c r="K687" s="1">
        <v>2560</v>
      </c>
      <c r="L687" s="1">
        <v>901</v>
      </c>
      <c r="M687" s="1" t="str">
        <f>IFERROR(VLOOKUP(K687,所有数据类型对应PDMS情况!B:E,4,1),"")</f>
        <v>110kV_洗江T线_181_断路器</v>
      </c>
      <c r="N687" s="1" t="str">
        <f>IFERROR(VLOOKUP(K687,所有数据类型对应PDMS情况!B:G,6,1),"")</f>
        <v/>
      </c>
      <c r="O687" s="13" t="s">
        <v>2592</v>
      </c>
      <c r="P687" s="13" t="s">
        <v>2594</v>
      </c>
      <c r="Q687" s="1" t="str">
        <f t="shared" si="10"/>
        <v>insert into PRW_Inte_SCADA_Map(Id,[TagId],[TagName],[TagType],[Name],[Name2],[Context],[Revision],[Type]) values(newid(),'ME-84720','110kV洗江T线保护2-9LP低周减载连接片','状态','110kV_洗江T线_181_断路器','','XMH','unset','YX');</v>
      </c>
    </row>
    <row r="688" spans="1:17" x14ac:dyDescent="0.15">
      <c r="A688" s="1">
        <v>687</v>
      </c>
      <c r="B688" s="1" t="s">
        <v>12</v>
      </c>
      <c r="C688" s="1">
        <v>25</v>
      </c>
      <c r="D688" s="1" t="s">
        <v>1525</v>
      </c>
      <c r="E688" s="1" t="s">
        <v>1526</v>
      </c>
      <c r="F688" s="1">
        <v>84721</v>
      </c>
      <c r="G688" s="1" t="s">
        <v>330</v>
      </c>
      <c r="H688" s="1" t="s">
        <v>16</v>
      </c>
      <c r="I688" s="1" t="s">
        <v>17</v>
      </c>
      <c r="J688" s="1" t="s">
        <v>18</v>
      </c>
      <c r="K688" s="1">
        <v>2560</v>
      </c>
      <c r="L688" s="1">
        <v>901</v>
      </c>
      <c r="M688" s="1" t="str">
        <f>IFERROR(VLOOKUP(K688,所有数据类型对应PDMS情况!B:E,4,1),"")</f>
        <v>110kV_洗江T线_181_断路器</v>
      </c>
      <c r="N688" s="1" t="str">
        <f>IFERROR(VLOOKUP(K688,所有数据类型对应PDMS情况!B:G,6,1),"")</f>
        <v/>
      </c>
      <c r="O688" s="13" t="s">
        <v>2592</v>
      </c>
      <c r="P688" s="13" t="s">
        <v>2594</v>
      </c>
      <c r="Q688" s="1" t="str">
        <f t="shared" si="10"/>
        <v>insert into PRW_Inte_SCADA_Map(Id,[TagId],[TagName],[TagType],[Name],[Name2],[Context],[Revision],[Type]) values(newid(),'ME-84721','110kV洗江T线保护2-12LP装置检修连接片','状态','110kV_洗江T线_181_断路器','','XMH','unset','YX');</v>
      </c>
    </row>
    <row r="689" spans="1:17" x14ac:dyDescent="0.15">
      <c r="A689" s="1">
        <v>688</v>
      </c>
      <c r="B689" s="1" t="s">
        <v>12</v>
      </c>
      <c r="C689" s="1">
        <v>25</v>
      </c>
      <c r="D689" s="1" t="s">
        <v>1527</v>
      </c>
      <c r="E689" s="1" t="s">
        <v>1528</v>
      </c>
      <c r="F689" s="1">
        <v>84722</v>
      </c>
      <c r="G689" s="1" t="s">
        <v>330</v>
      </c>
      <c r="H689" s="1" t="s">
        <v>16</v>
      </c>
      <c r="I689" s="1" t="s">
        <v>17</v>
      </c>
      <c r="J689" s="1" t="s">
        <v>18</v>
      </c>
      <c r="K689" s="1">
        <v>2560</v>
      </c>
      <c r="L689" s="1">
        <v>901</v>
      </c>
      <c r="M689" s="1" t="str">
        <f>IFERROR(VLOOKUP(K689,所有数据类型对应PDMS情况!B:E,4,1),"")</f>
        <v>110kV_洗江T线_181_断路器</v>
      </c>
      <c r="N689" s="1" t="str">
        <f>IFERROR(VLOOKUP(K689,所有数据类型对应PDMS情况!B:G,6,1),"")</f>
        <v/>
      </c>
      <c r="O689" s="13" t="s">
        <v>2592</v>
      </c>
      <c r="P689" s="13" t="s">
        <v>2594</v>
      </c>
      <c r="Q689" s="1" t="str">
        <f t="shared" si="10"/>
        <v>insert into PRW_Inte_SCADA_Map(Id,[TagId],[TagName],[TagType],[Name],[Name2],[Context],[Revision],[Type]) values(newid(),'ME-84722','110kV洗江T线保护装置A网通信正常','状态','110kV_洗江T线_181_断路器','','XMH','unset','YX');</v>
      </c>
    </row>
    <row r="690" spans="1:17" x14ac:dyDescent="0.15">
      <c r="A690" s="1">
        <v>689</v>
      </c>
      <c r="B690" s="1" t="s">
        <v>12</v>
      </c>
      <c r="C690" s="1">
        <v>25</v>
      </c>
      <c r="D690" s="1" t="s">
        <v>1529</v>
      </c>
      <c r="E690" s="1" t="s">
        <v>1530</v>
      </c>
      <c r="F690" s="1">
        <v>84723</v>
      </c>
      <c r="G690" s="1" t="s">
        <v>330</v>
      </c>
      <c r="H690" s="1" t="s">
        <v>16</v>
      </c>
      <c r="I690" s="1" t="s">
        <v>17</v>
      </c>
      <c r="J690" s="1" t="s">
        <v>18</v>
      </c>
      <c r="K690" s="1">
        <v>2560</v>
      </c>
      <c r="L690" s="1">
        <v>901</v>
      </c>
      <c r="M690" s="1" t="str">
        <f>IFERROR(VLOOKUP(K690,所有数据类型对应PDMS情况!B:E,4,1),"")</f>
        <v>110kV_洗江T线_181_断路器</v>
      </c>
      <c r="N690" s="1" t="str">
        <f>IFERROR(VLOOKUP(K690,所有数据类型对应PDMS情况!B:G,6,1),"")</f>
        <v/>
      </c>
      <c r="O690" s="13" t="s">
        <v>2592</v>
      </c>
      <c r="P690" s="13" t="s">
        <v>2594</v>
      </c>
      <c r="Q690" s="1" t="str">
        <f t="shared" si="10"/>
        <v>insert into PRW_Inte_SCADA_Map(Id,[TagId],[TagName],[TagType],[Name],[Name2],[Context],[Revision],[Type]) values(newid(),'ME-84723','110kV洗江T线保护装置B网通信正常','状态','110kV_洗江T线_181_断路器','','XMH','unset','YX');</v>
      </c>
    </row>
    <row r="691" spans="1:17" x14ac:dyDescent="0.15">
      <c r="A691" s="1">
        <v>690</v>
      </c>
      <c r="B691" s="1" t="s">
        <v>12</v>
      </c>
      <c r="C691" s="1">
        <v>25</v>
      </c>
      <c r="D691" s="1" t="s">
        <v>1531</v>
      </c>
      <c r="E691" s="1" t="s">
        <v>1532</v>
      </c>
      <c r="F691" s="1">
        <v>84724</v>
      </c>
      <c r="G691" s="1" t="s">
        <v>230</v>
      </c>
      <c r="H691" s="1" t="s">
        <v>16</v>
      </c>
      <c r="I691" s="1" t="s">
        <v>17</v>
      </c>
      <c r="J691" s="1" t="s">
        <v>18</v>
      </c>
      <c r="K691" s="1">
        <v>2554</v>
      </c>
      <c r="L691" s="1">
        <v>901</v>
      </c>
      <c r="M691" s="1" t="str">
        <f>IFERROR(VLOOKUP(K691,所有数据类型对应PDMS情况!B:E,4,1),"")</f>
        <v>110kV_城洗线_182_断路器</v>
      </c>
      <c r="N691" s="1" t="str">
        <f>IFERROR(VLOOKUP(K691,所有数据类型对应PDMS情况!B:G,6,1),"")</f>
        <v/>
      </c>
      <c r="O691" s="13" t="s">
        <v>2592</v>
      </c>
      <c r="P691" s="13" t="s">
        <v>2594</v>
      </c>
      <c r="Q691" s="1" t="str">
        <f t="shared" si="10"/>
        <v>insert into PRW_Inte_SCADA_Map(Id,[TagId],[TagName],[TagType],[Name],[Name2],[Context],[Revision],[Type]) values(newid(),'ME-84724','110kV城洗线测控182断路器测控切换开关置远方位置','状态','110kV_城洗线_182_断路器','','XMH','unset','YX');</v>
      </c>
    </row>
    <row r="692" spans="1:17" x14ac:dyDescent="0.15">
      <c r="A692" s="1">
        <v>691</v>
      </c>
      <c r="B692" s="1" t="s">
        <v>12</v>
      </c>
      <c r="C692" s="1">
        <v>25</v>
      </c>
      <c r="D692" s="1" t="s">
        <v>1533</v>
      </c>
      <c r="E692" s="1" t="s">
        <v>1534</v>
      </c>
      <c r="F692" s="1">
        <v>84725</v>
      </c>
      <c r="G692" s="1" t="s">
        <v>230</v>
      </c>
      <c r="H692" s="1" t="s">
        <v>16</v>
      </c>
      <c r="I692" s="1" t="s">
        <v>17</v>
      </c>
      <c r="J692" s="1" t="s">
        <v>18</v>
      </c>
      <c r="K692" s="1">
        <v>2554</v>
      </c>
      <c r="L692" s="1">
        <v>901</v>
      </c>
      <c r="M692" s="1" t="str">
        <f>IFERROR(VLOOKUP(K692,所有数据类型对应PDMS情况!B:E,4,1),"")</f>
        <v>110kV_城洗线_182_断路器</v>
      </c>
      <c r="N692" s="1" t="str">
        <f>IFERROR(VLOOKUP(K692,所有数据类型对应PDMS情况!B:G,6,1),"")</f>
        <v/>
      </c>
      <c r="O692" s="13" t="s">
        <v>2592</v>
      </c>
      <c r="P692" s="13" t="s">
        <v>2594</v>
      </c>
      <c r="Q692" s="1" t="str">
        <f t="shared" si="10"/>
        <v>insert into PRW_Inte_SCADA_Map(Id,[TagId],[TagName],[TagType],[Name],[Name2],[Context],[Revision],[Type]) values(newid(),'ME-84725','110kV城洗线测控182断路器弹簧储能超时','状态','110kV_城洗线_182_断路器','','XMH','unset','YX');</v>
      </c>
    </row>
    <row r="693" spans="1:17" x14ac:dyDescent="0.15">
      <c r="A693" s="1">
        <v>692</v>
      </c>
      <c r="B693" s="1" t="s">
        <v>12</v>
      </c>
      <c r="C693" s="1">
        <v>25</v>
      </c>
      <c r="D693" s="1" t="s">
        <v>1535</v>
      </c>
      <c r="E693" s="1" t="s">
        <v>1536</v>
      </c>
      <c r="F693" s="1">
        <v>84726</v>
      </c>
      <c r="G693" s="1" t="s">
        <v>230</v>
      </c>
      <c r="H693" s="1" t="s">
        <v>16</v>
      </c>
      <c r="I693" s="1" t="s">
        <v>17</v>
      </c>
      <c r="J693" s="1" t="s">
        <v>18</v>
      </c>
      <c r="K693" s="1">
        <v>2554</v>
      </c>
      <c r="L693" s="1">
        <v>901</v>
      </c>
      <c r="M693" s="1" t="str">
        <f>IFERROR(VLOOKUP(K693,所有数据类型对应PDMS情况!B:E,4,1),"")</f>
        <v>110kV_城洗线_182_断路器</v>
      </c>
      <c r="N693" s="1" t="str">
        <f>IFERROR(VLOOKUP(K693,所有数据类型对应PDMS情况!B:G,6,1),"")</f>
        <v/>
      </c>
      <c r="O693" s="13" t="s">
        <v>2592</v>
      </c>
      <c r="P693" s="13" t="s">
        <v>2594</v>
      </c>
      <c r="Q693" s="1" t="str">
        <f t="shared" si="10"/>
        <v>insert into PRW_Inte_SCADA_Map(Id,[TagId],[TagName],[TagType],[Name],[Name2],[Context],[Revision],[Type]) values(newid(),'ME-84726','110kV城洗线测控182断路器电机电源故障','状态','110kV_城洗线_182_断路器','','XMH','unset','YX');</v>
      </c>
    </row>
    <row r="694" spans="1:17" x14ac:dyDescent="0.15">
      <c r="A694" s="1">
        <v>693</v>
      </c>
      <c r="B694" s="1" t="s">
        <v>12</v>
      </c>
      <c r="C694" s="1">
        <v>25</v>
      </c>
      <c r="D694" s="1" t="s">
        <v>1537</v>
      </c>
      <c r="E694" s="1" t="s">
        <v>1538</v>
      </c>
      <c r="F694" s="1">
        <v>84727</v>
      </c>
      <c r="G694" s="1" t="s">
        <v>230</v>
      </c>
      <c r="H694" s="1" t="s">
        <v>16</v>
      </c>
      <c r="I694" s="1" t="s">
        <v>17</v>
      </c>
      <c r="J694" s="1" t="s">
        <v>18</v>
      </c>
      <c r="K694" s="1">
        <v>2554</v>
      </c>
      <c r="L694" s="1">
        <v>901</v>
      </c>
      <c r="M694" s="1" t="str">
        <f>IFERROR(VLOOKUP(K694,所有数据类型对应PDMS情况!B:E,4,1),"")</f>
        <v>110kV_城洗线_182_断路器</v>
      </c>
      <c r="N694" s="1" t="str">
        <f>IFERROR(VLOOKUP(K694,所有数据类型对应PDMS情况!B:G,6,1),"")</f>
        <v/>
      </c>
      <c r="O694" s="13" t="s">
        <v>2592</v>
      </c>
      <c r="P694" s="13" t="s">
        <v>2594</v>
      </c>
      <c r="Q694" s="1" t="str">
        <f t="shared" si="10"/>
        <v>insert into PRW_Inte_SCADA_Map(Id,[TagId],[TagName],[TagType],[Name],[Name2],[Context],[Revision],[Type]) values(newid(),'ME-84727','110kV城洗线测控182断路器机构切换开关置远方位置','状态','110kV_城洗线_182_断路器','','XMH','unset','YX');</v>
      </c>
    </row>
    <row r="695" spans="1:17" x14ac:dyDescent="0.15">
      <c r="A695" s="1">
        <v>694</v>
      </c>
      <c r="B695" s="1" t="s">
        <v>12</v>
      </c>
      <c r="C695" s="1">
        <v>25</v>
      </c>
      <c r="D695" s="1" t="s">
        <v>1539</v>
      </c>
      <c r="E695" s="1" t="s">
        <v>1540</v>
      </c>
      <c r="F695" s="1">
        <v>84728</v>
      </c>
      <c r="G695" s="1" t="s">
        <v>230</v>
      </c>
      <c r="H695" s="1" t="s">
        <v>16</v>
      </c>
      <c r="I695" s="1" t="s">
        <v>17</v>
      </c>
      <c r="J695" s="1" t="s">
        <v>18</v>
      </c>
      <c r="K695" s="1">
        <v>2554</v>
      </c>
      <c r="L695" s="1">
        <v>901</v>
      </c>
      <c r="M695" s="1" t="str">
        <f>IFERROR(VLOOKUP(K695,所有数据类型对应PDMS情况!B:E,4,1),"")</f>
        <v>110kV_城洗线_182_断路器</v>
      </c>
      <c r="N695" s="1" t="str">
        <f>IFERROR(VLOOKUP(K695,所有数据类型对应PDMS情况!B:G,6,1),"")</f>
        <v/>
      </c>
      <c r="O695" s="13" t="s">
        <v>2592</v>
      </c>
      <c r="P695" s="13" t="s">
        <v>2594</v>
      </c>
      <c r="Q695" s="1" t="str">
        <f t="shared" si="10"/>
        <v>insert into PRW_Inte_SCADA_Map(Id,[TagId],[TagName],[TagType],[Name],[Name2],[Context],[Revision],[Type]) values(newid(),'ME-84728','110kV城洗线182断路器机构切换开关置就地位置','状态','110kV_城洗线_182_断路器','','XMH','unset','YX');</v>
      </c>
    </row>
    <row r="696" spans="1:17" x14ac:dyDescent="0.15">
      <c r="A696" s="1">
        <v>695</v>
      </c>
      <c r="B696" s="1" t="s">
        <v>12</v>
      </c>
      <c r="C696" s="1">
        <v>25</v>
      </c>
      <c r="D696" s="1" t="s">
        <v>1541</v>
      </c>
      <c r="E696" s="1" t="s">
        <v>1542</v>
      </c>
      <c r="F696" s="1">
        <v>84729</v>
      </c>
      <c r="G696" s="1" t="s">
        <v>230</v>
      </c>
      <c r="H696" s="1" t="s">
        <v>16</v>
      </c>
      <c r="I696" s="1" t="s">
        <v>17</v>
      </c>
      <c r="J696" s="1" t="s">
        <v>18</v>
      </c>
      <c r="K696" s="1">
        <v>2554</v>
      </c>
      <c r="L696" s="1">
        <v>901</v>
      </c>
      <c r="M696" s="1" t="str">
        <f>IFERROR(VLOOKUP(K696,所有数据类型对应PDMS情况!B:E,4,1),"")</f>
        <v>110kV_城洗线_182_断路器</v>
      </c>
      <c r="N696" s="1" t="str">
        <f>IFERROR(VLOOKUP(K696,所有数据类型对应PDMS情况!B:G,6,1),"")</f>
        <v/>
      </c>
      <c r="O696" s="13" t="s">
        <v>2592</v>
      </c>
      <c r="P696" s="13" t="s">
        <v>2594</v>
      </c>
      <c r="Q696" s="1" t="str">
        <f t="shared" si="10"/>
        <v>insert into PRW_Inte_SCADA_Map(Id,[TagId],[TagName],[TagType],[Name],[Name2],[Context],[Revision],[Type]) values(newid(),'ME-84729','110kV城洗线测控182断路器A相TASF6气压低报警','状态','110kV_城洗线_182_断路器','','XMH','unset','YX');</v>
      </c>
    </row>
    <row r="697" spans="1:17" x14ac:dyDescent="0.15">
      <c r="A697" s="1">
        <v>696</v>
      </c>
      <c r="B697" s="1" t="s">
        <v>12</v>
      </c>
      <c r="C697" s="1">
        <v>25</v>
      </c>
      <c r="D697" s="1" t="s">
        <v>1543</v>
      </c>
      <c r="E697" s="1" t="s">
        <v>1544</v>
      </c>
      <c r="F697" s="1">
        <v>84730</v>
      </c>
      <c r="G697" s="1" t="s">
        <v>230</v>
      </c>
      <c r="H697" s="1" t="s">
        <v>16</v>
      </c>
      <c r="I697" s="1" t="s">
        <v>17</v>
      </c>
      <c r="J697" s="1" t="s">
        <v>18</v>
      </c>
      <c r="K697" s="1">
        <v>2554</v>
      </c>
      <c r="L697" s="1">
        <v>901</v>
      </c>
      <c r="M697" s="1" t="str">
        <f>IFERROR(VLOOKUP(K697,所有数据类型对应PDMS情况!B:E,4,1),"")</f>
        <v>110kV_城洗线_182_断路器</v>
      </c>
      <c r="N697" s="1" t="str">
        <f>IFERROR(VLOOKUP(K697,所有数据类型对应PDMS情况!B:G,6,1),"")</f>
        <v/>
      </c>
      <c r="O697" s="13" t="s">
        <v>2592</v>
      </c>
      <c r="P697" s="13" t="s">
        <v>2594</v>
      </c>
      <c r="Q697" s="1" t="str">
        <f t="shared" si="10"/>
        <v>insert into PRW_Inte_SCADA_Map(Id,[TagId],[TagName],[TagType],[Name],[Name2],[Context],[Revision],[Type]) values(newid(),'ME-84730','110kV城洗线测控182断路器B相TASF6气压低报警','状态','110kV_城洗线_182_断路器','','XMH','unset','YX');</v>
      </c>
    </row>
    <row r="698" spans="1:17" x14ac:dyDescent="0.15">
      <c r="A698" s="1">
        <v>697</v>
      </c>
      <c r="B698" s="1" t="s">
        <v>12</v>
      </c>
      <c r="C698" s="1">
        <v>25</v>
      </c>
      <c r="D698" s="1" t="s">
        <v>1545</v>
      </c>
      <c r="E698" s="1" t="s">
        <v>1546</v>
      </c>
      <c r="F698" s="1">
        <v>84731</v>
      </c>
      <c r="G698" s="1" t="s">
        <v>230</v>
      </c>
      <c r="H698" s="1" t="s">
        <v>16</v>
      </c>
      <c r="I698" s="1" t="s">
        <v>17</v>
      </c>
      <c r="J698" s="1" t="s">
        <v>18</v>
      </c>
      <c r="K698" s="1">
        <v>2554</v>
      </c>
      <c r="L698" s="1">
        <v>901</v>
      </c>
      <c r="M698" s="1" t="str">
        <f>IFERROR(VLOOKUP(K698,所有数据类型对应PDMS情况!B:E,4,1),"")</f>
        <v>110kV_城洗线_182_断路器</v>
      </c>
      <c r="N698" s="1" t="str">
        <f>IFERROR(VLOOKUP(K698,所有数据类型对应PDMS情况!B:G,6,1),"")</f>
        <v/>
      </c>
      <c r="O698" s="13" t="s">
        <v>2592</v>
      </c>
      <c r="P698" s="13" t="s">
        <v>2594</v>
      </c>
      <c r="Q698" s="1" t="str">
        <f t="shared" si="10"/>
        <v>insert into PRW_Inte_SCADA_Map(Id,[TagId],[TagName],[TagType],[Name],[Name2],[Context],[Revision],[Type]) values(newid(),'ME-84731','110kV城洗线测控182断路器C相TASF6气压低报警','状态','110kV_城洗线_182_断路器','','XMH','unset','YX');</v>
      </c>
    </row>
    <row r="699" spans="1:17" x14ac:dyDescent="0.15">
      <c r="A699" s="1">
        <v>698</v>
      </c>
      <c r="B699" s="1" t="s">
        <v>12</v>
      </c>
      <c r="C699" s="1">
        <v>25</v>
      </c>
      <c r="D699" s="1" t="s">
        <v>1547</v>
      </c>
      <c r="E699" s="1" t="s">
        <v>1548</v>
      </c>
      <c r="F699" s="1">
        <v>84732</v>
      </c>
      <c r="G699" s="1" t="s">
        <v>230</v>
      </c>
      <c r="H699" s="1" t="s">
        <v>16</v>
      </c>
      <c r="I699" s="1" t="s">
        <v>17</v>
      </c>
      <c r="J699" s="1" t="s">
        <v>18</v>
      </c>
      <c r="K699" s="1">
        <v>2554</v>
      </c>
      <c r="L699" s="1">
        <v>901</v>
      </c>
      <c r="M699" s="1" t="str">
        <f>IFERROR(VLOOKUP(K699,所有数据类型对应PDMS情况!B:E,4,1),"")</f>
        <v>110kV_城洗线_182_断路器</v>
      </c>
      <c r="N699" s="1" t="str">
        <f>IFERROR(VLOOKUP(K699,所有数据类型对应PDMS情况!B:G,6,1),"")</f>
        <v/>
      </c>
      <c r="O699" s="13" t="s">
        <v>2592</v>
      </c>
      <c r="P699" s="13" t="s">
        <v>2594</v>
      </c>
      <c r="Q699" s="1" t="str">
        <f t="shared" si="10"/>
        <v>insert into PRW_Inte_SCADA_Map(Id,[TagId],[TagName],[TagType],[Name],[Name2],[Context],[Revision],[Type]) values(newid(),'ME-84732','110kV城洗线182断路器母线侧1821隔离开关远方控制','状态','110kV_城洗线_182_断路器','','XMH','unset','YX');</v>
      </c>
    </row>
    <row r="700" spans="1:17" x14ac:dyDescent="0.15">
      <c r="A700" s="1">
        <v>699</v>
      </c>
      <c r="B700" s="1" t="s">
        <v>12</v>
      </c>
      <c r="C700" s="1">
        <v>25</v>
      </c>
      <c r="D700" s="1" t="s">
        <v>1549</v>
      </c>
      <c r="E700" s="1" t="s">
        <v>1550</v>
      </c>
      <c r="F700" s="1">
        <v>84733</v>
      </c>
      <c r="G700" s="1" t="s">
        <v>230</v>
      </c>
      <c r="H700" s="1" t="s">
        <v>16</v>
      </c>
      <c r="I700" s="1" t="s">
        <v>17</v>
      </c>
      <c r="J700" s="1" t="s">
        <v>18</v>
      </c>
      <c r="K700" s="1">
        <v>2554</v>
      </c>
      <c r="L700" s="1">
        <v>901</v>
      </c>
      <c r="M700" s="1" t="str">
        <f>IFERROR(VLOOKUP(K700,所有数据类型对应PDMS情况!B:E,4,1),"")</f>
        <v>110kV_城洗线_182_断路器</v>
      </c>
      <c r="N700" s="1" t="str">
        <f>IFERROR(VLOOKUP(K700,所有数据类型对应PDMS情况!B:G,6,1),"")</f>
        <v/>
      </c>
      <c r="O700" s="13" t="s">
        <v>2592</v>
      </c>
      <c r="P700" s="13" t="s">
        <v>2594</v>
      </c>
      <c r="Q700" s="1" t="str">
        <f t="shared" si="10"/>
        <v>insert into PRW_Inte_SCADA_Map(Id,[TagId],[TagName],[TagType],[Name],[Name2],[Context],[Revision],[Type]) values(newid(),'ME-84733','110kV城洗线182断路器母线侧1821隔离开关电机回路电源消失','状态','110kV_城洗线_182_断路器','','XMH','unset','YX');</v>
      </c>
    </row>
    <row r="701" spans="1:17" x14ac:dyDescent="0.15">
      <c r="A701" s="1">
        <v>700</v>
      </c>
      <c r="B701" s="1" t="s">
        <v>12</v>
      </c>
      <c r="C701" s="1">
        <v>25</v>
      </c>
      <c r="D701" s="1" t="s">
        <v>1551</v>
      </c>
      <c r="E701" s="1" t="s">
        <v>1552</v>
      </c>
      <c r="F701" s="1">
        <v>84734</v>
      </c>
      <c r="G701" s="1" t="s">
        <v>230</v>
      </c>
      <c r="H701" s="1" t="s">
        <v>16</v>
      </c>
      <c r="I701" s="1" t="s">
        <v>17</v>
      </c>
      <c r="J701" s="1" t="s">
        <v>18</v>
      </c>
      <c r="K701" s="1">
        <v>2554</v>
      </c>
      <c r="L701" s="1">
        <v>901</v>
      </c>
      <c r="M701" s="1" t="str">
        <f>IFERROR(VLOOKUP(K701,所有数据类型对应PDMS情况!B:E,4,1),"")</f>
        <v>110kV_城洗线_182_断路器</v>
      </c>
      <c r="N701" s="1" t="str">
        <f>IFERROR(VLOOKUP(K701,所有数据类型对应PDMS情况!B:G,6,1),"")</f>
        <v/>
      </c>
      <c r="O701" s="13" t="s">
        <v>2592</v>
      </c>
      <c r="P701" s="13" t="s">
        <v>2594</v>
      </c>
      <c r="Q701" s="1" t="str">
        <f t="shared" si="10"/>
        <v>insert into PRW_Inte_SCADA_Map(Id,[TagId],[TagName],[TagType],[Name],[Name2],[Context],[Revision],[Type]) values(newid(),'ME-84734','110kV城洗线线路1826隔离开关远方控制','状态','110kV_城洗线_182_断路器','','XMH','unset','YX');</v>
      </c>
    </row>
    <row r="702" spans="1:17" x14ac:dyDescent="0.15">
      <c r="A702" s="1">
        <v>701</v>
      </c>
      <c r="B702" s="1" t="s">
        <v>12</v>
      </c>
      <c r="C702" s="1">
        <v>25</v>
      </c>
      <c r="D702" s="1" t="s">
        <v>1553</v>
      </c>
      <c r="E702" s="1" t="s">
        <v>1554</v>
      </c>
      <c r="F702" s="1">
        <v>84735</v>
      </c>
      <c r="G702" s="1" t="s">
        <v>230</v>
      </c>
      <c r="H702" s="1" t="s">
        <v>16</v>
      </c>
      <c r="I702" s="1" t="s">
        <v>17</v>
      </c>
      <c r="J702" s="1" t="s">
        <v>18</v>
      </c>
      <c r="K702" s="1">
        <v>2554</v>
      </c>
      <c r="L702" s="1">
        <v>901</v>
      </c>
      <c r="M702" s="1" t="str">
        <f>IFERROR(VLOOKUP(K702,所有数据类型对应PDMS情况!B:E,4,1),"")</f>
        <v>110kV_城洗线_182_断路器</v>
      </c>
      <c r="N702" s="1" t="str">
        <f>IFERROR(VLOOKUP(K702,所有数据类型对应PDMS情况!B:G,6,1),"")</f>
        <v/>
      </c>
      <c r="O702" s="13" t="s">
        <v>2592</v>
      </c>
      <c r="P702" s="13" t="s">
        <v>2594</v>
      </c>
      <c r="Q702" s="1" t="str">
        <f t="shared" si="10"/>
        <v>insert into PRW_Inte_SCADA_Map(Id,[TagId],[TagName],[TagType],[Name],[Name2],[Context],[Revision],[Type]) values(newid(),'ME-84735','110kV城洗线线路1826隔离开关电机回路电源消失','状态','110kV_城洗线_182_断路器','','XMH','unset','YX');</v>
      </c>
    </row>
    <row r="703" spans="1:17" x14ac:dyDescent="0.15">
      <c r="A703" s="1">
        <v>702</v>
      </c>
      <c r="B703" s="1" t="s">
        <v>12</v>
      </c>
      <c r="C703" s="1">
        <v>25</v>
      </c>
      <c r="D703" s="1" t="s">
        <v>1555</v>
      </c>
      <c r="E703" s="1" t="s">
        <v>1556</v>
      </c>
      <c r="F703" s="1">
        <v>84736</v>
      </c>
      <c r="G703" s="1" t="s">
        <v>230</v>
      </c>
      <c r="H703" s="1" t="s">
        <v>16</v>
      </c>
      <c r="I703" s="1" t="s">
        <v>17</v>
      </c>
      <c r="J703" s="1" t="s">
        <v>18</v>
      </c>
      <c r="K703" s="1">
        <v>2554</v>
      </c>
      <c r="L703" s="1">
        <v>901</v>
      </c>
      <c r="M703" s="1" t="str">
        <f>IFERROR(VLOOKUP(K703,所有数据类型对应PDMS情况!B:E,4,1),"")</f>
        <v>110kV_城洗线_182_断路器</v>
      </c>
      <c r="N703" s="1" t="str">
        <f>IFERROR(VLOOKUP(K703,所有数据类型对应PDMS情况!B:G,6,1),"")</f>
        <v/>
      </c>
      <c r="O703" s="13" t="s">
        <v>2592</v>
      </c>
      <c r="P703" s="13" t="s">
        <v>2594</v>
      </c>
      <c r="Q703" s="1" t="str">
        <f t="shared" si="10"/>
        <v>insert into PRW_Inte_SCADA_Map(Id,[TagId],[TagName],[TagType],[Name],[Name2],[Context],[Revision],[Type]) values(newid(),'ME-84736','110kV城洗线保护装置状态','状态','110kV_城洗线_182_断路器','','XMH','unset','YX');</v>
      </c>
    </row>
    <row r="704" spans="1:17" x14ac:dyDescent="0.15">
      <c r="A704" s="1">
        <v>703</v>
      </c>
      <c r="B704" s="1" t="s">
        <v>12</v>
      </c>
      <c r="C704" s="1">
        <v>25</v>
      </c>
      <c r="D704" s="1" t="s">
        <v>1557</v>
      </c>
      <c r="E704" s="1" t="s">
        <v>1558</v>
      </c>
      <c r="F704" s="1">
        <v>84737</v>
      </c>
      <c r="G704" s="1" t="s">
        <v>230</v>
      </c>
      <c r="H704" s="1" t="s">
        <v>16</v>
      </c>
      <c r="I704" s="1" t="s">
        <v>17</v>
      </c>
      <c r="J704" s="1" t="s">
        <v>18</v>
      </c>
      <c r="K704" s="1">
        <v>2554</v>
      </c>
      <c r="L704" s="1">
        <v>901</v>
      </c>
      <c r="M704" s="1" t="str">
        <f>IFERROR(VLOOKUP(K704,所有数据类型对应PDMS情况!B:E,4,1),"")</f>
        <v>110kV_城洗线_182_断路器</v>
      </c>
      <c r="N704" s="1" t="str">
        <f>IFERROR(VLOOKUP(K704,所有数据类型对应PDMS情况!B:G,6,1),"")</f>
        <v/>
      </c>
      <c r="O704" s="13" t="s">
        <v>2592</v>
      </c>
      <c r="P704" s="13" t="s">
        <v>2594</v>
      </c>
      <c r="Q704" s="1" t="str">
        <f t="shared" si="10"/>
        <v>insert into PRW_Inte_SCADA_Map(Id,[TagId],[TagName],[TagType],[Name],[Name2],[Context],[Revision],[Type]) values(newid(),'ME-84737','110kV城洗线保护装置告警','状态','110kV_城洗线_182_断路器','','XMH','unset','YX');</v>
      </c>
    </row>
    <row r="705" spans="1:17" x14ac:dyDescent="0.15">
      <c r="A705" s="1">
        <v>704</v>
      </c>
      <c r="B705" s="1" t="s">
        <v>12</v>
      </c>
      <c r="C705" s="1">
        <v>25</v>
      </c>
      <c r="D705" s="1" t="s">
        <v>1559</v>
      </c>
      <c r="E705" s="1" t="s">
        <v>1560</v>
      </c>
      <c r="F705" s="1">
        <v>84738</v>
      </c>
      <c r="G705" s="1" t="s">
        <v>230</v>
      </c>
      <c r="H705" s="1" t="s">
        <v>16</v>
      </c>
      <c r="I705" s="1" t="s">
        <v>17</v>
      </c>
      <c r="J705" s="1" t="s">
        <v>18</v>
      </c>
      <c r="K705" s="1">
        <v>2554</v>
      </c>
      <c r="L705" s="1">
        <v>901</v>
      </c>
      <c r="M705" s="1" t="str">
        <f>IFERROR(VLOOKUP(K705,所有数据类型对应PDMS情况!B:E,4,1),"")</f>
        <v>110kV_城洗线_182_断路器</v>
      </c>
      <c r="N705" s="1" t="str">
        <f>IFERROR(VLOOKUP(K705,所有数据类型对应PDMS情况!B:G,6,1),"")</f>
        <v/>
      </c>
      <c r="O705" s="13" t="s">
        <v>2592</v>
      </c>
      <c r="P705" s="13" t="s">
        <v>2594</v>
      </c>
      <c r="Q705" s="1" t="str">
        <f t="shared" si="10"/>
        <v>insert into PRW_Inte_SCADA_Map(Id,[TagId],[TagName],[TagType],[Name],[Name2],[Context],[Revision],[Type]) values(newid(),'ME-84738','110kV城洗线保护装置异常','状态','110kV_城洗线_182_断路器','','XMH','unset','YX');</v>
      </c>
    </row>
    <row r="706" spans="1:17" x14ac:dyDescent="0.15">
      <c r="A706" s="1">
        <v>705</v>
      </c>
      <c r="B706" s="1" t="s">
        <v>12</v>
      </c>
      <c r="C706" s="1">
        <v>25</v>
      </c>
      <c r="D706" s="1" t="s">
        <v>1561</v>
      </c>
      <c r="E706" s="1" t="s">
        <v>1562</v>
      </c>
      <c r="F706" s="1">
        <v>84739</v>
      </c>
      <c r="G706" s="1" t="s">
        <v>230</v>
      </c>
      <c r="H706" s="1" t="s">
        <v>292</v>
      </c>
      <c r="I706" s="1" t="s">
        <v>17</v>
      </c>
      <c r="J706" s="1" t="s">
        <v>18</v>
      </c>
      <c r="K706" s="1">
        <v>2554</v>
      </c>
      <c r="L706" s="1">
        <v>1001</v>
      </c>
      <c r="M706" s="1" t="str">
        <f>IFERROR(VLOOKUP(K706,所有数据类型对应PDMS情况!B:E,4,1),"")</f>
        <v>110kV_城洗线_182_断路器</v>
      </c>
      <c r="N706" s="1" t="str">
        <f>IFERROR(VLOOKUP(K706,所有数据类型对应PDMS情况!B:G,6,1),"")</f>
        <v/>
      </c>
      <c r="O706" s="13" t="s">
        <v>2592</v>
      </c>
      <c r="P706" s="13" t="s">
        <v>2594</v>
      </c>
      <c r="Q706" s="1" t="str">
        <f t="shared" si="10"/>
        <v>insert into PRW_Inte_SCADA_Map(Id,[TagId],[TagName],[TagType],[Name],[Name2],[Context],[Revision],[Type]) values(newid(),'ME-84739','110kV城洗线保护装置重合闸','保护动作','110kV_城洗线_182_断路器','','XMH','unset','YX');</v>
      </c>
    </row>
    <row r="707" spans="1:17" x14ac:dyDescent="0.15">
      <c r="A707" s="1">
        <v>706</v>
      </c>
      <c r="B707" s="1" t="s">
        <v>12</v>
      </c>
      <c r="C707" s="1">
        <v>25</v>
      </c>
      <c r="D707" s="1" t="s">
        <v>1563</v>
      </c>
      <c r="E707" s="1" t="s">
        <v>1564</v>
      </c>
      <c r="F707" s="1">
        <v>84740</v>
      </c>
      <c r="G707" s="1" t="s">
        <v>230</v>
      </c>
      <c r="H707" s="1" t="s">
        <v>16</v>
      </c>
      <c r="I707" s="1" t="s">
        <v>17</v>
      </c>
      <c r="J707" s="1" t="s">
        <v>18</v>
      </c>
      <c r="K707" s="1">
        <v>2554</v>
      </c>
      <c r="L707" s="1">
        <v>901</v>
      </c>
      <c r="M707" s="1" t="str">
        <f>IFERROR(VLOOKUP(K707,所有数据类型对应PDMS情况!B:E,4,1),"")</f>
        <v>110kV_城洗线_182_断路器</v>
      </c>
      <c r="N707" s="1" t="str">
        <f>IFERROR(VLOOKUP(K707,所有数据类型对应PDMS情况!B:G,6,1),"")</f>
        <v/>
      </c>
      <c r="O707" s="13" t="s">
        <v>2592</v>
      </c>
      <c r="P707" s="13" t="s">
        <v>2594</v>
      </c>
      <c r="Q707" s="1" t="str">
        <f t="shared" ref="Q707:Q770" si="11">CONCATENATE("insert into PRW_Inte_SCADA_Map(Id,[TagId],[TagName],[TagType],[Name],[Name2],[Context],[Revision],[Type]) values(","newid()",",'ME-",F707,"','",E707,"','",H707,"','",M707,"','",N707,"','XMH','unset','YX');")</f>
        <v>insert into PRW_Inte_SCADA_Map(Id,[TagId],[TagName],[TagType],[Name],[Name2],[Context],[Revision],[Type]) values(newid(),'ME-84740','110kV城洗线保护装置光纤通道告警','状态','110kV_城洗线_182_断路器','','XMH','unset','YX');</v>
      </c>
    </row>
    <row r="708" spans="1:17" x14ac:dyDescent="0.15">
      <c r="A708" s="1">
        <v>707</v>
      </c>
      <c r="B708" s="1" t="s">
        <v>12</v>
      </c>
      <c r="C708" s="1">
        <v>25</v>
      </c>
      <c r="D708" s="1" t="s">
        <v>1565</v>
      </c>
      <c r="E708" s="1" t="s">
        <v>1566</v>
      </c>
      <c r="F708" s="1">
        <v>84741</v>
      </c>
      <c r="G708" s="1" t="s">
        <v>230</v>
      </c>
      <c r="H708" s="1" t="s">
        <v>16</v>
      </c>
      <c r="I708" s="1" t="s">
        <v>17</v>
      </c>
      <c r="J708" s="1" t="s">
        <v>18</v>
      </c>
      <c r="K708" s="1">
        <v>2554</v>
      </c>
      <c r="L708" s="1">
        <v>901</v>
      </c>
      <c r="M708" s="1" t="str">
        <f>IFERROR(VLOOKUP(K708,所有数据类型对应PDMS情况!B:E,4,1),"")</f>
        <v>110kV_城洗线_182_断路器</v>
      </c>
      <c r="N708" s="1" t="str">
        <f>IFERROR(VLOOKUP(K708,所有数据类型对应PDMS情况!B:G,6,1),"")</f>
        <v/>
      </c>
      <c r="O708" s="13" t="s">
        <v>2592</v>
      </c>
      <c r="P708" s="13" t="s">
        <v>2594</v>
      </c>
      <c r="Q708" s="1" t="str">
        <f t="shared" si="11"/>
        <v>insert into PRW_Inte_SCADA_Map(Id,[TagId],[TagName],[TagType],[Name],[Name2],[Context],[Revision],[Type]) values(newid(),'ME-84741','110kV城洗线线路TV1ZKK空开跳闸','状态','110kV_城洗线_182_断路器','','XMH','unset','YX');</v>
      </c>
    </row>
    <row r="709" spans="1:17" x14ac:dyDescent="0.15">
      <c r="A709" s="1">
        <v>708</v>
      </c>
      <c r="B709" s="1" t="s">
        <v>12</v>
      </c>
      <c r="C709" s="1">
        <v>25</v>
      </c>
      <c r="D709" s="1" t="s">
        <v>1567</v>
      </c>
      <c r="E709" s="1" t="s">
        <v>1568</v>
      </c>
      <c r="F709" s="1">
        <v>84742</v>
      </c>
      <c r="G709" s="1" t="s">
        <v>230</v>
      </c>
      <c r="H709" s="1" t="s">
        <v>16</v>
      </c>
      <c r="I709" s="1" t="s">
        <v>17</v>
      </c>
      <c r="J709" s="1" t="s">
        <v>18</v>
      </c>
      <c r="K709" s="1">
        <v>2554</v>
      </c>
      <c r="L709" s="1">
        <v>901</v>
      </c>
      <c r="M709" s="1" t="str">
        <f>IFERROR(VLOOKUP(K709,所有数据类型对应PDMS情况!B:E,4,1),"")</f>
        <v>110kV_城洗线_182_断路器</v>
      </c>
      <c r="N709" s="1" t="str">
        <f>IFERROR(VLOOKUP(K709,所有数据类型对应PDMS情况!B:G,6,1),"")</f>
        <v/>
      </c>
      <c r="O709" s="13" t="s">
        <v>2592</v>
      </c>
      <c r="P709" s="13" t="s">
        <v>2594</v>
      </c>
      <c r="Q709" s="1" t="str">
        <f t="shared" si="11"/>
        <v>insert into PRW_Inte_SCADA_Map(Id,[TagId],[TagName],[TagType],[Name],[Name2],[Context],[Revision],[Type]) values(newid(),'ME-84742','110kV城洗线测控通信机房通信电源交流消失','状态','110kV_城洗线_182_断路器','','XMH','unset','YX');</v>
      </c>
    </row>
    <row r="710" spans="1:17" x14ac:dyDescent="0.15">
      <c r="A710" s="1">
        <v>709</v>
      </c>
      <c r="B710" s="1" t="s">
        <v>12</v>
      </c>
      <c r="C710" s="1">
        <v>25</v>
      </c>
      <c r="D710" s="1" t="s">
        <v>1569</v>
      </c>
      <c r="E710" s="1" t="s">
        <v>1570</v>
      </c>
      <c r="F710" s="1">
        <v>84743</v>
      </c>
      <c r="G710" s="1" t="s">
        <v>230</v>
      </c>
      <c r="H710" s="1" t="s">
        <v>16</v>
      </c>
      <c r="I710" s="1" t="s">
        <v>17</v>
      </c>
      <c r="J710" s="1" t="s">
        <v>18</v>
      </c>
      <c r="K710" s="1">
        <v>2554</v>
      </c>
      <c r="L710" s="1">
        <v>901</v>
      </c>
      <c r="M710" s="1" t="str">
        <f>IFERROR(VLOOKUP(K710,所有数据类型对应PDMS情况!B:E,4,1),"")</f>
        <v>110kV_城洗线_182_断路器</v>
      </c>
      <c r="N710" s="1" t="str">
        <f>IFERROR(VLOOKUP(K710,所有数据类型对应PDMS情况!B:G,6,1),"")</f>
        <v/>
      </c>
      <c r="O710" s="13" t="s">
        <v>2592</v>
      </c>
      <c r="P710" s="13" t="s">
        <v>2594</v>
      </c>
      <c r="Q710" s="1" t="str">
        <f t="shared" si="11"/>
        <v>insert into PRW_Inte_SCADA_Map(Id,[TagId],[TagName],[TagType],[Name],[Name2],[Context],[Revision],[Type]) values(newid(),'ME-84743','110kV城洗线测控通信机房通信电源整流模块故障','状态','110kV_城洗线_182_断路器','','XMH','unset','YX');</v>
      </c>
    </row>
    <row r="711" spans="1:17" x14ac:dyDescent="0.15">
      <c r="A711" s="1">
        <v>710</v>
      </c>
      <c r="B711" s="1" t="s">
        <v>12</v>
      </c>
      <c r="C711" s="1">
        <v>25</v>
      </c>
      <c r="D711" s="1" t="s">
        <v>1571</v>
      </c>
      <c r="E711" s="1" t="s">
        <v>1572</v>
      </c>
      <c r="F711" s="1">
        <v>84744</v>
      </c>
      <c r="G711" s="1" t="s">
        <v>230</v>
      </c>
      <c r="H711" s="1" t="s">
        <v>16</v>
      </c>
      <c r="I711" s="1" t="s">
        <v>17</v>
      </c>
      <c r="J711" s="1" t="s">
        <v>18</v>
      </c>
      <c r="K711" s="1">
        <v>2554</v>
      </c>
      <c r="L711" s="1">
        <v>901</v>
      </c>
      <c r="M711" s="1" t="str">
        <f>IFERROR(VLOOKUP(K711,所有数据类型对应PDMS情况!B:E,4,1),"")</f>
        <v>110kV_城洗线_182_断路器</v>
      </c>
      <c r="N711" s="1" t="str">
        <f>IFERROR(VLOOKUP(K711,所有数据类型对应PDMS情况!B:G,6,1),"")</f>
        <v/>
      </c>
      <c r="O711" s="13" t="s">
        <v>2592</v>
      </c>
      <c r="P711" s="13" t="s">
        <v>2594</v>
      </c>
      <c r="Q711" s="1" t="str">
        <f t="shared" si="11"/>
        <v>insert into PRW_Inte_SCADA_Map(Id,[TagId],[TagName],[TagType],[Name],[Name2],[Context],[Revision],[Type]) values(newid(),'ME-84744','110kV城洗线测控遥信电源消失','状态','110kV_城洗线_182_断路器','','XMH','unset','YX');</v>
      </c>
    </row>
    <row r="712" spans="1:17" x14ac:dyDescent="0.15">
      <c r="A712" s="1">
        <v>711</v>
      </c>
      <c r="B712" s="1" t="s">
        <v>12</v>
      </c>
      <c r="C712" s="1">
        <v>25</v>
      </c>
      <c r="D712" s="1" t="s">
        <v>1573</v>
      </c>
      <c r="E712" s="1" t="s">
        <v>1574</v>
      </c>
      <c r="F712" s="1">
        <v>84745</v>
      </c>
      <c r="G712" s="1" t="s">
        <v>230</v>
      </c>
      <c r="H712" s="1" t="s">
        <v>16</v>
      </c>
      <c r="I712" s="1" t="s">
        <v>17</v>
      </c>
      <c r="J712" s="1" t="s">
        <v>18</v>
      </c>
      <c r="K712" s="1">
        <v>2554</v>
      </c>
      <c r="L712" s="1">
        <v>901</v>
      </c>
      <c r="M712" s="1" t="str">
        <f>IFERROR(VLOOKUP(K712,所有数据类型对应PDMS情况!B:E,4,1),"")</f>
        <v>110kV_城洗线_182_断路器</v>
      </c>
      <c r="N712" s="1" t="str">
        <f>IFERROR(VLOOKUP(K712,所有数据类型对应PDMS情况!B:G,6,1),"")</f>
        <v/>
      </c>
      <c r="O712" s="13" t="s">
        <v>2592</v>
      </c>
      <c r="P712" s="13" t="s">
        <v>2594</v>
      </c>
      <c r="Q712" s="1" t="str">
        <f t="shared" si="11"/>
        <v>insert into PRW_Inte_SCADA_Map(Id,[TagId],[TagName],[TagType],[Name],[Name2],[Context],[Revision],[Type]) values(newid(),'ME-84745','110kV城洗线测控GPS失步','状态','110kV_城洗线_182_断路器','','XMH','unset','YX');</v>
      </c>
    </row>
    <row r="713" spans="1:17" x14ac:dyDescent="0.15">
      <c r="A713" s="1">
        <v>712</v>
      </c>
      <c r="B713" s="1" t="s">
        <v>12</v>
      </c>
      <c r="C713" s="1">
        <v>25</v>
      </c>
      <c r="D713" s="1" t="s">
        <v>1575</v>
      </c>
      <c r="E713" s="1" t="s">
        <v>1576</v>
      </c>
      <c r="F713" s="1">
        <v>84746</v>
      </c>
      <c r="G713" s="1" t="s">
        <v>230</v>
      </c>
      <c r="H713" s="1" t="s">
        <v>16</v>
      </c>
      <c r="I713" s="1" t="s">
        <v>17</v>
      </c>
      <c r="J713" s="1" t="s">
        <v>18</v>
      </c>
      <c r="K713" s="1">
        <v>2554</v>
      </c>
      <c r="L713" s="1">
        <v>901</v>
      </c>
      <c r="M713" s="1" t="str">
        <f>IFERROR(VLOOKUP(K713,所有数据类型对应PDMS情况!B:E,4,1),"")</f>
        <v>110kV_城洗线_182_断路器</v>
      </c>
      <c r="N713" s="1" t="str">
        <f>IFERROR(VLOOKUP(K713,所有数据类型对应PDMS情况!B:G,6,1),"")</f>
        <v/>
      </c>
      <c r="O713" s="13" t="s">
        <v>2592</v>
      </c>
      <c r="P713" s="13" t="s">
        <v>2594</v>
      </c>
      <c r="Q713" s="1" t="str">
        <f t="shared" si="11"/>
        <v>insert into PRW_Inte_SCADA_Map(Id,[TagId],[TagName],[TagType],[Name],[Name2],[Context],[Revision],[Type]) values(newid(),'ME-84746','110kV城洗线测控1-1LP装置检修投入','状态','110kV_城洗线_182_断路器','','XMH','unset','YX');</v>
      </c>
    </row>
    <row r="714" spans="1:17" x14ac:dyDescent="0.15">
      <c r="A714" s="1">
        <v>713</v>
      </c>
      <c r="B714" s="1" t="s">
        <v>12</v>
      </c>
      <c r="C714" s="1">
        <v>25</v>
      </c>
      <c r="D714" s="1" t="s">
        <v>1577</v>
      </c>
      <c r="E714" s="1" t="s">
        <v>1578</v>
      </c>
      <c r="F714" s="1">
        <v>84747</v>
      </c>
      <c r="G714" s="1" t="s">
        <v>230</v>
      </c>
      <c r="H714" s="1" t="s">
        <v>16</v>
      </c>
      <c r="I714" s="1" t="s">
        <v>17</v>
      </c>
      <c r="J714" s="1" t="s">
        <v>18</v>
      </c>
      <c r="K714" s="1">
        <v>2554</v>
      </c>
      <c r="L714" s="1">
        <v>901</v>
      </c>
      <c r="M714" s="1" t="str">
        <f>IFERROR(VLOOKUP(K714,所有数据类型对应PDMS情况!B:E,4,1),"")</f>
        <v>110kV_城洗线_182_断路器</v>
      </c>
      <c r="N714" s="1" t="str">
        <f>IFERROR(VLOOKUP(K714,所有数据类型对应PDMS情况!B:G,6,1),"")</f>
        <v/>
      </c>
      <c r="O714" s="13" t="s">
        <v>2592</v>
      </c>
      <c r="P714" s="13" t="s">
        <v>2594</v>
      </c>
      <c r="Q714" s="1" t="str">
        <f t="shared" si="11"/>
        <v>insert into PRW_Inte_SCADA_Map(Id,[TagId],[TagName],[TagType],[Name],[Name2],[Context],[Revision],[Type]) values(newid(),'ME-84747','110kV城洗线测控A网通信正常','状态','110kV_城洗线_182_断路器','','XMH','unset','YX');</v>
      </c>
    </row>
    <row r="715" spans="1:17" x14ac:dyDescent="0.15">
      <c r="A715" s="1">
        <v>714</v>
      </c>
      <c r="B715" s="1" t="s">
        <v>12</v>
      </c>
      <c r="C715" s="1">
        <v>25</v>
      </c>
      <c r="D715" s="1" t="s">
        <v>1579</v>
      </c>
      <c r="E715" s="1" t="s">
        <v>1580</v>
      </c>
      <c r="F715" s="1">
        <v>84748</v>
      </c>
      <c r="G715" s="1" t="s">
        <v>230</v>
      </c>
      <c r="H715" s="1" t="s">
        <v>16</v>
      </c>
      <c r="I715" s="1" t="s">
        <v>17</v>
      </c>
      <c r="J715" s="1" t="s">
        <v>18</v>
      </c>
      <c r="K715" s="1">
        <v>2554</v>
      </c>
      <c r="L715" s="1">
        <v>901</v>
      </c>
      <c r="M715" s="1" t="str">
        <f>IFERROR(VLOOKUP(K715,所有数据类型对应PDMS情况!B:E,4,1),"")</f>
        <v>110kV_城洗线_182_断路器</v>
      </c>
      <c r="N715" s="1" t="str">
        <f>IFERROR(VLOOKUP(K715,所有数据类型对应PDMS情况!B:G,6,1),"")</f>
        <v/>
      </c>
      <c r="O715" s="13" t="s">
        <v>2592</v>
      </c>
      <c r="P715" s="13" t="s">
        <v>2594</v>
      </c>
      <c r="Q715" s="1" t="str">
        <f t="shared" si="11"/>
        <v>insert into PRW_Inte_SCADA_Map(Id,[TagId],[TagName],[TagType],[Name],[Name2],[Context],[Revision],[Type]) values(newid(),'ME-84748','110kV城洗线测控B网通信正常','状态','110kV_城洗线_182_断路器','','XMH','unset','YX');</v>
      </c>
    </row>
    <row r="716" spans="1:17" x14ac:dyDescent="0.15">
      <c r="A716" s="1">
        <v>715</v>
      </c>
      <c r="B716" s="1" t="s">
        <v>12</v>
      </c>
      <c r="C716" s="1">
        <v>25</v>
      </c>
      <c r="D716" s="1" t="s">
        <v>1581</v>
      </c>
      <c r="E716" s="1" t="s">
        <v>1582</v>
      </c>
      <c r="F716" s="1">
        <v>84749</v>
      </c>
      <c r="G716" s="1" t="s">
        <v>230</v>
      </c>
      <c r="H716" s="1" t="s">
        <v>16</v>
      </c>
      <c r="I716" s="1" t="s">
        <v>17</v>
      </c>
      <c r="J716" s="1" t="s">
        <v>18</v>
      </c>
      <c r="K716" s="1">
        <v>2554</v>
      </c>
      <c r="L716" s="1">
        <v>901</v>
      </c>
      <c r="M716" s="1" t="str">
        <f>IFERROR(VLOOKUP(K716,所有数据类型对应PDMS情况!B:E,4,1),"")</f>
        <v>110kV_城洗线_182_断路器</v>
      </c>
      <c r="N716" s="1" t="str">
        <f>IFERROR(VLOOKUP(K716,所有数据类型对应PDMS情况!B:G,6,1),"")</f>
        <v/>
      </c>
      <c r="O716" s="13" t="s">
        <v>2592</v>
      </c>
      <c r="P716" s="13" t="s">
        <v>2594</v>
      </c>
      <c r="Q716" s="1" t="str">
        <f t="shared" si="11"/>
        <v>insert into PRW_Inte_SCADA_Map(Id,[TagId],[TagName],[TagType],[Name],[Name2],[Context],[Revision],[Type]) values(newid(),'ME-84749','110kV城洗线保护其它保护停讯开入投入','状态','110kV_城洗线_182_断路器','','XMH','unset','YX');</v>
      </c>
    </row>
    <row r="717" spans="1:17" x14ac:dyDescent="0.15">
      <c r="A717" s="1">
        <v>716</v>
      </c>
      <c r="B717" s="1" t="s">
        <v>12</v>
      </c>
      <c r="C717" s="1">
        <v>25</v>
      </c>
      <c r="D717" s="1" t="s">
        <v>1583</v>
      </c>
      <c r="E717" s="1" t="s">
        <v>1584</v>
      </c>
      <c r="F717" s="1">
        <v>84750</v>
      </c>
      <c r="G717" s="1" t="s">
        <v>230</v>
      </c>
      <c r="H717" s="1" t="s">
        <v>16</v>
      </c>
      <c r="I717" s="1" t="s">
        <v>17</v>
      </c>
      <c r="J717" s="1" t="s">
        <v>18</v>
      </c>
      <c r="K717" s="1">
        <v>2554</v>
      </c>
      <c r="L717" s="1">
        <v>901</v>
      </c>
      <c r="M717" s="1" t="str">
        <f>IFERROR(VLOOKUP(K717,所有数据类型对应PDMS情况!B:E,4,1),"")</f>
        <v>110kV_城洗线_182_断路器</v>
      </c>
      <c r="N717" s="1" t="str">
        <f>IFERROR(VLOOKUP(K717,所有数据类型对应PDMS情况!B:G,6,1),"")</f>
        <v/>
      </c>
      <c r="O717" s="13" t="s">
        <v>2592</v>
      </c>
      <c r="P717" s="13" t="s">
        <v>2594</v>
      </c>
      <c r="Q717" s="1" t="str">
        <f t="shared" si="11"/>
        <v>insert into PRW_Inte_SCADA_Map(Id,[TagId],[TagName],[TagType],[Name],[Name2],[Context],[Revision],[Type]) values(newid(),'ME-84750','110kV城洗线保护通道告警开入投入','状态','110kV_城洗线_182_断路器','','XMH','unset','YX');</v>
      </c>
    </row>
    <row r="718" spans="1:17" x14ac:dyDescent="0.15">
      <c r="A718" s="1">
        <v>717</v>
      </c>
      <c r="B718" s="1" t="s">
        <v>12</v>
      </c>
      <c r="C718" s="1">
        <v>25</v>
      </c>
      <c r="D718" s="1" t="s">
        <v>1585</v>
      </c>
      <c r="E718" s="1" t="s">
        <v>1586</v>
      </c>
      <c r="F718" s="1">
        <v>84751</v>
      </c>
      <c r="G718" s="1" t="s">
        <v>230</v>
      </c>
      <c r="H718" s="1" t="s">
        <v>16</v>
      </c>
      <c r="I718" s="1" t="s">
        <v>17</v>
      </c>
      <c r="J718" s="1" t="s">
        <v>18</v>
      </c>
      <c r="K718" s="1">
        <v>2554</v>
      </c>
      <c r="L718" s="1">
        <v>901</v>
      </c>
      <c r="M718" s="1" t="str">
        <f>IFERROR(VLOOKUP(K718,所有数据类型对应PDMS情况!B:E,4,1),"")</f>
        <v>110kV_城洗线_182_断路器</v>
      </c>
      <c r="N718" s="1" t="str">
        <f>IFERROR(VLOOKUP(K718,所有数据类型对应PDMS情况!B:G,6,1),"")</f>
        <v/>
      </c>
      <c r="O718" s="13" t="s">
        <v>2592</v>
      </c>
      <c r="P718" s="13" t="s">
        <v>2594</v>
      </c>
      <c r="Q718" s="1" t="str">
        <f t="shared" si="11"/>
        <v>insert into PRW_Inte_SCADA_Map(Id,[TagId],[TagName],[TagType],[Name],[Name2],[Context],[Revision],[Type]) values(newid(),'ME-84751','110kV城洗线保护远跳开入','状态','110kV_城洗线_182_断路器','','XMH','unset','YX');</v>
      </c>
    </row>
    <row r="719" spans="1:17" x14ac:dyDescent="0.15">
      <c r="A719" s="1">
        <v>718</v>
      </c>
      <c r="B719" s="1" t="s">
        <v>12</v>
      </c>
      <c r="C719" s="1">
        <v>25</v>
      </c>
      <c r="D719" s="1" t="s">
        <v>1587</v>
      </c>
      <c r="E719" s="1" t="s">
        <v>1588</v>
      </c>
      <c r="F719" s="1">
        <v>84752</v>
      </c>
      <c r="G719" s="1" t="s">
        <v>230</v>
      </c>
      <c r="H719" s="1" t="s">
        <v>16</v>
      </c>
      <c r="I719" s="1" t="s">
        <v>17</v>
      </c>
      <c r="J719" s="1" t="s">
        <v>18</v>
      </c>
      <c r="K719" s="1">
        <v>2554</v>
      </c>
      <c r="L719" s="1">
        <v>901</v>
      </c>
      <c r="M719" s="1" t="str">
        <f>IFERROR(VLOOKUP(K719,所有数据类型对应PDMS情况!B:E,4,1),"")</f>
        <v>110kV_城洗线_182_断路器</v>
      </c>
      <c r="N719" s="1" t="str">
        <f>IFERROR(VLOOKUP(K719,所有数据类型对应PDMS情况!B:G,6,1),"")</f>
        <v/>
      </c>
      <c r="O719" s="13" t="s">
        <v>2592</v>
      </c>
      <c r="P719" s="13" t="s">
        <v>2594</v>
      </c>
      <c r="Q719" s="1" t="str">
        <f t="shared" si="11"/>
        <v>insert into PRW_Inte_SCADA_Map(Id,[TagId],[TagName],[TagType],[Name],[Name2],[Context],[Revision],[Type]) values(newid(),'ME-84752','110kV城洗线保护突变量距离状态','状态','110kV_城洗线_182_断路器','','XMH','unset','YX');</v>
      </c>
    </row>
    <row r="720" spans="1:17" x14ac:dyDescent="0.15">
      <c r="A720" s="1">
        <v>719</v>
      </c>
      <c r="B720" s="1" t="s">
        <v>12</v>
      </c>
      <c r="C720" s="1">
        <v>25</v>
      </c>
      <c r="D720" s="1" t="s">
        <v>1589</v>
      </c>
      <c r="E720" s="1" t="s">
        <v>1590</v>
      </c>
      <c r="F720" s="1">
        <v>84753</v>
      </c>
      <c r="G720" s="1" t="s">
        <v>230</v>
      </c>
      <c r="H720" s="1" t="s">
        <v>292</v>
      </c>
      <c r="I720" s="1" t="s">
        <v>17</v>
      </c>
      <c r="J720" s="1" t="s">
        <v>18</v>
      </c>
      <c r="K720" s="1">
        <v>2554</v>
      </c>
      <c r="L720" s="1">
        <v>1001</v>
      </c>
      <c r="M720" s="1" t="str">
        <f>IFERROR(VLOOKUP(K720,所有数据类型对应PDMS情况!B:E,4,1),"")</f>
        <v>110kV_城洗线_182_断路器</v>
      </c>
      <c r="N720" s="1" t="str">
        <f>IFERROR(VLOOKUP(K720,所有数据类型对应PDMS情况!B:G,6,1),"")</f>
        <v/>
      </c>
      <c r="O720" s="13" t="s">
        <v>2592</v>
      </c>
      <c r="P720" s="13" t="s">
        <v>2594</v>
      </c>
      <c r="Q720" s="1" t="str">
        <f t="shared" si="11"/>
        <v>insert into PRW_Inte_SCADA_Map(Id,[TagId],[TagName],[TagType],[Name],[Name2],[Context],[Revision],[Type]) values(newid(),'ME-84753','110kV城洗线保护零序过流加速段','保护动作','110kV_城洗线_182_断路器','','XMH','unset','YX');</v>
      </c>
    </row>
    <row r="721" spans="1:17" x14ac:dyDescent="0.15">
      <c r="A721" s="1">
        <v>720</v>
      </c>
      <c r="B721" s="1" t="s">
        <v>12</v>
      </c>
      <c r="C721" s="1">
        <v>25</v>
      </c>
      <c r="D721" s="1" t="s">
        <v>1591</v>
      </c>
      <c r="E721" s="1" t="s">
        <v>1592</v>
      </c>
      <c r="F721" s="1">
        <v>84754</v>
      </c>
      <c r="G721" s="1" t="s">
        <v>230</v>
      </c>
      <c r="H721" s="1" t="s">
        <v>16</v>
      </c>
      <c r="I721" s="1" t="s">
        <v>17</v>
      </c>
      <c r="J721" s="1" t="s">
        <v>18</v>
      </c>
      <c r="K721" s="1">
        <v>2554</v>
      </c>
      <c r="L721" s="1">
        <v>901</v>
      </c>
      <c r="M721" s="1" t="str">
        <f>IFERROR(VLOOKUP(K721,所有数据类型对应PDMS情况!B:E,4,1),"")</f>
        <v>110kV_城洗线_182_断路器</v>
      </c>
      <c r="N721" s="1" t="str">
        <f>IFERROR(VLOOKUP(K721,所有数据类型对应PDMS情况!B:G,6,1),"")</f>
        <v/>
      </c>
      <c r="O721" s="13" t="s">
        <v>2592</v>
      </c>
      <c r="P721" s="13" t="s">
        <v>2594</v>
      </c>
      <c r="Q721" s="1" t="str">
        <f t="shared" si="11"/>
        <v>insert into PRW_Inte_SCADA_Map(Id,[TagId],[TagName],[TagType],[Name],[Name2],[Context],[Revision],[Type]) values(newid(),'ME-84754','110kV城洗线保护零序过流不灵敏Ⅰ段','状态','110kV_城洗线_182_断路器','','XMH','unset','YX');</v>
      </c>
    </row>
    <row r="722" spans="1:17" x14ac:dyDescent="0.15">
      <c r="A722" s="1">
        <v>721</v>
      </c>
      <c r="B722" s="1" t="s">
        <v>12</v>
      </c>
      <c r="C722" s="1">
        <v>25</v>
      </c>
      <c r="D722" s="1" t="s">
        <v>1593</v>
      </c>
      <c r="E722" s="1" t="s">
        <v>1594</v>
      </c>
      <c r="F722" s="1">
        <v>84755</v>
      </c>
      <c r="G722" s="1" t="s">
        <v>230</v>
      </c>
      <c r="H722" s="1" t="s">
        <v>16</v>
      </c>
      <c r="I722" s="1" t="s">
        <v>17</v>
      </c>
      <c r="J722" s="1" t="s">
        <v>18</v>
      </c>
      <c r="K722" s="1">
        <v>2554</v>
      </c>
      <c r="L722" s="1">
        <v>901</v>
      </c>
      <c r="M722" s="1" t="str">
        <f>IFERROR(VLOOKUP(K722,所有数据类型对应PDMS情况!B:E,4,1),"")</f>
        <v>110kV_城洗线_182_断路器</v>
      </c>
      <c r="N722" s="1" t="str">
        <f>IFERROR(VLOOKUP(K722,所有数据类型对应PDMS情况!B:G,6,1),"")</f>
        <v/>
      </c>
      <c r="O722" s="13" t="s">
        <v>2592</v>
      </c>
      <c r="P722" s="13" t="s">
        <v>2594</v>
      </c>
      <c r="Q722" s="1" t="str">
        <f t="shared" si="11"/>
        <v>insert into PRW_Inte_SCADA_Map(Id,[TagId],[TagName],[TagType],[Name],[Name2],[Context],[Revision],[Type]) values(newid(),'ME-84755','110kV城洗线保护零序过流不灵敏Ⅱ段','状态','110kV_城洗线_182_断路器','','XMH','unset','YX');</v>
      </c>
    </row>
    <row r="723" spans="1:17" x14ac:dyDescent="0.15">
      <c r="A723" s="1">
        <v>722</v>
      </c>
      <c r="B723" s="1" t="s">
        <v>12</v>
      </c>
      <c r="C723" s="1">
        <v>25</v>
      </c>
      <c r="D723" s="1" t="s">
        <v>1595</v>
      </c>
      <c r="E723" s="1" t="s">
        <v>1596</v>
      </c>
      <c r="F723" s="1">
        <v>84756</v>
      </c>
      <c r="G723" s="1" t="s">
        <v>230</v>
      </c>
      <c r="H723" s="1" t="s">
        <v>16</v>
      </c>
      <c r="I723" s="1" t="s">
        <v>17</v>
      </c>
      <c r="J723" s="1" t="s">
        <v>18</v>
      </c>
      <c r="K723" s="1">
        <v>2554</v>
      </c>
      <c r="L723" s="1">
        <v>901</v>
      </c>
      <c r="M723" s="1" t="str">
        <f>IFERROR(VLOOKUP(K723,所有数据类型对应PDMS情况!B:E,4,1),"")</f>
        <v>110kV_城洗线_182_断路器</v>
      </c>
      <c r="N723" s="1" t="str">
        <f>IFERROR(VLOOKUP(K723,所有数据类型对应PDMS情况!B:G,6,1),"")</f>
        <v/>
      </c>
      <c r="O723" s="13" t="s">
        <v>2592</v>
      </c>
      <c r="P723" s="13" t="s">
        <v>2594</v>
      </c>
      <c r="Q723" s="1" t="str">
        <f t="shared" si="11"/>
        <v>insert into PRW_Inte_SCADA_Map(Id,[TagId],[TagName],[TagType],[Name],[Name2],[Context],[Revision],[Type]) values(newid(),'ME-84756','110kV城洗线保护弱馈状态','状态','110kV_城洗线_182_断路器','','XMH','unset','YX');</v>
      </c>
    </row>
    <row r="724" spans="1:17" x14ac:dyDescent="0.15">
      <c r="A724" s="1">
        <v>723</v>
      </c>
      <c r="B724" s="1" t="s">
        <v>12</v>
      </c>
      <c r="C724" s="1">
        <v>25</v>
      </c>
      <c r="D724" s="1" t="s">
        <v>1597</v>
      </c>
      <c r="E724" s="1" t="s">
        <v>1598</v>
      </c>
      <c r="F724" s="1">
        <v>84757</v>
      </c>
      <c r="G724" s="1" t="s">
        <v>230</v>
      </c>
      <c r="H724" s="1" t="s">
        <v>292</v>
      </c>
      <c r="I724" s="1" t="s">
        <v>17</v>
      </c>
      <c r="J724" s="1" t="s">
        <v>18</v>
      </c>
      <c r="K724" s="1">
        <v>2554</v>
      </c>
      <c r="L724" s="1">
        <v>1001</v>
      </c>
      <c r="M724" s="1" t="str">
        <f>IFERROR(VLOOKUP(K724,所有数据类型对应PDMS情况!B:E,4,1),"")</f>
        <v>110kV_城洗线_182_断路器</v>
      </c>
      <c r="N724" s="1" t="str">
        <f>IFERROR(VLOOKUP(K724,所有数据类型对应PDMS情况!B:G,6,1),"")</f>
        <v/>
      </c>
      <c r="O724" s="13" t="s">
        <v>2592</v>
      </c>
      <c r="P724" s="13" t="s">
        <v>2594</v>
      </c>
      <c r="Q724" s="1" t="str">
        <f t="shared" si="11"/>
        <v>insert into PRW_Inte_SCADA_Map(Id,[TagId],[TagName],[TagType],[Name],[Name2],[Context],[Revision],[Type]) values(newid(),'ME-84757','110kV城洗线保护非全相运行','保护动作','110kV_城洗线_182_断路器','','XMH','unset','YX');</v>
      </c>
    </row>
    <row r="725" spans="1:17" x14ac:dyDescent="0.15">
      <c r="A725" s="1">
        <v>724</v>
      </c>
      <c r="B725" s="1" t="s">
        <v>12</v>
      </c>
      <c r="C725" s="1">
        <v>25</v>
      </c>
      <c r="D725" s="1" t="s">
        <v>1599</v>
      </c>
      <c r="E725" s="1" t="s">
        <v>1600</v>
      </c>
      <c r="F725" s="1">
        <v>84758</v>
      </c>
      <c r="G725" s="1" t="s">
        <v>230</v>
      </c>
      <c r="H725" s="1" t="s">
        <v>16</v>
      </c>
      <c r="I725" s="1" t="s">
        <v>17</v>
      </c>
      <c r="J725" s="1" t="s">
        <v>18</v>
      </c>
      <c r="K725" s="1">
        <v>2554</v>
      </c>
      <c r="L725" s="1">
        <v>901</v>
      </c>
      <c r="M725" s="1" t="str">
        <f>IFERROR(VLOOKUP(K725,所有数据类型对应PDMS情况!B:E,4,1),"")</f>
        <v>110kV_城洗线_182_断路器</v>
      </c>
      <c r="N725" s="1" t="str">
        <f>IFERROR(VLOOKUP(K725,所有数据类型对应PDMS情况!B:G,6,1),"")</f>
        <v/>
      </c>
      <c r="O725" s="13" t="s">
        <v>2592</v>
      </c>
      <c r="P725" s="13" t="s">
        <v>2594</v>
      </c>
      <c r="Q725" s="1" t="str">
        <f t="shared" si="11"/>
        <v>insert into PRW_Inte_SCADA_Map(Id,[TagId],[TagName],[TagType],[Name],[Name2],[Context],[Revision],[Type]) values(newid(),'ME-84758','110kV城洗线保护单跳失败跳三相','状态','110kV_城洗线_182_断路器','','XMH','unset','YX');</v>
      </c>
    </row>
    <row r="726" spans="1:17" x14ac:dyDescent="0.15">
      <c r="A726" s="1">
        <v>725</v>
      </c>
      <c r="B726" s="1" t="s">
        <v>12</v>
      </c>
      <c r="C726" s="1">
        <v>25</v>
      </c>
      <c r="D726" s="1" t="s">
        <v>1601</v>
      </c>
      <c r="E726" s="1" t="s">
        <v>1602</v>
      </c>
      <c r="F726" s="1">
        <v>84759</v>
      </c>
      <c r="G726" s="1" t="s">
        <v>230</v>
      </c>
      <c r="H726" s="1" t="s">
        <v>16</v>
      </c>
      <c r="I726" s="1" t="s">
        <v>17</v>
      </c>
      <c r="J726" s="1" t="s">
        <v>18</v>
      </c>
      <c r="K726" s="1">
        <v>2554</v>
      </c>
      <c r="L726" s="1">
        <v>901</v>
      </c>
      <c r="M726" s="1" t="str">
        <f>IFERROR(VLOOKUP(K726,所有数据类型对应PDMS情况!B:E,4,1),"")</f>
        <v>110kV_城洗线_182_断路器</v>
      </c>
      <c r="N726" s="1" t="str">
        <f>IFERROR(VLOOKUP(K726,所有数据类型对应PDMS情况!B:G,6,1),"")</f>
        <v/>
      </c>
      <c r="O726" s="13" t="s">
        <v>2592</v>
      </c>
      <c r="P726" s="13" t="s">
        <v>2594</v>
      </c>
      <c r="Q726" s="1" t="str">
        <f t="shared" si="11"/>
        <v>insert into PRW_Inte_SCADA_Map(Id,[TagId],[TagName],[TagType],[Name],[Name2],[Context],[Revision],[Type]) values(newid(),'ME-84759','110kV城洗线保护单相运行延时跳三相','状态','110kV_城洗线_182_断路器','','XMH','unset','YX');</v>
      </c>
    </row>
    <row r="727" spans="1:17" x14ac:dyDescent="0.15">
      <c r="A727" s="1">
        <v>726</v>
      </c>
      <c r="B727" s="1" t="s">
        <v>12</v>
      </c>
      <c r="C727" s="1">
        <v>25</v>
      </c>
      <c r="D727" s="1" t="s">
        <v>1603</v>
      </c>
      <c r="E727" s="1" t="s">
        <v>1604</v>
      </c>
      <c r="F727" s="1">
        <v>84760</v>
      </c>
      <c r="G727" s="1" t="s">
        <v>230</v>
      </c>
      <c r="H727" s="1" t="s">
        <v>16</v>
      </c>
      <c r="I727" s="1" t="s">
        <v>17</v>
      </c>
      <c r="J727" s="1" t="s">
        <v>18</v>
      </c>
      <c r="K727" s="1">
        <v>2554</v>
      </c>
      <c r="L727" s="1">
        <v>901</v>
      </c>
      <c r="M727" s="1" t="str">
        <f>IFERROR(VLOOKUP(K727,所有数据类型对应PDMS情况!B:E,4,1),"")</f>
        <v>110kV_城洗线_182_断路器</v>
      </c>
      <c r="N727" s="1" t="str">
        <f>IFERROR(VLOOKUP(K727,所有数据类型对应PDMS情况!B:G,6,1),"")</f>
        <v/>
      </c>
      <c r="O727" s="13" t="s">
        <v>2592</v>
      </c>
      <c r="P727" s="13" t="s">
        <v>2594</v>
      </c>
      <c r="Q727" s="1" t="str">
        <f t="shared" si="11"/>
        <v>insert into PRW_Inte_SCADA_Map(Id,[TagId],[TagName],[TagType],[Name],[Name2],[Context],[Revision],[Type]) values(newid(),'ME-84760','110kV城洗线保护三跳失败发永跳','状态','110kV_城洗线_182_断路器','','XMH','unset','YX');</v>
      </c>
    </row>
    <row r="728" spans="1:17" x14ac:dyDescent="0.15">
      <c r="A728" s="1">
        <v>727</v>
      </c>
      <c r="B728" s="1" t="s">
        <v>12</v>
      </c>
      <c r="C728" s="1">
        <v>25</v>
      </c>
      <c r="D728" s="1" t="s">
        <v>1605</v>
      </c>
      <c r="E728" s="1" t="s">
        <v>1606</v>
      </c>
      <c r="F728" s="1">
        <v>84761</v>
      </c>
      <c r="G728" s="1" t="s">
        <v>230</v>
      </c>
      <c r="H728" s="1" t="s">
        <v>16</v>
      </c>
      <c r="I728" s="1" t="s">
        <v>17</v>
      </c>
      <c r="J728" s="1" t="s">
        <v>18</v>
      </c>
      <c r="K728" s="1">
        <v>2554</v>
      </c>
      <c r="L728" s="1">
        <v>901</v>
      </c>
      <c r="M728" s="1" t="str">
        <f>IFERROR(VLOOKUP(K728,所有数据类型对应PDMS情况!B:E,4,1),"")</f>
        <v>110kV_城洗线_182_断路器</v>
      </c>
      <c r="N728" s="1" t="str">
        <f>IFERROR(VLOOKUP(K728,所有数据类型对应PDMS情况!B:G,6,1),"")</f>
        <v/>
      </c>
      <c r="O728" s="13" t="s">
        <v>2592</v>
      </c>
      <c r="P728" s="13" t="s">
        <v>2594</v>
      </c>
      <c r="Q728" s="1" t="str">
        <f t="shared" si="11"/>
        <v>insert into PRW_Inte_SCADA_Map(Id,[TagId],[TagName],[TagType],[Name],[Name2],[Context],[Revision],[Type]) values(newid(),'ME-84761','110kV城洗线保护两相运行延时跳三相','状态','110kV_城洗线_182_断路器','','XMH','unset','YX');</v>
      </c>
    </row>
    <row r="729" spans="1:17" x14ac:dyDescent="0.15">
      <c r="A729" s="1">
        <v>728</v>
      </c>
      <c r="B729" s="1" t="s">
        <v>12</v>
      </c>
      <c r="C729" s="1">
        <v>25</v>
      </c>
      <c r="D729" s="1" t="s">
        <v>1607</v>
      </c>
      <c r="E729" s="1" t="s">
        <v>1608</v>
      </c>
      <c r="F729" s="1">
        <v>84762</v>
      </c>
      <c r="G729" s="1" t="s">
        <v>230</v>
      </c>
      <c r="H729" s="1" t="s">
        <v>292</v>
      </c>
      <c r="I729" s="1" t="s">
        <v>17</v>
      </c>
      <c r="J729" s="1" t="s">
        <v>18</v>
      </c>
      <c r="K729" s="1">
        <v>2554</v>
      </c>
      <c r="L729" s="1">
        <v>1001</v>
      </c>
      <c r="M729" s="1" t="str">
        <f>IFERROR(VLOOKUP(K729,所有数据类型对应PDMS情况!B:E,4,1),"")</f>
        <v>110kV_城洗线_182_断路器</v>
      </c>
      <c r="N729" s="1" t="str">
        <f>IFERROR(VLOOKUP(K729,所有数据类型对应PDMS情况!B:G,6,1),"")</f>
        <v/>
      </c>
      <c r="O729" s="13" t="s">
        <v>2592</v>
      </c>
      <c r="P729" s="13" t="s">
        <v>2594</v>
      </c>
      <c r="Q729" s="1" t="str">
        <f t="shared" si="11"/>
        <v>insert into PRW_Inte_SCADA_Map(Id,[TagId],[TagName],[TagType],[Name],[Name2],[Context],[Revision],[Type]) values(newid(),'ME-84762','110kV城洗线保护有滑差低周减载','保护动作','110kV_城洗线_182_断路器','','XMH','unset','YX');</v>
      </c>
    </row>
    <row r="730" spans="1:17" x14ac:dyDescent="0.15">
      <c r="A730" s="1">
        <v>729</v>
      </c>
      <c r="B730" s="1" t="s">
        <v>12</v>
      </c>
      <c r="C730" s="1">
        <v>25</v>
      </c>
      <c r="D730" s="1" t="s">
        <v>1609</v>
      </c>
      <c r="E730" s="1" t="s">
        <v>1610</v>
      </c>
      <c r="F730" s="1">
        <v>84763</v>
      </c>
      <c r="G730" s="1" t="s">
        <v>230</v>
      </c>
      <c r="H730" s="1" t="s">
        <v>292</v>
      </c>
      <c r="I730" s="1" t="s">
        <v>17</v>
      </c>
      <c r="J730" s="1" t="s">
        <v>18</v>
      </c>
      <c r="K730" s="1">
        <v>2554</v>
      </c>
      <c r="L730" s="1">
        <v>1001</v>
      </c>
      <c r="M730" s="1" t="str">
        <f>IFERROR(VLOOKUP(K730,所有数据类型对应PDMS情况!B:E,4,1),"")</f>
        <v>110kV_城洗线_182_断路器</v>
      </c>
      <c r="N730" s="1" t="str">
        <f>IFERROR(VLOOKUP(K730,所有数据类型对应PDMS情况!B:G,6,1),"")</f>
        <v/>
      </c>
      <c r="O730" s="13" t="s">
        <v>2592</v>
      </c>
      <c r="P730" s="13" t="s">
        <v>2594</v>
      </c>
      <c r="Q730" s="1" t="str">
        <f t="shared" si="11"/>
        <v>insert into PRW_Inte_SCADA_Map(Id,[TagId],[TagName],[TagType],[Name],[Name2],[Context],[Revision],[Type]) values(newid(),'ME-84763','110kV城洗线保护无滑差低周减载','保护动作','110kV_城洗线_182_断路器','','XMH','unset','YX');</v>
      </c>
    </row>
    <row r="731" spans="1:17" x14ac:dyDescent="0.15">
      <c r="A731" s="1">
        <v>730</v>
      </c>
      <c r="B731" s="1" t="s">
        <v>12</v>
      </c>
      <c r="C731" s="1">
        <v>25</v>
      </c>
      <c r="D731" s="1" t="s">
        <v>1611</v>
      </c>
      <c r="E731" s="1" t="s">
        <v>1612</v>
      </c>
      <c r="F731" s="1">
        <v>84764</v>
      </c>
      <c r="G731" s="1" t="s">
        <v>230</v>
      </c>
      <c r="H731" s="1" t="s">
        <v>16</v>
      </c>
      <c r="I731" s="1" t="s">
        <v>17</v>
      </c>
      <c r="J731" s="1" t="s">
        <v>18</v>
      </c>
      <c r="K731" s="1">
        <v>2554</v>
      </c>
      <c r="L731" s="1">
        <v>901</v>
      </c>
      <c r="M731" s="1" t="str">
        <f>IFERROR(VLOOKUP(K731,所有数据类型对应PDMS情况!B:E,4,1),"")</f>
        <v>110kV_城洗线_182_断路器</v>
      </c>
      <c r="N731" s="1" t="str">
        <f>IFERROR(VLOOKUP(K731,所有数据类型对应PDMS情况!B:G,6,1),"")</f>
        <v/>
      </c>
      <c r="O731" s="13" t="s">
        <v>2592</v>
      </c>
      <c r="P731" s="13" t="s">
        <v>2594</v>
      </c>
      <c r="Q731" s="1" t="str">
        <f t="shared" si="11"/>
        <v>insert into PRW_Inte_SCADA_Map(Id,[TagId],[TagName],[TagType],[Name],[Name2],[Context],[Revision],[Type]) values(newid(),'ME-84764','110kV城洗线保护相关差动状态','状态','110kV_城洗线_182_断路器','','XMH','unset','YX');</v>
      </c>
    </row>
    <row r="732" spans="1:17" x14ac:dyDescent="0.15">
      <c r="A732" s="1">
        <v>731</v>
      </c>
      <c r="B732" s="1" t="s">
        <v>12</v>
      </c>
      <c r="C732" s="1">
        <v>25</v>
      </c>
      <c r="D732" s="1" t="s">
        <v>1613</v>
      </c>
      <c r="E732" s="1" t="s">
        <v>1614</v>
      </c>
      <c r="F732" s="1">
        <v>84765</v>
      </c>
      <c r="G732" s="1" t="s">
        <v>230</v>
      </c>
      <c r="H732" s="1" t="s">
        <v>292</v>
      </c>
      <c r="I732" s="1" t="s">
        <v>17</v>
      </c>
      <c r="J732" s="1" t="s">
        <v>18</v>
      </c>
      <c r="K732" s="1">
        <v>2554</v>
      </c>
      <c r="L732" s="1">
        <v>1001</v>
      </c>
      <c r="M732" s="1" t="str">
        <f>IFERROR(VLOOKUP(K732,所有数据类型对应PDMS情况!B:E,4,1),"")</f>
        <v>110kV_城洗线_182_断路器</v>
      </c>
      <c r="N732" s="1" t="str">
        <f>IFERROR(VLOOKUP(K732,所有数据类型对应PDMS情况!B:G,6,1),"")</f>
        <v/>
      </c>
      <c r="O732" s="13" t="s">
        <v>2592</v>
      </c>
      <c r="P732" s="13" t="s">
        <v>2594</v>
      </c>
      <c r="Q732" s="1" t="str">
        <f t="shared" si="11"/>
        <v>insert into PRW_Inte_SCADA_Map(Id,[TagId],[TagName],[TagType],[Name],[Name2],[Context],[Revision],[Type]) values(newid(),'ME-84765','110kV城洗线保护突变量比率差动','保护动作','110kV_城洗线_182_断路器','','XMH','unset','YX');</v>
      </c>
    </row>
    <row r="733" spans="1:17" x14ac:dyDescent="0.15">
      <c r="A733" s="1">
        <v>732</v>
      </c>
      <c r="B733" s="1" t="s">
        <v>12</v>
      </c>
      <c r="C733" s="1">
        <v>25</v>
      </c>
      <c r="D733" s="1" t="s">
        <v>1615</v>
      </c>
      <c r="E733" s="1" t="s">
        <v>1616</v>
      </c>
      <c r="F733" s="1">
        <v>84766</v>
      </c>
      <c r="G733" s="1" t="s">
        <v>230</v>
      </c>
      <c r="H733" s="1" t="s">
        <v>292</v>
      </c>
      <c r="I733" s="1" t="s">
        <v>17</v>
      </c>
      <c r="J733" s="1" t="s">
        <v>18</v>
      </c>
      <c r="K733" s="1">
        <v>2554</v>
      </c>
      <c r="L733" s="1">
        <v>1001</v>
      </c>
      <c r="M733" s="1" t="str">
        <f>IFERROR(VLOOKUP(K733,所有数据类型对应PDMS情况!B:E,4,1),"")</f>
        <v>110kV_城洗线_182_断路器</v>
      </c>
      <c r="N733" s="1" t="str">
        <f>IFERROR(VLOOKUP(K733,所有数据类型对应PDMS情况!B:G,6,1),"")</f>
        <v/>
      </c>
      <c r="O733" s="13" t="s">
        <v>2592</v>
      </c>
      <c r="P733" s="13" t="s">
        <v>2594</v>
      </c>
      <c r="Q733" s="1" t="str">
        <f t="shared" si="11"/>
        <v>insert into PRW_Inte_SCADA_Map(Id,[TagId],[TagName],[TagType],[Name],[Name2],[Context],[Revision],[Type]) values(newid(),'ME-84766','110kV城洗线保护比率差动','保护动作','110kV_城洗线_182_断路器','','XMH','unset','YX');</v>
      </c>
    </row>
    <row r="734" spans="1:17" x14ac:dyDescent="0.15">
      <c r="A734" s="1">
        <v>733</v>
      </c>
      <c r="B734" s="1" t="s">
        <v>12</v>
      </c>
      <c r="C734" s="1">
        <v>25</v>
      </c>
      <c r="D734" s="1" t="s">
        <v>1617</v>
      </c>
      <c r="E734" s="1" t="s">
        <v>1618</v>
      </c>
      <c r="F734" s="1">
        <v>84767</v>
      </c>
      <c r="G734" s="1" t="s">
        <v>230</v>
      </c>
      <c r="H734" s="1" t="s">
        <v>292</v>
      </c>
      <c r="I734" s="1" t="s">
        <v>17</v>
      </c>
      <c r="J734" s="1" t="s">
        <v>18</v>
      </c>
      <c r="K734" s="1">
        <v>2554</v>
      </c>
      <c r="L734" s="1">
        <v>1001</v>
      </c>
      <c r="M734" s="1" t="str">
        <f>IFERROR(VLOOKUP(K734,所有数据类型对应PDMS情况!B:E,4,1),"")</f>
        <v>110kV_城洗线_182_断路器</v>
      </c>
      <c r="N734" s="1" t="str">
        <f>IFERROR(VLOOKUP(K734,所有数据类型对应PDMS情况!B:G,6,1),"")</f>
        <v/>
      </c>
      <c r="O734" s="13" t="s">
        <v>2592</v>
      </c>
      <c r="P734" s="13" t="s">
        <v>2594</v>
      </c>
      <c r="Q734" s="1" t="str">
        <f t="shared" si="11"/>
        <v>insert into PRW_Inte_SCADA_Map(Id,[TagId],[TagName],[TagType],[Name],[Name2],[Context],[Revision],[Type]) values(newid(),'ME-84767','110kV城洗线保护零序比率差动','保护动作','110kV_城洗线_182_断路器','','XMH','unset','YX');</v>
      </c>
    </row>
    <row r="735" spans="1:17" x14ac:dyDescent="0.15">
      <c r="A735" s="1">
        <v>734</v>
      </c>
      <c r="B735" s="1" t="s">
        <v>12</v>
      </c>
      <c r="C735" s="1">
        <v>25</v>
      </c>
      <c r="D735" s="1" t="s">
        <v>1619</v>
      </c>
      <c r="E735" s="1" t="s">
        <v>1620</v>
      </c>
      <c r="F735" s="1">
        <v>84768</v>
      </c>
      <c r="G735" s="1" t="s">
        <v>230</v>
      </c>
      <c r="H735" s="1" t="s">
        <v>292</v>
      </c>
      <c r="I735" s="1" t="s">
        <v>17</v>
      </c>
      <c r="J735" s="1" t="s">
        <v>18</v>
      </c>
      <c r="K735" s="1">
        <v>2554</v>
      </c>
      <c r="L735" s="1">
        <v>1001</v>
      </c>
      <c r="M735" s="1" t="str">
        <f>IFERROR(VLOOKUP(K735,所有数据类型对应PDMS情况!B:E,4,1),"")</f>
        <v>110kV_城洗线_182_断路器</v>
      </c>
      <c r="N735" s="1" t="str">
        <f>IFERROR(VLOOKUP(K735,所有数据类型对应PDMS情况!B:G,6,1),"")</f>
        <v/>
      </c>
      <c r="O735" s="13" t="s">
        <v>2592</v>
      </c>
      <c r="P735" s="13" t="s">
        <v>2594</v>
      </c>
      <c r="Q735" s="1" t="str">
        <f t="shared" si="11"/>
        <v>insert into PRW_Inte_SCADA_Map(Id,[TagId],[TagName],[TagType],[Name],[Name2],[Context],[Revision],[Type]) values(newid(),'ME-84768','110kV城洗线保护远方跳闸','保护动作','110kV_城洗线_182_断路器','','XMH','unset','YX');</v>
      </c>
    </row>
    <row r="736" spans="1:17" x14ac:dyDescent="0.15">
      <c r="A736" s="1">
        <v>735</v>
      </c>
      <c r="B736" s="1" t="s">
        <v>12</v>
      </c>
      <c r="C736" s="1">
        <v>25</v>
      </c>
      <c r="D736" s="1" t="s">
        <v>1621</v>
      </c>
      <c r="E736" s="1" t="s">
        <v>1622</v>
      </c>
      <c r="F736" s="1">
        <v>84769</v>
      </c>
      <c r="G736" s="1" t="s">
        <v>230</v>
      </c>
      <c r="H736" s="1" t="s">
        <v>292</v>
      </c>
      <c r="I736" s="1" t="s">
        <v>17</v>
      </c>
      <c r="J736" s="1" t="s">
        <v>18</v>
      </c>
      <c r="K736" s="1">
        <v>2554</v>
      </c>
      <c r="L736" s="1">
        <v>1001</v>
      </c>
      <c r="M736" s="1" t="str">
        <f>IFERROR(VLOOKUP(K736,所有数据类型对应PDMS情况!B:E,4,1),"")</f>
        <v>110kV_城洗线_182_断路器</v>
      </c>
      <c r="N736" s="1" t="str">
        <f>IFERROR(VLOOKUP(K736,所有数据类型对应PDMS情况!B:G,6,1),"")</f>
        <v/>
      </c>
      <c r="O736" s="13" t="s">
        <v>2592</v>
      </c>
      <c r="P736" s="13" t="s">
        <v>2594</v>
      </c>
      <c r="Q736" s="1" t="str">
        <f t="shared" si="11"/>
        <v>insert into PRW_Inte_SCADA_Map(Id,[TagId],[TagName],[TagType],[Name],[Name2],[Context],[Revision],[Type]) values(newid(),'ME-84769','110kV城洗线保护纵联暂态方向','保护动作','110kV_城洗线_182_断路器','','XMH','unset','YX');</v>
      </c>
    </row>
    <row r="737" spans="1:17" x14ac:dyDescent="0.15">
      <c r="A737" s="1">
        <v>736</v>
      </c>
      <c r="B737" s="1" t="s">
        <v>12</v>
      </c>
      <c r="C737" s="1">
        <v>25</v>
      </c>
      <c r="D737" s="1" t="s">
        <v>1623</v>
      </c>
      <c r="E737" s="1" t="s">
        <v>1624</v>
      </c>
      <c r="F737" s="1">
        <v>84770</v>
      </c>
      <c r="G737" s="1" t="s">
        <v>230</v>
      </c>
      <c r="H737" s="1" t="s">
        <v>292</v>
      </c>
      <c r="I737" s="1" t="s">
        <v>17</v>
      </c>
      <c r="J737" s="1" t="s">
        <v>18</v>
      </c>
      <c r="K737" s="1">
        <v>2554</v>
      </c>
      <c r="L737" s="1">
        <v>1001</v>
      </c>
      <c r="M737" s="1" t="str">
        <f>IFERROR(VLOOKUP(K737,所有数据类型对应PDMS情况!B:E,4,1),"")</f>
        <v>110kV_城洗线_182_断路器</v>
      </c>
      <c r="N737" s="1" t="str">
        <f>IFERROR(VLOOKUP(K737,所有数据类型对应PDMS情况!B:G,6,1),"")</f>
        <v/>
      </c>
      <c r="O737" s="13" t="s">
        <v>2592</v>
      </c>
      <c r="P737" s="13" t="s">
        <v>2594</v>
      </c>
      <c r="Q737" s="1" t="str">
        <f t="shared" si="11"/>
        <v>insert into PRW_Inte_SCADA_Map(Id,[TagId],[TagName],[TagType],[Name],[Name2],[Context],[Revision],[Type]) values(newid(),'ME-84770','110kV城洗线保护非全相纵联暂态方向','保护动作','110kV_城洗线_182_断路器','','XMH','unset','YX');</v>
      </c>
    </row>
    <row r="738" spans="1:17" x14ac:dyDescent="0.15">
      <c r="A738" s="1">
        <v>737</v>
      </c>
      <c r="B738" s="1" t="s">
        <v>12</v>
      </c>
      <c r="C738" s="1">
        <v>25</v>
      </c>
      <c r="D738" s="1" t="s">
        <v>1625</v>
      </c>
      <c r="E738" s="1" t="s">
        <v>1626</v>
      </c>
      <c r="F738" s="1">
        <v>84771</v>
      </c>
      <c r="G738" s="1" t="s">
        <v>230</v>
      </c>
      <c r="H738" s="1" t="s">
        <v>292</v>
      </c>
      <c r="I738" s="1" t="s">
        <v>17</v>
      </c>
      <c r="J738" s="1" t="s">
        <v>18</v>
      </c>
      <c r="K738" s="1">
        <v>2554</v>
      </c>
      <c r="L738" s="1">
        <v>1001</v>
      </c>
      <c r="M738" s="1" t="str">
        <f>IFERROR(VLOOKUP(K738,所有数据类型对应PDMS情况!B:E,4,1),"")</f>
        <v>110kV_城洗线_182_断路器</v>
      </c>
      <c r="N738" s="1" t="str">
        <f>IFERROR(VLOOKUP(K738,所有数据类型对应PDMS情况!B:G,6,1),"")</f>
        <v/>
      </c>
      <c r="O738" s="13" t="s">
        <v>2592</v>
      </c>
      <c r="P738" s="13" t="s">
        <v>2594</v>
      </c>
      <c r="Q738" s="1" t="str">
        <f t="shared" si="11"/>
        <v>insert into PRW_Inte_SCADA_Map(Id,[TagId],[TagName],[TagType],[Name],[Name2],[Context],[Revision],[Type]) values(newid(),'ME-84771','110kV城洗线保护非全相纵联距离方向','保护动作','110kV_城洗线_182_断路器','','XMH','unset','YX');</v>
      </c>
    </row>
    <row r="739" spans="1:17" x14ac:dyDescent="0.15">
      <c r="A739" s="1">
        <v>738</v>
      </c>
      <c r="B739" s="1" t="s">
        <v>12</v>
      </c>
      <c r="C739" s="1">
        <v>25</v>
      </c>
      <c r="D739" s="1" t="s">
        <v>1627</v>
      </c>
      <c r="E739" s="1" t="s">
        <v>1628</v>
      </c>
      <c r="F739" s="1">
        <v>84772</v>
      </c>
      <c r="G739" s="1" t="s">
        <v>230</v>
      </c>
      <c r="H739" s="1" t="s">
        <v>292</v>
      </c>
      <c r="I739" s="1" t="s">
        <v>17</v>
      </c>
      <c r="J739" s="1" t="s">
        <v>18</v>
      </c>
      <c r="K739" s="1">
        <v>2554</v>
      </c>
      <c r="L739" s="1">
        <v>1001</v>
      </c>
      <c r="M739" s="1" t="str">
        <f>IFERROR(VLOOKUP(K739,所有数据类型对应PDMS情况!B:E,4,1),"")</f>
        <v>110kV_城洗线_182_断路器</v>
      </c>
      <c r="N739" s="1" t="str">
        <f>IFERROR(VLOOKUP(K739,所有数据类型对应PDMS情况!B:G,6,1),"")</f>
        <v/>
      </c>
      <c r="O739" s="13" t="s">
        <v>2592</v>
      </c>
      <c r="P739" s="13" t="s">
        <v>2594</v>
      </c>
      <c r="Q739" s="1" t="str">
        <f t="shared" si="11"/>
        <v>insert into PRW_Inte_SCADA_Map(Id,[TagId],[TagName],[TagType],[Name],[Name2],[Context],[Revision],[Type]) values(newid(),'ME-84772','110kV城洗线保护非全相工频变化量距离','保护动作','110kV_城洗线_182_断路器','','XMH','unset','YX');</v>
      </c>
    </row>
    <row r="740" spans="1:17" x14ac:dyDescent="0.15">
      <c r="A740" s="1">
        <v>739</v>
      </c>
      <c r="B740" s="1" t="s">
        <v>12</v>
      </c>
      <c r="C740" s="1">
        <v>25</v>
      </c>
      <c r="D740" s="1" t="s">
        <v>1629</v>
      </c>
      <c r="E740" s="1" t="s">
        <v>1630</v>
      </c>
      <c r="F740" s="1">
        <v>84773</v>
      </c>
      <c r="G740" s="1" t="s">
        <v>230</v>
      </c>
      <c r="H740" s="1" t="s">
        <v>292</v>
      </c>
      <c r="I740" s="1" t="s">
        <v>17</v>
      </c>
      <c r="J740" s="1" t="s">
        <v>18</v>
      </c>
      <c r="K740" s="1">
        <v>2554</v>
      </c>
      <c r="L740" s="1">
        <v>1001</v>
      </c>
      <c r="M740" s="1" t="str">
        <f>IFERROR(VLOOKUP(K740,所有数据类型对应PDMS情况!B:E,4,1),"")</f>
        <v>110kV_城洗线_182_断路器</v>
      </c>
      <c r="N740" s="1" t="str">
        <f>IFERROR(VLOOKUP(K740,所有数据类型对应PDMS情况!B:G,6,1),"")</f>
        <v/>
      </c>
      <c r="O740" s="13" t="s">
        <v>2592</v>
      </c>
      <c r="P740" s="13" t="s">
        <v>2594</v>
      </c>
      <c r="Q740" s="1" t="str">
        <f t="shared" si="11"/>
        <v>insert into PRW_Inte_SCADA_Map(Id,[TagId],[TagName],[TagType],[Name],[Name2],[Context],[Revision],[Type]) values(newid(),'ME-84773','110kV城洗线保护复故障动作','保护动作','110kV_城洗线_182_断路器','','XMH','unset','YX');</v>
      </c>
    </row>
    <row r="741" spans="1:17" x14ac:dyDescent="0.15">
      <c r="A741" s="1">
        <v>740</v>
      </c>
      <c r="B741" s="1" t="s">
        <v>12</v>
      </c>
      <c r="C741" s="1">
        <v>25</v>
      </c>
      <c r="D741" s="1" t="s">
        <v>1631</v>
      </c>
      <c r="E741" s="1" t="s">
        <v>1632</v>
      </c>
      <c r="F741" s="1">
        <v>84774</v>
      </c>
      <c r="G741" s="1" t="s">
        <v>230</v>
      </c>
      <c r="H741" s="1" t="s">
        <v>16</v>
      </c>
      <c r="I741" s="1" t="s">
        <v>17</v>
      </c>
      <c r="J741" s="1" t="s">
        <v>18</v>
      </c>
      <c r="K741" s="1">
        <v>2554</v>
      </c>
      <c r="L741" s="1">
        <v>901</v>
      </c>
      <c r="M741" s="1" t="str">
        <f>IFERROR(VLOOKUP(K741,所有数据类型对应PDMS情况!B:E,4,1),"")</f>
        <v>110kV_城洗线_182_断路器</v>
      </c>
      <c r="N741" s="1" t="str">
        <f>IFERROR(VLOOKUP(K741,所有数据类型对应PDMS情况!B:G,6,1),"")</f>
        <v/>
      </c>
      <c r="O741" s="13" t="s">
        <v>2592</v>
      </c>
      <c r="P741" s="13" t="s">
        <v>2594</v>
      </c>
      <c r="Q741" s="1" t="str">
        <f t="shared" si="11"/>
        <v>insert into PRW_Inte_SCADA_Map(Id,[TagId],[TagName],[TagType],[Name],[Name2],[Context],[Revision],[Type]) values(newid(),'ME-84774','110kV城洗线保护Y/△变压器后备状态','状态','110kV_城洗线_182_断路器','','XMH','unset','YX');</v>
      </c>
    </row>
    <row r="742" spans="1:17" x14ac:dyDescent="0.15">
      <c r="A742" s="1">
        <v>741</v>
      </c>
      <c r="B742" s="1" t="s">
        <v>12</v>
      </c>
      <c r="C742" s="1">
        <v>25</v>
      </c>
      <c r="D742" s="1" t="s">
        <v>1633</v>
      </c>
      <c r="E742" s="1" t="s">
        <v>1634</v>
      </c>
      <c r="F742" s="1">
        <v>84775</v>
      </c>
      <c r="G742" s="1" t="s">
        <v>230</v>
      </c>
      <c r="H742" s="1" t="s">
        <v>16</v>
      </c>
      <c r="I742" s="1" t="s">
        <v>17</v>
      </c>
      <c r="J742" s="1" t="s">
        <v>18</v>
      </c>
      <c r="K742" s="1">
        <v>2554</v>
      </c>
      <c r="L742" s="1">
        <v>901</v>
      </c>
      <c r="M742" s="1" t="str">
        <f>IFERROR(VLOOKUP(K742,所有数据类型对应PDMS情况!B:E,4,1),"")</f>
        <v>110kV_城洗线_182_断路器</v>
      </c>
      <c r="N742" s="1" t="str">
        <f>IFERROR(VLOOKUP(K742,所有数据类型对应PDMS情况!B:G,6,1),"")</f>
        <v/>
      </c>
      <c r="O742" s="13" t="s">
        <v>2592</v>
      </c>
      <c r="P742" s="13" t="s">
        <v>2594</v>
      </c>
      <c r="Q742" s="1" t="str">
        <f t="shared" si="11"/>
        <v>insert into PRW_Inte_SCADA_Map(Id,[TagId],[TagName],[TagType],[Name],[Name2],[Context],[Revision],[Type]) values(newid(),'ME-84775','110kV城洗线182断路器TV断线','状态','110kV_城洗线_182_断路器','','XMH','unset','YX');</v>
      </c>
    </row>
    <row r="743" spans="1:17" x14ac:dyDescent="0.15">
      <c r="A743" s="1">
        <v>742</v>
      </c>
      <c r="B743" s="1" t="s">
        <v>12</v>
      </c>
      <c r="C743" s="1">
        <v>25</v>
      </c>
      <c r="D743" s="1" t="s">
        <v>1635</v>
      </c>
      <c r="E743" s="1" t="s">
        <v>1636</v>
      </c>
      <c r="F743" s="1">
        <v>84776</v>
      </c>
      <c r="G743" s="1" t="s">
        <v>230</v>
      </c>
      <c r="H743" s="1" t="s">
        <v>16</v>
      </c>
      <c r="I743" s="1" t="s">
        <v>17</v>
      </c>
      <c r="J743" s="1" t="s">
        <v>18</v>
      </c>
      <c r="K743" s="1">
        <v>2554</v>
      </c>
      <c r="L743" s="1">
        <v>901</v>
      </c>
      <c r="M743" s="1" t="str">
        <f>IFERROR(VLOOKUP(K743,所有数据类型对应PDMS情况!B:E,4,1),"")</f>
        <v>110kV_城洗线_182_断路器</v>
      </c>
      <c r="N743" s="1" t="str">
        <f>IFERROR(VLOOKUP(K743,所有数据类型对应PDMS情况!B:G,6,1),"")</f>
        <v/>
      </c>
      <c r="O743" s="13" t="s">
        <v>2592</v>
      </c>
      <c r="P743" s="13" t="s">
        <v>2594</v>
      </c>
      <c r="Q743" s="1" t="str">
        <f t="shared" si="11"/>
        <v>insert into PRW_Inte_SCADA_Map(Id,[TagId],[TagName],[TagType],[Name],[Name2],[Context],[Revision],[Type]) values(newid(),'ME-84776','110kV城洗线182断路器线路TV断线','状态','110kV_城洗线_182_断路器','','XMH','unset','YX');</v>
      </c>
    </row>
    <row r="744" spans="1:17" x14ac:dyDescent="0.15">
      <c r="A744" s="1">
        <v>743</v>
      </c>
      <c r="B744" s="1" t="s">
        <v>12</v>
      </c>
      <c r="C744" s="1">
        <v>25</v>
      </c>
      <c r="D744" s="1" t="s">
        <v>1637</v>
      </c>
      <c r="E744" s="1" t="s">
        <v>1638</v>
      </c>
      <c r="F744" s="1">
        <v>84777</v>
      </c>
      <c r="G744" s="1" t="s">
        <v>230</v>
      </c>
      <c r="H744" s="1" t="s">
        <v>16</v>
      </c>
      <c r="I744" s="1" t="s">
        <v>17</v>
      </c>
      <c r="J744" s="1" t="s">
        <v>18</v>
      </c>
      <c r="K744" s="1">
        <v>2554</v>
      </c>
      <c r="L744" s="1">
        <v>901</v>
      </c>
      <c r="M744" s="1" t="str">
        <f>IFERROR(VLOOKUP(K744,所有数据类型对应PDMS情况!B:E,4,1),"")</f>
        <v>110kV_城洗线_182_断路器</v>
      </c>
      <c r="N744" s="1" t="str">
        <f>IFERROR(VLOOKUP(K744,所有数据类型对应PDMS情况!B:G,6,1),"")</f>
        <v/>
      </c>
      <c r="O744" s="13" t="s">
        <v>2592</v>
      </c>
      <c r="P744" s="13" t="s">
        <v>2594</v>
      </c>
      <c r="Q744" s="1" t="str">
        <f t="shared" si="11"/>
        <v>insert into PRW_Inte_SCADA_Map(Id,[TagId],[TagName],[TagType],[Name],[Name2],[Context],[Revision],[Type]) values(newid(),'ME-84777','110kV城洗线保护差流越限告警','状态','110kV_城洗线_182_断路器','','XMH','unset','YX');</v>
      </c>
    </row>
    <row r="745" spans="1:17" x14ac:dyDescent="0.15">
      <c r="A745" s="1">
        <v>744</v>
      </c>
      <c r="B745" s="1" t="s">
        <v>12</v>
      </c>
      <c r="C745" s="1">
        <v>25</v>
      </c>
      <c r="D745" s="1" t="s">
        <v>1639</v>
      </c>
      <c r="E745" s="1" t="s">
        <v>1640</v>
      </c>
      <c r="F745" s="1">
        <v>84778</v>
      </c>
      <c r="G745" s="1" t="s">
        <v>230</v>
      </c>
      <c r="H745" s="1" t="s">
        <v>16</v>
      </c>
      <c r="I745" s="1" t="s">
        <v>17</v>
      </c>
      <c r="J745" s="1" t="s">
        <v>18</v>
      </c>
      <c r="K745" s="1">
        <v>2554</v>
      </c>
      <c r="L745" s="1">
        <v>901</v>
      </c>
      <c r="M745" s="1" t="str">
        <f>IFERROR(VLOOKUP(K745,所有数据类型对应PDMS情况!B:E,4,1),"")</f>
        <v>110kV_城洗线_182_断路器</v>
      </c>
      <c r="N745" s="1" t="str">
        <f>IFERROR(VLOOKUP(K745,所有数据类型对应PDMS情况!B:G,6,1),"")</f>
        <v/>
      </c>
      <c r="O745" s="13" t="s">
        <v>2592</v>
      </c>
      <c r="P745" s="13" t="s">
        <v>2594</v>
      </c>
      <c r="Q745" s="1" t="str">
        <f t="shared" si="11"/>
        <v>insert into PRW_Inte_SCADA_Map(Id,[TagId],[TagName],[TagType],[Name],[Name2],[Context],[Revision],[Type]) values(newid(),'ME-84778','110kV城洗线保护零序差流越限告警','状态','110kV_城洗线_182_断路器','','XMH','unset','YX');</v>
      </c>
    </row>
    <row r="746" spans="1:17" x14ac:dyDescent="0.15">
      <c r="A746" s="1">
        <v>745</v>
      </c>
      <c r="B746" s="1" t="s">
        <v>12</v>
      </c>
      <c r="C746" s="1">
        <v>25</v>
      </c>
      <c r="D746" s="1" t="s">
        <v>1641</v>
      </c>
      <c r="E746" s="1" t="s">
        <v>1642</v>
      </c>
      <c r="F746" s="1">
        <v>84779</v>
      </c>
      <c r="G746" s="1" t="s">
        <v>230</v>
      </c>
      <c r="H746" s="1" t="s">
        <v>16</v>
      </c>
      <c r="I746" s="1" t="s">
        <v>17</v>
      </c>
      <c r="J746" s="1" t="s">
        <v>18</v>
      </c>
      <c r="K746" s="1">
        <v>2554</v>
      </c>
      <c r="L746" s="1">
        <v>901</v>
      </c>
      <c r="M746" s="1" t="str">
        <f>IFERROR(VLOOKUP(K746,所有数据类型对应PDMS情况!B:E,4,1),"")</f>
        <v>110kV_城洗线_182_断路器</v>
      </c>
      <c r="N746" s="1" t="str">
        <f>IFERROR(VLOOKUP(K746,所有数据类型对应PDMS情况!B:G,6,1),"")</f>
        <v/>
      </c>
      <c r="O746" s="13" t="s">
        <v>2592</v>
      </c>
      <c r="P746" s="13" t="s">
        <v>2594</v>
      </c>
      <c r="Q746" s="1" t="str">
        <f t="shared" si="11"/>
        <v>insert into PRW_Inte_SCADA_Map(Id,[TagId],[TagName],[TagType],[Name],[Name2],[Context],[Revision],[Type]) values(newid(),'ME-84779','110kV城洗线保护高频通道故障','状态','110kV_城洗线_182_断路器','','XMH','unset','YX');</v>
      </c>
    </row>
    <row r="747" spans="1:17" x14ac:dyDescent="0.15">
      <c r="A747" s="1">
        <v>746</v>
      </c>
      <c r="B747" s="1" t="s">
        <v>12</v>
      </c>
      <c r="C747" s="1">
        <v>25</v>
      </c>
      <c r="D747" s="1" t="s">
        <v>1643</v>
      </c>
      <c r="E747" s="1" t="s">
        <v>1644</v>
      </c>
      <c r="F747" s="1">
        <v>84780</v>
      </c>
      <c r="G747" s="1" t="s">
        <v>230</v>
      </c>
      <c r="H747" s="1" t="s">
        <v>16</v>
      </c>
      <c r="I747" s="1" t="s">
        <v>17</v>
      </c>
      <c r="J747" s="1" t="s">
        <v>18</v>
      </c>
      <c r="K747" s="1">
        <v>2554</v>
      </c>
      <c r="L747" s="1">
        <v>901</v>
      </c>
      <c r="M747" s="1" t="str">
        <f>IFERROR(VLOOKUP(K747,所有数据类型对应PDMS情况!B:E,4,1),"")</f>
        <v>110kV_城洗线_182_断路器</v>
      </c>
      <c r="N747" s="1" t="str">
        <f>IFERROR(VLOOKUP(K747,所有数据类型对应PDMS情况!B:G,6,1),"")</f>
        <v/>
      </c>
      <c r="O747" s="13" t="s">
        <v>2592</v>
      </c>
      <c r="P747" s="13" t="s">
        <v>2594</v>
      </c>
      <c r="Q747" s="1" t="str">
        <f t="shared" si="11"/>
        <v>insert into PRW_Inte_SCADA_Map(Id,[TagId],[TagName],[TagType],[Name],[Name2],[Context],[Revision],[Type]) values(newid(),'ME-84780','110kV城洗线保护角差异常','状态','110kV_城洗线_182_断路器','','XMH','unset','YX');</v>
      </c>
    </row>
    <row r="748" spans="1:17" x14ac:dyDescent="0.15">
      <c r="A748" s="1">
        <v>747</v>
      </c>
      <c r="B748" s="1" t="s">
        <v>12</v>
      </c>
      <c r="C748" s="1">
        <v>25</v>
      </c>
      <c r="D748" s="1" t="s">
        <v>1645</v>
      </c>
      <c r="E748" s="1" t="s">
        <v>1646</v>
      </c>
      <c r="F748" s="1">
        <v>84781</v>
      </c>
      <c r="G748" s="1" t="s">
        <v>230</v>
      </c>
      <c r="H748" s="1" t="s">
        <v>16</v>
      </c>
      <c r="I748" s="1" t="s">
        <v>17</v>
      </c>
      <c r="J748" s="1" t="s">
        <v>18</v>
      </c>
      <c r="K748" s="1">
        <v>2554</v>
      </c>
      <c r="L748" s="1">
        <v>901</v>
      </c>
      <c r="M748" s="1" t="str">
        <f>IFERROR(VLOOKUP(K748,所有数据类型对应PDMS情况!B:E,4,1),"")</f>
        <v>110kV_城洗线_182_断路器</v>
      </c>
      <c r="N748" s="1" t="str">
        <f>IFERROR(VLOOKUP(K748,所有数据类型对应PDMS情况!B:G,6,1),"")</f>
        <v/>
      </c>
      <c r="O748" s="13" t="s">
        <v>2592</v>
      </c>
      <c r="P748" s="13" t="s">
        <v>2594</v>
      </c>
      <c r="Q748" s="1" t="str">
        <f t="shared" si="11"/>
        <v>insert into PRW_Inte_SCADA_Map(Id,[TagId],[TagName],[TagType],[Name],[Name2],[Context],[Revision],[Type]) values(newid(),'ME-84781','110kV城洗线保护光纤通信识别码不对应','状态','110kV_城洗线_182_断路器','','XMH','unset','YX');</v>
      </c>
    </row>
    <row r="749" spans="1:17" x14ac:dyDescent="0.15">
      <c r="A749" s="1">
        <v>748</v>
      </c>
      <c r="B749" s="1" t="s">
        <v>12</v>
      </c>
      <c r="C749" s="1">
        <v>25</v>
      </c>
      <c r="D749" s="1" t="s">
        <v>1647</v>
      </c>
      <c r="E749" s="1" t="s">
        <v>1648</v>
      </c>
      <c r="F749" s="1">
        <v>84782</v>
      </c>
      <c r="G749" s="1" t="s">
        <v>230</v>
      </c>
      <c r="H749" s="1" t="s">
        <v>16</v>
      </c>
      <c r="I749" s="1" t="s">
        <v>17</v>
      </c>
      <c r="J749" s="1" t="s">
        <v>18</v>
      </c>
      <c r="K749" s="1">
        <v>2554</v>
      </c>
      <c r="L749" s="1">
        <v>901</v>
      </c>
      <c r="M749" s="1" t="str">
        <f>IFERROR(VLOOKUP(K749,所有数据类型对应PDMS情况!B:E,4,1),"")</f>
        <v>110kV_城洗线_182_断路器</v>
      </c>
      <c r="N749" s="1" t="str">
        <f>IFERROR(VLOOKUP(K749,所有数据类型对应PDMS情况!B:G,6,1),"")</f>
        <v/>
      </c>
      <c r="O749" s="13" t="s">
        <v>2592</v>
      </c>
      <c r="P749" s="13" t="s">
        <v>2594</v>
      </c>
      <c r="Q749" s="1" t="str">
        <f t="shared" si="11"/>
        <v>insert into PRW_Inte_SCADA_Map(Id,[TagId],[TagName],[TagType],[Name],[Name2],[Context],[Revision],[Type]) values(newid(),'ME-84782','110kV城洗线保护通信中断','状态','110kV_城洗线_182_断路器','','XMH','unset','YX');</v>
      </c>
    </row>
    <row r="750" spans="1:17" x14ac:dyDescent="0.15">
      <c r="A750" s="1">
        <v>749</v>
      </c>
      <c r="B750" s="1" t="s">
        <v>12</v>
      </c>
      <c r="C750" s="1">
        <v>25</v>
      </c>
      <c r="D750" s="1" t="s">
        <v>1649</v>
      </c>
      <c r="E750" s="1" t="s">
        <v>1650</v>
      </c>
      <c r="F750" s="1">
        <v>84783</v>
      </c>
      <c r="G750" s="1" t="s">
        <v>230</v>
      </c>
      <c r="H750" s="1" t="s">
        <v>16</v>
      </c>
      <c r="I750" s="1" t="s">
        <v>17</v>
      </c>
      <c r="J750" s="1" t="s">
        <v>18</v>
      </c>
      <c r="K750" s="1">
        <v>2554</v>
      </c>
      <c r="L750" s="1">
        <v>901</v>
      </c>
      <c r="M750" s="1" t="str">
        <f>IFERROR(VLOOKUP(K750,所有数据类型对应PDMS情况!B:E,4,1),"")</f>
        <v>110kV_城洗线_182_断路器</v>
      </c>
      <c r="N750" s="1" t="str">
        <f>IFERROR(VLOOKUP(K750,所有数据类型对应PDMS情况!B:G,6,1),"")</f>
        <v/>
      </c>
      <c r="O750" s="13" t="s">
        <v>2592</v>
      </c>
      <c r="P750" s="13" t="s">
        <v>2594</v>
      </c>
      <c r="Q750" s="1" t="str">
        <f t="shared" si="11"/>
        <v>insert into PRW_Inte_SCADA_Map(Id,[TagId],[TagName],[TagType],[Name],[Name2],[Context],[Revision],[Type]) values(newid(),'ME-84783','110kV城洗线保护1-1LP光纤差动保护连接片','状态','110kV_城洗线_182_断路器','','XMH','unset','YX');</v>
      </c>
    </row>
    <row r="751" spans="1:17" x14ac:dyDescent="0.15">
      <c r="A751" s="1">
        <v>750</v>
      </c>
      <c r="B751" s="1" t="s">
        <v>12</v>
      </c>
      <c r="C751" s="1">
        <v>25</v>
      </c>
      <c r="D751" s="1" t="s">
        <v>1651</v>
      </c>
      <c r="E751" s="1" t="s">
        <v>1652</v>
      </c>
      <c r="F751" s="1">
        <v>84784</v>
      </c>
      <c r="G751" s="1" t="s">
        <v>230</v>
      </c>
      <c r="H751" s="1" t="s">
        <v>16</v>
      </c>
      <c r="I751" s="1" t="s">
        <v>17</v>
      </c>
      <c r="J751" s="1" t="s">
        <v>18</v>
      </c>
      <c r="K751" s="1">
        <v>2554</v>
      </c>
      <c r="L751" s="1">
        <v>901</v>
      </c>
      <c r="M751" s="1" t="str">
        <f>IFERROR(VLOOKUP(K751,所有数据类型对应PDMS情况!B:E,4,1),"")</f>
        <v>110kV_城洗线_182_断路器</v>
      </c>
      <c r="N751" s="1" t="str">
        <f>IFERROR(VLOOKUP(K751,所有数据类型对应PDMS情况!B:G,6,1),"")</f>
        <v/>
      </c>
      <c r="O751" s="13" t="s">
        <v>2592</v>
      </c>
      <c r="P751" s="13" t="s">
        <v>2594</v>
      </c>
      <c r="Q751" s="1" t="str">
        <f t="shared" si="11"/>
        <v>insert into PRW_Inte_SCADA_Map(Id,[TagId],[TagName],[TagType],[Name],[Name2],[Context],[Revision],[Type]) values(newid(),'ME-84784','110kV城洗线保护1-2LP距离保护连接片','状态','110kV_城洗线_182_断路器','','XMH','unset','YX');</v>
      </c>
    </row>
    <row r="752" spans="1:17" x14ac:dyDescent="0.15">
      <c r="A752" s="1">
        <v>751</v>
      </c>
      <c r="B752" s="1" t="s">
        <v>12</v>
      </c>
      <c r="C752" s="1">
        <v>25</v>
      </c>
      <c r="D752" s="1" t="s">
        <v>1653</v>
      </c>
      <c r="E752" s="1" t="s">
        <v>1654</v>
      </c>
      <c r="F752" s="1">
        <v>84785</v>
      </c>
      <c r="G752" s="1" t="s">
        <v>230</v>
      </c>
      <c r="H752" s="1" t="s">
        <v>16</v>
      </c>
      <c r="I752" s="1" t="s">
        <v>17</v>
      </c>
      <c r="J752" s="1" t="s">
        <v>18</v>
      </c>
      <c r="K752" s="1">
        <v>2554</v>
      </c>
      <c r="L752" s="1">
        <v>901</v>
      </c>
      <c r="M752" s="1" t="str">
        <f>IFERROR(VLOOKUP(K752,所有数据类型对应PDMS情况!B:E,4,1),"")</f>
        <v>110kV_城洗线_182_断路器</v>
      </c>
      <c r="N752" s="1" t="str">
        <f>IFERROR(VLOOKUP(K752,所有数据类型对应PDMS情况!B:G,6,1),"")</f>
        <v/>
      </c>
      <c r="O752" s="13" t="s">
        <v>2592</v>
      </c>
      <c r="P752" s="13" t="s">
        <v>2594</v>
      </c>
      <c r="Q752" s="1" t="str">
        <f t="shared" si="11"/>
        <v>insert into PRW_Inte_SCADA_Map(Id,[TagId],[TagName],[TagType],[Name],[Name2],[Context],[Revision],[Type]) values(newid(),'ME-84785','110kV城洗线保护1-3LP零序Ⅰ段保护连接片','状态','110kV_城洗线_182_断路器','','XMH','unset','YX');</v>
      </c>
    </row>
    <row r="753" spans="1:17" x14ac:dyDescent="0.15">
      <c r="A753" s="1">
        <v>752</v>
      </c>
      <c r="B753" s="1" t="s">
        <v>12</v>
      </c>
      <c r="C753" s="1">
        <v>25</v>
      </c>
      <c r="D753" s="1" t="s">
        <v>1655</v>
      </c>
      <c r="E753" s="1" t="s">
        <v>1656</v>
      </c>
      <c r="F753" s="1">
        <v>84786</v>
      </c>
      <c r="G753" s="1" t="s">
        <v>230</v>
      </c>
      <c r="H753" s="1" t="s">
        <v>16</v>
      </c>
      <c r="I753" s="1" t="s">
        <v>17</v>
      </c>
      <c r="J753" s="1" t="s">
        <v>18</v>
      </c>
      <c r="K753" s="1">
        <v>2554</v>
      </c>
      <c r="L753" s="1">
        <v>901</v>
      </c>
      <c r="M753" s="1" t="str">
        <f>IFERROR(VLOOKUP(K753,所有数据类型对应PDMS情况!B:E,4,1),"")</f>
        <v>110kV_城洗线_182_断路器</v>
      </c>
      <c r="N753" s="1" t="str">
        <f>IFERROR(VLOOKUP(K753,所有数据类型对应PDMS情况!B:G,6,1),"")</f>
        <v/>
      </c>
      <c r="O753" s="13" t="s">
        <v>2592</v>
      </c>
      <c r="P753" s="13" t="s">
        <v>2594</v>
      </c>
      <c r="Q753" s="1" t="str">
        <f t="shared" si="11"/>
        <v>insert into PRW_Inte_SCADA_Map(Id,[TagId],[TagName],[TagType],[Name],[Name2],[Context],[Revision],[Type]) values(newid(),'ME-84786','110kV城洗线保护1-4LP零序Ⅱ段保护连接片','状态','110kV_城洗线_182_断路器','','XMH','unset','YX');</v>
      </c>
    </row>
    <row r="754" spans="1:17" x14ac:dyDescent="0.15">
      <c r="A754" s="1">
        <v>753</v>
      </c>
      <c r="B754" s="1" t="s">
        <v>12</v>
      </c>
      <c r="C754" s="1">
        <v>25</v>
      </c>
      <c r="D754" s="1" t="s">
        <v>1657</v>
      </c>
      <c r="E754" s="1" t="s">
        <v>1658</v>
      </c>
      <c r="F754" s="1">
        <v>84787</v>
      </c>
      <c r="G754" s="1" t="s">
        <v>230</v>
      </c>
      <c r="H754" s="1" t="s">
        <v>16</v>
      </c>
      <c r="I754" s="1" t="s">
        <v>17</v>
      </c>
      <c r="J754" s="1" t="s">
        <v>18</v>
      </c>
      <c r="K754" s="1">
        <v>2554</v>
      </c>
      <c r="L754" s="1">
        <v>901</v>
      </c>
      <c r="M754" s="1" t="str">
        <f>IFERROR(VLOOKUP(K754,所有数据类型对应PDMS情况!B:E,4,1),"")</f>
        <v>110kV_城洗线_182_断路器</v>
      </c>
      <c r="N754" s="1" t="str">
        <f>IFERROR(VLOOKUP(K754,所有数据类型对应PDMS情况!B:G,6,1),"")</f>
        <v/>
      </c>
      <c r="O754" s="13" t="s">
        <v>2592</v>
      </c>
      <c r="P754" s="13" t="s">
        <v>2594</v>
      </c>
      <c r="Q754" s="1" t="str">
        <f t="shared" si="11"/>
        <v>insert into PRW_Inte_SCADA_Map(Id,[TagId],[TagName],[TagType],[Name],[Name2],[Context],[Revision],[Type]) values(newid(),'ME-84787','110kV城洗线保护1-5LP零序Ⅲ段保护连接片','状态','110kV_城洗线_182_断路器','','XMH','unset','YX');</v>
      </c>
    </row>
    <row r="755" spans="1:17" x14ac:dyDescent="0.15">
      <c r="A755" s="1">
        <v>754</v>
      </c>
      <c r="B755" s="1" t="s">
        <v>12</v>
      </c>
      <c r="C755" s="1">
        <v>25</v>
      </c>
      <c r="D755" s="1" t="s">
        <v>1659</v>
      </c>
      <c r="E755" s="1" t="s">
        <v>1660</v>
      </c>
      <c r="F755" s="1">
        <v>84788</v>
      </c>
      <c r="G755" s="1" t="s">
        <v>230</v>
      </c>
      <c r="H755" s="1" t="s">
        <v>16</v>
      </c>
      <c r="I755" s="1" t="s">
        <v>17</v>
      </c>
      <c r="J755" s="1" t="s">
        <v>18</v>
      </c>
      <c r="K755" s="1">
        <v>2554</v>
      </c>
      <c r="L755" s="1">
        <v>901</v>
      </c>
      <c r="M755" s="1" t="str">
        <f>IFERROR(VLOOKUP(K755,所有数据类型对应PDMS情况!B:E,4,1),"")</f>
        <v>110kV_城洗线_182_断路器</v>
      </c>
      <c r="N755" s="1" t="str">
        <f>IFERROR(VLOOKUP(K755,所有数据类型对应PDMS情况!B:G,6,1),"")</f>
        <v/>
      </c>
      <c r="O755" s="13" t="s">
        <v>2592</v>
      </c>
      <c r="P755" s="13" t="s">
        <v>2594</v>
      </c>
      <c r="Q755" s="1" t="str">
        <f t="shared" si="11"/>
        <v>insert into PRW_Inte_SCADA_Map(Id,[TagId],[TagName],[TagType],[Name],[Name2],[Context],[Revision],[Type]) values(newid(),'ME-84788','110kV城洗线保护1-6LP零序Ⅳ段保护连接片','状态','110kV_城洗线_182_断路器','','XMH','unset','YX');</v>
      </c>
    </row>
    <row r="756" spans="1:17" x14ac:dyDescent="0.15">
      <c r="A756" s="1">
        <v>755</v>
      </c>
      <c r="B756" s="1" t="s">
        <v>12</v>
      </c>
      <c r="C756" s="1">
        <v>25</v>
      </c>
      <c r="D756" s="1" t="s">
        <v>1661</v>
      </c>
      <c r="E756" s="1" t="s">
        <v>1662</v>
      </c>
      <c r="F756" s="1">
        <v>84789</v>
      </c>
      <c r="G756" s="1" t="s">
        <v>230</v>
      </c>
      <c r="H756" s="1" t="s">
        <v>16</v>
      </c>
      <c r="I756" s="1" t="s">
        <v>17</v>
      </c>
      <c r="J756" s="1" t="s">
        <v>18</v>
      </c>
      <c r="K756" s="1">
        <v>2554</v>
      </c>
      <c r="L756" s="1">
        <v>901</v>
      </c>
      <c r="M756" s="1" t="str">
        <f>IFERROR(VLOOKUP(K756,所有数据类型对应PDMS情况!B:E,4,1),"")</f>
        <v>110kV_城洗线_182_断路器</v>
      </c>
      <c r="N756" s="1" t="str">
        <f>IFERROR(VLOOKUP(K756,所有数据类型对应PDMS情况!B:G,6,1),"")</f>
        <v/>
      </c>
      <c r="O756" s="13" t="s">
        <v>2592</v>
      </c>
      <c r="P756" s="13" t="s">
        <v>2594</v>
      </c>
      <c r="Q756" s="1" t="str">
        <f t="shared" si="11"/>
        <v>insert into PRW_Inte_SCADA_Map(Id,[TagId],[TagName],[TagType],[Name],[Name2],[Context],[Revision],[Type]) values(newid(),'ME-84789','110kV城洗线保护1-7LP重合闸功能压板连接片','状态','110kV_城洗线_182_断路器','','XMH','unset','YX');</v>
      </c>
    </row>
    <row r="757" spans="1:17" x14ac:dyDescent="0.15">
      <c r="A757" s="1">
        <v>756</v>
      </c>
      <c r="B757" s="1" t="s">
        <v>12</v>
      </c>
      <c r="C757" s="1">
        <v>25</v>
      </c>
      <c r="D757" s="1" t="s">
        <v>1663</v>
      </c>
      <c r="E757" s="1" t="s">
        <v>1664</v>
      </c>
      <c r="F757" s="1">
        <v>84790</v>
      </c>
      <c r="G757" s="1" t="s">
        <v>230</v>
      </c>
      <c r="H757" s="1" t="s">
        <v>16</v>
      </c>
      <c r="I757" s="1" t="s">
        <v>17</v>
      </c>
      <c r="J757" s="1" t="s">
        <v>18</v>
      </c>
      <c r="K757" s="1">
        <v>2554</v>
      </c>
      <c r="L757" s="1">
        <v>901</v>
      </c>
      <c r="M757" s="1" t="str">
        <f>IFERROR(VLOOKUP(K757,所有数据类型对应PDMS情况!B:E,4,1),"")</f>
        <v>110kV_城洗线_182_断路器</v>
      </c>
      <c r="N757" s="1" t="str">
        <f>IFERROR(VLOOKUP(K757,所有数据类型对应PDMS情况!B:G,6,1),"")</f>
        <v/>
      </c>
      <c r="O757" s="13" t="s">
        <v>2592</v>
      </c>
      <c r="P757" s="13" t="s">
        <v>2594</v>
      </c>
      <c r="Q757" s="1" t="str">
        <f t="shared" si="11"/>
        <v>insert into PRW_Inte_SCADA_Map(Id,[TagId],[TagName],[TagType],[Name],[Name2],[Context],[Revision],[Type]) values(newid(),'ME-84790','110kV城洗线保护1-8LP低压减载连接片','状态','110kV_城洗线_182_断路器','','XMH','unset','YX');</v>
      </c>
    </row>
    <row r="758" spans="1:17" x14ac:dyDescent="0.15">
      <c r="A758" s="1">
        <v>757</v>
      </c>
      <c r="B758" s="1" t="s">
        <v>12</v>
      </c>
      <c r="C758" s="1">
        <v>25</v>
      </c>
      <c r="D758" s="1" t="s">
        <v>1665</v>
      </c>
      <c r="E758" s="1" t="s">
        <v>1666</v>
      </c>
      <c r="F758" s="1">
        <v>84791</v>
      </c>
      <c r="G758" s="1" t="s">
        <v>230</v>
      </c>
      <c r="H758" s="1" t="s">
        <v>16</v>
      </c>
      <c r="I758" s="1" t="s">
        <v>17</v>
      </c>
      <c r="J758" s="1" t="s">
        <v>18</v>
      </c>
      <c r="K758" s="1">
        <v>2554</v>
      </c>
      <c r="L758" s="1">
        <v>901</v>
      </c>
      <c r="M758" s="1" t="str">
        <f>IFERROR(VLOOKUP(K758,所有数据类型对应PDMS情况!B:E,4,1),"")</f>
        <v>110kV_城洗线_182_断路器</v>
      </c>
      <c r="N758" s="1" t="str">
        <f>IFERROR(VLOOKUP(K758,所有数据类型对应PDMS情况!B:G,6,1),"")</f>
        <v/>
      </c>
      <c r="O758" s="13" t="s">
        <v>2592</v>
      </c>
      <c r="P758" s="13" t="s">
        <v>2594</v>
      </c>
      <c r="Q758" s="1" t="str">
        <f t="shared" si="11"/>
        <v>insert into PRW_Inte_SCADA_Map(Id,[TagId],[TagName],[TagType],[Name],[Name2],[Context],[Revision],[Type]) values(newid(),'ME-84791','110kV城洗线保护1-9LP低周减载连接片','状态','110kV_城洗线_182_断路器','','XMH','unset','YX');</v>
      </c>
    </row>
    <row r="759" spans="1:17" x14ac:dyDescent="0.15">
      <c r="A759" s="1">
        <v>758</v>
      </c>
      <c r="B759" s="1" t="s">
        <v>12</v>
      </c>
      <c r="C759" s="1">
        <v>25</v>
      </c>
      <c r="D759" s="1" t="s">
        <v>1667</v>
      </c>
      <c r="E759" s="1" t="s">
        <v>1668</v>
      </c>
      <c r="F759" s="1">
        <v>84792</v>
      </c>
      <c r="G759" s="1" t="s">
        <v>230</v>
      </c>
      <c r="H759" s="1" t="s">
        <v>16</v>
      </c>
      <c r="I759" s="1" t="s">
        <v>17</v>
      </c>
      <c r="J759" s="1" t="s">
        <v>18</v>
      </c>
      <c r="K759" s="1">
        <v>2554</v>
      </c>
      <c r="L759" s="1">
        <v>901</v>
      </c>
      <c r="M759" s="1" t="str">
        <f>IFERROR(VLOOKUP(K759,所有数据类型对应PDMS情况!B:E,4,1),"")</f>
        <v>110kV_城洗线_182_断路器</v>
      </c>
      <c r="N759" s="1" t="str">
        <f>IFERROR(VLOOKUP(K759,所有数据类型对应PDMS情况!B:G,6,1),"")</f>
        <v/>
      </c>
      <c r="O759" s="13" t="s">
        <v>2592</v>
      </c>
      <c r="P759" s="13" t="s">
        <v>2594</v>
      </c>
      <c r="Q759" s="1" t="str">
        <f t="shared" si="11"/>
        <v>insert into PRW_Inte_SCADA_Map(Id,[TagId],[TagName],[TagType],[Name],[Name2],[Context],[Revision],[Type]) values(newid(),'ME-84792','110kV城洗线保护1-11LP不对称故障速动连接片','状态','110kV_城洗线_182_断路器','','XMH','unset','YX');</v>
      </c>
    </row>
    <row r="760" spans="1:17" x14ac:dyDescent="0.15">
      <c r="A760" s="1">
        <v>759</v>
      </c>
      <c r="B760" s="1" t="s">
        <v>12</v>
      </c>
      <c r="C760" s="1">
        <v>25</v>
      </c>
      <c r="D760" s="1" t="s">
        <v>1669</v>
      </c>
      <c r="E760" s="1" t="s">
        <v>1670</v>
      </c>
      <c r="F760" s="1">
        <v>84793</v>
      </c>
      <c r="G760" s="1" t="s">
        <v>230</v>
      </c>
      <c r="H760" s="1" t="s">
        <v>16</v>
      </c>
      <c r="I760" s="1" t="s">
        <v>17</v>
      </c>
      <c r="J760" s="1" t="s">
        <v>18</v>
      </c>
      <c r="K760" s="1">
        <v>2554</v>
      </c>
      <c r="L760" s="1">
        <v>901</v>
      </c>
      <c r="M760" s="1" t="str">
        <f>IFERROR(VLOOKUP(K760,所有数据类型对应PDMS情况!B:E,4,1),"")</f>
        <v>110kV_城洗线_182_断路器</v>
      </c>
      <c r="N760" s="1" t="str">
        <f>IFERROR(VLOOKUP(K760,所有数据类型对应PDMS情况!B:G,6,1),"")</f>
        <v/>
      </c>
      <c r="O760" s="13" t="s">
        <v>2592</v>
      </c>
      <c r="P760" s="13" t="s">
        <v>2594</v>
      </c>
      <c r="Q760" s="1" t="str">
        <f t="shared" si="11"/>
        <v>insert into PRW_Inte_SCADA_Map(Id,[TagId],[TagName],[TagType],[Name],[Name2],[Context],[Revision],[Type]) values(newid(),'ME-84793','110kV城洗线保护1-12LP城洗线保护装置检修连接片','状态','110kV_城洗线_182_断路器','','XMH','unset','YX');</v>
      </c>
    </row>
    <row r="761" spans="1:17" x14ac:dyDescent="0.15">
      <c r="A761" s="1">
        <v>760</v>
      </c>
      <c r="B761" s="1" t="s">
        <v>12</v>
      </c>
      <c r="C761" s="1">
        <v>25</v>
      </c>
      <c r="D761" s="1" t="s">
        <v>1671</v>
      </c>
      <c r="E761" s="1" t="s">
        <v>1672</v>
      </c>
      <c r="F761" s="1">
        <v>84794</v>
      </c>
      <c r="G761" s="1" t="s">
        <v>230</v>
      </c>
      <c r="H761" s="1" t="s">
        <v>16</v>
      </c>
      <c r="I761" s="1" t="s">
        <v>17</v>
      </c>
      <c r="J761" s="1" t="s">
        <v>18</v>
      </c>
      <c r="K761" s="1">
        <v>2554</v>
      </c>
      <c r="L761" s="1">
        <v>901</v>
      </c>
      <c r="M761" s="1" t="str">
        <f>IFERROR(VLOOKUP(K761,所有数据类型对应PDMS情况!B:E,4,1),"")</f>
        <v>110kV_城洗线_182_断路器</v>
      </c>
      <c r="N761" s="1" t="str">
        <f>IFERROR(VLOOKUP(K761,所有数据类型对应PDMS情况!B:G,6,1),"")</f>
        <v/>
      </c>
      <c r="O761" s="13" t="s">
        <v>2592</v>
      </c>
      <c r="P761" s="13" t="s">
        <v>2594</v>
      </c>
      <c r="Q761" s="1" t="str">
        <f t="shared" si="11"/>
        <v>insert into PRW_Inte_SCADA_Map(Id,[TagId],[TagName],[TagType],[Name],[Name2],[Context],[Revision],[Type]) values(newid(),'ME-84794','110kV城洗线保护A网通信正常','状态','110kV_城洗线_182_断路器','','XMH','unset','YX');</v>
      </c>
    </row>
    <row r="762" spans="1:17" x14ac:dyDescent="0.15">
      <c r="A762" s="1">
        <v>761</v>
      </c>
      <c r="B762" s="1" t="s">
        <v>12</v>
      </c>
      <c r="C762" s="1">
        <v>25</v>
      </c>
      <c r="D762" s="1" t="s">
        <v>1673</v>
      </c>
      <c r="E762" s="1" t="s">
        <v>1674</v>
      </c>
      <c r="F762" s="1">
        <v>84795</v>
      </c>
      <c r="G762" s="1" t="s">
        <v>230</v>
      </c>
      <c r="H762" s="1" t="s">
        <v>16</v>
      </c>
      <c r="I762" s="1" t="s">
        <v>17</v>
      </c>
      <c r="J762" s="1" t="s">
        <v>18</v>
      </c>
      <c r="K762" s="1">
        <v>2554</v>
      </c>
      <c r="L762" s="1">
        <v>901</v>
      </c>
      <c r="M762" s="1" t="str">
        <f>IFERROR(VLOOKUP(K762,所有数据类型对应PDMS情况!B:E,4,1),"")</f>
        <v>110kV_城洗线_182_断路器</v>
      </c>
      <c r="N762" s="1" t="str">
        <f>IFERROR(VLOOKUP(K762,所有数据类型对应PDMS情况!B:G,6,1),"")</f>
        <v/>
      </c>
      <c r="O762" s="13" t="s">
        <v>2592</v>
      </c>
      <c r="P762" s="13" t="s">
        <v>2594</v>
      </c>
      <c r="Q762" s="1" t="str">
        <f t="shared" si="11"/>
        <v>insert into PRW_Inte_SCADA_Map(Id,[TagId],[TagName],[TagType],[Name],[Name2],[Context],[Revision],[Type]) values(newid(),'ME-84795','110kV城洗线保护B网通信正常','状态','110kV_城洗线_182_断路器','','XMH','unset','YX');</v>
      </c>
    </row>
    <row r="763" spans="1:17" x14ac:dyDescent="0.15">
      <c r="A763" s="1">
        <v>762</v>
      </c>
      <c r="B763" s="1" t="s">
        <v>12</v>
      </c>
      <c r="C763" s="1">
        <v>25</v>
      </c>
      <c r="D763" s="1" t="s">
        <v>1675</v>
      </c>
      <c r="E763" s="1" t="s">
        <v>1676</v>
      </c>
      <c r="F763" s="1">
        <v>84796</v>
      </c>
      <c r="G763" s="1" t="s">
        <v>23</v>
      </c>
      <c r="H763" s="1" t="s">
        <v>16</v>
      </c>
      <c r="I763" s="1" t="s">
        <v>17</v>
      </c>
      <c r="J763" s="1" t="s">
        <v>18</v>
      </c>
      <c r="K763" s="1">
        <v>2539</v>
      </c>
      <c r="L763" s="1">
        <v>901</v>
      </c>
      <c r="M763" s="1" t="str">
        <f>IFERROR(VLOOKUP(K763,所有数据类型对应PDMS情况!B:E,4,1),"")</f>
        <v>#1主变间隔_101_断路器</v>
      </c>
      <c r="N763" s="1" t="str">
        <f>IFERROR(VLOOKUP(K763,所有数据类型对应PDMS情况!B:G,6,1),"")</f>
        <v/>
      </c>
      <c r="O763" s="13" t="s">
        <v>2592</v>
      </c>
      <c r="P763" s="13" t="s">
        <v>2594</v>
      </c>
      <c r="Q763" s="1" t="str">
        <f t="shared" si="11"/>
        <v>insert into PRW_Inte_SCADA_Map(Id,[TagId],[TagName],[TagType],[Name],[Name2],[Context],[Revision],[Type]) values(newid(),'ME-84796','#1主变110kV侧101断路器储能超时','状态','#1主变间隔_101_断路器','','XMH','unset','YX');</v>
      </c>
    </row>
    <row r="764" spans="1:17" x14ac:dyDescent="0.15">
      <c r="A764" s="1">
        <v>763</v>
      </c>
      <c r="B764" s="1" t="s">
        <v>12</v>
      </c>
      <c r="C764" s="1">
        <v>25</v>
      </c>
      <c r="D764" s="1" t="s">
        <v>1677</v>
      </c>
      <c r="E764" s="1" t="s">
        <v>1678</v>
      </c>
      <c r="F764" s="1">
        <v>84797</v>
      </c>
      <c r="G764" s="1" t="s">
        <v>23</v>
      </c>
      <c r="H764" s="1" t="s">
        <v>16</v>
      </c>
      <c r="I764" s="1" t="s">
        <v>17</v>
      </c>
      <c r="J764" s="1" t="s">
        <v>18</v>
      </c>
      <c r="K764" s="1">
        <v>2539</v>
      </c>
      <c r="L764" s="1">
        <v>901</v>
      </c>
      <c r="M764" s="1" t="str">
        <f>IFERROR(VLOOKUP(K764,所有数据类型对应PDMS情况!B:E,4,1),"")</f>
        <v>#1主变间隔_101_断路器</v>
      </c>
      <c r="N764" s="1" t="str">
        <f>IFERROR(VLOOKUP(K764,所有数据类型对应PDMS情况!B:G,6,1),"")</f>
        <v/>
      </c>
      <c r="O764" s="13" t="s">
        <v>2592</v>
      </c>
      <c r="P764" s="13" t="s">
        <v>2594</v>
      </c>
      <c r="Q764" s="1" t="str">
        <f t="shared" si="11"/>
        <v>insert into PRW_Inte_SCADA_Map(Id,[TagId],[TagName],[TagType],[Name],[Name2],[Context],[Revision],[Type]) values(newid(),'ME-84797','#1主变110kV侧101断路器电机电源故障','状态','#1主变间隔_101_断路器','','XMH','unset','YX');</v>
      </c>
    </row>
    <row r="765" spans="1:17" x14ac:dyDescent="0.15">
      <c r="A765" s="1">
        <v>764</v>
      </c>
      <c r="B765" s="1" t="s">
        <v>12</v>
      </c>
      <c r="C765" s="1">
        <v>25</v>
      </c>
      <c r="D765" s="1" t="s">
        <v>1679</v>
      </c>
      <c r="E765" s="1" t="s">
        <v>1680</v>
      </c>
      <c r="F765" s="1">
        <v>84798</v>
      </c>
      <c r="G765" s="1" t="s">
        <v>23</v>
      </c>
      <c r="H765" s="1" t="s">
        <v>16</v>
      </c>
      <c r="I765" s="1" t="s">
        <v>17</v>
      </c>
      <c r="J765" s="1" t="s">
        <v>18</v>
      </c>
      <c r="K765" s="1">
        <v>2539</v>
      </c>
      <c r="L765" s="1">
        <v>901</v>
      </c>
      <c r="M765" s="1" t="str">
        <f>IFERROR(VLOOKUP(K765,所有数据类型对应PDMS情况!B:E,4,1),"")</f>
        <v>#1主变间隔_101_断路器</v>
      </c>
      <c r="N765" s="1" t="str">
        <f>IFERROR(VLOOKUP(K765,所有数据类型对应PDMS情况!B:G,6,1),"")</f>
        <v/>
      </c>
      <c r="O765" s="13" t="s">
        <v>2592</v>
      </c>
      <c r="P765" s="13" t="s">
        <v>2594</v>
      </c>
      <c r="Q765" s="1" t="str">
        <f t="shared" si="11"/>
        <v>insert into PRW_Inte_SCADA_Map(Id,[TagId],[TagName],[TagType],[Name],[Name2],[Context],[Revision],[Type]) values(newid(),'ME-84798','#1主变110kV侧101断路器机构切换开关置远方位置','状态','#1主变间隔_101_断路器','','XMH','unset','YX');</v>
      </c>
    </row>
    <row r="766" spans="1:17" x14ac:dyDescent="0.15">
      <c r="A766" s="1">
        <v>765</v>
      </c>
      <c r="B766" s="1" t="s">
        <v>12</v>
      </c>
      <c r="C766" s="1">
        <v>25</v>
      </c>
      <c r="D766" s="1" t="s">
        <v>1681</v>
      </c>
      <c r="E766" s="1" t="s">
        <v>1682</v>
      </c>
      <c r="F766" s="1">
        <v>84799</v>
      </c>
      <c r="G766" s="1" t="s">
        <v>23</v>
      </c>
      <c r="H766" s="1" t="s">
        <v>16</v>
      </c>
      <c r="I766" s="1" t="s">
        <v>17</v>
      </c>
      <c r="J766" s="1" t="s">
        <v>18</v>
      </c>
      <c r="K766" s="1">
        <v>2539</v>
      </c>
      <c r="L766" s="1">
        <v>901</v>
      </c>
      <c r="M766" s="1" t="str">
        <f>IFERROR(VLOOKUP(K766,所有数据类型对应PDMS情况!B:E,4,1),"")</f>
        <v>#1主变间隔_101_断路器</v>
      </c>
      <c r="N766" s="1" t="str">
        <f>IFERROR(VLOOKUP(K766,所有数据类型对应PDMS情况!B:G,6,1),"")</f>
        <v/>
      </c>
      <c r="O766" s="13" t="s">
        <v>2592</v>
      </c>
      <c r="P766" s="13" t="s">
        <v>2594</v>
      </c>
      <c r="Q766" s="1" t="str">
        <f t="shared" si="11"/>
        <v>insert into PRW_Inte_SCADA_Map(Id,[TagId],[TagName],[TagType],[Name],[Name2],[Context],[Revision],[Type]) values(newid(),'ME-84799','#1主变110kV侧101断路器A相TASF6气压低报警','状态','#1主变间隔_101_断路器','','XMH','unset','YX');</v>
      </c>
    </row>
    <row r="767" spans="1:17" x14ac:dyDescent="0.15">
      <c r="A767" s="1">
        <v>766</v>
      </c>
      <c r="B767" s="1" t="s">
        <v>12</v>
      </c>
      <c r="C767" s="1">
        <v>25</v>
      </c>
      <c r="D767" s="1" t="s">
        <v>1683</v>
      </c>
      <c r="E767" s="1" t="s">
        <v>1684</v>
      </c>
      <c r="F767" s="1">
        <v>84800</v>
      </c>
      <c r="G767" s="1" t="s">
        <v>23</v>
      </c>
      <c r="H767" s="1" t="s">
        <v>16</v>
      </c>
      <c r="I767" s="1" t="s">
        <v>17</v>
      </c>
      <c r="J767" s="1" t="s">
        <v>18</v>
      </c>
      <c r="K767" s="1">
        <v>2539</v>
      </c>
      <c r="L767" s="1">
        <v>901</v>
      </c>
      <c r="M767" s="1" t="str">
        <f>IFERROR(VLOOKUP(K767,所有数据类型对应PDMS情况!B:E,4,1),"")</f>
        <v>#1主变间隔_101_断路器</v>
      </c>
      <c r="N767" s="1" t="str">
        <f>IFERROR(VLOOKUP(K767,所有数据类型对应PDMS情况!B:G,6,1),"")</f>
        <v/>
      </c>
      <c r="O767" s="13" t="s">
        <v>2592</v>
      </c>
      <c r="P767" s="13" t="s">
        <v>2594</v>
      </c>
      <c r="Q767" s="1" t="str">
        <f t="shared" si="11"/>
        <v>insert into PRW_Inte_SCADA_Map(Id,[TagId],[TagName],[TagType],[Name],[Name2],[Context],[Revision],[Type]) values(newid(),'ME-84800','#1主变110kV侧101断路器B相TASF6气压低报警','状态','#1主变间隔_101_断路器','','XMH','unset','YX');</v>
      </c>
    </row>
    <row r="768" spans="1:17" x14ac:dyDescent="0.15">
      <c r="A768" s="1">
        <v>767</v>
      </c>
      <c r="B768" s="1" t="s">
        <v>12</v>
      </c>
      <c r="C768" s="1">
        <v>25</v>
      </c>
      <c r="D768" s="1" t="s">
        <v>1685</v>
      </c>
      <c r="E768" s="1" t="s">
        <v>1686</v>
      </c>
      <c r="F768" s="1">
        <v>84801</v>
      </c>
      <c r="G768" s="1" t="s">
        <v>23</v>
      </c>
      <c r="H768" s="1" t="s">
        <v>16</v>
      </c>
      <c r="I768" s="1" t="s">
        <v>17</v>
      </c>
      <c r="J768" s="1" t="s">
        <v>18</v>
      </c>
      <c r="K768" s="1">
        <v>2539</v>
      </c>
      <c r="L768" s="1">
        <v>901</v>
      </c>
      <c r="M768" s="1" t="str">
        <f>IFERROR(VLOOKUP(K768,所有数据类型对应PDMS情况!B:E,4,1),"")</f>
        <v>#1主变间隔_101_断路器</v>
      </c>
      <c r="N768" s="1" t="str">
        <f>IFERROR(VLOOKUP(K768,所有数据类型对应PDMS情况!B:G,6,1),"")</f>
        <v/>
      </c>
      <c r="O768" s="13" t="s">
        <v>2592</v>
      </c>
      <c r="P768" s="13" t="s">
        <v>2594</v>
      </c>
      <c r="Q768" s="1" t="str">
        <f t="shared" si="11"/>
        <v>insert into PRW_Inte_SCADA_Map(Id,[TagId],[TagName],[TagType],[Name],[Name2],[Context],[Revision],[Type]) values(newid(),'ME-84801','#1主变110kV侧101断路器C相TASF6气压低报警','状态','#1主变间隔_101_断路器','','XMH','unset','YX');</v>
      </c>
    </row>
    <row r="769" spans="1:17" x14ac:dyDescent="0.15">
      <c r="A769" s="1">
        <v>768</v>
      </c>
      <c r="B769" s="1" t="s">
        <v>12</v>
      </c>
      <c r="C769" s="1">
        <v>25</v>
      </c>
      <c r="D769" s="1" t="s">
        <v>1687</v>
      </c>
      <c r="E769" s="1" t="s">
        <v>1688</v>
      </c>
      <c r="F769" s="1">
        <v>84802</v>
      </c>
      <c r="G769" s="1" t="s">
        <v>23</v>
      </c>
      <c r="H769" s="1" t="s">
        <v>16</v>
      </c>
      <c r="I769" s="1" t="s">
        <v>17</v>
      </c>
      <c r="J769" s="1" t="s">
        <v>18</v>
      </c>
      <c r="K769" s="1">
        <v>2539</v>
      </c>
      <c r="L769" s="1">
        <v>901</v>
      </c>
      <c r="M769" s="1" t="str">
        <f>IFERROR(VLOOKUP(K769,所有数据类型对应PDMS情况!B:E,4,1),"")</f>
        <v>#1主变间隔_101_断路器</v>
      </c>
      <c r="N769" s="1" t="str">
        <f>IFERROR(VLOOKUP(K769,所有数据类型对应PDMS情况!B:G,6,1),"")</f>
        <v/>
      </c>
      <c r="O769" s="13" t="s">
        <v>2592</v>
      </c>
      <c r="P769" s="13" t="s">
        <v>2594</v>
      </c>
      <c r="Q769" s="1" t="str">
        <f t="shared" si="11"/>
        <v>insert into PRW_Inte_SCADA_Map(Id,[TagId],[TagName],[TagType],[Name],[Name2],[Context],[Revision],[Type]) values(newid(),'ME-84802','#1主变110kV侧101断路器母线侧1011隔离开关远方控制','状态','#1主变间隔_101_断路器','','XMH','unset','YX');</v>
      </c>
    </row>
    <row r="770" spans="1:17" x14ac:dyDescent="0.15">
      <c r="A770" s="1">
        <v>769</v>
      </c>
      <c r="B770" s="1" t="s">
        <v>12</v>
      </c>
      <c r="C770" s="1">
        <v>25</v>
      </c>
      <c r="D770" s="1" t="s">
        <v>1689</v>
      </c>
      <c r="E770" s="1" t="s">
        <v>1690</v>
      </c>
      <c r="F770" s="1">
        <v>84803</v>
      </c>
      <c r="G770" s="1" t="s">
        <v>23</v>
      </c>
      <c r="H770" s="1" t="s">
        <v>16</v>
      </c>
      <c r="I770" s="1" t="s">
        <v>17</v>
      </c>
      <c r="J770" s="1" t="s">
        <v>18</v>
      </c>
      <c r="K770" s="1">
        <v>2539</v>
      </c>
      <c r="L770" s="1">
        <v>901</v>
      </c>
      <c r="M770" s="1" t="str">
        <f>IFERROR(VLOOKUP(K770,所有数据类型对应PDMS情况!B:E,4,1),"")</f>
        <v>#1主变间隔_101_断路器</v>
      </c>
      <c r="N770" s="1" t="str">
        <f>IFERROR(VLOOKUP(K770,所有数据类型对应PDMS情况!B:G,6,1),"")</f>
        <v/>
      </c>
      <c r="O770" s="13" t="s">
        <v>2592</v>
      </c>
      <c r="P770" s="13" t="s">
        <v>2594</v>
      </c>
      <c r="Q770" s="1" t="str">
        <f t="shared" si="11"/>
        <v>insert into PRW_Inte_SCADA_Map(Id,[TagId],[TagName],[TagType],[Name],[Name2],[Context],[Revision],[Type]) values(newid(),'ME-84803','#1主变110kV侧101断路器母线侧1011隔离开关控制回路电源消失','状态','#1主变间隔_101_断路器','','XMH','unset','YX');</v>
      </c>
    </row>
    <row r="771" spans="1:17" x14ac:dyDescent="0.15">
      <c r="A771" s="1">
        <v>770</v>
      </c>
      <c r="B771" s="1" t="s">
        <v>12</v>
      </c>
      <c r="C771" s="1">
        <v>25</v>
      </c>
      <c r="D771" s="1" t="s">
        <v>1691</v>
      </c>
      <c r="E771" s="1" t="s">
        <v>1692</v>
      </c>
      <c r="F771" s="1">
        <v>84804</v>
      </c>
      <c r="G771" s="1" t="s">
        <v>23</v>
      </c>
      <c r="H771" s="1" t="s">
        <v>16</v>
      </c>
      <c r="I771" s="1" t="s">
        <v>17</v>
      </c>
      <c r="J771" s="1" t="s">
        <v>18</v>
      </c>
      <c r="K771" s="1">
        <v>2539</v>
      </c>
      <c r="L771" s="1">
        <v>901</v>
      </c>
      <c r="M771" s="1" t="str">
        <f>IFERROR(VLOOKUP(K771,所有数据类型对应PDMS情况!B:E,4,1),"")</f>
        <v>#1主变间隔_101_断路器</v>
      </c>
      <c r="N771" s="1" t="str">
        <f>IFERROR(VLOOKUP(K771,所有数据类型对应PDMS情况!B:G,6,1),"")</f>
        <v/>
      </c>
      <c r="O771" s="13" t="s">
        <v>2592</v>
      </c>
      <c r="P771" s="13" t="s">
        <v>2594</v>
      </c>
      <c r="Q771" s="1" t="str">
        <f t="shared" ref="Q771:Q834" si="12">CONCATENATE("insert into PRW_Inte_SCADA_Map(Id,[TagId],[TagName],[TagType],[Name],[Name2],[Context],[Revision],[Type]) values(","newid()",",'ME-",F771,"','",E771,"','",H771,"','",M771,"','",N771,"','XMH','unset','YX');")</f>
        <v>insert into PRW_Inte_SCADA_Map(Id,[TagId],[TagName],[TagType],[Name],[Name2],[Context],[Revision],[Type]) values(newid(),'ME-84804','#1主变110kV侧101断路器母线侧1011隔离开关电机回路电源消失','状态','#1主变间隔_101_断路器','','XMH','unset','YX');</v>
      </c>
    </row>
    <row r="772" spans="1:17" x14ac:dyDescent="0.15">
      <c r="A772" s="1">
        <v>771</v>
      </c>
      <c r="B772" s="1" t="s">
        <v>12</v>
      </c>
      <c r="C772" s="1">
        <v>25</v>
      </c>
      <c r="D772" s="1" t="s">
        <v>1693</v>
      </c>
      <c r="E772" s="1" t="s">
        <v>1694</v>
      </c>
      <c r="F772" s="1">
        <v>84805</v>
      </c>
      <c r="G772" s="1" t="s">
        <v>23</v>
      </c>
      <c r="H772" s="1" t="s">
        <v>16</v>
      </c>
      <c r="I772" s="1" t="s">
        <v>17</v>
      </c>
      <c r="J772" s="1" t="s">
        <v>18</v>
      </c>
      <c r="K772" s="1">
        <v>2539</v>
      </c>
      <c r="L772" s="1">
        <v>901</v>
      </c>
      <c r="M772" s="1" t="str">
        <f>IFERROR(VLOOKUP(K772,所有数据类型对应PDMS情况!B:E,4,1),"")</f>
        <v>#1主变间隔_101_断路器</v>
      </c>
      <c r="N772" s="1" t="str">
        <f>IFERROR(VLOOKUP(K772,所有数据类型对应PDMS情况!B:G,6,1),"")</f>
        <v/>
      </c>
      <c r="O772" s="13" t="s">
        <v>2592</v>
      </c>
      <c r="P772" s="13" t="s">
        <v>2594</v>
      </c>
      <c r="Q772" s="1" t="str">
        <f t="shared" si="12"/>
        <v>insert into PRW_Inte_SCADA_Map(Id,[TagId],[TagName],[TagType],[Name],[Name2],[Context],[Revision],[Type]) values(newid(),'ME-84805','#1主变110kV侧101断路器主变侧1016隔离开关远方控制','状态','#1主变间隔_101_断路器','','XMH','unset','YX');</v>
      </c>
    </row>
    <row r="773" spans="1:17" x14ac:dyDescent="0.15">
      <c r="A773" s="1">
        <v>772</v>
      </c>
      <c r="B773" s="1" t="s">
        <v>12</v>
      </c>
      <c r="C773" s="1">
        <v>25</v>
      </c>
      <c r="D773" s="1" t="s">
        <v>1695</v>
      </c>
      <c r="E773" s="1" t="s">
        <v>1696</v>
      </c>
      <c r="F773" s="1">
        <v>84806</v>
      </c>
      <c r="G773" s="1" t="s">
        <v>23</v>
      </c>
      <c r="H773" s="1" t="s">
        <v>16</v>
      </c>
      <c r="I773" s="1" t="s">
        <v>17</v>
      </c>
      <c r="J773" s="1" t="s">
        <v>18</v>
      </c>
      <c r="K773" s="1">
        <v>2539</v>
      </c>
      <c r="L773" s="1">
        <v>901</v>
      </c>
      <c r="M773" s="1" t="str">
        <f>IFERROR(VLOOKUP(K773,所有数据类型对应PDMS情况!B:E,4,1),"")</f>
        <v>#1主变间隔_101_断路器</v>
      </c>
      <c r="N773" s="1" t="str">
        <f>IFERROR(VLOOKUP(K773,所有数据类型对应PDMS情况!B:G,6,1),"")</f>
        <v/>
      </c>
      <c r="O773" s="13" t="s">
        <v>2592</v>
      </c>
      <c r="P773" s="13" t="s">
        <v>2594</v>
      </c>
      <c r="Q773" s="1" t="str">
        <f t="shared" si="12"/>
        <v>insert into PRW_Inte_SCADA_Map(Id,[TagId],[TagName],[TagType],[Name],[Name2],[Context],[Revision],[Type]) values(newid(),'ME-84806','#1主变110kV侧101断路器主变侧1016隔离开关控制回路电源消失','状态','#1主变间隔_101_断路器','','XMH','unset','YX');</v>
      </c>
    </row>
    <row r="774" spans="1:17" x14ac:dyDescent="0.15">
      <c r="A774" s="1">
        <v>773</v>
      </c>
      <c r="B774" s="1" t="s">
        <v>12</v>
      </c>
      <c r="C774" s="1">
        <v>25</v>
      </c>
      <c r="D774" s="1" t="s">
        <v>1697</v>
      </c>
      <c r="E774" s="1" t="s">
        <v>1698</v>
      </c>
      <c r="F774" s="1">
        <v>84807</v>
      </c>
      <c r="G774" s="1" t="s">
        <v>23</v>
      </c>
      <c r="H774" s="1" t="s">
        <v>16</v>
      </c>
      <c r="I774" s="1" t="s">
        <v>17</v>
      </c>
      <c r="J774" s="1" t="s">
        <v>18</v>
      </c>
      <c r="K774" s="1">
        <v>2539</v>
      </c>
      <c r="L774" s="1">
        <v>901</v>
      </c>
      <c r="M774" s="1" t="str">
        <f>IFERROR(VLOOKUP(K774,所有数据类型对应PDMS情况!B:E,4,1),"")</f>
        <v>#1主变间隔_101_断路器</v>
      </c>
      <c r="N774" s="1" t="str">
        <f>IFERROR(VLOOKUP(K774,所有数据类型对应PDMS情况!B:G,6,1),"")</f>
        <v/>
      </c>
      <c r="O774" s="13" t="s">
        <v>2592</v>
      </c>
      <c r="P774" s="13" t="s">
        <v>2594</v>
      </c>
      <c r="Q774" s="1" t="str">
        <f t="shared" si="12"/>
        <v>insert into PRW_Inte_SCADA_Map(Id,[TagId],[TagName],[TagType],[Name],[Name2],[Context],[Revision],[Type]) values(newid(),'ME-84807','#1主变110kV侧101断路器主变侧1016隔离开关电机回路电源消失','状态','#1主变间隔_101_断路器','','XMH','unset','YX');</v>
      </c>
    </row>
    <row r="775" spans="1:17" x14ac:dyDescent="0.15">
      <c r="A775" s="1">
        <v>774</v>
      </c>
      <c r="B775" s="1" t="s">
        <v>12</v>
      </c>
      <c r="C775" s="1">
        <v>25</v>
      </c>
      <c r="D775" s="1" t="s">
        <v>1699</v>
      </c>
      <c r="E775" s="1" t="s">
        <v>1700</v>
      </c>
      <c r="F775" s="1">
        <v>84808</v>
      </c>
      <c r="G775" s="1" t="s">
        <v>23</v>
      </c>
      <c r="H775" s="1" t="s">
        <v>16</v>
      </c>
      <c r="I775" s="1" t="s">
        <v>17</v>
      </c>
      <c r="J775" s="1" t="s">
        <v>18</v>
      </c>
      <c r="K775" s="1">
        <v>2539</v>
      </c>
      <c r="L775" s="1">
        <v>901</v>
      </c>
      <c r="M775" s="1" t="str">
        <f>IFERROR(VLOOKUP(K775,所有数据类型对应PDMS情况!B:E,4,1),"")</f>
        <v>#1主变间隔_101_断路器</v>
      </c>
      <c r="N775" s="1" t="str">
        <f>IFERROR(VLOOKUP(K775,所有数据类型对应PDMS情况!B:G,6,1),"")</f>
        <v/>
      </c>
      <c r="O775" s="13" t="s">
        <v>2592</v>
      </c>
      <c r="P775" s="13" t="s">
        <v>2594</v>
      </c>
      <c r="Q775" s="1" t="str">
        <f t="shared" si="12"/>
        <v>insert into PRW_Inte_SCADA_Map(Id,[TagId],[TagName],[TagType],[Name],[Name2],[Context],[Revision],[Type]) values(newid(),'ME-84808','#1主变高后备状态','状态','#1主变间隔_101_断路器','','XMH','unset','YX');</v>
      </c>
    </row>
    <row r="776" spans="1:17" x14ac:dyDescent="0.15">
      <c r="A776" s="1">
        <v>775</v>
      </c>
      <c r="B776" s="1" t="s">
        <v>12</v>
      </c>
      <c r="C776" s="1">
        <v>25</v>
      </c>
      <c r="D776" s="1" t="s">
        <v>1701</v>
      </c>
      <c r="E776" s="1" t="s">
        <v>1702</v>
      </c>
      <c r="F776" s="1">
        <v>84809</v>
      </c>
      <c r="G776" s="1" t="s">
        <v>23</v>
      </c>
      <c r="H776" s="1" t="s">
        <v>16</v>
      </c>
      <c r="I776" s="1" t="s">
        <v>17</v>
      </c>
      <c r="J776" s="1" t="s">
        <v>18</v>
      </c>
      <c r="K776" s="1">
        <v>2539</v>
      </c>
      <c r="L776" s="1">
        <v>901</v>
      </c>
      <c r="M776" s="1" t="str">
        <f>IFERROR(VLOOKUP(K776,所有数据类型对应PDMS情况!B:E,4,1),"")</f>
        <v>#1主变间隔_101_断路器</v>
      </c>
      <c r="N776" s="1" t="str">
        <f>IFERROR(VLOOKUP(K776,所有数据类型对应PDMS情况!B:G,6,1),"")</f>
        <v/>
      </c>
      <c r="O776" s="13" t="s">
        <v>2592</v>
      </c>
      <c r="P776" s="13" t="s">
        <v>2594</v>
      </c>
      <c r="Q776" s="1" t="str">
        <f t="shared" si="12"/>
        <v>insert into PRW_Inte_SCADA_Map(Id,[TagId],[TagName],[TagType],[Name],[Name2],[Context],[Revision],[Type]) values(newid(),'ME-84809','#1主变高后备过负荷告警','状态','#1主变间隔_101_断路器','','XMH','unset','YX');</v>
      </c>
    </row>
    <row r="777" spans="1:17" x14ac:dyDescent="0.15">
      <c r="A777" s="1">
        <v>776</v>
      </c>
      <c r="B777" s="1" t="s">
        <v>12</v>
      </c>
      <c r="C777" s="1">
        <v>25</v>
      </c>
      <c r="D777" s="1" t="s">
        <v>1703</v>
      </c>
      <c r="E777" s="1" t="s">
        <v>1704</v>
      </c>
      <c r="F777" s="1">
        <v>84810</v>
      </c>
      <c r="G777" s="1" t="s">
        <v>23</v>
      </c>
      <c r="H777" s="1" t="s">
        <v>16</v>
      </c>
      <c r="I777" s="1" t="s">
        <v>17</v>
      </c>
      <c r="J777" s="1" t="s">
        <v>18</v>
      </c>
      <c r="K777" s="1">
        <v>2539</v>
      </c>
      <c r="L777" s="1">
        <v>901</v>
      </c>
      <c r="M777" s="1" t="str">
        <f>IFERROR(VLOOKUP(K777,所有数据类型对应PDMS情况!B:E,4,1),"")</f>
        <v>#1主变间隔_101_断路器</v>
      </c>
      <c r="N777" s="1" t="str">
        <f>IFERROR(VLOOKUP(K777,所有数据类型对应PDMS情况!B:G,6,1),"")</f>
        <v/>
      </c>
      <c r="O777" s="13" t="s">
        <v>2592</v>
      </c>
      <c r="P777" s="13" t="s">
        <v>2594</v>
      </c>
      <c r="Q777" s="1" t="str">
        <f t="shared" si="12"/>
        <v>insert into PRW_Inte_SCADA_Map(Id,[TagId],[TagName],[TagType],[Name],[Name2],[Context],[Revision],[Type]) values(newid(),'ME-84810','#1主变110kV侧101断路器测控遥信电源消失','状态','#1主变间隔_101_断路器','','XMH','unset','YX');</v>
      </c>
    </row>
    <row r="778" spans="1:17" x14ac:dyDescent="0.15">
      <c r="A778" s="1">
        <v>777</v>
      </c>
      <c r="B778" s="1" t="s">
        <v>12</v>
      </c>
      <c r="C778" s="1">
        <v>25</v>
      </c>
      <c r="D778" s="1" t="s">
        <v>1705</v>
      </c>
      <c r="E778" s="1" t="s">
        <v>1706</v>
      </c>
      <c r="F778" s="1">
        <v>84811</v>
      </c>
      <c r="G778" s="1" t="s">
        <v>23</v>
      </c>
      <c r="H778" s="1" t="s">
        <v>16</v>
      </c>
      <c r="I778" s="1" t="s">
        <v>17</v>
      </c>
      <c r="J778" s="1" t="s">
        <v>18</v>
      </c>
      <c r="K778" s="1">
        <v>2539</v>
      </c>
      <c r="L778" s="1">
        <v>901</v>
      </c>
      <c r="M778" s="1" t="str">
        <f>IFERROR(VLOOKUP(K778,所有数据类型对应PDMS情况!B:E,4,1),"")</f>
        <v>#1主变间隔_101_断路器</v>
      </c>
      <c r="N778" s="1" t="str">
        <f>IFERROR(VLOOKUP(K778,所有数据类型对应PDMS情况!B:G,6,1),"")</f>
        <v/>
      </c>
      <c r="O778" s="13" t="s">
        <v>2592</v>
      </c>
      <c r="P778" s="13" t="s">
        <v>2594</v>
      </c>
      <c r="Q778" s="1" t="str">
        <f t="shared" si="12"/>
        <v>insert into PRW_Inte_SCADA_Map(Id,[TagId],[TagName],[TagType],[Name],[Name2],[Context],[Revision],[Type]) values(newid(),'ME-84811','#1主变110kV侧101断路器测控GPS失步','状态','#1主变间隔_101_断路器','','XMH','unset','YX');</v>
      </c>
    </row>
    <row r="779" spans="1:17" x14ac:dyDescent="0.15">
      <c r="A779" s="1">
        <v>778</v>
      </c>
      <c r="B779" s="1" t="s">
        <v>12</v>
      </c>
      <c r="C779" s="1">
        <v>25</v>
      </c>
      <c r="D779" s="1" t="s">
        <v>1707</v>
      </c>
      <c r="E779" s="1" t="s">
        <v>1708</v>
      </c>
      <c r="F779" s="1">
        <v>84812</v>
      </c>
      <c r="G779" s="1" t="s">
        <v>23</v>
      </c>
      <c r="H779" s="1" t="s">
        <v>16</v>
      </c>
      <c r="I779" s="1" t="s">
        <v>17</v>
      </c>
      <c r="J779" s="1" t="s">
        <v>18</v>
      </c>
      <c r="K779" s="1">
        <v>2539</v>
      </c>
      <c r="L779" s="1">
        <v>901</v>
      </c>
      <c r="M779" s="1" t="str">
        <f>IFERROR(VLOOKUP(K779,所有数据类型对应PDMS情况!B:E,4,1),"")</f>
        <v>#1主变间隔_101_断路器</v>
      </c>
      <c r="N779" s="1" t="str">
        <f>IFERROR(VLOOKUP(K779,所有数据类型对应PDMS情况!B:G,6,1),"")</f>
        <v/>
      </c>
      <c r="O779" s="13" t="s">
        <v>2592</v>
      </c>
      <c r="P779" s="13" t="s">
        <v>2594</v>
      </c>
      <c r="Q779" s="1" t="str">
        <f t="shared" si="12"/>
        <v>insert into PRW_Inte_SCADA_Map(Id,[TagId],[TagName],[TagType],[Name],[Name2],[Context],[Revision],[Type]) values(newid(),'ME-84812','#1主变110kV侧101断路器测控1-1LP装置检修连接片','状态','#1主变间隔_101_断路器','','XMH','unset','YX');</v>
      </c>
    </row>
    <row r="780" spans="1:17" x14ac:dyDescent="0.15">
      <c r="A780" s="1">
        <v>779</v>
      </c>
      <c r="B780" s="1" t="s">
        <v>12</v>
      </c>
      <c r="C780" s="1">
        <v>25</v>
      </c>
      <c r="D780" s="1" t="s">
        <v>1709</v>
      </c>
      <c r="E780" s="1" t="s">
        <v>1710</v>
      </c>
      <c r="F780" s="1">
        <v>84813</v>
      </c>
      <c r="G780" s="1" t="s">
        <v>23</v>
      </c>
      <c r="H780" s="1" t="s">
        <v>16</v>
      </c>
      <c r="I780" s="1" t="s">
        <v>17</v>
      </c>
      <c r="J780" s="1" t="s">
        <v>18</v>
      </c>
      <c r="K780" s="1">
        <v>2539</v>
      </c>
      <c r="L780" s="1">
        <v>901</v>
      </c>
      <c r="M780" s="1" t="str">
        <f>IFERROR(VLOOKUP(K780,所有数据类型对应PDMS情况!B:E,4,1),"")</f>
        <v>#1主变间隔_101_断路器</v>
      </c>
      <c r="N780" s="1" t="str">
        <f>IFERROR(VLOOKUP(K780,所有数据类型对应PDMS情况!B:G,6,1),"")</f>
        <v/>
      </c>
      <c r="O780" s="13" t="s">
        <v>2592</v>
      </c>
      <c r="P780" s="13" t="s">
        <v>2594</v>
      </c>
      <c r="Q780" s="1" t="str">
        <f t="shared" si="12"/>
        <v>insert into PRW_Inte_SCADA_Map(Id,[TagId],[TagName],[TagType],[Name],[Name2],[Context],[Revision],[Type]) values(newid(),'ME-84813','#1主变110kV侧101断路器测控A网通信正常','状态','#1主变间隔_101_断路器','','XMH','unset','YX');</v>
      </c>
    </row>
    <row r="781" spans="1:17" x14ac:dyDescent="0.15">
      <c r="A781" s="1">
        <v>780</v>
      </c>
      <c r="B781" s="1" t="s">
        <v>12</v>
      </c>
      <c r="C781" s="1">
        <v>25</v>
      </c>
      <c r="D781" s="1" t="s">
        <v>1711</v>
      </c>
      <c r="E781" s="1" t="s">
        <v>1712</v>
      </c>
      <c r="F781" s="1">
        <v>84814</v>
      </c>
      <c r="G781" s="1" t="s">
        <v>23</v>
      </c>
      <c r="H781" s="1" t="s">
        <v>16</v>
      </c>
      <c r="I781" s="1" t="s">
        <v>17</v>
      </c>
      <c r="J781" s="1" t="s">
        <v>18</v>
      </c>
      <c r="K781" s="1">
        <v>2539</v>
      </c>
      <c r="L781" s="1">
        <v>901</v>
      </c>
      <c r="M781" s="1" t="str">
        <f>IFERROR(VLOOKUP(K781,所有数据类型对应PDMS情况!B:E,4,1),"")</f>
        <v>#1主变间隔_101_断路器</v>
      </c>
      <c r="N781" s="1" t="str">
        <f>IFERROR(VLOOKUP(K781,所有数据类型对应PDMS情况!B:G,6,1),"")</f>
        <v/>
      </c>
      <c r="O781" s="13" t="s">
        <v>2592</v>
      </c>
      <c r="P781" s="13" t="s">
        <v>2594</v>
      </c>
      <c r="Q781" s="1" t="str">
        <f t="shared" si="12"/>
        <v>insert into PRW_Inte_SCADA_Map(Id,[TagId],[TagName],[TagType],[Name],[Name2],[Context],[Revision],[Type]) values(newid(),'ME-84814','#1主变110kV侧101断路器测控B网通信正常','状态','#1主变间隔_101_断路器','','XMH','unset','YX');</v>
      </c>
    </row>
    <row r="782" spans="1:17" x14ac:dyDescent="0.15">
      <c r="A782" s="1">
        <v>781</v>
      </c>
      <c r="B782" s="1" t="s">
        <v>12</v>
      </c>
      <c r="C782" s="1">
        <v>25</v>
      </c>
      <c r="D782" s="1" t="s">
        <v>1713</v>
      </c>
      <c r="E782" s="1" t="s">
        <v>1714</v>
      </c>
      <c r="F782" s="1">
        <v>84815</v>
      </c>
      <c r="G782" s="1" t="s">
        <v>23</v>
      </c>
      <c r="H782" s="1" t="s">
        <v>16</v>
      </c>
      <c r="I782" s="1" t="s">
        <v>17</v>
      </c>
      <c r="J782" s="1" t="s">
        <v>18</v>
      </c>
      <c r="K782" s="1">
        <v>2539</v>
      </c>
      <c r="L782" s="1">
        <v>901</v>
      </c>
      <c r="M782" s="1" t="str">
        <f>IFERROR(VLOOKUP(K782,所有数据类型对应PDMS情况!B:E,4,1),"")</f>
        <v>#1主变间隔_101_断路器</v>
      </c>
      <c r="N782" s="1" t="str">
        <f>IFERROR(VLOOKUP(K782,所有数据类型对应PDMS情况!B:G,6,1),"")</f>
        <v/>
      </c>
      <c r="O782" s="13" t="s">
        <v>2592</v>
      </c>
      <c r="P782" s="13" t="s">
        <v>2594</v>
      </c>
      <c r="Q782" s="1" t="str">
        <f t="shared" si="12"/>
        <v>insert into PRW_Inte_SCADA_Map(Id,[TagId],[TagName],[TagType],[Name],[Name2],[Context],[Revision],[Type]) values(newid(),'ME-84815','#1主变高后备保护装置报警','状态','#1主变间隔_101_断路器','','XMH','unset','YX');</v>
      </c>
    </row>
    <row r="783" spans="1:17" x14ac:dyDescent="0.15">
      <c r="A783" s="1">
        <v>782</v>
      </c>
      <c r="B783" s="1" t="s">
        <v>12</v>
      </c>
      <c r="C783" s="1">
        <v>25</v>
      </c>
      <c r="D783" s="1" t="s">
        <v>1715</v>
      </c>
      <c r="E783" s="1" t="s">
        <v>1716</v>
      </c>
      <c r="F783" s="1">
        <v>84816</v>
      </c>
      <c r="G783" s="1" t="s">
        <v>23</v>
      </c>
      <c r="H783" s="1" t="s">
        <v>16</v>
      </c>
      <c r="I783" s="1" t="s">
        <v>17</v>
      </c>
      <c r="J783" s="1" t="s">
        <v>18</v>
      </c>
      <c r="K783" s="1">
        <v>2539</v>
      </c>
      <c r="L783" s="1">
        <v>901</v>
      </c>
      <c r="M783" s="1" t="str">
        <f>IFERROR(VLOOKUP(K783,所有数据类型对应PDMS情况!B:E,4,1),"")</f>
        <v>#1主变间隔_101_断路器</v>
      </c>
      <c r="N783" s="1" t="str">
        <f>IFERROR(VLOOKUP(K783,所有数据类型对应PDMS情况!B:G,6,1),"")</f>
        <v/>
      </c>
      <c r="O783" s="13" t="s">
        <v>2592</v>
      </c>
      <c r="P783" s="13" t="s">
        <v>2594</v>
      </c>
      <c r="Q783" s="1" t="str">
        <f t="shared" si="12"/>
        <v>insert into PRW_Inte_SCADA_Map(Id,[TagId],[TagName],[TagType],[Name],[Name2],[Context],[Revision],[Type]) values(newid(),'ME-84816','#1主变高后备保护启动风冷','状态','#1主变间隔_101_断路器','','XMH','unset','YX');</v>
      </c>
    </row>
    <row r="784" spans="1:17" x14ac:dyDescent="0.15">
      <c r="A784" s="1">
        <v>783</v>
      </c>
      <c r="B784" s="1" t="s">
        <v>12</v>
      </c>
      <c r="C784" s="1">
        <v>25</v>
      </c>
      <c r="D784" s="1" t="s">
        <v>1717</v>
      </c>
      <c r="E784" s="1" t="s">
        <v>1718</v>
      </c>
      <c r="F784" s="1">
        <v>84817</v>
      </c>
      <c r="G784" s="1" t="s">
        <v>23</v>
      </c>
      <c r="H784" s="1" t="s">
        <v>16</v>
      </c>
      <c r="I784" s="1" t="s">
        <v>17</v>
      </c>
      <c r="J784" s="1" t="s">
        <v>18</v>
      </c>
      <c r="K784" s="1">
        <v>2539</v>
      </c>
      <c r="L784" s="1">
        <v>901</v>
      </c>
      <c r="M784" s="1" t="str">
        <f>IFERROR(VLOOKUP(K784,所有数据类型对应PDMS情况!B:E,4,1),"")</f>
        <v>#1主变间隔_101_断路器</v>
      </c>
      <c r="N784" s="1" t="str">
        <f>IFERROR(VLOOKUP(K784,所有数据类型对应PDMS情况!B:G,6,1),"")</f>
        <v/>
      </c>
      <c r="O784" s="13" t="s">
        <v>2592</v>
      </c>
      <c r="P784" s="13" t="s">
        <v>2594</v>
      </c>
      <c r="Q784" s="1" t="str">
        <f t="shared" si="12"/>
        <v>insert into PRW_Inte_SCADA_Map(Id,[TagId],[TagName],[TagType],[Name],[Name2],[Context],[Revision],[Type]) values(newid(),'ME-84817','#1主变高后备保护过负荷闭锁调压','状态','#1主变间隔_101_断路器','','XMH','unset','YX');</v>
      </c>
    </row>
    <row r="785" spans="1:17" x14ac:dyDescent="0.15">
      <c r="A785" s="1">
        <v>784</v>
      </c>
      <c r="B785" s="1" t="s">
        <v>12</v>
      </c>
      <c r="C785" s="1">
        <v>25</v>
      </c>
      <c r="D785" s="1" t="s">
        <v>1719</v>
      </c>
      <c r="E785" s="1" t="s">
        <v>1720</v>
      </c>
      <c r="F785" s="1">
        <v>84818</v>
      </c>
      <c r="G785" s="1" t="s">
        <v>23</v>
      </c>
      <c r="H785" s="1" t="s">
        <v>16</v>
      </c>
      <c r="I785" s="1" t="s">
        <v>17</v>
      </c>
      <c r="J785" s="1" t="s">
        <v>18</v>
      </c>
      <c r="K785" s="1">
        <v>2539</v>
      </c>
      <c r="L785" s="1">
        <v>901</v>
      </c>
      <c r="M785" s="1" t="str">
        <f>IFERROR(VLOOKUP(K785,所有数据类型对应PDMS情况!B:E,4,1),"")</f>
        <v>#1主变间隔_101_断路器</v>
      </c>
      <c r="N785" s="1" t="str">
        <f>IFERROR(VLOOKUP(K785,所有数据类型对应PDMS情况!B:G,6,1),"")</f>
        <v/>
      </c>
      <c r="O785" s="13" t="s">
        <v>2592</v>
      </c>
      <c r="P785" s="13" t="s">
        <v>2594</v>
      </c>
      <c r="Q785" s="1" t="str">
        <f t="shared" si="12"/>
        <v>insert into PRW_Inte_SCADA_Map(Id,[TagId],[TagName],[TagType],[Name],[Name2],[Context],[Revision],[Type]) values(newid(),'ME-84818','#1主变高后备保护零序过流报警','状态','#1主变间隔_101_断路器','','XMH','unset','YX');</v>
      </c>
    </row>
    <row r="786" spans="1:17" x14ac:dyDescent="0.15">
      <c r="A786" s="1">
        <v>785</v>
      </c>
      <c r="B786" s="1" t="s">
        <v>12</v>
      </c>
      <c r="C786" s="1">
        <v>25</v>
      </c>
      <c r="D786" s="1" t="s">
        <v>1721</v>
      </c>
      <c r="E786" s="1" t="s">
        <v>1722</v>
      </c>
      <c r="F786" s="1">
        <v>84819</v>
      </c>
      <c r="G786" s="1" t="s">
        <v>23</v>
      </c>
      <c r="H786" s="1" t="s">
        <v>16</v>
      </c>
      <c r="I786" s="1" t="s">
        <v>17</v>
      </c>
      <c r="J786" s="1" t="s">
        <v>18</v>
      </c>
      <c r="K786" s="1">
        <v>2539</v>
      </c>
      <c r="L786" s="1">
        <v>901</v>
      </c>
      <c r="M786" s="1" t="str">
        <f>IFERROR(VLOOKUP(K786,所有数据类型对应PDMS情况!B:E,4,1),"")</f>
        <v>#1主变间隔_101_断路器</v>
      </c>
      <c r="N786" s="1" t="str">
        <f>IFERROR(VLOOKUP(K786,所有数据类型对应PDMS情况!B:G,6,1),"")</f>
        <v/>
      </c>
      <c r="O786" s="13" t="s">
        <v>2592</v>
      </c>
      <c r="P786" s="13" t="s">
        <v>2594</v>
      </c>
      <c r="Q786" s="1" t="str">
        <f t="shared" si="12"/>
        <v>insert into PRW_Inte_SCADA_Map(Id,[TagId],[TagName],[TagType],[Name],[Name2],[Context],[Revision],[Type]) values(newid(),'ME-84819','#1主变高后备保护间隙过流报警','状态','#1主变间隔_101_断路器','','XMH','unset','YX');</v>
      </c>
    </row>
    <row r="787" spans="1:17" x14ac:dyDescent="0.15">
      <c r="A787" s="1">
        <v>786</v>
      </c>
      <c r="B787" s="1" t="s">
        <v>12</v>
      </c>
      <c r="C787" s="1">
        <v>25</v>
      </c>
      <c r="D787" s="1" t="s">
        <v>1723</v>
      </c>
      <c r="E787" s="1" t="s">
        <v>1724</v>
      </c>
      <c r="F787" s="1">
        <v>84820</v>
      </c>
      <c r="G787" s="1" t="s">
        <v>23</v>
      </c>
      <c r="H787" s="1" t="s">
        <v>292</v>
      </c>
      <c r="I787" s="1" t="s">
        <v>17</v>
      </c>
      <c r="J787" s="1" t="s">
        <v>18</v>
      </c>
      <c r="K787" s="1">
        <v>2539</v>
      </c>
      <c r="L787" s="1">
        <v>1001</v>
      </c>
      <c r="M787" s="1" t="str">
        <f>IFERROR(VLOOKUP(K787,所有数据类型对应PDMS情况!B:E,4,1),"")</f>
        <v>#1主变间隔_101_断路器</v>
      </c>
      <c r="N787" s="1" t="str">
        <f>IFERROR(VLOOKUP(K787,所有数据类型对应PDMS情况!B:G,6,1),"")</f>
        <v/>
      </c>
      <c r="O787" s="13" t="s">
        <v>2592</v>
      </c>
      <c r="P787" s="13" t="s">
        <v>2594</v>
      </c>
      <c r="Q787" s="1" t="str">
        <f t="shared" si="12"/>
        <v>insert into PRW_Inte_SCADA_Map(Id,[TagId],[TagName],[TagType],[Name],[Name2],[Context],[Revision],[Type]) values(newid(),'ME-84820','#1主变高后备保护复压','保护动作','#1主变间隔_101_断路器','','XMH','unset','YX');</v>
      </c>
    </row>
    <row r="788" spans="1:17" x14ac:dyDescent="0.15">
      <c r="A788" s="1">
        <v>787</v>
      </c>
      <c r="B788" s="1" t="s">
        <v>12</v>
      </c>
      <c r="C788" s="1">
        <v>25</v>
      </c>
      <c r="D788" s="1" t="s">
        <v>1725</v>
      </c>
      <c r="E788" s="1" t="s">
        <v>1726</v>
      </c>
      <c r="F788" s="1">
        <v>84821</v>
      </c>
      <c r="G788" s="1" t="s">
        <v>23</v>
      </c>
      <c r="H788" s="1" t="s">
        <v>16</v>
      </c>
      <c r="I788" s="1" t="s">
        <v>17</v>
      </c>
      <c r="J788" s="1" t="s">
        <v>18</v>
      </c>
      <c r="K788" s="1">
        <v>2539</v>
      </c>
      <c r="L788" s="1">
        <v>901</v>
      </c>
      <c r="M788" s="1" t="str">
        <f>IFERROR(VLOOKUP(K788,所有数据类型对应PDMS情况!B:E,4,1),"")</f>
        <v>#1主变间隔_101_断路器</v>
      </c>
      <c r="N788" s="1" t="str">
        <f>IFERROR(VLOOKUP(K788,所有数据类型对应PDMS情况!B:G,6,1),"")</f>
        <v/>
      </c>
      <c r="O788" s="13" t="s">
        <v>2592</v>
      </c>
      <c r="P788" s="13" t="s">
        <v>2594</v>
      </c>
      <c r="Q788" s="1" t="str">
        <f t="shared" si="12"/>
        <v>insert into PRW_Inte_SCADA_Map(Id,[TagId],[TagName],[TagType],[Name],[Name2],[Context],[Revision],[Type]) values(newid(),'ME-84821','#1主变高后备保护零序电压报警','状态','#1主变间隔_101_断路器','','XMH','unset','YX');</v>
      </c>
    </row>
    <row r="789" spans="1:17" x14ac:dyDescent="0.15">
      <c r="A789" s="1">
        <v>788</v>
      </c>
      <c r="B789" s="1" t="s">
        <v>12</v>
      </c>
      <c r="C789" s="1">
        <v>25</v>
      </c>
      <c r="D789" s="1" t="s">
        <v>1727</v>
      </c>
      <c r="E789" s="1" t="s">
        <v>54</v>
      </c>
      <c r="F789" s="1">
        <v>84822</v>
      </c>
      <c r="G789" s="1" t="s">
        <v>23</v>
      </c>
      <c r="H789" s="1" t="s">
        <v>16</v>
      </c>
      <c r="I789" s="1" t="s">
        <v>17</v>
      </c>
      <c r="J789" s="1" t="s">
        <v>18</v>
      </c>
      <c r="K789" s="1">
        <v>2539</v>
      </c>
      <c r="L789" s="1">
        <v>901</v>
      </c>
      <c r="M789" s="1" t="str">
        <f>IFERROR(VLOOKUP(K789,所有数据类型对应PDMS情况!B:E,4,1),"")</f>
        <v>#1主变间隔_101_断路器</v>
      </c>
      <c r="N789" s="1" t="str">
        <f>IFERROR(VLOOKUP(K789,所有数据类型对应PDMS情况!B:G,6,1),"")</f>
        <v/>
      </c>
      <c r="O789" s="13" t="s">
        <v>2592</v>
      </c>
      <c r="P789" s="13" t="s">
        <v>2594</v>
      </c>
      <c r="Q789" s="1" t="str">
        <f t="shared" si="12"/>
        <v>insert into PRW_Inte_SCADA_Map(Id,[TagId],[TagName],[TagType],[Name],[Name2],[Context],[Revision],[Type]) values(newid(),'ME-84822','#1主变高后备保护装置闭锁','状态','#1主变间隔_101_断路器','','XMH','unset','YX');</v>
      </c>
    </row>
    <row r="790" spans="1:17" x14ac:dyDescent="0.15">
      <c r="A790" s="1">
        <v>789</v>
      </c>
      <c r="B790" s="1" t="s">
        <v>12</v>
      </c>
      <c r="C790" s="1">
        <v>25</v>
      </c>
      <c r="D790" s="1" t="s">
        <v>1728</v>
      </c>
      <c r="E790" s="1" t="s">
        <v>1729</v>
      </c>
      <c r="F790" s="1">
        <v>84823</v>
      </c>
      <c r="G790" s="1" t="s">
        <v>23</v>
      </c>
      <c r="H790" s="1" t="s">
        <v>292</v>
      </c>
      <c r="I790" s="1" t="s">
        <v>17</v>
      </c>
      <c r="J790" s="1" t="s">
        <v>18</v>
      </c>
      <c r="K790" s="1">
        <v>2539</v>
      </c>
      <c r="L790" s="1">
        <v>1001</v>
      </c>
      <c r="M790" s="1" t="str">
        <f>IFERROR(VLOOKUP(K790,所有数据类型对应PDMS情况!B:E,4,1),"")</f>
        <v>#1主变间隔_101_断路器</v>
      </c>
      <c r="N790" s="1" t="str">
        <f>IFERROR(VLOOKUP(K790,所有数据类型对应PDMS情况!B:G,6,1),"")</f>
        <v/>
      </c>
      <c r="O790" s="13" t="s">
        <v>2592</v>
      </c>
      <c r="P790" s="13" t="s">
        <v>2594</v>
      </c>
      <c r="Q790" s="1" t="str">
        <f t="shared" si="12"/>
        <v>insert into PRW_Inte_SCADA_Map(Id,[TagId],[TagName],[TagType],[Name],[Name2],[Context],[Revision],[Type]) values(newid(),'ME-84823','#1主变高后备保护其他侧复压','保护动作','#1主变间隔_101_断路器','','XMH','unset','YX');</v>
      </c>
    </row>
    <row r="791" spans="1:17" x14ac:dyDescent="0.15">
      <c r="A791" s="1">
        <v>790</v>
      </c>
      <c r="B791" s="1" t="s">
        <v>12</v>
      </c>
      <c r="C791" s="1">
        <v>25</v>
      </c>
      <c r="D791" s="1" t="s">
        <v>1730</v>
      </c>
      <c r="E791" s="1" t="s">
        <v>1731</v>
      </c>
      <c r="F791" s="1">
        <v>84824</v>
      </c>
      <c r="G791" s="1" t="s">
        <v>23</v>
      </c>
      <c r="H791" s="1" t="s">
        <v>16</v>
      </c>
      <c r="I791" s="1" t="s">
        <v>17</v>
      </c>
      <c r="J791" s="1" t="s">
        <v>18</v>
      </c>
      <c r="K791" s="1">
        <v>2539</v>
      </c>
      <c r="L791" s="1">
        <v>901</v>
      </c>
      <c r="M791" s="1" t="str">
        <f>IFERROR(VLOOKUP(K791,所有数据类型对应PDMS情况!B:E,4,1),"")</f>
        <v>#1主变间隔_101_断路器</v>
      </c>
      <c r="N791" s="1" t="str">
        <f>IFERROR(VLOOKUP(K791,所有数据类型对应PDMS情况!B:G,6,1),"")</f>
        <v/>
      </c>
      <c r="O791" s="13" t="s">
        <v>2592</v>
      </c>
      <c r="P791" s="13" t="s">
        <v>2594</v>
      </c>
      <c r="Q791" s="1" t="str">
        <f t="shared" si="12"/>
        <v>insert into PRW_Inte_SCADA_Map(Id,[TagId],[TagName],[TagType],[Name],[Name2],[Context],[Revision],[Type]) values(newid(),'ME-84824','#1主变高后备保护GPS同步','状态','#1主变间隔_101_断路器','','XMH','unset','YX');</v>
      </c>
    </row>
    <row r="792" spans="1:17" x14ac:dyDescent="0.15">
      <c r="A792" s="1">
        <v>791</v>
      </c>
      <c r="B792" s="1" t="s">
        <v>12</v>
      </c>
      <c r="C792" s="1">
        <v>25</v>
      </c>
      <c r="D792" s="1" t="s">
        <v>1732</v>
      </c>
      <c r="E792" s="1" t="s">
        <v>1733</v>
      </c>
      <c r="F792" s="1">
        <v>84825</v>
      </c>
      <c r="G792" s="1" t="s">
        <v>23</v>
      </c>
      <c r="H792" s="1" t="s">
        <v>16</v>
      </c>
      <c r="I792" s="1" t="s">
        <v>17</v>
      </c>
      <c r="J792" s="1" t="s">
        <v>18</v>
      </c>
      <c r="K792" s="1">
        <v>2539</v>
      </c>
      <c r="L792" s="1">
        <v>901</v>
      </c>
      <c r="M792" s="1" t="str">
        <f>IFERROR(VLOOKUP(K792,所有数据类型对应PDMS情况!B:E,4,1),"")</f>
        <v>#1主变间隔_101_断路器</v>
      </c>
      <c r="N792" s="1" t="str">
        <f>IFERROR(VLOOKUP(K792,所有数据类型对应PDMS情况!B:G,6,1),"")</f>
        <v/>
      </c>
      <c r="O792" s="13" t="s">
        <v>2592</v>
      </c>
      <c r="P792" s="13" t="s">
        <v>2594</v>
      </c>
      <c r="Q792" s="1" t="str">
        <f t="shared" si="12"/>
        <v>insert into PRW_Inte_SCADA_Map(Id,[TagId],[TagName],[TagType],[Name],[Name2],[Context],[Revision],[Type]) values(newid(),'ME-84825','#1主变高后备保护状态','状态','#1主变间隔_101_断路器','','XMH','unset','YX');</v>
      </c>
    </row>
    <row r="793" spans="1:17" x14ac:dyDescent="0.15">
      <c r="A793" s="1">
        <v>792</v>
      </c>
      <c r="B793" s="1" t="s">
        <v>12</v>
      </c>
      <c r="C793" s="1">
        <v>25</v>
      </c>
      <c r="D793" s="1" t="s">
        <v>1734</v>
      </c>
      <c r="E793" s="1" t="s">
        <v>1735</v>
      </c>
      <c r="F793" s="1">
        <v>84826</v>
      </c>
      <c r="G793" s="1" t="s">
        <v>23</v>
      </c>
      <c r="H793" s="1" t="s">
        <v>16</v>
      </c>
      <c r="I793" s="1" t="s">
        <v>17</v>
      </c>
      <c r="J793" s="1" t="s">
        <v>18</v>
      </c>
      <c r="K793" s="1">
        <v>2539</v>
      </c>
      <c r="L793" s="1">
        <v>901</v>
      </c>
      <c r="M793" s="1" t="str">
        <f>IFERROR(VLOOKUP(K793,所有数据类型对应PDMS情况!B:E,4,1),"")</f>
        <v>#1主变间隔_101_断路器</v>
      </c>
      <c r="N793" s="1" t="str">
        <f>IFERROR(VLOOKUP(K793,所有数据类型对应PDMS情况!B:G,6,1),"")</f>
        <v/>
      </c>
      <c r="O793" s="13" t="s">
        <v>2592</v>
      </c>
      <c r="P793" s="13" t="s">
        <v>2594</v>
      </c>
      <c r="Q793" s="1" t="str">
        <f t="shared" si="12"/>
        <v>insert into PRW_Inte_SCADA_Map(Id,[TagId],[TagName],[TagType],[Name],[Name2],[Context],[Revision],[Type]) values(newid(),'ME-84826','#1主变高后备保护31-1LP高后备复压过流保护连接片','状态','#1主变间隔_101_断路器','','XMH','unset','YX');</v>
      </c>
    </row>
    <row r="794" spans="1:17" x14ac:dyDescent="0.15">
      <c r="A794" s="1">
        <v>793</v>
      </c>
      <c r="B794" s="1" t="s">
        <v>12</v>
      </c>
      <c r="C794" s="1">
        <v>25</v>
      </c>
      <c r="D794" s="1" t="s">
        <v>1736</v>
      </c>
      <c r="E794" s="1" t="s">
        <v>1737</v>
      </c>
      <c r="F794" s="1">
        <v>84827</v>
      </c>
      <c r="G794" s="1" t="s">
        <v>23</v>
      </c>
      <c r="H794" s="1" t="s">
        <v>16</v>
      </c>
      <c r="I794" s="1" t="s">
        <v>17</v>
      </c>
      <c r="J794" s="1" t="s">
        <v>18</v>
      </c>
      <c r="K794" s="1">
        <v>2539</v>
      </c>
      <c r="L794" s="1">
        <v>901</v>
      </c>
      <c r="M794" s="1" t="str">
        <f>IFERROR(VLOOKUP(K794,所有数据类型对应PDMS情况!B:E,4,1),"")</f>
        <v>#1主变间隔_101_断路器</v>
      </c>
      <c r="N794" s="1" t="str">
        <f>IFERROR(VLOOKUP(K794,所有数据类型对应PDMS情况!B:G,6,1),"")</f>
        <v/>
      </c>
      <c r="O794" s="13" t="s">
        <v>2592</v>
      </c>
      <c r="P794" s="13" t="s">
        <v>2594</v>
      </c>
      <c r="Q794" s="1" t="str">
        <f t="shared" si="12"/>
        <v>insert into PRW_Inte_SCADA_Map(Id,[TagId],[TagName],[TagType],[Name],[Name2],[Context],[Revision],[Type]) values(newid(),'ME-84827','#1主变高后备保护31-2LP高后备接地保护连接片','状态','#1主变间隔_101_断路器','','XMH','unset','YX');</v>
      </c>
    </row>
    <row r="795" spans="1:17" x14ac:dyDescent="0.15">
      <c r="A795" s="1">
        <v>794</v>
      </c>
      <c r="B795" s="1" t="s">
        <v>12</v>
      </c>
      <c r="C795" s="1">
        <v>25</v>
      </c>
      <c r="D795" s="1" t="s">
        <v>1738</v>
      </c>
      <c r="E795" s="1" t="s">
        <v>1739</v>
      </c>
      <c r="F795" s="1">
        <v>84828</v>
      </c>
      <c r="G795" s="1" t="s">
        <v>23</v>
      </c>
      <c r="H795" s="1" t="s">
        <v>16</v>
      </c>
      <c r="I795" s="1" t="s">
        <v>17</v>
      </c>
      <c r="J795" s="1" t="s">
        <v>18</v>
      </c>
      <c r="K795" s="1">
        <v>2539</v>
      </c>
      <c r="L795" s="1">
        <v>901</v>
      </c>
      <c r="M795" s="1" t="str">
        <f>IFERROR(VLOOKUP(K795,所有数据类型对应PDMS情况!B:E,4,1),"")</f>
        <v>#1主变间隔_101_断路器</v>
      </c>
      <c r="N795" s="1" t="str">
        <f>IFERROR(VLOOKUP(K795,所有数据类型对应PDMS情况!B:G,6,1),"")</f>
        <v/>
      </c>
      <c r="O795" s="13" t="s">
        <v>2592</v>
      </c>
      <c r="P795" s="13" t="s">
        <v>2594</v>
      </c>
      <c r="Q795" s="1" t="str">
        <f t="shared" si="12"/>
        <v>insert into PRW_Inte_SCADA_Map(Id,[TagId],[TagName],[TagType],[Name],[Name2],[Context],[Revision],[Type]) values(newid(),'ME-84828','#1主变高后备保护31-3LP高后备不接地保护连接片','状态','#1主变间隔_101_断路器','','XMH','unset','YX');</v>
      </c>
    </row>
    <row r="796" spans="1:17" x14ac:dyDescent="0.15">
      <c r="A796" s="1">
        <v>795</v>
      </c>
      <c r="B796" s="1" t="s">
        <v>12</v>
      </c>
      <c r="C796" s="1">
        <v>25</v>
      </c>
      <c r="D796" s="1" t="s">
        <v>1740</v>
      </c>
      <c r="E796" s="1" t="s">
        <v>1741</v>
      </c>
      <c r="F796" s="1">
        <v>84829</v>
      </c>
      <c r="G796" s="1" t="s">
        <v>23</v>
      </c>
      <c r="H796" s="1" t="s">
        <v>16</v>
      </c>
      <c r="I796" s="1" t="s">
        <v>17</v>
      </c>
      <c r="J796" s="1" t="s">
        <v>18</v>
      </c>
      <c r="K796" s="1">
        <v>2539</v>
      </c>
      <c r="L796" s="1">
        <v>901</v>
      </c>
      <c r="M796" s="1" t="str">
        <f>IFERROR(VLOOKUP(K796,所有数据类型对应PDMS情况!B:E,4,1),"")</f>
        <v>#1主变间隔_101_断路器</v>
      </c>
      <c r="N796" s="1" t="str">
        <f>IFERROR(VLOOKUP(K796,所有数据类型对应PDMS情况!B:G,6,1),"")</f>
        <v/>
      </c>
      <c r="O796" s="13" t="s">
        <v>2592</v>
      </c>
      <c r="P796" s="13" t="s">
        <v>2594</v>
      </c>
      <c r="Q796" s="1" t="str">
        <f t="shared" si="12"/>
        <v>insert into PRW_Inte_SCADA_Map(Id,[TagId],[TagName],[TagType],[Name],[Name2],[Context],[Revision],[Type]) values(newid(),'ME-84829','#1主变高后备保护31-4LP高压侧TV检修连接片','状态','#1主变间隔_101_断路器','','XMH','unset','YX');</v>
      </c>
    </row>
    <row r="797" spans="1:17" x14ac:dyDescent="0.15">
      <c r="A797" s="1">
        <v>796</v>
      </c>
      <c r="B797" s="1" t="s">
        <v>12</v>
      </c>
      <c r="C797" s="1">
        <v>25</v>
      </c>
      <c r="D797" s="1" t="s">
        <v>1742</v>
      </c>
      <c r="E797" s="1" t="s">
        <v>1743</v>
      </c>
      <c r="F797" s="1">
        <v>84830</v>
      </c>
      <c r="G797" s="1" t="s">
        <v>23</v>
      </c>
      <c r="H797" s="1" t="s">
        <v>16</v>
      </c>
      <c r="I797" s="1" t="s">
        <v>17</v>
      </c>
      <c r="J797" s="1" t="s">
        <v>18</v>
      </c>
      <c r="K797" s="1">
        <v>2539</v>
      </c>
      <c r="L797" s="1">
        <v>901</v>
      </c>
      <c r="M797" s="1" t="str">
        <f>IFERROR(VLOOKUP(K797,所有数据类型对应PDMS情况!B:E,4,1),"")</f>
        <v>#1主变间隔_101_断路器</v>
      </c>
      <c r="N797" s="1" t="str">
        <f>IFERROR(VLOOKUP(K797,所有数据类型对应PDMS情况!B:G,6,1),"")</f>
        <v/>
      </c>
      <c r="O797" s="13" t="s">
        <v>2592</v>
      </c>
      <c r="P797" s="13" t="s">
        <v>2594</v>
      </c>
      <c r="Q797" s="1" t="str">
        <f t="shared" si="12"/>
        <v>insert into PRW_Inte_SCADA_Map(Id,[TagId],[TagName],[TagType],[Name],[Name2],[Context],[Revision],[Type]) values(newid(),'ME-84830','#1主变高后备保护31-5LP高后备保护装置检修连接片','状态','#1主变间隔_101_断路器','','XMH','unset','YX');</v>
      </c>
    </row>
    <row r="798" spans="1:17" x14ac:dyDescent="0.15">
      <c r="A798" s="1">
        <v>797</v>
      </c>
      <c r="B798" s="1" t="s">
        <v>12</v>
      </c>
      <c r="C798" s="1">
        <v>25</v>
      </c>
      <c r="D798" s="1" t="s">
        <v>1744</v>
      </c>
      <c r="E798" s="1" t="s">
        <v>1745</v>
      </c>
      <c r="F798" s="1">
        <v>84831</v>
      </c>
      <c r="G798" s="1" t="s">
        <v>23</v>
      </c>
      <c r="H798" s="1" t="s">
        <v>16</v>
      </c>
      <c r="I798" s="1" t="s">
        <v>17</v>
      </c>
      <c r="J798" s="1" t="s">
        <v>18</v>
      </c>
      <c r="K798" s="1">
        <v>2539</v>
      </c>
      <c r="L798" s="1">
        <v>901</v>
      </c>
      <c r="M798" s="1" t="str">
        <f>IFERROR(VLOOKUP(K798,所有数据类型对应PDMS情况!B:E,4,1),"")</f>
        <v>#1主变间隔_101_断路器</v>
      </c>
      <c r="N798" s="1" t="str">
        <f>IFERROR(VLOOKUP(K798,所有数据类型对应PDMS情况!B:G,6,1),"")</f>
        <v/>
      </c>
      <c r="O798" s="13" t="s">
        <v>2592</v>
      </c>
      <c r="P798" s="13" t="s">
        <v>2594</v>
      </c>
      <c r="Q798" s="1" t="str">
        <f t="shared" si="12"/>
        <v>insert into PRW_Inte_SCADA_Map(Id,[TagId],[TagName],[TagType],[Name],[Name2],[Context],[Revision],[Type]) values(newid(),'ME-84831','#1主变高后备保护A网通信正常','状态','#1主变间隔_101_断路器','','XMH','unset','YX');</v>
      </c>
    </row>
    <row r="799" spans="1:17" x14ac:dyDescent="0.15">
      <c r="A799" s="1">
        <v>798</v>
      </c>
      <c r="B799" s="1" t="s">
        <v>12</v>
      </c>
      <c r="C799" s="1">
        <v>25</v>
      </c>
      <c r="D799" s="1" t="s">
        <v>1746</v>
      </c>
      <c r="E799" s="1" t="s">
        <v>1747</v>
      </c>
      <c r="F799" s="1">
        <v>84832</v>
      </c>
      <c r="G799" s="1" t="s">
        <v>23</v>
      </c>
      <c r="H799" s="1" t="s">
        <v>16</v>
      </c>
      <c r="I799" s="1" t="s">
        <v>17</v>
      </c>
      <c r="J799" s="1" t="s">
        <v>18</v>
      </c>
      <c r="K799" s="1">
        <v>2539</v>
      </c>
      <c r="L799" s="1">
        <v>901</v>
      </c>
      <c r="M799" s="1" t="str">
        <f>IFERROR(VLOOKUP(K799,所有数据类型对应PDMS情况!B:E,4,1),"")</f>
        <v>#1主变间隔_101_断路器</v>
      </c>
      <c r="N799" s="1" t="str">
        <f>IFERROR(VLOOKUP(K799,所有数据类型对应PDMS情况!B:G,6,1),"")</f>
        <v/>
      </c>
      <c r="O799" s="13" t="s">
        <v>2592</v>
      </c>
      <c r="P799" s="13" t="s">
        <v>2594</v>
      </c>
      <c r="Q799" s="1" t="str">
        <f t="shared" si="12"/>
        <v>insert into PRW_Inte_SCADA_Map(Id,[TagId],[TagName],[TagType],[Name],[Name2],[Context],[Revision],[Type]) values(newid(),'ME-84832','#1主变高后备保护B网通信正常','状态','#1主变间隔_101_断路器','','XMH','unset','YX');</v>
      </c>
    </row>
    <row r="800" spans="1:17" x14ac:dyDescent="0.15">
      <c r="A800" s="1">
        <v>799</v>
      </c>
      <c r="B800" s="1" t="s">
        <v>12</v>
      </c>
      <c r="C800" s="1">
        <v>25</v>
      </c>
      <c r="D800" s="1" t="s">
        <v>1748</v>
      </c>
      <c r="E800" s="1" t="s">
        <v>1749</v>
      </c>
      <c r="F800" s="1">
        <v>84833</v>
      </c>
      <c r="G800" s="1" t="s">
        <v>67</v>
      </c>
      <c r="H800" s="1" t="s">
        <v>16</v>
      </c>
      <c r="I800" s="1" t="s">
        <v>17</v>
      </c>
      <c r="J800" s="1" t="s">
        <v>18</v>
      </c>
      <c r="K800" s="1">
        <v>2544</v>
      </c>
      <c r="L800" s="1">
        <v>901</v>
      </c>
      <c r="M800" s="1" t="str">
        <f>IFERROR(VLOOKUP(K800,所有数据类型对应PDMS情况!B:E,4,1),"")</f>
        <v>#1主变35kV侧开关柜（#2）</v>
      </c>
      <c r="N800" s="1" t="str">
        <f>IFERROR(VLOOKUP(K800,所有数据类型对应PDMS情况!B:G,6,1),"")</f>
        <v/>
      </c>
      <c r="O800" s="13" t="s">
        <v>2592</v>
      </c>
      <c r="P800" s="13" t="s">
        <v>2594</v>
      </c>
      <c r="Q800" s="1" t="str">
        <f t="shared" si="12"/>
        <v>insert into PRW_Inte_SCADA_Map(Id,[TagId],[TagName],[TagType],[Name],[Name2],[Context],[Revision],[Type]) values(newid(),'ME-84833','#1主变35kV侧301断路器测控遥信电源消失','状态','#1主变35kV侧开关柜（#2）','','XMH','unset','YX');</v>
      </c>
    </row>
    <row r="801" spans="1:17" x14ac:dyDescent="0.15">
      <c r="A801" s="1">
        <v>800</v>
      </c>
      <c r="B801" s="1" t="s">
        <v>12</v>
      </c>
      <c r="C801" s="1">
        <v>25</v>
      </c>
      <c r="D801" s="1" t="s">
        <v>1750</v>
      </c>
      <c r="E801" s="1" t="s">
        <v>1751</v>
      </c>
      <c r="F801" s="1">
        <v>84834</v>
      </c>
      <c r="G801" s="1" t="s">
        <v>67</v>
      </c>
      <c r="H801" s="1" t="s">
        <v>16</v>
      </c>
      <c r="I801" s="1" t="s">
        <v>17</v>
      </c>
      <c r="J801" s="1" t="s">
        <v>18</v>
      </c>
      <c r="K801" s="1">
        <v>2544</v>
      </c>
      <c r="L801" s="1">
        <v>901</v>
      </c>
      <c r="M801" s="1" t="str">
        <f>IFERROR(VLOOKUP(K801,所有数据类型对应PDMS情况!B:E,4,1),"")</f>
        <v>#1主变35kV侧开关柜（#2）</v>
      </c>
      <c r="N801" s="1" t="str">
        <f>IFERROR(VLOOKUP(K801,所有数据类型对应PDMS情况!B:G,6,1),"")</f>
        <v/>
      </c>
      <c r="O801" s="13" t="s">
        <v>2592</v>
      </c>
      <c r="P801" s="13" t="s">
        <v>2594</v>
      </c>
      <c r="Q801" s="1" t="str">
        <f t="shared" si="12"/>
        <v>insert into PRW_Inte_SCADA_Map(Id,[TagId],[TagName],[TagType],[Name],[Name2],[Context],[Revision],[Type]) values(newid(),'ME-84834','#1主变35kV侧301断路器测控GPS失步','状态','#1主变35kV侧开关柜（#2）','','XMH','unset','YX');</v>
      </c>
    </row>
    <row r="802" spans="1:17" x14ac:dyDescent="0.15">
      <c r="A802" s="1">
        <v>801</v>
      </c>
      <c r="B802" s="1" t="s">
        <v>12</v>
      </c>
      <c r="C802" s="1">
        <v>25</v>
      </c>
      <c r="D802" s="1" t="s">
        <v>1752</v>
      </c>
      <c r="E802" s="1" t="s">
        <v>1753</v>
      </c>
      <c r="F802" s="1">
        <v>84835</v>
      </c>
      <c r="G802" s="1" t="s">
        <v>67</v>
      </c>
      <c r="H802" s="1" t="s">
        <v>16</v>
      </c>
      <c r="I802" s="1" t="s">
        <v>17</v>
      </c>
      <c r="J802" s="1" t="s">
        <v>18</v>
      </c>
      <c r="K802" s="1">
        <v>2544</v>
      </c>
      <c r="L802" s="1">
        <v>901</v>
      </c>
      <c r="M802" s="1" t="str">
        <f>IFERROR(VLOOKUP(K802,所有数据类型对应PDMS情况!B:E,4,1),"")</f>
        <v>#1主变35kV侧开关柜（#2）</v>
      </c>
      <c r="N802" s="1" t="str">
        <f>IFERROR(VLOOKUP(K802,所有数据类型对应PDMS情况!B:G,6,1),"")</f>
        <v/>
      </c>
      <c r="O802" s="13" t="s">
        <v>2592</v>
      </c>
      <c r="P802" s="13" t="s">
        <v>2594</v>
      </c>
      <c r="Q802" s="1" t="str">
        <f t="shared" si="12"/>
        <v>insert into PRW_Inte_SCADA_Map(Id,[TagId],[TagName],[TagType],[Name],[Name2],[Context],[Revision],[Type]) values(newid(),'ME-84835','#1主变35kV侧301断路器测控2-1LP装置检修连接片','状态','#1主变35kV侧开关柜（#2）','','XMH','unset','YX');</v>
      </c>
    </row>
    <row r="803" spans="1:17" x14ac:dyDescent="0.15">
      <c r="A803" s="1">
        <v>802</v>
      </c>
      <c r="B803" s="1" t="s">
        <v>12</v>
      </c>
      <c r="C803" s="1">
        <v>25</v>
      </c>
      <c r="D803" s="1" t="s">
        <v>1754</v>
      </c>
      <c r="E803" s="1" t="s">
        <v>1755</v>
      </c>
      <c r="F803" s="1">
        <v>84836</v>
      </c>
      <c r="G803" s="1" t="s">
        <v>67</v>
      </c>
      <c r="H803" s="1" t="s">
        <v>16</v>
      </c>
      <c r="I803" s="1" t="s">
        <v>17</v>
      </c>
      <c r="J803" s="1" t="s">
        <v>18</v>
      </c>
      <c r="K803" s="1">
        <v>2544</v>
      </c>
      <c r="L803" s="1">
        <v>901</v>
      </c>
      <c r="M803" s="1" t="str">
        <f>IFERROR(VLOOKUP(K803,所有数据类型对应PDMS情况!B:E,4,1),"")</f>
        <v>#1主变35kV侧开关柜（#2）</v>
      </c>
      <c r="N803" s="1" t="str">
        <f>IFERROR(VLOOKUP(K803,所有数据类型对应PDMS情况!B:G,6,1),"")</f>
        <v/>
      </c>
      <c r="O803" s="13" t="s">
        <v>2592</v>
      </c>
      <c r="P803" s="13" t="s">
        <v>2594</v>
      </c>
      <c r="Q803" s="1" t="str">
        <f t="shared" si="12"/>
        <v>insert into PRW_Inte_SCADA_Map(Id,[TagId],[TagName],[TagType],[Name],[Name2],[Context],[Revision],[Type]) values(newid(),'ME-84836','#1主变35kV侧301断路器测控A网通信正常','状态','#1主变35kV侧开关柜（#2）','','XMH','unset','YX');</v>
      </c>
    </row>
    <row r="804" spans="1:17" x14ac:dyDescent="0.15">
      <c r="A804" s="1">
        <v>803</v>
      </c>
      <c r="B804" s="1" t="s">
        <v>12</v>
      </c>
      <c r="C804" s="1">
        <v>25</v>
      </c>
      <c r="D804" s="1" t="s">
        <v>1756</v>
      </c>
      <c r="E804" s="1" t="s">
        <v>1757</v>
      </c>
      <c r="F804" s="1">
        <v>84837</v>
      </c>
      <c r="G804" s="1" t="s">
        <v>67</v>
      </c>
      <c r="H804" s="1" t="s">
        <v>16</v>
      </c>
      <c r="I804" s="1" t="s">
        <v>17</v>
      </c>
      <c r="J804" s="1" t="s">
        <v>18</v>
      </c>
      <c r="K804" s="1">
        <v>2544</v>
      </c>
      <c r="L804" s="1">
        <v>901</v>
      </c>
      <c r="M804" s="1" t="str">
        <f>IFERROR(VLOOKUP(K804,所有数据类型对应PDMS情况!B:E,4,1),"")</f>
        <v>#1主变35kV侧开关柜（#2）</v>
      </c>
      <c r="N804" s="1" t="str">
        <f>IFERROR(VLOOKUP(K804,所有数据类型对应PDMS情况!B:G,6,1),"")</f>
        <v/>
      </c>
      <c r="O804" s="13" t="s">
        <v>2592</v>
      </c>
      <c r="P804" s="13" t="s">
        <v>2594</v>
      </c>
      <c r="Q804" s="1" t="str">
        <f t="shared" si="12"/>
        <v>insert into PRW_Inte_SCADA_Map(Id,[TagId],[TagName],[TagType],[Name],[Name2],[Context],[Revision],[Type]) values(newid(),'ME-84837','#1主变35kV侧301断路器测控B网通信正常','状态','#1主变35kV侧开关柜（#2）','','XMH','unset','YX');</v>
      </c>
    </row>
    <row r="805" spans="1:17" x14ac:dyDescent="0.15">
      <c r="A805" s="1">
        <v>804</v>
      </c>
      <c r="B805" s="1" t="s">
        <v>12</v>
      </c>
      <c r="C805" s="1">
        <v>25</v>
      </c>
      <c r="D805" s="1" t="s">
        <v>1758</v>
      </c>
      <c r="E805" s="1" t="s">
        <v>1759</v>
      </c>
      <c r="F805" s="1">
        <v>84838</v>
      </c>
      <c r="G805" s="1" t="s">
        <v>67</v>
      </c>
      <c r="H805" s="1" t="s">
        <v>16</v>
      </c>
      <c r="I805" s="1" t="s">
        <v>17</v>
      </c>
      <c r="J805" s="1" t="s">
        <v>18</v>
      </c>
      <c r="K805" s="1">
        <v>2544</v>
      </c>
      <c r="L805" s="1">
        <v>901</v>
      </c>
      <c r="M805" s="1" t="str">
        <f>IFERROR(VLOOKUP(K805,所有数据类型对应PDMS情况!B:E,4,1),"")</f>
        <v>#1主变35kV侧开关柜（#2）</v>
      </c>
      <c r="N805" s="1" t="str">
        <f>IFERROR(VLOOKUP(K805,所有数据类型对应PDMS情况!B:G,6,1),"")</f>
        <v/>
      </c>
      <c r="O805" s="13" t="s">
        <v>2592</v>
      </c>
      <c r="P805" s="13" t="s">
        <v>2594</v>
      </c>
      <c r="Q805" s="1" t="str">
        <f t="shared" si="12"/>
        <v>insert into PRW_Inte_SCADA_Map(Id,[TagId],[TagName],[TagType],[Name],[Name2],[Context],[Revision],[Type]) values(newid(),'ME-84838','#1主变中后备状态','状态','#1主变35kV侧开关柜（#2）','','XMH','unset','YX');</v>
      </c>
    </row>
    <row r="806" spans="1:17" x14ac:dyDescent="0.15">
      <c r="A806" s="1">
        <v>805</v>
      </c>
      <c r="B806" s="1" t="s">
        <v>12</v>
      </c>
      <c r="C806" s="1">
        <v>25</v>
      </c>
      <c r="D806" s="1" t="s">
        <v>1760</v>
      </c>
      <c r="E806" s="1" t="s">
        <v>1761</v>
      </c>
      <c r="F806" s="1">
        <v>84839</v>
      </c>
      <c r="G806" s="1" t="s">
        <v>67</v>
      </c>
      <c r="H806" s="1" t="s">
        <v>16</v>
      </c>
      <c r="I806" s="1" t="s">
        <v>17</v>
      </c>
      <c r="J806" s="1" t="s">
        <v>18</v>
      </c>
      <c r="K806" s="1">
        <v>2544</v>
      </c>
      <c r="L806" s="1">
        <v>901</v>
      </c>
      <c r="M806" s="1" t="str">
        <f>IFERROR(VLOOKUP(K806,所有数据类型对应PDMS情况!B:E,4,1),"")</f>
        <v>#1主变35kV侧开关柜（#2）</v>
      </c>
      <c r="N806" s="1" t="str">
        <f>IFERROR(VLOOKUP(K806,所有数据类型对应PDMS情况!B:G,6,1),"")</f>
        <v/>
      </c>
      <c r="O806" s="13" t="s">
        <v>2592</v>
      </c>
      <c r="P806" s="13" t="s">
        <v>2594</v>
      </c>
      <c r="Q806" s="1" t="str">
        <f t="shared" si="12"/>
        <v>insert into PRW_Inte_SCADA_Map(Id,[TagId],[TagName],[TagType],[Name],[Name2],[Context],[Revision],[Type]) values(newid(),'ME-84839','#1主变中后备过负荷告警','状态','#1主变35kV侧开关柜（#2）','','XMH','unset','YX');</v>
      </c>
    </row>
    <row r="807" spans="1:17" x14ac:dyDescent="0.15">
      <c r="A807" s="1">
        <v>806</v>
      </c>
      <c r="B807" s="1" t="s">
        <v>12</v>
      </c>
      <c r="C807" s="1">
        <v>25</v>
      </c>
      <c r="D807" s="1" t="s">
        <v>1762</v>
      </c>
      <c r="E807" s="1" t="s">
        <v>1763</v>
      </c>
      <c r="F807" s="1">
        <v>84840</v>
      </c>
      <c r="G807" s="1" t="s">
        <v>67</v>
      </c>
      <c r="H807" s="1" t="s">
        <v>16</v>
      </c>
      <c r="I807" s="1" t="s">
        <v>17</v>
      </c>
      <c r="J807" s="1" t="s">
        <v>18</v>
      </c>
      <c r="K807" s="1">
        <v>2544</v>
      </c>
      <c r="L807" s="1">
        <v>901</v>
      </c>
      <c r="M807" s="1" t="str">
        <f>IFERROR(VLOOKUP(K807,所有数据类型对应PDMS情况!B:E,4,1),"")</f>
        <v>#1主变35kV侧开关柜（#2）</v>
      </c>
      <c r="N807" s="1" t="str">
        <f>IFERROR(VLOOKUP(K807,所有数据类型对应PDMS情况!B:G,6,1),"")</f>
        <v/>
      </c>
      <c r="O807" s="13" t="s">
        <v>2592</v>
      </c>
      <c r="P807" s="13" t="s">
        <v>2594</v>
      </c>
      <c r="Q807" s="1" t="str">
        <f t="shared" si="12"/>
        <v>insert into PRW_Inte_SCADA_Map(Id,[TagId],[TagName],[TagType],[Name],[Name2],[Context],[Revision],[Type]) values(newid(),'ME-84840','#1主变中后备保护装置报警','状态','#1主变35kV侧开关柜（#2）','','XMH','unset','YX');</v>
      </c>
    </row>
    <row r="808" spans="1:17" x14ac:dyDescent="0.15">
      <c r="A808" s="1">
        <v>807</v>
      </c>
      <c r="B808" s="1" t="s">
        <v>12</v>
      </c>
      <c r="C808" s="1">
        <v>25</v>
      </c>
      <c r="D808" s="1" t="s">
        <v>1764</v>
      </c>
      <c r="E808" s="1" t="s">
        <v>1765</v>
      </c>
      <c r="F808" s="1">
        <v>84841</v>
      </c>
      <c r="G808" s="1" t="s">
        <v>67</v>
      </c>
      <c r="H808" s="1" t="s">
        <v>16</v>
      </c>
      <c r="I808" s="1" t="s">
        <v>17</v>
      </c>
      <c r="J808" s="1" t="s">
        <v>18</v>
      </c>
      <c r="K808" s="1">
        <v>2544</v>
      </c>
      <c r="L808" s="1">
        <v>901</v>
      </c>
      <c r="M808" s="1" t="str">
        <f>IFERROR(VLOOKUP(K808,所有数据类型对应PDMS情况!B:E,4,1),"")</f>
        <v>#1主变35kV侧开关柜（#2）</v>
      </c>
      <c r="N808" s="1" t="str">
        <f>IFERROR(VLOOKUP(K808,所有数据类型对应PDMS情况!B:G,6,1),"")</f>
        <v/>
      </c>
      <c r="O808" s="13" t="s">
        <v>2592</v>
      </c>
      <c r="P808" s="13" t="s">
        <v>2594</v>
      </c>
      <c r="Q808" s="1" t="str">
        <f t="shared" si="12"/>
        <v>insert into PRW_Inte_SCADA_Map(Id,[TagId],[TagName],[TagType],[Name],[Name2],[Context],[Revision],[Type]) values(newid(),'ME-84841','#1主变中后备保护启动风冷','状态','#1主变35kV侧开关柜（#2）','','XMH','unset','YX');</v>
      </c>
    </row>
    <row r="809" spans="1:17" x14ac:dyDescent="0.15">
      <c r="A809" s="1">
        <v>808</v>
      </c>
      <c r="B809" s="1" t="s">
        <v>12</v>
      </c>
      <c r="C809" s="1">
        <v>25</v>
      </c>
      <c r="D809" s="1" t="s">
        <v>1766</v>
      </c>
      <c r="E809" s="1" t="s">
        <v>1767</v>
      </c>
      <c r="F809" s="1">
        <v>84842</v>
      </c>
      <c r="G809" s="1" t="s">
        <v>67</v>
      </c>
      <c r="H809" s="1" t="s">
        <v>16</v>
      </c>
      <c r="I809" s="1" t="s">
        <v>17</v>
      </c>
      <c r="J809" s="1" t="s">
        <v>18</v>
      </c>
      <c r="K809" s="1">
        <v>2544</v>
      </c>
      <c r="L809" s="1">
        <v>901</v>
      </c>
      <c r="M809" s="1" t="str">
        <f>IFERROR(VLOOKUP(K809,所有数据类型对应PDMS情况!B:E,4,1),"")</f>
        <v>#1主变35kV侧开关柜（#2）</v>
      </c>
      <c r="N809" s="1" t="str">
        <f>IFERROR(VLOOKUP(K809,所有数据类型对应PDMS情况!B:G,6,1),"")</f>
        <v/>
      </c>
      <c r="O809" s="13" t="s">
        <v>2592</v>
      </c>
      <c r="P809" s="13" t="s">
        <v>2594</v>
      </c>
      <c r="Q809" s="1" t="str">
        <f t="shared" si="12"/>
        <v>insert into PRW_Inte_SCADA_Map(Id,[TagId],[TagName],[TagType],[Name],[Name2],[Context],[Revision],[Type]) values(newid(),'ME-84842','#1主变中后备保护过负荷闭锁调压','状态','#1主变35kV侧开关柜（#2）','','XMH','unset','YX');</v>
      </c>
    </row>
    <row r="810" spans="1:17" x14ac:dyDescent="0.15">
      <c r="A810" s="1">
        <v>809</v>
      </c>
      <c r="B810" s="1" t="s">
        <v>12</v>
      </c>
      <c r="C810" s="1">
        <v>25</v>
      </c>
      <c r="D810" s="1" t="s">
        <v>1768</v>
      </c>
      <c r="E810" s="1" t="s">
        <v>1769</v>
      </c>
      <c r="F810" s="1">
        <v>84843</v>
      </c>
      <c r="G810" s="1" t="s">
        <v>67</v>
      </c>
      <c r="H810" s="1" t="s">
        <v>292</v>
      </c>
      <c r="I810" s="1" t="s">
        <v>17</v>
      </c>
      <c r="J810" s="1" t="s">
        <v>18</v>
      </c>
      <c r="K810" s="1">
        <v>2544</v>
      </c>
      <c r="L810" s="1">
        <v>1001</v>
      </c>
      <c r="M810" s="1" t="str">
        <f>IFERROR(VLOOKUP(K810,所有数据类型对应PDMS情况!B:E,4,1),"")</f>
        <v>#1主变35kV侧开关柜（#2）</v>
      </c>
      <c r="N810" s="1" t="str">
        <f>IFERROR(VLOOKUP(K810,所有数据类型对应PDMS情况!B:G,6,1),"")</f>
        <v/>
      </c>
      <c r="O810" s="13" t="s">
        <v>2592</v>
      </c>
      <c r="P810" s="13" t="s">
        <v>2594</v>
      </c>
      <c r="Q810" s="1" t="str">
        <f t="shared" si="12"/>
        <v>insert into PRW_Inte_SCADA_Map(Id,[TagId],[TagName],[TagType],[Name],[Name2],[Context],[Revision],[Type]) values(newid(),'ME-84843','#1主变中后备保护复压','保护动作','#1主变35kV侧开关柜（#2）','','XMH','unset','YX');</v>
      </c>
    </row>
    <row r="811" spans="1:17" x14ac:dyDescent="0.15">
      <c r="A811" s="1">
        <v>810</v>
      </c>
      <c r="B811" s="1" t="s">
        <v>12</v>
      </c>
      <c r="C811" s="1">
        <v>25</v>
      </c>
      <c r="D811" s="1" t="s">
        <v>1770</v>
      </c>
      <c r="E811" s="1" t="s">
        <v>58</v>
      </c>
      <c r="F811" s="1">
        <v>84844</v>
      </c>
      <c r="G811" s="1" t="s">
        <v>67</v>
      </c>
      <c r="H811" s="1" t="s">
        <v>16</v>
      </c>
      <c r="I811" s="1" t="s">
        <v>17</v>
      </c>
      <c r="J811" s="1" t="s">
        <v>18</v>
      </c>
      <c r="K811" s="1">
        <v>2544</v>
      </c>
      <c r="L811" s="1">
        <v>901</v>
      </c>
      <c r="M811" s="1" t="str">
        <f>IFERROR(VLOOKUP(K811,所有数据类型对应PDMS情况!B:E,4,1),"")</f>
        <v>#1主变35kV侧开关柜（#2）</v>
      </c>
      <c r="N811" s="1" t="str">
        <f>IFERROR(VLOOKUP(K811,所有数据类型对应PDMS情况!B:G,6,1),"")</f>
        <v/>
      </c>
      <c r="O811" s="13" t="s">
        <v>2592</v>
      </c>
      <c r="P811" s="13" t="s">
        <v>2594</v>
      </c>
      <c r="Q811" s="1" t="str">
        <f t="shared" si="12"/>
        <v>insert into PRW_Inte_SCADA_Map(Id,[TagId],[TagName],[TagType],[Name],[Name2],[Context],[Revision],[Type]) values(newid(),'ME-84844','#1主变中后备保护装置闭锁','状态','#1主变35kV侧开关柜（#2）','','XMH','unset','YX');</v>
      </c>
    </row>
    <row r="812" spans="1:17" x14ac:dyDescent="0.15">
      <c r="A812" s="1">
        <v>811</v>
      </c>
      <c r="B812" s="1" t="s">
        <v>12</v>
      </c>
      <c r="C812" s="1">
        <v>25</v>
      </c>
      <c r="D812" s="1" t="s">
        <v>1771</v>
      </c>
      <c r="E812" s="1" t="s">
        <v>1772</v>
      </c>
      <c r="F812" s="1">
        <v>84845</v>
      </c>
      <c r="G812" s="1" t="s">
        <v>67</v>
      </c>
      <c r="H812" s="1" t="s">
        <v>292</v>
      </c>
      <c r="I812" s="1" t="s">
        <v>17</v>
      </c>
      <c r="J812" s="1" t="s">
        <v>18</v>
      </c>
      <c r="K812" s="1">
        <v>2544</v>
      </c>
      <c r="L812" s="1">
        <v>1001</v>
      </c>
      <c r="M812" s="1" t="str">
        <f>IFERROR(VLOOKUP(K812,所有数据类型对应PDMS情况!B:E,4,1),"")</f>
        <v>#1主变35kV侧开关柜（#2）</v>
      </c>
      <c r="N812" s="1" t="str">
        <f>IFERROR(VLOOKUP(K812,所有数据类型对应PDMS情况!B:G,6,1),"")</f>
        <v/>
      </c>
      <c r="O812" s="13" t="s">
        <v>2592</v>
      </c>
      <c r="P812" s="13" t="s">
        <v>2594</v>
      </c>
      <c r="Q812" s="1" t="str">
        <f t="shared" si="12"/>
        <v>insert into PRW_Inte_SCADA_Map(Id,[TagId],[TagName],[TagType],[Name],[Name2],[Context],[Revision],[Type]) values(newid(),'ME-84845','#1主变中后备保护其他侧复压','保护动作','#1主变35kV侧开关柜（#2）','','XMH','unset','YX');</v>
      </c>
    </row>
    <row r="813" spans="1:17" x14ac:dyDescent="0.15">
      <c r="A813" s="1">
        <v>812</v>
      </c>
      <c r="B813" s="1" t="s">
        <v>12</v>
      </c>
      <c r="C813" s="1">
        <v>25</v>
      </c>
      <c r="D813" s="1" t="s">
        <v>1773</v>
      </c>
      <c r="E813" s="1" t="s">
        <v>1774</v>
      </c>
      <c r="F813" s="1">
        <v>84846</v>
      </c>
      <c r="G813" s="1" t="s">
        <v>67</v>
      </c>
      <c r="H813" s="1" t="s">
        <v>16</v>
      </c>
      <c r="I813" s="1" t="s">
        <v>17</v>
      </c>
      <c r="J813" s="1" t="s">
        <v>18</v>
      </c>
      <c r="K813" s="1">
        <v>2544</v>
      </c>
      <c r="L813" s="1">
        <v>901</v>
      </c>
      <c r="M813" s="1" t="str">
        <f>IFERROR(VLOOKUP(K813,所有数据类型对应PDMS情况!B:E,4,1),"")</f>
        <v>#1主变35kV侧开关柜（#2）</v>
      </c>
      <c r="N813" s="1" t="str">
        <f>IFERROR(VLOOKUP(K813,所有数据类型对应PDMS情况!B:G,6,1),"")</f>
        <v/>
      </c>
      <c r="O813" s="13" t="s">
        <v>2592</v>
      </c>
      <c r="P813" s="13" t="s">
        <v>2594</v>
      </c>
      <c r="Q813" s="1" t="str">
        <f t="shared" si="12"/>
        <v>insert into PRW_Inte_SCADA_Map(Id,[TagId],[TagName],[TagType],[Name],[Name2],[Context],[Revision],[Type]) values(newid(),'ME-84846','#1主变中后备保护GPS同步','状态','#1主变35kV侧开关柜（#2）','','XMH','unset','YX');</v>
      </c>
    </row>
    <row r="814" spans="1:17" x14ac:dyDescent="0.15">
      <c r="A814" s="1">
        <v>813</v>
      </c>
      <c r="B814" s="1" t="s">
        <v>12</v>
      </c>
      <c r="C814" s="1">
        <v>25</v>
      </c>
      <c r="D814" s="1" t="s">
        <v>1775</v>
      </c>
      <c r="E814" s="1" t="s">
        <v>1776</v>
      </c>
      <c r="F814" s="1">
        <v>84847</v>
      </c>
      <c r="G814" s="1" t="s">
        <v>67</v>
      </c>
      <c r="H814" s="1" t="s">
        <v>16</v>
      </c>
      <c r="I814" s="1" t="s">
        <v>17</v>
      </c>
      <c r="J814" s="1" t="s">
        <v>18</v>
      </c>
      <c r="K814" s="1">
        <v>2544</v>
      </c>
      <c r="L814" s="1">
        <v>901</v>
      </c>
      <c r="M814" s="1" t="str">
        <f>IFERROR(VLOOKUP(K814,所有数据类型对应PDMS情况!B:E,4,1),"")</f>
        <v>#1主变35kV侧开关柜（#2）</v>
      </c>
      <c r="N814" s="1" t="str">
        <f>IFERROR(VLOOKUP(K814,所有数据类型对应PDMS情况!B:G,6,1),"")</f>
        <v/>
      </c>
      <c r="O814" s="13" t="s">
        <v>2592</v>
      </c>
      <c r="P814" s="13" t="s">
        <v>2594</v>
      </c>
      <c r="Q814" s="1" t="str">
        <f t="shared" si="12"/>
        <v>insert into PRW_Inte_SCADA_Map(Id,[TagId],[TagName],[TagType],[Name],[Name2],[Context],[Revision],[Type]) values(newid(),'ME-84847','#1主变中后备保护21-1LP中后备复压过流保护连接片','状态','#1主变35kV侧开关柜（#2）','','XMH','unset','YX');</v>
      </c>
    </row>
    <row r="815" spans="1:17" x14ac:dyDescent="0.15">
      <c r="A815" s="1">
        <v>814</v>
      </c>
      <c r="B815" s="1" t="s">
        <v>12</v>
      </c>
      <c r="C815" s="1">
        <v>25</v>
      </c>
      <c r="D815" s="1" t="s">
        <v>1777</v>
      </c>
      <c r="E815" s="1" t="s">
        <v>1778</v>
      </c>
      <c r="F815" s="1">
        <v>84848</v>
      </c>
      <c r="G815" s="1" t="s">
        <v>67</v>
      </c>
      <c r="H815" s="1" t="s">
        <v>16</v>
      </c>
      <c r="I815" s="1" t="s">
        <v>17</v>
      </c>
      <c r="J815" s="1" t="s">
        <v>18</v>
      </c>
      <c r="K815" s="1">
        <v>2544</v>
      </c>
      <c r="L815" s="1">
        <v>901</v>
      </c>
      <c r="M815" s="1" t="str">
        <f>IFERROR(VLOOKUP(K815,所有数据类型对应PDMS情况!B:E,4,1),"")</f>
        <v>#1主变35kV侧开关柜（#2）</v>
      </c>
      <c r="N815" s="1" t="str">
        <f>IFERROR(VLOOKUP(K815,所有数据类型对应PDMS情况!B:G,6,1),"")</f>
        <v/>
      </c>
      <c r="O815" s="13" t="s">
        <v>2592</v>
      </c>
      <c r="P815" s="13" t="s">
        <v>2594</v>
      </c>
      <c r="Q815" s="1" t="str">
        <f t="shared" si="12"/>
        <v>insert into PRW_Inte_SCADA_Map(Id,[TagId],[TagName],[TagType],[Name],[Name2],[Context],[Revision],[Type]) values(newid(),'ME-84848','#1主变中后备保护21-2LP中压侧TV检修连接片','状态','#1主变35kV侧开关柜（#2）','','XMH','unset','YX');</v>
      </c>
    </row>
    <row r="816" spans="1:17" x14ac:dyDescent="0.15">
      <c r="A816" s="1">
        <v>815</v>
      </c>
      <c r="B816" s="1" t="s">
        <v>12</v>
      </c>
      <c r="C816" s="1">
        <v>25</v>
      </c>
      <c r="D816" s="1" t="s">
        <v>1779</v>
      </c>
      <c r="E816" s="1" t="s">
        <v>1780</v>
      </c>
      <c r="F816" s="1">
        <v>84849</v>
      </c>
      <c r="G816" s="1" t="s">
        <v>67</v>
      </c>
      <c r="H816" s="1" t="s">
        <v>16</v>
      </c>
      <c r="I816" s="1" t="s">
        <v>17</v>
      </c>
      <c r="J816" s="1" t="s">
        <v>18</v>
      </c>
      <c r="K816" s="1">
        <v>2544</v>
      </c>
      <c r="L816" s="1">
        <v>901</v>
      </c>
      <c r="M816" s="1" t="str">
        <f>IFERROR(VLOOKUP(K816,所有数据类型对应PDMS情况!B:E,4,1),"")</f>
        <v>#1主变35kV侧开关柜（#2）</v>
      </c>
      <c r="N816" s="1" t="str">
        <f>IFERROR(VLOOKUP(K816,所有数据类型对应PDMS情况!B:G,6,1),"")</f>
        <v/>
      </c>
      <c r="O816" s="13" t="s">
        <v>2592</v>
      </c>
      <c r="P816" s="13" t="s">
        <v>2594</v>
      </c>
      <c r="Q816" s="1" t="str">
        <f t="shared" si="12"/>
        <v>insert into PRW_Inte_SCADA_Map(Id,[TagId],[TagName],[TagType],[Name],[Name2],[Context],[Revision],[Type]) values(newid(),'ME-84849','#1主变中后备保护21-3LP中后备保护装置检修连接片','状态','#1主变35kV侧开关柜（#2）','','XMH','unset','YX');</v>
      </c>
    </row>
    <row r="817" spans="1:17" x14ac:dyDescent="0.15">
      <c r="A817" s="1">
        <v>816</v>
      </c>
      <c r="B817" s="1" t="s">
        <v>12</v>
      </c>
      <c r="C817" s="1">
        <v>25</v>
      </c>
      <c r="D817" s="1" t="s">
        <v>1781</v>
      </c>
      <c r="E817" s="1" t="s">
        <v>1782</v>
      </c>
      <c r="F817" s="1">
        <v>84850</v>
      </c>
      <c r="G817" s="1" t="s">
        <v>67</v>
      </c>
      <c r="H817" s="1" t="s">
        <v>16</v>
      </c>
      <c r="I817" s="1" t="s">
        <v>17</v>
      </c>
      <c r="J817" s="1" t="s">
        <v>18</v>
      </c>
      <c r="K817" s="1">
        <v>2544</v>
      </c>
      <c r="L817" s="1">
        <v>901</v>
      </c>
      <c r="M817" s="1" t="str">
        <f>IFERROR(VLOOKUP(K817,所有数据类型对应PDMS情况!B:E,4,1),"")</f>
        <v>#1主变35kV侧开关柜（#2）</v>
      </c>
      <c r="N817" s="1" t="str">
        <f>IFERROR(VLOOKUP(K817,所有数据类型对应PDMS情况!B:G,6,1),"")</f>
        <v/>
      </c>
      <c r="O817" s="13" t="s">
        <v>2592</v>
      </c>
      <c r="P817" s="13" t="s">
        <v>2594</v>
      </c>
      <c r="Q817" s="1" t="str">
        <f t="shared" si="12"/>
        <v>insert into PRW_Inte_SCADA_Map(Id,[TagId],[TagName],[TagType],[Name],[Name2],[Context],[Revision],[Type]) values(newid(),'ME-84850','#1主变中后备保护A网通信正常','状态','#1主变35kV侧开关柜（#2）','','XMH','unset','YX');</v>
      </c>
    </row>
    <row r="818" spans="1:17" x14ac:dyDescent="0.15">
      <c r="A818" s="1">
        <v>817</v>
      </c>
      <c r="B818" s="1" t="s">
        <v>12</v>
      </c>
      <c r="C818" s="1">
        <v>25</v>
      </c>
      <c r="D818" s="1" t="s">
        <v>1783</v>
      </c>
      <c r="E818" s="1" t="s">
        <v>1784</v>
      </c>
      <c r="F818" s="1">
        <v>84851</v>
      </c>
      <c r="G818" s="1" t="s">
        <v>67</v>
      </c>
      <c r="H818" s="1" t="s">
        <v>16</v>
      </c>
      <c r="I818" s="1" t="s">
        <v>17</v>
      </c>
      <c r="J818" s="1" t="s">
        <v>18</v>
      </c>
      <c r="K818" s="1">
        <v>2544</v>
      </c>
      <c r="L818" s="1">
        <v>901</v>
      </c>
      <c r="M818" s="1" t="str">
        <f>IFERROR(VLOOKUP(K818,所有数据类型对应PDMS情况!B:E,4,1),"")</f>
        <v>#1主变35kV侧开关柜（#2）</v>
      </c>
      <c r="N818" s="1" t="str">
        <f>IFERROR(VLOOKUP(K818,所有数据类型对应PDMS情况!B:G,6,1),"")</f>
        <v/>
      </c>
      <c r="O818" s="13" t="s">
        <v>2592</v>
      </c>
      <c r="P818" s="13" t="s">
        <v>2594</v>
      </c>
      <c r="Q818" s="1" t="str">
        <f t="shared" si="12"/>
        <v>insert into PRW_Inte_SCADA_Map(Id,[TagId],[TagName],[TagType],[Name],[Name2],[Context],[Revision],[Type]) values(newid(),'ME-84851','#1主变中后备保护B网通信正常','状态','#1主变35kV侧开关柜（#2）','','XMH','unset','YX');</v>
      </c>
    </row>
    <row r="819" spans="1:17" x14ac:dyDescent="0.15">
      <c r="A819" s="1">
        <v>818</v>
      </c>
      <c r="B819" s="1" t="s">
        <v>12</v>
      </c>
      <c r="C819" s="1">
        <v>25</v>
      </c>
      <c r="D819" s="1" t="s">
        <v>1785</v>
      </c>
      <c r="E819" s="1" t="s">
        <v>1786</v>
      </c>
      <c r="F819" s="1">
        <v>84852</v>
      </c>
      <c r="G819" s="1" t="s">
        <v>102</v>
      </c>
      <c r="H819" s="1" t="s">
        <v>16</v>
      </c>
      <c r="I819" s="1" t="s">
        <v>17</v>
      </c>
      <c r="J819" s="1" t="s">
        <v>18</v>
      </c>
      <c r="K819" s="1">
        <v>2549</v>
      </c>
      <c r="L819" s="1">
        <v>901</v>
      </c>
      <c r="M819" s="1" t="str">
        <f>IFERROR(VLOOKUP(K819,所有数据类型对应PDMS情况!B:E,4,1),"")</f>
        <v>主控室_设备_6P</v>
      </c>
      <c r="N819" s="1" t="str">
        <f>IFERROR(VLOOKUP(K819,所有数据类型对应PDMS情况!B:G,6,1),"")</f>
        <v/>
      </c>
      <c r="O819" s="13" t="s">
        <v>2592</v>
      </c>
      <c r="P819" s="13" t="s">
        <v>2594</v>
      </c>
      <c r="Q819" s="1" t="str">
        <f t="shared" si="12"/>
        <v>insert into PRW_Inte_SCADA_Map(Id,[TagId],[TagName],[TagType],[Name],[Name2],[Context],[Revision],[Type]) values(newid(),'ME-84852','#1主变10kV侧301断路器测控001断路器弹簧未储能','状态','主控室_设备_6P','','XMH','unset','YX');</v>
      </c>
    </row>
    <row r="820" spans="1:17" x14ac:dyDescent="0.15">
      <c r="A820" s="1">
        <v>819</v>
      </c>
      <c r="B820" s="1" t="s">
        <v>12</v>
      </c>
      <c r="C820" s="1">
        <v>25</v>
      </c>
      <c r="D820" s="1" t="s">
        <v>1787</v>
      </c>
      <c r="E820" s="1" t="s">
        <v>1788</v>
      </c>
      <c r="F820" s="1">
        <v>84853</v>
      </c>
      <c r="G820" s="1" t="s">
        <v>102</v>
      </c>
      <c r="H820" s="1" t="s">
        <v>16</v>
      </c>
      <c r="I820" s="1" t="s">
        <v>17</v>
      </c>
      <c r="J820" s="1" t="s">
        <v>18</v>
      </c>
      <c r="K820" s="1">
        <v>2549</v>
      </c>
      <c r="L820" s="1">
        <v>901</v>
      </c>
      <c r="M820" s="1" t="str">
        <f>IFERROR(VLOOKUP(K820,所有数据类型对应PDMS情况!B:E,4,1),"")</f>
        <v>主控室_设备_6P</v>
      </c>
      <c r="N820" s="1" t="str">
        <f>IFERROR(VLOOKUP(K820,所有数据类型对应PDMS情况!B:G,6,1),"")</f>
        <v/>
      </c>
      <c r="O820" s="13" t="s">
        <v>2592</v>
      </c>
      <c r="P820" s="13" t="s">
        <v>2594</v>
      </c>
      <c r="Q820" s="1" t="str">
        <f t="shared" si="12"/>
        <v>insert into PRW_Inte_SCADA_Map(Id,[TagId],[TagName],[TagType],[Name],[Name2],[Context],[Revision],[Type]) values(newid(),'ME-84853','#1主变10kV侧001断路器测控001断路器手车试验位置','状态','主控室_设备_6P','','XMH','unset','YX');</v>
      </c>
    </row>
    <row r="821" spans="1:17" x14ac:dyDescent="0.15">
      <c r="A821" s="1">
        <v>820</v>
      </c>
      <c r="B821" s="1" t="s">
        <v>12</v>
      </c>
      <c r="C821" s="1">
        <v>25</v>
      </c>
      <c r="D821" s="1" t="s">
        <v>1789</v>
      </c>
      <c r="E821" s="1" t="s">
        <v>1790</v>
      </c>
      <c r="F821" s="1">
        <v>84854</v>
      </c>
      <c r="G821" s="1" t="s">
        <v>102</v>
      </c>
      <c r="H821" s="1" t="s">
        <v>16</v>
      </c>
      <c r="I821" s="1" t="s">
        <v>17</v>
      </c>
      <c r="J821" s="1" t="s">
        <v>18</v>
      </c>
      <c r="K821" s="1">
        <v>2549</v>
      </c>
      <c r="L821" s="1">
        <v>901</v>
      </c>
      <c r="M821" s="1" t="str">
        <f>IFERROR(VLOOKUP(K821,所有数据类型对应PDMS情况!B:E,4,1),"")</f>
        <v>主控室_设备_6P</v>
      </c>
      <c r="N821" s="1" t="str">
        <f>IFERROR(VLOOKUP(K821,所有数据类型对应PDMS情况!B:G,6,1),"")</f>
        <v/>
      </c>
      <c r="O821" s="13" t="s">
        <v>2592</v>
      </c>
      <c r="P821" s="13" t="s">
        <v>2594</v>
      </c>
      <c r="Q821" s="1" t="str">
        <f t="shared" si="12"/>
        <v>insert into PRW_Inte_SCADA_Map(Id,[TagId],[TagName],[TagType],[Name],[Name2],[Context],[Revision],[Type]) values(newid(),'ME-84854','#1主变10kV侧001断路器主变侧0016隔离开关手车试验位置','状态','主控室_设备_6P','','XMH','unset','YX');</v>
      </c>
    </row>
    <row r="822" spans="1:17" x14ac:dyDescent="0.15">
      <c r="A822" s="1">
        <v>821</v>
      </c>
      <c r="B822" s="1" t="s">
        <v>12</v>
      </c>
      <c r="C822" s="1">
        <v>25</v>
      </c>
      <c r="D822" s="1" t="s">
        <v>1791</v>
      </c>
      <c r="E822" s="1" t="s">
        <v>1792</v>
      </c>
      <c r="F822" s="1">
        <v>84855</v>
      </c>
      <c r="G822" s="1" t="s">
        <v>102</v>
      </c>
      <c r="H822" s="1" t="s">
        <v>16</v>
      </c>
      <c r="I822" s="1" t="s">
        <v>17</v>
      </c>
      <c r="J822" s="1" t="s">
        <v>18</v>
      </c>
      <c r="K822" s="1">
        <v>2549</v>
      </c>
      <c r="L822" s="1">
        <v>901</v>
      </c>
      <c r="M822" s="1" t="str">
        <f>IFERROR(VLOOKUP(K822,所有数据类型对应PDMS情况!B:E,4,1),"")</f>
        <v>主控室_设备_6P</v>
      </c>
      <c r="N822" s="1" t="str">
        <f>IFERROR(VLOOKUP(K822,所有数据类型对应PDMS情况!B:G,6,1),"")</f>
        <v/>
      </c>
      <c r="O822" s="13" t="s">
        <v>2592</v>
      </c>
      <c r="P822" s="13" t="s">
        <v>2594</v>
      </c>
      <c r="Q822" s="1" t="str">
        <f t="shared" si="12"/>
        <v>insert into PRW_Inte_SCADA_Map(Id,[TagId],[TagName],[TagType],[Name],[Name2],[Context],[Revision],[Type]) values(newid(),'ME-84855','#1主变10kV侧#1风机投入','状态','主控室_设备_6P','','XMH','unset','YX');</v>
      </c>
    </row>
    <row r="823" spans="1:17" x14ac:dyDescent="0.15">
      <c r="A823" s="1">
        <v>822</v>
      </c>
      <c r="B823" s="1" t="s">
        <v>12</v>
      </c>
      <c r="C823" s="1">
        <v>25</v>
      </c>
      <c r="D823" s="1" t="s">
        <v>1793</v>
      </c>
      <c r="E823" s="1" t="s">
        <v>1794</v>
      </c>
      <c r="F823" s="1">
        <v>84856</v>
      </c>
      <c r="G823" s="1" t="s">
        <v>102</v>
      </c>
      <c r="H823" s="1" t="s">
        <v>16</v>
      </c>
      <c r="I823" s="1" t="s">
        <v>17</v>
      </c>
      <c r="J823" s="1" t="s">
        <v>18</v>
      </c>
      <c r="K823" s="1">
        <v>2549</v>
      </c>
      <c r="L823" s="1">
        <v>901</v>
      </c>
      <c r="M823" s="1" t="str">
        <f>IFERROR(VLOOKUP(K823,所有数据类型对应PDMS情况!B:E,4,1),"")</f>
        <v>主控室_设备_6P</v>
      </c>
      <c r="N823" s="1" t="str">
        <f>IFERROR(VLOOKUP(K823,所有数据类型对应PDMS情况!B:G,6,1),"")</f>
        <v/>
      </c>
      <c r="O823" s="13" t="s">
        <v>2592</v>
      </c>
      <c r="P823" s="13" t="s">
        <v>2594</v>
      </c>
      <c r="Q823" s="1" t="str">
        <f t="shared" si="12"/>
        <v>insert into PRW_Inte_SCADA_Map(Id,[TagId],[TagName],[TagType],[Name],[Name2],[Context],[Revision],[Type]) values(newid(),'ME-84856','#1主变10kV侧#2风机投入','状态','主控室_设备_6P','','XMH','unset','YX');</v>
      </c>
    </row>
    <row r="824" spans="1:17" x14ac:dyDescent="0.15">
      <c r="A824" s="1">
        <v>823</v>
      </c>
      <c r="B824" s="1" t="s">
        <v>12</v>
      </c>
      <c r="C824" s="1">
        <v>25</v>
      </c>
      <c r="D824" s="1" t="s">
        <v>1795</v>
      </c>
      <c r="E824" s="1" t="s">
        <v>1796</v>
      </c>
      <c r="F824" s="1">
        <v>84857</v>
      </c>
      <c r="G824" s="1" t="s">
        <v>102</v>
      </c>
      <c r="H824" s="1" t="s">
        <v>16</v>
      </c>
      <c r="I824" s="1" t="s">
        <v>17</v>
      </c>
      <c r="J824" s="1" t="s">
        <v>18</v>
      </c>
      <c r="K824" s="1">
        <v>2549</v>
      </c>
      <c r="L824" s="1">
        <v>901</v>
      </c>
      <c r="M824" s="1" t="str">
        <f>IFERROR(VLOOKUP(K824,所有数据类型对应PDMS情况!B:E,4,1),"")</f>
        <v>主控室_设备_6P</v>
      </c>
      <c r="N824" s="1" t="str">
        <f>IFERROR(VLOOKUP(K824,所有数据类型对应PDMS情况!B:G,6,1),"")</f>
        <v/>
      </c>
      <c r="O824" s="13" t="s">
        <v>2592</v>
      </c>
      <c r="P824" s="13" t="s">
        <v>2594</v>
      </c>
      <c r="Q824" s="1" t="str">
        <f t="shared" si="12"/>
        <v>insert into PRW_Inte_SCADA_Map(Id,[TagId],[TagName],[TagType],[Name],[Name2],[Context],[Revision],[Type]) values(newid(),'ME-84857','#1主变10kV侧#3风机投入','状态','主控室_设备_6P','','XMH','unset','YX');</v>
      </c>
    </row>
    <row r="825" spans="1:17" x14ac:dyDescent="0.15">
      <c r="A825" s="1">
        <v>824</v>
      </c>
      <c r="B825" s="1" t="s">
        <v>12</v>
      </c>
      <c r="C825" s="1">
        <v>25</v>
      </c>
      <c r="D825" s="1" t="s">
        <v>1797</v>
      </c>
      <c r="E825" s="1" t="s">
        <v>1798</v>
      </c>
      <c r="F825" s="1">
        <v>84858</v>
      </c>
      <c r="G825" s="1" t="s">
        <v>102</v>
      </c>
      <c r="H825" s="1" t="s">
        <v>16</v>
      </c>
      <c r="I825" s="1" t="s">
        <v>17</v>
      </c>
      <c r="J825" s="1" t="s">
        <v>18</v>
      </c>
      <c r="K825" s="1">
        <v>2549</v>
      </c>
      <c r="L825" s="1">
        <v>901</v>
      </c>
      <c r="M825" s="1" t="str">
        <f>IFERROR(VLOOKUP(K825,所有数据类型对应PDMS情况!B:E,4,1),"")</f>
        <v>主控室_设备_6P</v>
      </c>
      <c r="N825" s="1" t="str">
        <f>IFERROR(VLOOKUP(K825,所有数据类型对应PDMS情况!B:G,6,1),"")</f>
        <v/>
      </c>
      <c r="O825" s="13" t="s">
        <v>2592</v>
      </c>
      <c r="P825" s="13" t="s">
        <v>2594</v>
      </c>
      <c r="Q825" s="1" t="str">
        <f t="shared" si="12"/>
        <v>insert into PRW_Inte_SCADA_Map(Id,[TagId],[TagName],[TagType],[Name],[Name2],[Context],[Revision],[Type]) values(newid(),'ME-84858','#1主变10kV侧#4风机投入','状态','主控室_设备_6P','','XMH','unset','YX');</v>
      </c>
    </row>
    <row r="826" spans="1:17" x14ac:dyDescent="0.15">
      <c r="A826" s="1">
        <v>825</v>
      </c>
      <c r="B826" s="1" t="s">
        <v>12</v>
      </c>
      <c r="C826" s="1">
        <v>25</v>
      </c>
      <c r="D826" s="1" t="s">
        <v>1799</v>
      </c>
      <c r="E826" s="1" t="s">
        <v>1800</v>
      </c>
      <c r="F826" s="1">
        <v>84859</v>
      </c>
      <c r="G826" s="1" t="s">
        <v>102</v>
      </c>
      <c r="H826" s="1" t="s">
        <v>16</v>
      </c>
      <c r="I826" s="1" t="s">
        <v>17</v>
      </c>
      <c r="J826" s="1" t="s">
        <v>18</v>
      </c>
      <c r="K826" s="1">
        <v>2549</v>
      </c>
      <c r="L826" s="1">
        <v>901</v>
      </c>
      <c r="M826" s="1" t="str">
        <f>IFERROR(VLOOKUP(K826,所有数据类型对应PDMS情况!B:E,4,1),"")</f>
        <v>主控室_设备_6P</v>
      </c>
      <c r="N826" s="1" t="str">
        <f>IFERROR(VLOOKUP(K826,所有数据类型对应PDMS情况!B:G,6,1),"")</f>
        <v/>
      </c>
      <c r="O826" s="13" t="s">
        <v>2592</v>
      </c>
      <c r="P826" s="13" t="s">
        <v>2594</v>
      </c>
      <c r="Q826" s="1" t="str">
        <f t="shared" si="12"/>
        <v>insert into PRW_Inte_SCADA_Map(Id,[TagId],[TagName],[TagType],[Name],[Name2],[Context],[Revision],[Type]) values(newid(),'ME-84859','#1主变10kV侧#1电源故障','状态','主控室_设备_6P','','XMH','unset','YX');</v>
      </c>
    </row>
    <row r="827" spans="1:17" x14ac:dyDescent="0.15">
      <c r="A827" s="1">
        <v>826</v>
      </c>
      <c r="B827" s="1" t="s">
        <v>12</v>
      </c>
      <c r="C827" s="1">
        <v>25</v>
      </c>
      <c r="D827" s="1" t="s">
        <v>1801</v>
      </c>
      <c r="E827" s="1" t="s">
        <v>1802</v>
      </c>
      <c r="F827" s="1">
        <v>84860</v>
      </c>
      <c r="G827" s="1" t="s">
        <v>102</v>
      </c>
      <c r="H827" s="1" t="s">
        <v>16</v>
      </c>
      <c r="I827" s="1" t="s">
        <v>17</v>
      </c>
      <c r="J827" s="1" t="s">
        <v>18</v>
      </c>
      <c r="K827" s="1">
        <v>2549</v>
      </c>
      <c r="L827" s="1">
        <v>901</v>
      </c>
      <c r="M827" s="1" t="str">
        <f>IFERROR(VLOOKUP(K827,所有数据类型对应PDMS情况!B:E,4,1),"")</f>
        <v>主控室_设备_6P</v>
      </c>
      <c r="N827" s="1" t="str">
        <f>IFERROR(VLOOKUP(K827,所有数据类型对应PDMS情况!B:G,6,1),"")</f>
        <v/>
      </c>
      <c r="O827" s="13" t="s">
        <v>2592</v>
      </c>
      <c r="P827" s="13" t="s">
        <v>2594</v>
      </c>
      <c r="Q827" s="1" t="str">
        <f t="shared" si="12"/>
        <v>insert into PRW_Inte_SCADA_Map(Id,[TagId],[TagName],[TagType],[Name],[Name2],[Context],[Revision],[Type]) values(newid(),'ME-84860','#1主变10kV侧#2电源故障','状态','主控室_设备_6P','','XMH','unset','YX');</v>
      </c>
    </row>
    <row r="828" spans="1:17" x14ac:dyDescent="0.15">
      <c r="A828" s="1">
        <v>827</v>
      </c>
      <c r="B828" s="1" t="s">
        <v>12</v>
      </c>
      <c r="C828" s="1">
        <v>25</v>
      </c>
      <c r="D828" s="1" t="s">
        <v>1803</v>
      </c>
      <c r="E828" s="1" t="s">
        <v>1804</v>
      </c>
      <c r="F828" s="1">
        <v>84861</v>
      </c>
      <c r="G828" s="1" t="s">
        <v>102</v>
      </c>
      <c r="H828" s="1" t="s">
        <v>16</v>
      </c>
      <c r="I828" s="1" t="s">
        <v>17</v>
      </c>
      <c r="J828" s="1" t="s">
        <v>18</v>
      </c>
      <c r="K828" s="1">
        <v>2549</v>
      </c>
      <c r="L828" s="1">
        <v>901</v>
      </c>
      <c r="M828" s="1" t="str">
        <f>IFERROR(VLOOKUP(K828,所有数据类型对应PDMS情况!B:E,4,1),"")</f>
        <v>主控室_设备_6P</v>
      </c>
      <c r="N828" s="1" t="str">
        <f>IFERROR(VLOOKUP(K828,所有数据类型对应PDMS情况!B:G,6,1),"")</f>
        <v/>
      </c>
      <c r="O828" s="13" t="s">
        <v>2592</v>
      </c>
      <c r="P828" s="13" t="s">
        <v>2594</v>
      </c>
      <c r="Q828" s="1" t="str">
        <f t="shared" si="12"/>
        <v>insert into PRW_Inte_SCADA_Map(Id,[TagId],[TagName],[TagType],[Name],[Name2],[Context],[Revision],[Type]) values(newid(),'ME-84861','#1主变10kV侧#1电源运行','状态','主控室_设备_6P','','XMH','unset','YX');</v>
      </c>
    </row>
    <row r="829" spans="1:17" x14ac:dyDescent="0.15">
      <c r="A829" s="1">
        <v>828</v>
      </c>
      <c r="B829" s="1" t="s">
        <v>12</v>
      </c>
      <c r="C829" s="1">
        <v>25</v>
      </c>
      <c r="D829" s="1" t="s">
        <v>1805</v>
      </c>
      <c r="E829" s="1" t="s">
        <v>1806</v>
      </c>
      <c r="F829" s="1">
        <v>84862</v>
      </c>
      <c r="G829" s="1" t="s">
        <v>102</v>
      </c>
      <c r="H829" s="1" t="s">
        <v>16</v>
      </c>
      <c r="I829" s="1" t="s">
        <v>17</v>
      </c>
      <c r="J829" s="1" t="s">
        <v>18</v>
      </c>
      <c r="K829" s="1">
        <v>2549</v>
      </c>
      <c r="L829" s="1">
        <v>901</v>
      </c>
      <c r="M829" s="1" t="str">
        <f>IFERROR(VLOOKUP(K829,所有数据类型对应PDMS情况!B:E,4,1),"")</f>
        <v>主控室_设备_6P</v>
      </c>
      <c r="N829" s="1" t="str">
        <f>IFERROR(VLOOKUP(K829,所有数据类型对应PDMS情况!B:G,6,1),"")</f>
        <v/>
      </c>
      <c r="O829" s="13" t="s">
        <v>2592</v>
      </c>
      <c r="P829" s="13" t="s">
        <v>2594</v>
      </c>
      <c r="Q829" s="1" t="str">
        <f t="shared" si="12"/>
        <v>insert into PRW_Inte_SCADA_Map(Id,[TagId],[TagName],[TagType],[Name],[Name2],[Context],[Revision],[Type]) values(newid(),'ME-84862','#1主变10kV侧#2电源运行','状态','主控室_设备_6P','','XMH','unset','YX');</v>
      </c>
    </row>
    <row r="830" spans="1:17" x14ac:dyDescent="0.15">
      <c r="A830" s="1">
        <v>829</v>
      </c>
      <c r="B830" s="1" t="s">
        <v>12</v>
      </c>
      <c r="C830" s="1">
        <v>25</v>
      </c>
      <c r="D830" s="1" t="s">
        <v>1807</v>
      </c>
      <c r="E830" s="1" t="s">
        <v>1808</v>
      </c>
      <c r="F830" s="1">
        <v>84863</v>
      </c>
      <c r="G830" s="1" t="s">
        <v>102</v>
      </c>
      <c r="H830" s="1" t="s">
        <v>16</v>
      </c>
      <c r="I830" s="1" t="s">
        <v>17</v>
      </c>
      <c r="J830" s="1" t="s">
        <v>18</v>
      </c>
      <c r="K830" s="1">
        <v>2549</v>
      </c>
      <c r="L830" s="1">
        <v>901</v>
      </c>
      <c r="M830" s="1" t="str">
        <f>IFERROR(VLOOKUP(K830,所有数据类型对应PDMS情况!B:E,4,1),"")</f>
        <v>主控室_设备_6P</v>
      </c>
      <c r="N830" s="1" t="str">
        <f>IFERROR(VLOOKUP(K830,所有数据类型对应PDMS情况!B:G,6,1),"")</f>
        <v/>
      </c>
      <c r="O830" s="13" t="s">
        <v>2592</v>
      </c>
      <c r="P830" s="13" t="s">
        <v>2594</v>
      </c>
      <c r="Q830" s="1" t="str">
        <f t="shared" si="12"/>
        <v>insert into PRW_Inte_SCADA_Map(Id,[TagId],[TagName],[TagType],[Name],[Name2],[Context],[Revision],[Type]) values(newid(),'ME-84863','#1主变10kV侧直流电源故障','状态','主控室_设备_6P','','XMH','unset','YX');</v>
      </c>
    </row>
    <row r="831" spans="1:17" x14ac:dyDescent="0.15">
      <c r="A831" s="1">
        <v>830</v>
      </c>
      <c r="B831" s="1" t="s">
        <v>12</v>
      </c>
      <c r="C831" s="1">
        <v>25</v>
      </c>
      <c r="D831" s="1" t="s">
        <v>1809</v>
      </c>
      <c r="E831" s="1" t="s">
        <v>1810</v>
      </c>
      <c r="F831" s="1">
        <v>84864</v>
      </c>
      <c r="G831" s="1" t="s">
        <v>102</v>
      </c>
      <c r="H831" s="1" t="s">
        <v>16</v>
      </c>
      <c r="I831" s="1" t="s">
        <v>17</v>
      </c>
      <c r="J831" s="1" t="s">
        <v>18</v>
      </c>
      <c r="K831" s="1">
        <v>2549</v>
      </c>
      <c r="L831" s="1">
        <v>901</v>
      </c>
      <c r="M831" s="1" t="str">
        <f>IFERROR(VLOOKUP(K831,所有数据类型对应PDMS情况!B:E,4,1),"")</f>
        <v>主控室_设备_6P</v>
      </c>
      <c r="N831" s="1" t="str">
        <f>IFERROR(VLOOKUP(K831,所有数据类型对应PDMS情况!B:G,6,1),"")</f>
        <v/>
      </c>
      <c r="O831" s="13" t="s">
        <v>2592</v>
      </c>
      <c r="P831" s="13" t="s">
        <v>2594</v>
      </c>
      <c r="Q831" s="1" t="str">
        <f t="shared" si="12"/>
        <v>insert into PRW_Inte_SCADA_Map(Id,[TagId],[TagName],[TagType],[Name],[Name2],[Context],[Revision],[Type]) values(newid(),'ME-84864','#1主变10kV侧PLC故障','状态','主控室_设备_6P','','XMH','unset','YX');</v>
      </c>
    </row>
    <row r="832" spans="1:17" x14ac:dyDescent="0.15">
      <c r="A832" s="1">
        <v>831</v>
      </c>
      <c r="B832" s="1" t="s">
        <v>12</v>
      </c>
      <c r="C832" s="1">
        <v>25</v>
      </c>
      <c r="D832" s="1" t="s">
        <v>1811</v>
      </c>
      <c r="E832" s="1" t="s">
        <v>1812</v>
      </c>
      <c r="F832" s="1">
        <v>84865</v>
      </c>
      <c r="G832" s="1" t="s">
        <v>102</v>
      </c>
      <c r="H832" s="1" t="s">
        <v>16</v>
      </c>
      <c r="I832" s="1" t="s">
        <v>17</v>
      </c>
      <c r="J832" s="1" t="s">
        <v>18</v>
      </c>
      <c r="K832" s="1">
        <v>2549</v>
      </c>
      <c r="L832" s="1">
        <v>901</v>
      </c>
      <c r="M832" s="1" t="str">
        <f>IFERROR(VLOOKUP(K832,所有数据类型对应PDMS情况!B:E,4,1),"")</f>
        <v>主控室_设备_6P</v>
      </c>
      <c r="N832" s="1" t="str">
        <f>IFERROR(VLOOKUP(K832,所有数据类型对应PDMS情况!B:G,6,1),"")</f>
        <v/>
      </c>
      <c r="O832" s="13" t="s">
        <v>2592</v>
      </c>
      <c r="P832" s="13" t="s">
        <v>2594</v>
      </c>
      <c r="Q832" s="1" t="str">
        <f t="shared" si="12"/>
        <v>insert into PRW_Inte_SCADA_Map(Id,[TagId],[TagName],[TagType],[Name],[Name2],[Context],[Revision],[Type]) values(newid(),'ME-84865','#1主变10kV侧冷却器风机全停','状态','主控室_设备_6P','','XMH','unset','YX');</v>
      </c>
    </row>
    <row r="833" spans="1:17" x14ac:dyDescent="0.15">
      <c r="A833" s="1">
        <v>832</v>
      </c>
      <c r="B833" s="1" t="s">
        <v>12</v>
      </c>
      <c r="C833" s="1">
        <v>25</v>
      </c>
      <c r="D833" s="1" t="s">
        <v>1813</v>
      </c>
      <c r="E833" s="1" t="s">
        <v>1814</v>
      </c>
      <c r="F833" s="1">
        <v>84866</v>
      </c>
      <c r="G833" s="1" t="s">
        <v>102</v>
      </c>
      <c r="H833" s="1" t="s">
        <v>16</v>
      </c>
      <c r="I833" s="1" t="s">
        <v>17</v>
      </c>
      <c r="J833" s="1" t="s">
        <v>18</v>
      </c>
      <c r="K833" s="1">
        <v>2549</v>
      </c>
      <c r="L833" s="1">
        <v>901</v>
      </c>
      <c r="M833" s="1" t="str">
        <f>IFERROR(VLOOKUP(K833,所有数据类型对应PDMS情况!B:E,4,1),"")</f>
        <v>主控室_设备_6P</v>
      </c>
      <c r="N833" s="1" t="str">
        <f>IFERROR(VLOOKUP(K833,所有数据类型对应PDMS情况!B:G,6,1),"")</f>
        <v/>
      </c>
      <c r="O833" s="13" t="s">
        <v>2592</v>
      </c>
      <c r="P833" s="13" t="s">
        <v>2594</v>
      </c>
      <c r="Q833" s="1" t="str">
        <f t="shared" si="12"/>
        <v>insert into PRW_Inte_SCADA_Map(Id,[TagId],[TagName],[TagType],[Name],[Name2],[Context],[Revision],[Type]) values(newid(),'ME-84866','#1主变110kV中性点1010接地开关远方控制','状态','主控室_设备_6P','','XMH','unset','YX');</v>
      </c>
    </row>
    <row r="834" spans="1:17" x14ac:dyDescent="0.15">
      <c r="A834" s="1">
        <v>833</v>
      </c>
      <c r="B834" s="1" t="s">
        <v>12</v>
      </c>
      <c r="C834" s="1">
        <v>25</v>
      </c>
      <c r="D834" s="1" t="s">
        <v>1815</v>
      </c>
      <c r="E834" s="1" t="s">
        <v>1816</v>
      </c>
      <c r="F834" s="1">
        <v>84867</v>
      </c>
      <c r="G834" s="1" t="s">
        <v>102</v>
      </c>
      <c r="H834" s="1" t="s">
        <v>16</v>
      </c>
      <c r="I834" s="1" t="s">
        <v>17</v>
      </c>
      <c r="J834" s="1" t="s">
        <v>18</v>
      </c>
      <c r="K834" s="1">
        <v>2549</v>
      </c>
      <c r="L834" s="1">
        <v>901</v>
      </c>
      <c r="M834" s="1" t="str">
        <f>IFERROR(VLOOKUP(K834,所有数据类型对应PDMS情况!B:E,4,1),"")</f>
        <v>主控室_设备_6P</v>
      </c>
      <c r="N834" s="1" t="str">
        <f>IFERROR(VLOOKUP(K834,所有数据类型对应PDMS情况!B:G,6,1),"")</f>
        <v/>
      </c>
      <c r="O834" s="13" t="s">
        <v>2592</v>
      </c>
      <c r="P834" s="13" t="s">
        <v>2594</v>
      </c>
      <c r="Q834" s="1" t="str">
        <f t="shared" si="12"/>
        <v>insert into PRW_Inte_SCADA_Map(Id,[TagId],[TagName],[TagType],[Name],[Name2],[Context],[Revision],[Type]) values(newid(),'ME-84867','#1主变110kV中性点1010接地开关控制电源消失','状态','主控室_设备_6P','','XMH','unset','YX');</v>
      </c>
    </row>
    <row r="835" spans="1:17" x14ac:dyDescent="0.15">
      <c r="A835" s="1">
        <v>834</v>
      </c>
      <c r="B835" s="1" t="s">
        <v>12</v>
      </c>
      <c r="C835" s="1">
        <v>25</v>
      </c>
      <c r="D835" s="1" t="s">
        <v>1817</v>
      </c>
      <c r="E835" s="1" t="s">
        <v>1818</v>
      </c>
      <c r="F835" s="1">
        <v>84868</v>
      </c>
      <c r="G835" s="1" t="s">
        <v>102</v>
      </c>
      <c r="H835" s="1" t="s">
        <v>16</v>
      </c>
      <c r="I835" s="1" t="s">
        <v>17</v>
      </c>
      <c r="J835" s="1" t="s">
        <v>18</v>
      </c>
      <c r="K835" s="1">
        <v>2549</v>
      </c>
      <c r="L835" s="1">
        <v>901</v>
      </c>
      <c r="M835" s="1" t="str">
        <f>IFERROR(VLOOKUP(K835,所有数据类型对应PDMS情况!B:E,4,1),"")</f>
        <v>主控室_设备_6P</v>
      </c>
      <c r="N835" s="1" t="str">
        <f>IFERROR(VLOOKUP(K835,所有数据类型对应PDMS情况!B:G,6,1),"")</f>
        <v/>
      </c>
      <c r="O835" s="13" t="s">
        <v>2592</v>
      </c>
      <c r="P835" s="13" t="s">
        <v>2594</v>
      </c>
      <c r="Q835" s="1" t="str">
        <f t="shared" ref="Q835:Q898" si="13">CONCATENATE("insert into PRW_Inte_SCADA_Map(Id,[TagId],[TagName],[TagType],[Name],[Name2],[Context],[Revision],[Type]) values(","newid()",",'ME-",F835,"','",E835,"','",H835,"','",M835,"','",N835,"','XMH','unset','YX');")</f>
        <v>insert into PRW_Inte_SCADA_Map(Id,[TagId],[TagName],[TagType],[Name],[Name2],[Context],[Revision],[Type]) values(newid(),'ME-84868','#1主变110kV中性点1010接地开关电机电源消失','状态','主控室_设备_6P','','XMH','unset','YX');</v>
      </c>
    </row>
    <row r="836" spans="1:17" x14ac:dyDescent="0.15">
      <c r="A836" s="1">
        <v>835</v>
      </c>
      <c r="B836" s="1" t="s">
        <v>12</v>
      </c>
      <c r="C836" s="1">
        <v>25</v>
      </c>
      <c r="D836" s="1" t="s">
        <v>1819</v>
      </c>
      <c r="E836" s="1" t="s">
        <v>1820</v>
      </c>
      <c r="F836" s="1">
        <v>84869</v>
      </c>
      <c r="G836" s="1" t="s">
        <v>102</v>
      </c>
      <c r="H836" s="1" t="s">
        <v>16</v>
      </c>
      <c r="I836" s="1" t="s">
        <v>17</v>
      </c>
      <c r="J836" s="1" t="s">
        <v>18</v>
      </c>
      <c r="K836" s="1">
        <v>2549</v>
      </c>
      <c r="L836" s="1">
        <v>901</v>
      </c>
      <c r="M836" s="1" t="str">
        <f>IFERROR(VLOOKUP(K836,所有数据类型对应PDMS情况!B:E,4,1),"")</f>
        <v>主控室_设备_6P</v>
      </c>
      <c r="N836" s="1" t="str">
        <f>IFERROR(VLOOKUP(K836,所有数据类型对应PDMS情况!B:G,6,1),"")</f>
        <v/>
      </c>
      <c r="O836" s="13" t="s">
        <v>2592</v>
      </c>
      <c r="P836" s="13" t="s">
        <v>2594</v>
      </c>
      <c r="Q836" s="1" t="str">
        <f t="shared" si="13"/>
        <v>insert into PRW_Inte_SCADA_Map(Id,[TagId],[TagName],[TagType],[Name],[Name2],[Context],[Revision],[Type]) values(newid(),'ME-84869','#1主变10kV侧001断路器遥信电源消失','状态','主控室_设备_6P','','XMH','unset','YX');</v>
      </c>
    </row>
    <row r="837" spans="1:17" x14ac:dyDescent="0.15">
      <c r="A837" s="1">
        <v>836</v>
      </c>
      <c r="B837" s="1" t="s">
        <v>12</v>
      </c>
      <c r="C837" s="1">
        <v>25</v>
      </c>
      <c r="D837" s="1" t="s">
        <v>1821</v>
      </c>
      <c r="E837" s="1" t="s">
        <v>1822</v>
      </c>
      <c r="F837" s="1">
        <v>84870</v>
      </c>
      <c r="G837" s="1" t="s">
        <v>102</v>
      </c>
      <c r="H837" s="1" t="s">
        <v>16</v>
      </c>
      <c r="I837" s="1" t="s">
        <v>17</v>
      </c>
      <c r="J837" s="1" t="s">
        <v>18</v>
      </c>
      <c r="K837" s="1">
        <v>2549</v>
      </c>
      <c r="L837" s="1">
        <v>901</v>
      </c>
      <c r="M837" s="1" t="str">
        <f>IFERROR(VLOOKUP(K837,所有数据类型对应PDMS情况!B:E,4,1),"")</f>
        <v>主控室_设备_6P</v>
      </c>
      <c r="N837" s="1" t="str">
        <f>IFERROR(VLOOKUP(K837,所有数据类型对应PDMS情况!B:G,6,1),"")</f>
        <v/>
      </c>
      <c r="O837" s="13" t="s">
        <v>2592</v>
      </c>
      <c r="P837" s="13" t="s">
        <v>2594</v>
      </c>
      <c r="Q837" s="1" t="str">
        <f t="shared" si="13"/>
        <v>insert into PRW_Inte_SCADA_Map(Id,[TagId],[TagName],[TagType],[Name],[Name2],[Context],[Revision],[Type]) values(newid(),'ME-84870','#1主变10kV侧001断路器GPS失步','状态','主控室_设备_6P','','XMH','unset','YX');</v>
      </c>
    </row>
    <row r="838" spans="1:17" x14ac:dyDescent="0.15">
      <c r="A838" s="1">
        <v>837</v>
      </c>
      <c r="B838" s="1" t="s">
        <v>12</v>
      </c>
      <c r="C838" s="1">
        <v>25</v>
      </c>
      <c r="D838" s="1" t="s">
        <v>1823</v>
      </c>
      <c r="E838" s="1" t="s">
        <v>1824</v>
      </c>
      <c r="F838" s="1">
        <v>84871</v>
      </c>
      <c r="G838" s="1" t="s">
        <v>102</v>
      </c>
      <c r="H838" s="1" t="s">
        <v>16</v>
      </c>
      <c r="I838" s="1" t="s">
        <v>17</v>
      </c>
      <c r="J838" s="1" t="s">
        <v>18</v>
      </c>
      <c r="K838" s="1">
        <v>2549</v>
      </c>
      <c r="L838" s="1">
        <v>901</v>
      </c>
      <c r="M838" s="1" t="str">
        <f>IFERROR(VLOOKUP(K838,所有数据类型对应PDMS情况!B:E,4,1),"")</f>
        <v>主控室_设备_6P</v>
      </c>
      <c r="N838" s="1" t="str">
        <f>IFERROR(VLOOKUP(K838,所有数据类型对应PDMS情况!B:G,6,1),"")</f>
        <v/>
      </c>
      <c r="O838" s="13" t="s">
        <v>2592</v>
      </c>
      <c r="P838" s="13" t="s">
        <v>2594</v>
      </c>
      <c r="Q838" s="1" t="str">
        <f t="shared" si="13"/>
        <v>insert into PRW_Inte_SCADA_Map(Id,[TagId],[TagName],[TagType],[Name],[Name2],[Context],[Revision],[Type]) values(newid(),'ME-84871','#1主变10kV侧3-1LP装置检修连接片','状态','主控室_设备_6P','','XMH','unset','YX');</v>
      </c>
    </row>
    <row r="839" spans="1:17" x14ac:dyDescent="0.15">
      <c r="A839" s="1">
        <v>838</v>
      </c>
      <c r="B839" s="1" t="s">
        <v>12</v>
      </c>
      <c r="C839" s="1">
        <v>25</v>
      </c>
      <c r="D839" s="1" t="s">
        <v>1825</v>
      </c>
      <c r="E839" s="1" t="s">
        <v>1826</v>
      </c>
      <c r="F839" s="1">
        <v>84872</v>
      </c>
      <c r="G839" s="1" t="s">
        <v>102</v>
      </c>
      <c r="H839" s="1" t="s">
        <v>16</v>
      </c>
      <c r="I839" s="1" t="s">
        <v>17</v>
      </c>
      <c r="J839" s="1" t="s">
        <v>18</v>
      </c>
      <c r="K839" s="1">
        <v>2549</v>
      </c>
      <c r="L839" s="1">
        <v>901</v>
      </c>
      <c r="M839" s="1" t="str">
        <f>IFERROR(VLOOKUP(K839,所有数据类型对应PDMS情况!B:E,4,1),"")</f>
        <v>主控室_设备_6P</v>
      </c>
      <c r="N839" s="1" t="str">
        <f>IFERROR(VLOOKUP(K839,所有数据类型对应PDMS情况!B:G,6,1),"")</f>
        <v/>
      </c>
      <c r="O839" s="13" t="s">
        <v>2592</v>
      </c>
      <c r="P839" s="13" t="s">
        <v>2594</v>
      </c>
      <c r="Q839" s="1" t="str">
        <f t="shared" si="13"/>
        <v>insert into PRW_Inte_SCADA_Map(Id,[TagId],[TagName],[TagType],[Name],[Name2],[Context],[Revision],[Type]) values(newid(),'ME-84872','#1主变10kV侧001断路器测控A网通信正常','状态','主控室_设备_6P','','XMH','unset','YX');</v>
      </c>
    </row>
    <row r="840" spans="1:17" x14ac:dyDescent="0.15">
      <c r="A840" s="1">
        <v>839</v>
      </c>
      <c r="B840" s="1" t="s">
        <v>12</v>
      </c>
      <c r="C840" s="1">
        <v>25</v>
      </c>
      <c r="D840" s="1" t="s">
        <v>1827</v>
      </c>
      <c r="E840" s="1" t="s">
        <v>1828</v>
      </c>
      <c r="F840" s="1">
        <v>84873</v>
      </c>
      <c r="G840" s="1" t="s">
        <v>102</v>
      </c>
      <c r="H840" s="1" t="s">
        <v>16</v>
      </c>
      <c r="I840" s="1" t="s">
        <v>17</v>
      </c>
      <c r="J840" s="1" t="s">
        <v>18</v>
      </c>
      <c r="K840" s="1">
        <v>2549</v>
      </c>
      <c r="L840" s="1">
        <v>901</v>
      </c>
      <c r="M840" s="1" t="str">
        <f>IFERROR(VLOOKUP(K840,所有数据类型对应PDMS情况!B:E,4,1),"")</f>
        <v>主控室_设备_6P</v>
      </c>
      <c r="N840" s="1" t="str">
        <f>IFERROR(VLOOKUP(K840,所有数据类型对应PDMS情况!B:G,6,1),"")</f>
        <v/>
      </c>
      <c r="O840" s="13" t="s">
        <v>2592</v>
      </c>
      <c r="P840" s="13" t="s">
        <v>2594</v>
      </c>
      <c r="Q840" s="1" t="str">
        <f t="shared" si="13"/>
        <v>insert into PRW_Inte_SCADA_Map(Id,[TagId],[TagName],[TagType],[Name],[Name2],[Context],[Revision],[Type]) values(newid(),'ME-84873','#1主变10kV侧001断路器测控B网通信正常','状态','主控室_设备_6P','','XMH','unset','YX');</v>
      </c>
    </row>
    <row r="841" spans="1:17" x14ac:dyDescent="0.15">
      <c r="A841" s="1">
        <v>840</v>
      </c>
      <c r="B841" s="1" t="s">
        <v>12</v>
      </c>
      <c r="C841" s="1">
        <v>25</v>
      </c>
      <c r="D841" s="1" t="s">
        <v>1829</v>
      </c>
      <c r="E841" s="1" t="s">
        <v>1830</v>
      </c>
      <c r="F841" s="1">
        <v>84874</v>
      </c>
      <c r="G841" s="1" t="s">
        <v>102</v>
      </c>
      <c r="H841" s="1" t="s">
        <v>16</v>
      </c>
      <c r="I841" s="1" t="s">
        <v>17</v>
      </c>
      <c r="J841" s="1" t="s">
        <v>18</v>
      </c>
      <c r="K841" s="1">
        <v>2549</v>
      </c>
      <c r="L841" s="1">
        <v>901</v>
      </c>
      <c r="M841" s="1" t="str">
        <f>IFERROR(VLOOKUP(K841,所有数据类型对应PDMS情况!B:E,4,1),"")</f>
        <v>主控室_设备_6P</v>
      </c>
      <c r="N841" s="1" t="str">
        <f>IFERROR(VLOOKUP(K841,所有数据类型对应PDMS情况!B:G,6,1),"")</f>
        <v/>
      </c>
      <c r="O841" s="13" t="s">
        <v>2592</v>
      </c>
      <c r="P841" s="13" t="s">
        <v>2594</v>
      </c>
      <c r="Q841" s="1" t="str">
        <f t="shared" si="13"/>
        <v>insert into PRW_Inte_SCADA_Map(Id,[TagId],[TagName],[TagType],[Name],[Name2],[Context],[Revision],[Type]) values(newid(),'ME-84874','#1主变低后备状态','状态','主控室_设备_6P','','XMH','unset','YX');</v>
      </c>
    </row>
    <row r="842" spans="1:17" x14ac:dyDescent="0.15">
      <c r="A842" s="1">
        <v>841</v>
      </c>
      <c r="B842" s="1" t="s">
        <v>12</v>
      </c>
      <c r="C842" s="1">
        <v>25</v>
      </c>
      <c r="D842" s="1" t="s">
        <v>1831</v>
      </c>
      <c r="E842" s="1" t="s">
        <v>1832</v>
      </c>
      <c r="F842" s="1">
        <v>84875</v>
      </c>
      <c r="G842" s="1" t="s">
        <v>102</v>
      </c>
      <c r="H842" s="1" t="s">
        <v>16</v>
      </c>
      <c r="I842" s="1" t="s">
        <v>17</v>
      </c>
      <c r="J842" s="1" t="s">
        <v>18</v>
      </c>
      <c r="K842" s="1">
        <v>2549</v>
      </c>
      <c r="L842" s="1">
        <v>901</v>
      </c>
      <c r="M842" s="1" t="str">
        <f>IFERROR(VLOOKUP(K842,所有数据类型对应PDMS情况!B:E,4,1),"")</f>
        <v>主控室_设备_6P</v>
      </c>
      <c r="N842" s="1" t="str">
        <f>IFERROR(VLOOKUP(K842,所有数据类型对应PDMS情况!B:G,6,1),"")</f>
        <v/>
      </c>
      <c r="O842" s="13" t="s">
        <v>2592</v>
      </c>
      <c r="P842" s="13" t="s">
        <v>2594</v>
      </c>
      <c r="Q842" s="1" t="str">
        <f t="shared" si="13"/>
        <v>insert into PRW_Inte_SCADA_Map(Id,[TagId],[TagName],[TagType],[Name],[Name2],[Context],[Revision],[Type]) values(newid(),'ME-84875','#1主变低后备过负荷告警','状态','主控室_设备_6P','','XMH','unset','YX');</v>
      </c>
    </row>
    <row r="843" spans="1:17" x14ac:dyDescent="0.15">
      <c r="A843" s="1">
        <v>842</v>
      </c>
      <c r="B843" s="1" t="s">
        <v>12</v>
      </c>
      <c r="C843" s="1">
        <v>25</v>
      </c>
      <c r="D843" s="1" t="s">
        <v>1833</v>
      </c>
      <c r="E843" s="1" t="s">
        <v>1834</v>
      </c>
      <c r="F843" s="1">
        <v>84876</v>
      </c>
      <c r="G843" s="1" t="s">
        <v>102</v>
      </c>
      <c r="H843" s="1" t="s">
        <v>16</v>
      </c>
      <c r="I843" s="1" t="s">
        <v>17</v>
      </c>
      <c r="J843" s="1" t="s">
        <v>18</v>
      </c>
      <c r="K843" s="1">
        <v>2549</v>
      </c>
      <c r="L843" s="1">
        <v>901</v>
      </c>
      <c r="M843" s="1" t="str">
        <f>IFERROR(VLOOKUP(K843,所有数据类型对应PDMS情况!B:E,4,1),"")</f>
        <v>主控室_设备_6P</v>
      </c>
      <c r="N843" s="1" t="str">
        <f>IFERROR(VLOOKUP(K843,所有数据类型对应PDMS情况!B:G,6,1),"")</f>
        <v/>
      </c>
      <c r="O843" s="13" t="s">
        <v>2592</v>
      </c>
      <c r="P843" s="13" t="s">
        <v>2594</v>
      </c>
      <c r="Q843" s="1" t="str">
        <f t="shared" si="13"/>
        <v>insert into PRW_Inte_SCADA_Map(Id,[TagId],[TagName],[TagType],[Name],[Name2],[Context],[Revision],[Type]) values(newid(),'ME-84876','#1主变低后备保护装置报警','状态','主控室_设备_6P','','XMH','unset','YX');</v>
      </c>
    </row>
    <row r="844" spans="1:17" x14ac:dyDescent="0.15">
      <c r="A844" s="1">
        <v>843</v>
      </c>
      <c r="B844" s="1" t="s">
        <v>12</v>
      </c>
      <c r="C844" s="1">
        <v>25</v>
      </c>
      <c r="D844" s="1" t="s">
        <v>1835</v>
      </c>
      <c r="E844" s="1" t="s">
        <v>1836</v>
      </c>
      <c r="F844" s="1">
        <v>84877</v>
      </c>
      <c r="G844" s="1" t="s">
        <v>102</v>
      </c>
      <c r="H844" s="1" t="s">
        <v>16</v>
      </c>
      <c r="I844" s="1" t="s">
        <v>17</v>
      </c>
      <c r="J844" s="1" t="s">
        <v>18</v>
      </c>
      <c r="K844" s="1">
        <v>2549</v>
      </c>
      <c r="L844" s="1">
        <v>901</v>
      </c>
      <c r="M844" s="1" t="str">
        <f>IFERROR(VLOOKUP(K844,所有数据类型对应PDMS情况!B:E,4,1),"")</f>
        <v>主控室_设备_6P</v>
      </c>
      <c r="N844" s="1" t="str">
        <f>IFERROR(VLOOKUP(K844,所有数据类型对应PDMS情况!B:G,6,1),"")</f>
        <v/>
      </c>
      <c r="O844" s="13" t="s">
        <v>2592</v>
      </c>
      <c r="P844" s="13" t="s">
        <v>2594</v>
      </c>
      <c r="Q844" s="1" t="str">
        <f t="shared" si="13"/>
        <v>insert into PRW_Inte_SCADA_Map(Id,[TagId],[TagName],[TagType],[Name],[Name2],[Context],[Revision],[Type]) values(newid(),'ME-84877','#1主变低后备保护启动风冷','状态','主控室_设备_6P','','XMH','unset','YX');</v>
      </c>
    </row>
    <row r="845" spans="1:17" x14ac:dyDescent="0.15">
      <c r="A845" s="1">
        <v>844</v>
      </c>
      <c r="B845" s="1" t="s">
        <v>12</v>
      </c>
      <c r="C845" s="1">
        <v>25</v>
      </c>
      <c r="D845" s="1" t="s">
        <v>1837</v>
      </c>
      <c r="E845" s="1" t="s">
        <v>1838</v>
      </c>
      <c r="F845" s="1">
        <v>84878</v>
      </c>
      <c r="G845" s="1" t="s">
        <v>102</v>
      </c>
      <c r="H845" s="1" t="s">
        <v>16</v>
      </c>
      <c r="I845" s="1" t="s">
        <v>17</v>
      </c>
      <c r="J845" s="1" t="s">
        <v>18</v>
      </c>
      <c r="K845" s="1">
        <v>2549</v>
      </c>
      <c r="L845" s="1">
        <v>901</v>
      </c>
      <c r="M845" s="1" t="str">
        <f>IFERROR(VLOOKUP(K845,所有数据类型对应PDMS情况!B:E,4,1),"")</f>
        <v>主控室_设备_6P</v>
      </c>
      <c r="N845" s="1" t="str">
        <f>IFERROR(VLOOKUP(K845,所有数据类型对应PDMS情况!B:G,6,1),"")</f>
        <v/>
      </c>
      <c r="O845" s="13" t="s">
        <v>2592</v>
      </c>
      <c r="P845" s="13" t="s">
        <v>2594</v>
      </c>
      <c r="Q845" s="1" t="str">
        <f t="shared" si="13"/>
        <v>insert into PRW_Inte_SCADA_Map(Id,[TagId],[TagName],[TagType],[Name],[Name2],[Context],[Revision],[Type]) values(newid(),'ME-84878','#1主变低后备保护过负荷闭锁调压','状态','主控室_设备_6P','','XMH','unset','YX');</v>
      </c>
    </row>
    <row r="846" spans="1:17" x14ac:dyDescent="0.15">
      <c r="A846" s="1">
        <v>845</v>
      </c>
      <c r="B846" s="1" t="s">
        <v>12</v>
      </c>
      <c r="C846" s="1">
        <v>25</v>
      </c>
      <c r="D846" s="1" t="s">
        <v>1839</v>
      </c>
      <c r="E846" s="1" t="s">
        <v>1840</v>
      </c>
      <c r="F846" s="1">
        <v>84879</v>
      </c>
      <c r="G846" s="1" t="s">
        <v>102</v>
      </c>
      <c r="H846" s="1" t="s">
        <v>292</v>
      </c>
      <c r="I846" s="1" t="s">
        <v>17</v>
      </c>
      <c r="J846" s="1" t="s">
        <v>18</v>
      </c>
      <c r="K846" s="1">
        <v>2549</v>
      </c>
      <c r="L846" s="1">
        <v>1001</v>
      </c>
      <c r="M846" s="1" t="str">
        <f>IFERROR(VLOOKUP(K846,所有数据类型对应PDMS情况!B:E,4,1),"")</f>
        <v>主控室_设备_6P</v>
      </c>
      <c r="N846" s="1" t="str">
        <f>IFERROR(VLOOKUP(K846,所有数据类型对应PDMS情况!B:G,6,1),"")</f>
        <v/>
      </c>
      <c r="O846" s="13" t="s">
        <v>2592</v>
      </c>
      <c r="P846" s="13" t="s">
        <v>2594</v>
      </c>
      <c r="Q846" s="1" t="str">
        <f t="shared" si="13"/>
        <v>insert into PRW_Inte_SCADA_Map(Id,[TagId],[TagName],[TagType],[Name],[Name2],[Context],[Revision],[Type]) values(newid(),'ME-84879','#1主变低后备保护复压','保护动作','主控室_设备_6P','','XMH','unset','YX');</v>
      </c>
    </row>
    <row r="847" spans="1:17" x14ac:dyDescent="0.15">
      <c r="A847" s="1">
        <v>846</v>
      </c>
      <c r="B847" s="1" t="s">
        <v>12</v>
      </c>
      <c r="C847" s="1">
        <v>25</v>
      </c>
      <c r="D847" s="1" t="s">
        <v>1841</v>
      </c>
      <c r="E847" s="1" t="s">
        <v>62</v>
      </c>
      <c r="F847" s="1">
        <v>84880</v>
      </c>
      <c r="G847" s="1" t="s">
        <v>102</v>
      </c>
      <c r="H847" s="1" t="s">
        <v>16</v>
      </c>
      <c r="I847" s="1" t="s">
        <v>17</v>
      </c>
      <c r="J847" s="1" t="s">
        <v>18</v>
      </c>
      <c r="K847" s="1">
        <v>2549</v>
      </c>
      <c r="L847" s="1">
        <v>901</v>
      </c>
      <c r="M847" s="1" t="str">
        <f>IFERROR(VLOOKUP(K847,所有数据类型对应PDMS情况!B:E,4,1),"")</f>
        <v>主控室_设备_6P</v>
      </c>
      <c r="N847" s="1" t="str">
        <f>IFERROR(VLOOKUP(K847,所有数据类型对应PDMS情况!B:G,6,1),"")</f>
        <v/>
      </c>
      <c r="O847" s="13" t="s">
        <v>2592</v>
      </c>
      <c r="P847" s="13" t="s">
        <v>2594</v>
      </c>
      <c r="Q847" s="1" t="str">
        <f t="shared" si="13"/>
        <v>insert into PRW_Inte_SCADA_Map(Id,[TagId],[TagName],[TagType],[Name],[Name2],[Context],[Revision],[Type]) values(newid(),'ME-84880','#1主变低后备保护装置闭锁','状态','主控室_设备_6P','','XMH','unset','YX');</v>
      </c>
    </row>
    <row r="848" spans="1:17" x14ac:dyDescent="0.15">
      <c r="A848" s="1">
        <v>847</v>
      </c>
      <c r="B848" s="1" t="s">
        <v>12</v>
      </c>
      <c r="C848" s="1">
        <v>25</v>
      </c>
      <c r="D848" s="1" t="s">
        <v>1842</v>
      </c>
      <c r="E848" s="1" t="s">
        <v>1843</v>
      </c>
      <c r="F848" s="1">
        <v>84881</v>
      </c>
      <c r="G848" s="1" t="s">
        <v>102</v>
      </c>
      <c r="H848" s="1" t="s">
        <v>292</v>
      </c>
      <c r="I848" s="1" t="s">
        <v>17</v>
      </c>
      <c r="J848" s="1" t="s">
        <v>18</v>
      </c>
      <c r="K848" s="1">
        <v>2549</v>
      </c>
      <c r="L848" s="1">
        <v>1001</v>
      </c>
      <c r="M848" s="1" t="str">
        <f>IFERROR(VLOOKUP(K848,所有数据类型对应PDMS情况!B:E,4,1),"")</f>
        <v>主控室_设备_6P</v>
      </c>
      <c r="N848" s="1" t="str">
        <f>IFERROR(VLOOKUP(K848,所有数据类型对应PDMS情况!B:G,6,1),"")</f>
        <v/>
      </c>
      <c r="O848" s="13" t="s">
        <v>2592</v>
      </c>
      <c r="P848" s="13" t="s">
        <v>2594</v>
      </c>
      <c r="Q848" s="1" t="str">
        <f t="shared" si="13"/>
        <v>insert into PRW_Inte_SCADA_Map(Id,[TagId],[TagName],[TagType],[Name],[Name2],[Context],[Revision],[Type]) values(newid(),'ME-84881','#1主变低后备保护其他侧复压','保护动作','主控室_设备_6P','','XMH','unset','YX');</v>
      </c>
    </row>
    <row r="849" spans="1:17" x14ac:dyDescent="0.15">
      <c r="A849" s="1">
        <v>848</v>
      </c>
      <c r="B849" s="1" t="s">
        <v>12</v>
      </c>
      <c r="C849" s="1">
        <v>25</v>
      </c>
      <c r="D849" s="1" t="s">
        <v>1844</v>
      </c>
      <c r="E849" s="1" t="s">
        <v>1845</v>
      </c>
      <c r="F849" s="1">
        <v>84882</v>
      </c>
      <c r="G849" s="1" t="s">
        <v>102</v>
      </c>
      <c r="H849" s="1" t="s">
        <v>16</v>
      </c>
      <c r="I849" s="1" t="s">
        <v>17</v>
      </c>
      <c r="J849" s="1" t="s">
        <v>18</v>
      </c>
      <c r="K849" s="1">
        <v>2549</v>
      </c>
      <c r="L849" s="1">
        <v>901</v>
      </c>
      <c r="M849" s="1" t="str">
        <f>IFERROR(VLOOKUP(K849,所有数据类型对应PDMS情况!B:E,4,1),"")</f>
        <v>主控室_设备_6P</v>
      </c>
      <c r="N849" s="1" t="str">
        <f>IFERROR(VLOOKUP(K849,所有数据类型对应PDMS情况!B:G,6,1),"")</f>
        <v/>
      </c>
      <c r="O849" s="13" t="s">
        <v>2592</v>
      </c>
      <c r="P849" s="13" t="s">
        <v>2594</v>
      </c>
      <c r="Q849" s="1" t="str">
        <f t="shared" si="13"/>
        <v>insert into PRW_Inte_SCADA_Map(Id,[TagId],[TagName],[TagType],[Name],[Name2],[Context],[Revision],[Type]) values(newid(),'ME-84882','#1主变低后备保护22-1LP低后备复压过流保护连接片','状态','主控室_设备_6P','','XMH','unset','YX');</v>
      </c>
    </row>
    <row r="850" spans="1:17" x14ac:dyDescent="0.15">
      <c r="A850" s="1">
        <v>849</v>
      </c>
      <c r="B850" s="1" t="s">
        <v>12</v>
      </c>
      <c r="C850" s="1">
        <v>25</v>
      </c>
      <c r="D850" s="1" t="s">
        <v>1846</v>
      </c>
      <c r="E850" s="1" t="s">
        <v>1847</v>
      </c>
      <c r="F850" s="1">
        <v>84883</v>
      </c>
      <c r="G850" s="1" t="s">
        <v>102</v>
      </c>
      <c r="H850" s="1" t="s">
        <v>16</v>
      </c>
      <c r="I850" s="1" t="s">
        <v>17</v>
      </c>
      <c r="J850" s="1" t="s">
        <v>18</v>
      </c>
      <c r="K850" s="1">
        <v>2549</v>
      </c>
      <c r="L850" s="1">
        <v>901</v>
      </c>
      <c r="M850" s="1" t="str">
        <f>IFERROR(VLOOKUP(K850,所有数据类型对应PDMS情况!B:E,4,1),"")</f>
        <v>主控室_设备_6P</v>
      </c>
      <c r="N850" s="1" t="str">
        <f>IFERROR(VLOOKUP(K850,所有数据类型对应PDMS情况!B:G,6,1),"")</f>
        <v/>
      </c>
      <c r="O850" s="13" t="s">
        <v>2592</v>
      </c>
      <c r="P850" s="13" t="s">
        <v>2594</v>
      </c>
      <c r="Q850" s="1" t="str">
        <f t="shared" si="13"/>
        <v>insert into PRW_Inte_SCADA_Map(Id,[TagId],[TagName],[TagType],[Name],[Name2],[Context],[Revision],[Type]) values(newid(),'ME-84883','#1主变低后备保护22-2LP低压侧TV检修连接片','状态','主控室_设备_6P','','XMH','unset','YX');</v>
      </c>
    </row>
    <row r="851" spans="1:17" x14ac:dyDescent="0.15">
      <c r="A851" s="1">
        <v>850</v>
      </c>
      <c r="B851" s="1" t="s">
        <v>12</v>
      </c>
      <c r="C851" s="1">
        <v>25</v>
      </c>
      <c r="D851" s="1" t="s">
        <v>1848</v>
      </c>
      <c r="E851" s="1" t="s">
        <v>1849</v>
      </c>
      <c r="F851" s="1">
        <v>84884</v>
      </c>
      <c r="G851" s="1" t="s">
        <v>102</v>
      </c>
      <c r="H851" s="1" t="s">
        <v>16</v>
      </c>
      <c r="I851" s="1" t="s">
        <v>17</v>
      </c>
      <c r="J851" s="1" t="s">
        <v>18</v>
      </c>
      <c r="K851" s="1">
        <v>2549</v>
      </c>
      <c r="L851" s="1">
        <v>901</v>
      </c>
      <c r="M851" s="1" t="str">
        <f>IFERROR(VLOOKUP(K851,所有数据类型对应PDMS情况!B:E,4,1),"")</f>
        <v>主控室_设备_6P</v>
      </c>
      <c r="N851" s="1" t="str">
        <f>IFERROR(VLOOKUP(K851,所有数据类型对应PDMS情况!B:G,6,1),"")</f>
        <v/>
      </c>
      <c r="O851" s="13" t="s">
        <v>2592</v>
      </c>
      <c r="P851" s="13" t="s">
        <v>2594</v>
      </c>
      <c r="Q851" s="1" t="str">
        <f t="shared" si="13"/>
        <v>insert into PRW_Inte_SCADA_Map(Id,[TagId],[TagName],[TagType],[Name],[Name2],[Context],[Revision],[Type]) values(newid(),'ME-84884','#1主变低后备保护22-3LP低后备保护装置检修连接片','状态','主控室_设备_6P','','XMH','unset','YX');</v>
      </c>
    </row>
    <row r="852" spans="1:17" x14ac:dyDescent="0.15">
      <c r="A852" s="1">
        <v>851</v>
      </c>
      <c r="B852" s="1" t="s">
        <v>12</v>
      </c>
      <c r="C852" s="1">
        <v>25</v>
      </c>
      <c r="D852" s="1" t="s">
        <v>1850</v>
      </c>
      <c r="E852" s="1" t="s">
        <v>1851</v>
      </c>
      <c r="F852" s="1">
        <v>84885</v>
      </c>
      <c r="G852" s="1" t="s">
        <v>102</v>
      </c>
      <c r="H852" s="1" t="s">
        <v>16</v>
      </c>
      <c r="I852" s="1" t="s">
        <v>17</v>
      </c>
      <c r="J852" s="1" t="s">
        <v>18</v>
      </c>
      <c r="K852" s="1">
        <v>2549</v>
      </c>
      <c r="L852" s="1">
        <v>901</v>
      </c>
      <c r="M852" s="1" t="str">
        <f>IFERROR(VLOOKUP(K852,所有数据类型对应PDMS情况!B:E,4,1),"")</f>
        <v>主控室_设备_6P</v>
      </c>
      <c r="N852" s="1" t="str">
        <f>IFERROR(VLOOKUP(K852,所有数据类型对应PDMS情况!B:G,6,1),"")</f>
        <v/>
      </c>
      <c r="O852" s="13" t="s">
        <v>2592</v>
      </c>
      <c r="P852" s="13" t="s">
        <v>2594</v>
      </c>
      <c r="Q852" s="1" t="str">
        <f t="shared" si="13"/>
        <v>insert into PRW_Inte_SCADA_Map(Id,[TagId],[TagName],[TagType],[Name],[Name2],[Context],[Revision],[Type]) values(newid(),'ME-84885','#1主变低后备保护GPS同步','状态','主控室_设备_6P','','XMH','unset','YX');</v>
      </c>
    </row>
    <row r="853" spans="1:17" x14ac:dyDescent="0.15">
      <c r="A853" s="1">
        <v>852</v>
      </c>
      <c r="B853" s="1" t="s">
        <v>12</v>
      </c>
      <c r="C853" s="1">
        <v>25</v>
      </c>
      <c r="D853" s="1" t="s">
        <v>1852</v>
      </c>
      <c r="E853" s="1" t="s">
        <v>1853</v>
      </c>
      <c r="F853" s="1">
        <v>84886</v>
      </c>
      <c r="G853" s="1" t="s">
        <v>102</v>
      </c>
      <c r="H853" s="1" t="s">
        <v>16</v>
      </c>
      <c r="I853" s="1" t="s">
        <v>17</v>
      </c>
      <c r="J853" s="1" t="s">
        <v>18</v>
      </c>
      <c r="K853" s="1">
        <v>2549</v>
      </c>
      <c r="L853" s="1">
        <v>901</v>
      </c>
      <c r="M853" s="1" t="str">
        <f>IFERROR(VLOOKUP(K853,所有数据类型对应PDMS情况!B:E,4,1),"")</f>
        <v>主控室_设备_6P</v>
      </c>
      <c r="N853" s="1" t="str">
        <f>IFERROR(VLOOKUP(K853,所有数据类型对应PDMS情况!B:G,6,1),"")</f>
        <v/>
      </c>
      <c r="O853" s="13" t="s">
        <v>2592</v>
      </c>
      <c r="P853" s="13" t="s">
        <v>2594</v>
      </c>
      <c r="Q853" s="1" t="str">
        <f t="shared" si="13"/>
        <v>insert into PRW_Inte_SCADA_Map(Id,[TagId],[TagName],[TagType],[Name],[Name2],[Context],[Revision],[Type]) values(newid(),'ME-84886','#1主变低后备保护A网通信正常','状态','主控室_设备_6P','','XMH','unset','YX');</v>
      </c>
    </row>
    <row r="854" spans="1:17" x14ac:dyDescent="0.15">
      <c r="A854" s="1">
        <v>853</v>
      </c>
      <c r="B854" s="1" t="s">
        <v>12</v>
      </c>
      <c r="C854" s="1">
        <v>25</v>
      </c>
      <c r="D854" s="1" t="s">
        <v>1854</v>
      </c>
      <c r="E854" s="1" t="s">
        <v>1855</v>
      </c>
      <c r="F854" s="1">
        <v>84887</v>
      </c>
      <c r="G854" s="1" t="s">
        <v>102</v>
      </c>
      <c r="H854" s="1" t="s">
        <v>16</v>
      </c>
      <c r="I854" s="1" t="s">
        <v>17</v>
      </c>
      <c r="J854" s="1" t="s">
        <v>18</v>
      </c>
      <c r="K854" s="1">
        <v>2549</v>
      </c>
      <c r="L854" s="1">
        <v>901</v>
      </c>
      <c r="M854" s="1" t="str">
        <f>IFERROR(VLOOKUP(K854,所有数据类型对应PDMS情况!B:E,4,1),"")</f>
        <v>主控室_设备_6P</v>
      </c>
      <c r="N854" s="1" t="str">
        <f>IFERROR(VLOOKUP(K854,所有数据类型对应PDMS情况!B:G,6,1),"")</f>
        <v/>
      </c>
      <c r="O854" s="13" t="s">
        <v>2592</v>
      </c>
      <c r="P854" s="13" t="s">
        <v>2594</v>
      </c>
      <c r="Q854" s="1" t="str">
        <f t="shared" si="13"/>
        <v>insert into PRW_Inte_SCADA_Map(Id,[TagId],[TagName],[TagType],[Name],[Name2],[Context],[Revision],[Type]) values(newid(),'ME-84887','#1主变低后备保护B网通信正常','状态','主控室_设备_6P','','XMH','unset','YX');</v>
      </c>
    </row>
    <row r="855" spans="1:17" x14ac:dyDescent="0.15">
      <c r="A855" s="1">
        <v>854</v>
      </c>
      <c r="B855" s="1" t="s">
        <v>12</v>
      </c>
      <c r="C855" s="1">
        <v>25</v>
      </c>
      <c r="D855" s="1" t="s">
        <v>1856</v>
      </c>
      <c r="E855" s="1" t="s">
        <v>1857</v>
      </c>
      <c r="F855" s="1">
        <v>84888</v>
      </c>
      <c r="G855" s="1" t="s">
        <v>49</v>
      </c>
      <c r="H855" s="1" t="s">
        <v>16</v>
      </c>
      <c r="I855" s="1" t="s">
        <v>17</v>
      </c>
      <c r="J855" s="1" t="s">
        <v>18</v>
      </c>
      <c r="K855" s="1">
        <v>2640</v>
      </c>
      <c r="L855" s="1">
        <v>901</v>
      </c>
      <c r="M855" s="1" t="str">
        <f>IFERROR(VLOOKUP(K855,所有数据类型对应PDMS情况!B:E,4,1),"")</f>
        <v>#1主变间隔_#1主变压器</v>
      </c>
      <c r="N855" s="1" t="str">
        <f>IFERROR(VLOOKUP(K855,所有数据类型对应PDMS情况!B:G,6,1),"")</f>
        <v/>
      </c>
      <c r="O855" s="13" t="s">
        <v>2592</v>
      </c>
      <c r="P855" s="13" t="s">
        <v>2594</v>
      </c>
      <c r="Q855" s="1" t="str">
        <f t="shared" si="13"/>
        <v>insert into PRW_Inte_SCADA_Map(Id,[TagId],[TagName],[TagType],[Name],[Name2],[Context],[Revision],[Type]) values(newid(),'ME-84888','#1主变差动保护跳闸','状态','#1主变间隔_#1主变压器','','XMH','unset','YX');</v>
      </c>
    </row>
    <row r="856" spans="1:17" x14ac:dyDescent="0.15">
      <c r="A856" s="1">
        <v>855</v>
      </c>
      <c r="B856" s="1" t="s">
        <v>12</v>
      </c>
      <c r="C856" s="1">
        <v>25</v>
      </c>
      <c r="D856" s="1" t="s">
        <v>1858</v>
      </c>
      <c r="E856" s="1" t="s">
        <v>1859</v>
      </c>
      <c r="F856" s="1">
        <v>84889</v>
      </c>
      <c r="G856" s="1" t="s">
        <v>49</v>
      </c>
      <c r="H856" s="1" t="s">
        <v>16</v>
      </c>
      <c r="I856" s="1" t="s">
        <v>17</v>
      </c>
      <c r="J856" s="1" t="s">
        <v>18</v>
      </c>
      <c r="K856" s="1">
        <v>2640</v>
      </c>
      <c r="L856" s="1">
        <v>901</v>
      </c>
      <c r="M856" s="1" t="str">
        <f>IFERROR(VLOOKUP(K856,所有数据类型对应PDMS情况!B:E,4,1),"")</f>
        <v>#1主变间隔_#1主变压器</v>
      </c>
      <c r="N856" s="1" t="str">
        <f>IFERROR(VLOOKUP(K856,所有数据类型对应PDMS情况!B:G,6,1),"")</f>
        <v/>
      </c>
      <c r="O856" s="13" t="s">
        <v>2592</v>
      </c>
      <c r="P856" s="13" t="s">
        <v>2594</v>
      </c>
      <c r="Q856" s="1" t="str">
        <f t="shared" si="13"/>
        <v>insert into PRW_Inte_SCADA_Map(Id,[TagId],[TagName],[TagType],[Name],[Name2],[Context],[Revision],[Type]) values(newid(),'ME-84889','#1主变差动保护GPS同步','状态','#1主变间隔_#1主变压器','','XMH','unset','YX');</v>
      </c>
    </row>
    <row r="857" spans="1:17" x14ac:dyDescent="0.15">
      <c r="A857" s="1">
        <v>856</v>
      </c>
      <c r="B857" s="1" t="s">
        <v>12</v>
      </c>
      <c r="C857" s="1">
        <v>25</v>
      </c>
      <c r="D857" s="1" t="s">
        <v>1860</v>
      </c>
      <c r="E857" s="1" t="s">
        <v>1861</v>
      </c>
      <c r="F857" s="1">
        <v>84890</v>
      </c>
      <c r="G857" s="1" t="s">
        <v>49</v>
      </c>
      <c r="H857" s="1" t="s">
        <v>16</v>
      </c>
      <c r="I857" s="1" t="s">
        <v>17</v>
      </c>
      <c r="J857" s="1" t="s">
        <v>18</v>
      </c>
      <c r="K857" s="1">
        <v>2640</v>
      </c>
      <c r="L857" s="1">
        <v>901</v>
      </c>
      <c r="M857" s="1" t="str">
        <f>IFERROR(VLOOKUP(K857,所有数据类型对应PDMS情况!B:E,4,1),"")</f>
        <v>#1主变间隔_#1主变压器</v>
      </c>
      <c r="N857" s="1" t="str">
        <f>IFERROR(VLOOKUP(K857,所有数据类型对应PDMS情况!B:G,6,1),"")</f>
        <v/>
      </c>
      <c r="O857" s="13" t="s">
        <v>2592</v>
      </c>
      <c r="P857" s="13" t="s">
        <v>2594</v>
      </c>
      <c r="Q857" s="1" t="str">
        <f t="shared" si="13"/>
        <v>insert into PRW_Inte_SCADA_Map(Id,[TagId],[TagName],[TagType],[Name],[Name2],[Context],[Revision],[Type]) values(newid(),'ME-84890','#1主变差动保护A网通信正常','状态','#1主变间隔_#1主变压器','','XMH','unset','YX');</v>
      </c>
    </row>
    <row r="858" spans="1:17" x14ac:dyDescent="0.15">
      <c r="A858" s="1">
        <v>857</v>
      </c>
      <c r="B858" s="1" t="s">
        <v>12</v>
      </c>
      <c r="C858" s="1">
        <v>25</v>
      </c>
      <c r="D858" s="1" t="s">
        <v>1862</v>
      </c>
      <c r="E858" s="1" t="s">
        <v>1863</v>
      </c>
      <c r="F858" s="1">
        <v>84891</v>
      </c>
      <c r="G858" s="1" t="s">
        <v>49</v>
      </c>
      <c r="H858" s="1" t="s">
        <v>16</v>
      </c>
      <c r="I858" s="1" t="s">
        <v>17</v>
      </c>
      <c r="J858" s="1" t="s">
        <v>18</v>
      </c>
      <c r="K858" s="1">
        <v>2640</v>
      </c>
      <c r="L858" s="1">
        <v>901</v>
      </c>
      <c r="M858" s="1" t="str">
        <f>IFERROR(VLOOKUP(K858,所有数据类型对应PDMS情况!B:E,4,1),"")</f>
        <v>#1主变间隔_#1主变压器</v>
      </c>
      <c r="N858" s="1" t="str">
        <f>IFERROR(VLOOKUP(K858,所有数据类型对应PDMS情况!B:G,6,1),"")</f>
        <v/>
      </c>
      <c r="O858" s="13" t="s">
        <v>2592</v>
      </c>
      <c r="P858" s="13" t="s">
        <v>2594</v>
      </c>
      <c r="Q858" s="1" t="str">
        <f t="shared" si="13"/>
        <v>insert into PRW_Inte_SCADA_Map(Id,[TagId],[TagName],[TagType],[Name],[Name2],[Context],[Revision],[Type]) values(newid(),'ME-84891','#1主变差动保护B网通信正常','状态','#1主变间隔_#1主变压器','','XMH','unset','YX');</v>
      </c>
    </row>
    <row r="859" spans="1:17" x14ac:dyDescent="0.15">
      <c r="A859" s="1">
        <v>858</v>
      </c>
      <c r="B859" s="1" t="s">
        <v>12</v>
      </c>
      <c r="C859" s="1">
        <v>25</v>
      </c>
      <c r="D859" s="1" t="s">
        <v>1864</v>
      </c>
      <c r="E859" s="1" t="s">
        <v>128</v>
      </c>
      <c r="F859" s="1">
        <v>84892</v>
      </c>
      <c r="G859" s="1" t="s">
        <v>49</v>
      </c>
      <c r="H859" s="1" t="s">
        <v>16</v>
      </c>
      <c r="I859" s="1" t="s">
        <v>17</v>
      </c>
      <c r="J859" s="1" t="s">
        <v>18</v>
      </c>
      <c r="K859" s="1">
        <v>2640</v>
      </c>
      <c r="L859" s="1">
        <v>901</v>
      </c>
      <c r="M859" s="1" t="str">
        <f>IFERROR(VLOOKUP(K859,所有数据类型对应PDMS情况!B:E,4,1),"")</f>
        <v>#1主变间隔_#1主变压器</v>
      </c>
      <c r="N859" s="1" t="str">
        <f>IFERROR(VLOOKUP(K859,所有数据类型对应PDMS情况!B:G,6,1),"")</f>
        <v/>
      </c>
      <c r="O859" s="13" t="s">
        <v>2592</v>
      </c>
      <c r="P859" s="13" t="s">
        <v>2594</v>
      </c>
      <c r="Q859" s="1" t="str">
        <f t="shared" si="13"/>
        <v>insert into PRW_Inte_SCADA_Map(Id,[TagId],[TagName],[TagType],[Name],[Name2],[Context],[Revision],[Type]) values(newid(),'ME-84892','#1主变非电量保护装置报警','状态','#1主变间隔_#1主变压器','','XMH','unset','YX');</v>
      </c>
    </row>
    <row r="860" spans="1:17" x14ac:dyDescent="0.15">
      <c r="A860" s="1">
        <v>859</v>
      </c>
      <c r="B860" s="1" t="s">
        <v>12</v>
      </c>
      <c r="C860" s="1">
        <v>25</v>
      </c>
      <c r="D860" s="1" t="s">
        <v>1865</v>
      </c>
      <c r="E860" s="1" t="s">
        <v>130</v>
      </c>
      <c r="F860" s="1">
        <v>84893</v>
      </c>
      <c r="G860" s="1" t="s">
        <v>49</v>
      </c>
      <c r="H860" s="1" t="s">
        <v>16</v>
      </c>
      <c r="I860" s="1" t="s">
        <v>17</v>
      </c>
      <c r="J860" s="1" t="s">
        <v>18</v>
      </c>
      <c r="K860" s="1">
        <v>2640</v>
      </c>
      <c r="L860" s="1">
        <v>901</v>
      </c>
      <c r="M860" s="1" t="str">
        <f>IFERROR(VLOOKUP(K860,所有数据类型对应PDMS情况!B:E,4,1),"")</f>
        <v>#1主变间隔_#1主变压器</v>
      </c>
      <c r="N860" s="1" t="str">
        <f>IFERROR(VLOOKUP(K860,所有数据类型对应PDMS情况!B:G,6,1),"")</f>
        <v/>
      </c>
      <c r="O860" s="13" t="s">
        <v>2592</v>
      </c>
      <c r="P860" s="13" t="s">
        <v>2594</v>
      </c>
      <c r="Q860" s="1" t="str">
        <f t="shared" si="13"/>
        <v>insert into PRW_Inte_SCADA_Map(Id,[TagId],[TagName],[TagType],[Name],[Name2],[Context],[Revision],[Type]) values(newid(),'ME-84893','#1主变非电量保护装置闭锁','状态','#1主变间隔_#1主变压器','','XMH','unset','YX');</v>
      </c>
    </row>
    <row r="861" spans="1:17" x14ac:dyDescent="0.15">
      <c r="A861" s="1">
        <v>860</v>
      </c>
      <c r="B861" s="1" t="s">
        <v>12</v>
      </c>
      <c r="C861" s="1">
        <v>25</v>
      </c>
      <c r="D861" s="1" t="s">
        <v>1866</v>
      </c>
      <c r="E861" s="1" t="s">
        <v>1867</v>
      </c>
      <c r="F861" s="1">
        <v>84894</v>
      </c>
      <c r="G861" s="1" t="s">
        <v>49</v>
      </c>
      <c r="H861" s="1" t="s">
        <v>16</v>
      </c>
      <c r="I861" s="1" t="s">
        <v>17</v>
      </c>
      <c r="J861" s="1" t="s">
        <v>18</v>
      </c>
      <c r="K861" s="1">
        <v>2640</v>
      </c>
      <c r="L861" s="1">
        <v>901</v>
      </c>
      <c r="M861" s="1" t="str">
        <f>IFERROR(VLOOKUP(K861,所有数据类型对应PDMS情况!B:E,4,1),"")</f>
        <v>#1主变间隔_#1主变压器</v>
      </c>
      <c r="N861" s="1" t="str">
        <f>IFERROR(VLOOKUP(K861,所有数据类型对应PDMS情况!B:G,6,1),"")</f>
        <v/>
      </c>
      <c r="O861" s="13" t="s">
        <v>2592</v>
      </c>
      <c r="P861" s="13" t="s">
        <v>2594</v>
      </c>
      <c r="Q861" s="1" t="str">
        <f t="shared" si="13"/>
        <v>insert into PRW_Inte_SCADA_Map(Id,[TagId],[TagName],[TagType],[Name],[Name2],[Context],[Revision],[Type]) values(newid(),'ME-84894','#1主变非电量保护油温高报警','状态','#1主变间隔_#1主变压器','','XMH','unset','YX');</v>
      </c>
    </row>
    <row r="862" spans="1:17" x14ac:dyDescent="0.15">
      <c r="A862" s="1">
        <v>861</v>
      </c>
      <c r="B862" s="1" t="s">
        <v>12</v>
      </c>
      <c r="C862" s="1">
        <v>25</v>
      </c>
      <c r="D862" s="1" t="s">
        <v>1868</v>
      </c>
      <c r="E862" s="1" t="s">
        <v>1869</v>
      </c>
      <c r="F862" s="1">
        <v>84895</v>
      </c>
      <c r="G862" s="1" t="s">
        <v>49</v>
      </c>
      <c r="H862" s="1" t="s">
        <v>16</v>
      </c>
      <c r="I862" s="1" t="s">
        <v>17</v>
      </c>
      <c r="J862" s="1" t="s">
        <v>18</v>
      </c>
      <c r="K862" s="1">
        <v>2640</v>
      </c>
      <c r="L862" s="1">
        <v>901</v>
      </c>
      <c r="M862" s="1" t="str">
        <f>IFERROR(VLOOKUP(K862,所有数据类型对应PDMS情况!B:E,4,1),"")</f>
        <v>#1主变间隔_#1主变压器</v>
      </c>
      <c r="N862" s="1" t="str">
        <f>IFERROR(VLOOKUP(K862,所有数据类型对应PDMS情况!B:G,6,1),"")</f>
        <v/>
      </c>
      <c r="O862" s="13" t="s">
        <v>2592</v>
      </c>
      <c r="P862" s="13" t="s">
        <v>2594</v>
      </c>
      <c r="Q862" s="1" t="str">
        <f t="shared" si="13"/>
        <v>insert into PRW_Inte_SCADA_Map(Id,[TagId],[TagName],[TagType],[Name],[Name2],[Context],[Revision],[Type]) values(newid(),'ME-84895','#1主变非电量保护有载轻瓦斯','状态','#1主变间隔_#1主变压器','','XMH','unset','YX');</v>
      </c>
    </row>
    <row r="863" spans="1:17" x14ac:dyDescent="0.15">
      <c r="A863" s="1">
        <v>862</v>
      </c>
      <c r="B863" s="1" t="s">
        <v>12</v>
      </c>
      <c r="C863" s="1">
        <v>25</v>
      </c>
      <c r="D863" s="1" t="s">
        <v>1870</v>
      </c>
      <c r="E863" s="1" t="s">
        <v>1871</v>
      </c>
      <c r="F863" s="1">
        <v>84896</v>
      </c>
      <c r="G863" s="1" t="s">
        <v>49</v>
      </c>
      <c r="H863" s="1" t="s">
        <v>16</v>
      </c>
      <c r="I863" s="1" t="s">
        <v>17</v>
      </c>
      <c r="J863" s="1" t="s">
        <v>18</v>
      </c>
      <c r="K863" s="1">
        <v>2640</v>
      </c>
      <c r="L863" s="1">
        <v>901</v>
      </c>
      <c r="M863" s="1" t="str">
        <f>IFERROR(VLOOKUP(K863,所有数据类型对应PDMS情况!B:E,4,1),"")</f>
        <v>#1主变间隔_#1主变压器</v>
      </c>
      <c r="N863" s="1" t="str">
        <f>IFERROR(VLOOKUP(K863,所有数据类型对应PDMS情况!B:G,6,1),"")</f>
        <v/>
      </c>
      <c r="O863" s="13" t="s">
        <v>2592</v>
      </c>
      <c r="P863" s="13" t="s">
        <v>2594</v>
      </c>
      <c r="Q863" s="1" t="str">
        <f t="shared" si="13"/>
        <v>insert into PRW_Inte_SCADA_Map(Id,[TagId],[TagName],[TagType],[Name],[Name2],[Context],[Revision],[Type]) values(newid(),'ME-84896','#1主变非电量保护有载重瓦斯跳闸','状态','#1主变间隔_#1主变压器','','XMH','unset','YX');</v>
      </c>
    </row>
    <row r="864" spans="1:17" x14ac:dyDescent="0.15">
      <c r="A864" s="1">
        <v>863</v>
      </c>
      <c r="B864" s="1" t="s">
        <v>12</v>
      </c>
      <c r="C864" s="1">
        <v>25</v>
      </c>
      <c r="D864" s="1" t="s">
        <v>1872</v>
      </c>
      <c r="E864" s="1" t="s">
        <v>1873</v>
      </c>
      <c r="F864" s="1">
        <v>84897</v>
      </c>
      <c r="G864" s="1" t="s">
        <v>49</v>
      </c>
      <c r="H864" s="1" t="s">
        <v>16</v>
      </c>
      <c r="I864" s="1" t="s">
        <v>17</v>
      </c>
      <c r="J864" s="1" t="s">
        <v>18</v>
      </c>
      <c r="K864" s="1">
        <v>2640</v>
      </c>
      <c r="L864" s="1">
        <v>901</v>
      </c>
      <c r="M864" s="1" t="str">
        <f>IFERROR(VLOOKUP(K864,所有数据类型对应PDMS情况!B:E,4,1),"")</f>
        <v>#1主变间隔_#1主变压器</v>
      </c>
      <c r="N864" s="1" t="str">
        <f>IFERROR(VLOOKUP(K864,所有数据类型对应PDMS情况!B:G,6,1),"")</f>
        <v/>
      </c>
      <c r="O864" s="13" t="s">
        <v>2592</v>
      </c>
      <c r="P864" s="13" t="s">
        <v>2594</v>
      </c>
      <c r="Q864" s="1" t="str">
        <f t="shared" si="13"/>
        <v>insert into PRW_Inte_SCADA_Map(Id,[TagId],[TagName],[TagType],[Name],[Name2],[Context],[Revision],[Type]) values(newid(),'ME-84897','#1主变非电量保护油温高跳闸','状态','#1主变间隔_#1主变压器','','XMH','unset','YX');</v>
      </c>
    </row>
    <row r="865" spans="1:17" x14ac:dyDescent="0.15">
      <c r="A865" s="1">
        <v>864</v>
      </c>
      <c r="B865" s="1" t="s">
        <v>12</v>
      </c>
      <c r="C865" s="1">
        <v>25</v>
      </c>
      <c r="D865" s="1" t="s">
        <v>1874</v>
      </c>
      <c r="E865" s="1" t="s">
        <v>1875</v>
      </c>
      <c r="F865" s="1">
        <v>84898</v>
      </c>
      <c r="G865" s="1" t="s">
        <v>49</v>
      </c>
      <c r="H865" s="1" t="s">
        <v>16</v>
      </c>
      <c r="I865" s="1" t="s">
        <v>17</v>
      </c>
      <c r="J865" s="1" t="s">
        <v>18</v>
      </c>
      <c r="K865" s="1">
        <v>2640</v>
      </c>
      <c r="L865" s="1">
        <v>901</v>
      </c>
      <c r="M865" s="1" t="str">
        <f>IFERROR(VLOOKUP(K865,所有数据类型对应PDMS情况!B:E,4,1),"")</f>
        <v>#1主变间隔_#1主变压器</v>
      </c>
      <c r="N865" s="1" t="str">
        <f>IFERROR(VLOOKUP(K865,所有数据类型对应PDMS情况!B:G,6,1),"")</f>
        <v/>
      </c>
      <c r="O865" s="13" t="s">
        <v>2592</v>
      </c>
      <c r="P865" s="13" t="s">
        <v>2594</v>
      </c>
      <c r="Q865" s="1" t="str">
        <f t="shared" si="13"/>
        <v>insert into PRW_Inte_SCADA_Map(Id,[TagId],[TagName],[TagType],[Name],[Name2],[Context],[Revision],[Type]) values(newid(),'ME-84898','#1主变非电量保护冷控失电','状态','#1主变间隔_#1主变压器','','XMH','unset','YX');</v>
      </c>
    </row>
    <row r="866" spans="1:17" x14ac:dyDescent="0.15">
      <c r="A866" s="1">
        <v>865</v>
      </c>
      <c r="B866" s="1" t="s">
        <v>12</v>
      </c>
      <c r="C866" s="1">
        <v>25</v>
      </c>
      <c r="D866" s="1" t="s">
        <v>1876</v>
      </c>
      <c r="E866" s="1" t="s">
        <v>1877</v>
      </c>
      <c r="F866" s="1">
        <v>84899</v>
      </c>
      <c r="G866" s="1" t="s">
        <v>49</v>
      </c>
      <c r="H866" s="1" t="s">
        <v>16</v>
      </c>
      <c r="I866" s="1" t="s">
        <v>17</v>
      </c>
      <c r="J866" s="1" t="s">
        <v>18</v>
      </c>
      <c r="K866" s="1">
        <v>2640</v>
      </c>
      <c r="L866" s="1">
        <v>901</v>
      </c>
      <c r="M866" s="1" t="str">
        <f>IFERROR(VLOOKUP(K866,所有数据类型对应PDMS情况!B:E,4,1),"")</f>
        <v>#1主变间隔_#1主变压器</v>
      </c>
      <c r="N866" s="1" t="str">
        <f>IFERROR(VLOOKUP(K866,所有数据类型对应PDMS情况!B:G,6,1),"")</f>
        <v/>
      </c>
      <c r="O866" s="13" t="s">
        <v>2592</v>
      </c>
      <c r="P866" s="13" t="s">
        <v>2594</v>
      </c>
      <c r="Q866" s="1" t="str">
        <f t="shared" si="13"/>
        <v>insert into PRW_Inte_SCADA_Map(Id,[TagId],[TagName],[TagType],[Name],[Name2],[Context],[Revision],[Type]) values(newid(),'ME-84899','#1主变非电量保护本体轻瓦斯','状态','#1主变间隔_#1主变压器','','XMH','unset','YX');</v>
      </c>
    </row>
    <row r="867" spans="1:17" x14ac:dyDescent="0.15">
      <c r="A867" s="1">
        <v>866</v>
      </c>
      <c r="B867" s="1" t="s">
        <v>12</v>
      </c>
      <c r="C867" s="1">
        <v>25</v>
      </c>
      <c r="D867" s="1" t="s">
        <v>1878</v>
      </c>
      <c r="E867" s="1" t="s">
        <v>1879</v>
      </c>
      <c r="F867" s="1">
        <v>84900</v>
      </c>
      <c r="G867" s="1" t="s">
        <v>49</v>
      </c>
      <c r="H867" s="1" t="s">
        <v>16</v>
      </c>
      <c r="I867" s="1" t="s">
        <v>17</v>
      </c>
      <c r="J867" s="1" t="s">
        <v>18</v>
      </c>
      <c r="K867" s="1">
        <v>2640</v>
      </c>
      <c r="L867" s="1">
        <v>901</v>
      </c>
      <c r="M867" s="1" t="str">
        <f>IFERROR(VLOOKUP(K867,所有数据类型对应PDMS情况!B:E,4,1),"")</f>
        <v>#1主变间隔_#1主变压器</v>
      </c>
      <c r="N867" s="1" t="str">
        <f>IFERROR(VLOOKUP(K867,所有数据类型对应PDMS情况!B:G,6,1),"")</f>
        <v/>
      </c>
      <c r="O867" s="13" t="s">
        <v>2592</v>
      </c>
      <c r="P867" s="13" t="s">
        <v>2594</v>
      </c>
      <c r="Q867" s="1" t="str">
        <f t="shared" si="13"/>
        <v>insert into PRW_Inte_SCADA_Map(Id,[TagId],[TagName],[TagType],[Name],[Name2],[Context],[Revision],[Type]) values(newid(),'ME-84900','#1主变非电量保护本体重瓦斯跳闸','状态','#1主变间隔_#1主变压器','','XMH','unset','YX');</v>
      </c>
    </row>
    <row r="868" spans="1:17" x14ac:dyDescent="0.15">
      <c r="A868" s="1">
        <v>867</v>
      </c>
      <c r="B868" s="1" t="s">
        <v>12</v>
      </c>
      <c r="C868" s="1">
        <v>25</v>
      </c>
      <c r="D868" s="1" t="s">
        <v>1880</v>
      </c>
      <c r="E868" s="1" t="s">
        <v>1881</v>
      </c>
      <c r="F868" s="1">
        <v>84901</v>
      </c>
      <c r="G868" s="1" t="s">
        <v>49</v>
      </c>
      <c r="H868" s="1" t="s">
        <v>16</v>
      </c>
      <c r="I868" s="1" t="s">
        <v>17</v>
      </c>
      <c r="J868" s="1" t="s">
        <v>18</v>
      </c>
      <c r="K868" s="1">
        <v>2640</v>
      </c>
      <c r="L868" s="1">
        <v>901</v>
      </c>
      <c r="M868" s="1" t="str">
        <f>IFERROR(VLOOKUP(K868,所有数据类型对应PDMS情况!B:E,4,1),"")</f>
        <v>#1主变间隔_#1主变压器</v>
      </c>
      <c r="N868" s="1" t="str">
        <f>IFERROR(VLOOKUP(K868,所有数据类型对应PDMS情况!B:G,6,1),"")</f>
        <v/>
      </c>
      <c r="O868" s="13" t="s">
        <v>2592</v>
      </c>
      <c r="P868" s="13" t="s">
        <v>2594</v>
      </c>
      <c r="Q868" s="1" t="str">
        <f t="shared" si="13"/>
        <v>insert into PRW_Inte_SCADA_Map(Id,[TagId],[TagName],[TagType],[Name],[Name2],[Context],[Revision],[Type]) values(newid(),'ME-84901','#1主变非电量保护压力释放','状态','#1主变间隔_#1主变压器','','XMH','unset','YX');</v>
      </c>
    </row>
    <row r="869" spans="1:17" x14ac:dyDescent="0.15">
      <c r="A869" s="1">
        <v>868</v>
      </c>
      <c r="B869" s="1" t="s">
        <v>12</v>
      </c>
      <c r="C869" s="1">
        <v>25</v>
      </c>
      <c r="D869" s="1" t="s">
        <v>1882</v>
      </c>
      <c r="E869" s="1" t="s">
        <v>1883</v>
      </c>
      <c r="F869" s="1">
        <v>84902</v>
      </c>
      <c r="G869" s="1" t="s">
        <v>49</v>
      </c>
      <c r="H869" s="1" t="s">
        <v>16</v>
      </c>
      <c r="I869" s="1" t="s">
        <v>17</v>
      </c>
      <c r="J869" s="1" t="s">
        <v>18</v>
      </c>
      <c r="K869" s="1">
        <v>2640</v>
      </c>
      <c r="L869" s="1">
        <v>901</v>
      </c>
      <c r="M869" s="1" t="str">
        <f>IFERROR(VLOOKUP(K869,所有数据类型对应PDMS情况!B:E,4,1),"")</f>
        <v>#1主变间隔_#1主变压器</v>
      </c>
      <c r="N869" s="1" t="str">
        <f>IFERROR(VLOOKUP(K869,所有数据类型对应PDMS情况!B:G,6,1),"")</f>
        <v/>
      </c>
      <c r="O869" s="13" t="s">
        <v>2592</v>
      </c>
      <c r="P869" s="13" t="s">
        <v>2594</v>
      </c>
      <c r="Q869" s="1" t="str">
        <f t="shared" si="13"/>
        <v>insert into PRW_Inte_SCADA_Map(Id,[TagId],[TagName],[TagType],[Name],[Name2],[Context],[Revision],[Type]) values(newid(),'ME-84902','#1主变非电量保护GPS同步','状态','#1主变间隔_#1主变压器','','XMH','unset','YX');</v>
      </c>
    </row>
    <row r="870" spans="1:17" x14ac:dyDescent="0.15">
      <c r="A870" s="1">
        <v>869</v>
      </c>
      <c r="B870" s="1" t="s">
        <v>12</v>
      </c>
      <c r="C870" s="1">
        <v>25</v>
      </c>
      <c r="D870" s="1" t="s">
        <v>1884</v>
      </c>
      <c r="E870" s="1" t="s">
        <v>1885</v>
      </c>
      <c r="F870" s="1">
        <v>84903</v>
      </c>
      <c r="G870" s="1" t="s">
        <v>49</v>
      </c>
      <c r="H870" s="1" t="s">
        <v>16</v>
      </c>
      <c r="I870" s="1" t="s">
        <v>17</v>
      </c>
      <c r="J870" s="1" t="s">
        <v>18</v>
      </c>
      <c r="K870" s="1">
        <v>2640</v>
      </c>
      <c r="L870" s="1">
        <v>901</v>
      </c>
      <c r="M870" s="1" t="str">
        <f>IFERROR(VLOOKUP(K870,所有数据类型对应PDMS情况!B:E,4,1),"")</f>
        <v>#1主变间隔_#1主变压器</v>
      </c>
      <c r="N870" s="1" t="str">
        <f>IFERROR(VLOOKUP(K870,所有数据类型对应PDMS情况!B:G,6,1),"")</f>
        <v/>
      </c>
      <c r="O870" s="13" t="s">
        <v>2592</v>
      </c>
      <c r="P870" s="13" t="s">
        <v>2594</v>
      </c>
      <c r="Q870" s="1" t="str">
        <f t="shared" si="13"/>
        <v>insert into PRW_Inte_SCADA_Map(Id,[TagId],[TagName],[TagType],[Name],[Name2],[Context],[Revision],[Type]) values(newid(),'ME-84903','#1主变差动保护1-1LP差动保护连接片','状态','#1主变间隔_#1主变压器','','XMH','unset','YX');</v>
      </c>
    </row>
    <row r="871" spans="1:17" x14ac:dyDescent="0.15">
      <c r="A871" s="1">
        <v>870</v>
      </c>
      <c r="B871" s="1" t="s">
        <v>12</v>
      </c>
      <c r="C871" s="1">
        <v>25</v>
      </c>
      <c r="D871" s="1" t="s">
        <v>1886</v>
      </c>
      <c r="E871" s="1" t="s">
        <v>1887</v>
      </c>
      <c r="F871" s="1">
        <v>84904</v>
      </c>
      <c r="G871" s="1" t="s">
        <v>49</v>
      </c>
      <c r="H871" s="1" t="s">
        <v>16</v>
      </c>
      <c r="I871" s="1" t="s">
        <v>17</v>
      </c>
      <c r="J871" s="1" t="s">
        <v>18</v>
      </c>
      <c r="K871" s="1">
        <v>2640</v>
      </c>
      <c r="L871" s="1">
        <v>901</v>
      </c>
      <c r="M871" s="1" t="str">
        <f>IFERROR(VLOOKUP(K871,所有数据类型对应PDMS情况!B:E,4,1),"")</f>
        <v>#1主变间隔_#1主变压器</v>
      </c>
      <c r="N871" s="1" t="str">
        <f>IFERROR(VLOOKUP(K871,所有数据类型对应PDMS情况!B:G,6,1),"")</f>
        <v/>
      </c>
      <c r="O871" s="13" t="s">
        <v>2592</v>
      </c>
      <c r="P871" s="13" t="s">
        <v>2594</v>
      </c>
      <c r="Q871" s="1" t="str">
        <f t="shared" si="13"/>
        <v>insert into PRW_Inte_SCADA_Map(Id,[TagId],[TagName],[TagType],[Name],[Name2],[Context],[Revision],[Type]) values(newid(),'ME-84904','#1主变差动保护1-3LP差动保护装置检修连接片','状态','#1主变间隔_#1主变压器','','XMH','unset','YX');</v>
      </c>
    </row>
    <row r="872" spans="1:17" x14ac:dyDescent="0.15">
      <c r="A872" s="1">
        <v>871</v>
      </c>
      <c r="B872" s="1" t="s">
        <v>12</v>
      </c>
      <c r="C872" s="1">
        <v>25</v>
      </c>
      <c r="D872" s="1" t="s">
        <v>1888</v>
      </c>
      <c r="E872" s="1" t="s">
        <v>1889</v>
      </c>
      <c r="F872" s="1">
        <v>84905</v>
      </c>
      <c r="G872" s="1" t="s">
        <v>49</v>
      </c>
      <c r="H872" s="1" t="s">
        <v>16</v>
      </c>
      <c r="I872" s="1" t="s">
        <v>17</v>
      </c>
      <c r="J872" s="1" t="s">
        <v>18</v>
      </c>
      <c r="K872" s="1">
        <v>2640</v>
      </c>
      <c r="L872" s="1">
        <v>901</v>
      </c>
      <c r="M872" s="1" t="str">
        <f>IFERROR(VLOOKUP(K872,所有数据类型对应PDMS情况!B:E,4,1),"")</f>
        <v>#1主变间隔_#1主变压器</v>
      </c>
      <c r="N872" s="1" t="str">
        <f>IFERROR(VLOOKUP(K872,所有数据类型对应PDMS情况!B:G,6,1),"")</f>
        <v/>
      </c>
      <c r="O872" s="13" t="s">
        <v>2592</v>
      </c>
      <c r="P872" s="13" t="s">
        <v>2594</v>
      </c>
      <c r="Q872" s="1" t="str">
        <f t="shared" si="13"/>
        <v>insert into PRW_Inte_SCADA_Map(Id,[TagId],[TagName],[TagType],[Name],[Name2],[Context],[Revision],[Type]) values(newid(),'ME-84905','#1主变非电量保护4-6LP非电量保护装置检修连接片','状态','#1主变间隔_#1主变压器','','XMH','unset','YX');</v>
      </c>
    </row>
    <row r="873" spans="1:17" x14ac:dyDescent="0.15">
      <c r="A873" s="1">
        <v>872</v>
      </c>
      <c r="B873" s="1" t="s">
        <v>12</v>
      </c>
      <c r="C873" s="1">
        <v>25</v>
      </c>
      <c r="D873" s="1" t="s">
        <v>1890</v>
      </c>
      <c r="E873" s="1" t="s">
        <v>1891</v>
      </c>
      <c r="F873" s="1">
        <v>84906</v>
      </c>
      <c r="G873" s="1" t="s">
        <v>49</v>
      </c>
      <c r="H873" s="1" t="s">
        <v>16</v>
      </c>
      <c r="I873" s="1" t="s">
        <v>17</v>
      </c>
      <c r="J873" s="1" t="s">
        <v>18</v>
      </c>
      <c r="K873" s="1">
        <v>2640</v>
      </c>
      <c r="L873" s="1">
        <v>901</v>
      </c>
      <c r="M873" s="1" t="str">
        <f>IFERROR(VLOOKUP(K873,所有数据类型对应PDMS情况!B:E,4,1),"")</f>
        <v>#1主变间隔_#1主变压器</v>
      </c>
      <c r="N873" s="1" t="str">
        <f>IFERROR(VLOOKUP(K873,所有数据类型对应PDMS情况!B:G,6,1),"")</f>
        <v/>
      </c>
      <c r="O873" s="13" t="s">
        <v>2592</v>
      </c>
      <c r="P873" s="13" t="s">
        <v>2594</v>
      </c>
      <c r="Q873" s="1" t="str">
        <f t="shared" si="13"/>
        <v>insert into PRW_Inte_SCADA_Map(Id,[TagId],[TagName],[TagType],[Name],[Name2],[Context],[Revision],[Type]) values(newid(),'ME-84906','#1主变非电量保护A网通信正常','状态','#1主变间隔_#1主变压器','','XMH','unset','YX');</v>
      </c>
    </row>
    <row r="874" spans="1:17" x14ac:dyDescent="0.15">
      <c r="A874" s="1">
        <v>873</v>
      </c>
      <c r="B874" s="1" t="s">
        <v>12</v>
      </c>
      <c r="C874" s="1">
        <v>25</v>
      </c>
      <c r="D874" s="1" t="s">
        <v>1892</v>
      </c>
      <c r="E874" s="1" t="s">
        <v>1893</v>
      </c>
      <c r="F874" s="1">
        <v>84907</v>
      </c>
      <c r="G874" s="1" t="s">
        <v>49</v>
      </c>
      <c r="H874" s="1" t="s">
        <v>16</v>
      </c>
      <c r="I874" s="1" t="s">
        <v>17</v>
      </c>
      <c r="J874" s="1" t="s">
        <v>18</v>
      </c>
      <c r="K874" s="1">
        <v>2640</v>
      </c>
      <c r="L874" s="1">
        <v>901</v>
      </c>
      <c r="M874" s="1" t="str">
        <f>IFERROR(VLOOKUP(K874,所有数据类型对应PDMS情况!B:E,4,1),"")</f>
        <v>#1主变间隔_#1主变压器</v>
      </c>
      <c r="N874" s="1" t="str">
        <f>IFERROR(VLOOKUP(K874,所有数据类型对应PDMS情况!B:G,6,1),"")</f>
        <v/>
      </c>
      <c r="O874" s="13" t="s">
        <v>2592</v>
      </c>
      <c r="P874" s="13" t="s">
        <v>2594</v>
      </c>
      <c r="Q874" s="1" t="str">
        <f t="shared" si="13"/>
        <v>insert into PRW_Inte_SCADA_Map(Id,[TagId],[TagName],[TagType],[Name],[Name2],[Context],[Revision],[Type]) values(newid(),'ME-84907','#1主变非电量保护B网通信正常','状态','#1主变间隔_#1主变压器','','XMH','unset','YX');</v>
      </c>
    </row>
    <row r="875" spans="1:17" x14ac:dyDescent="0.15">
      <c r="A875" s="1">
        <v>874</v>
      </c>
      <c r="B875" s="1" t="s">
        <v>12</v>
      </c>
      <c r="C875" s="1">
        <v>25</v>
      </c>
      <c r="D875" s="1" t="s">
        <v>1894</v>
      </c>
      <c r="E875" s="1" t="s">
        <v>1895</v>
      </c>
      <c r="F875" s="1">
        <v>84908</v>
      </c>
      <c r="G875" s="1" t="s">
        <v>502</v>
      </c>
      <c r="H875" s="1" t="s">
        <v>16</v>
      </c>
      <c r="I875" s="1" t="s">
        <v>17</v>
      </c>
      <c r="J875" s="1" t="s">
        <v>18</v>
      </c>
      <c r="K875" s="1">
        <v>2573</v>
      </c>
      <c r="L875" s="1">
        <v>901</v>
      </c>
      <c r="M875" s="1" t="str">
        <f>IFERROR(VLOOKUP(K875,所有数据类型对应PDMS情况!B:E,4,1),"")</f>
        <v>35kV倚象变出线开关柜（#5）</v>
      </c>
      <c r="N875" s="1" t="str">
        <f>IFERROR(VLOOKUP(K875,所有数据类型对应PDMS情况!B:G,6,1),"")</f>
        <v/>
      </c>
      <c r="O875" s="13" t="s">
        <v>2592</v>
      </c>
      <c r="P875" s="13" t="s">
        <v>2594</v>
      </c>
      <c r="Q875" s="1" t="str">
        <f t="shared" si="13"/>
        <v>insert into PRW_Inte_SCADA_Map(Id,[TagId],[TagName],[TagType],[Name],[Name2],[Context],[Revision],[Type]) values(newid(),'ME-84908','35kV备用线保护装置报警','状态','35kV倚象变出线开关柜（#5）','','XMH','unset','YX');</v>
      </c>
    </row>
    <row r="876" spans="1:17" x14ac:dyDescent="0.15">
      <c r="A876" s="1">
        <v>875</v>
      </c>
      <c r="B876" s="1" t="s">
        <v>12</v>
      </c>
      <c r="C876" s="1">
        <v>25</v>
      </c>
      <c r="D876" s="1" t="s">
        <v>1896</v>
      </c>
      <c r="E876" s="1" t="s">
        <v>1897</v>
      </c>
      <c r="F876" s="1">
        <v>84909</v>
      </c>
      <c r="G876" s="1" t="s">
        <v>502</v>
      </c>
      <c r="H876" s="1" t="s">
        <v>16</v>
      </c>
      <c r="I876" s="1" t="s">
        <v>17</v>
      </c>
      <c r="J876" s="1" t="s">
        <v>18</v>
      </c>
      <c r="K876" s="1">
        <v>2573</v>
      </c>
      <c r="L876" s="1">
        <v>901</v>
      </c>
      <c r="M876" s="1" t="str">
        <f>IFERROR(VLOOKUP(K876,所有数据类型对应PDMS情况!B:E,4,1),"")</f>
        <v>35kV倚象变出线开关柜（#5）</v>
      </c>
      <c r="N876" s="1" t="str">
        <f>IFERROR(VLOOKUP(K876,所有数据类型对应PDMS情况!B:G,6,1),"")</f>
        <v/>
      </c>
      <c r="O876" s="13" t="s">
        <v>2592</v>
      </c>
      <c r="P876" s="13" t="s">
        <v>2594</v>
      </c>
      <c r="Q876" s="1" t="str">
        <f t="shared" si="13"/>
        <v>insert into PRW_Inte_SCADA_Map(Id,[TagId],[TagName],[TagType],[Name],[Name2],[Context],[Revision],[Type]) values(newid(),'ME-84909','35kV备用线线路电压报警','状态','35kV倚象变出线开关柜（#5）','','XMH','unset','YX');</v>
      </c>
    </row>
    <row r="877" spans="1:17" x14ac:dyDescent="0.15">
      <c r="A877" s="1">
        <v>876</v>
      </c>
      <c r="B877" s="1" t="s">
        <v>12</v>
      </c>
      <c r="C877" s="1">
        <v>25</v>
      </c>
      <c r="D877" s="1" t="s">
        <v>1898</v>
      </c>
      <c r="E877" s="1" t="s">
        <v>1899</v>
      </c>
      <c r="F877" s="1">
        <v>84910</v>
      </c>
      <c r="G877" s="1" t="s">
        <v>502</v>
      </c>
      <c r="H877" s="1" t="s">
        <v>16</v>
      </c>
      <c r="I877" s="1" t="s">
        <v>17</v>
      </c>
      <c r="J877" s="1" t="s">
        <v>18</v>
      </c>
      <c r="K877" s="1">
        <v>2573</v>
      </c>
      <c r="L877" s="1">
        <v>901</v>
      </c>
      <c r="M877" s="1" t="str">
        <f>IFERROR(VLOOKUP(K877,所有数据类型对应PDMS情况!B:E,4,1),"")</f>
        <v>35kV倚象变出线开关柜（#5）</v>
      </c>
      <c r="N877" s="1" t="str">
        <f>IFERROR(VLOOKUP(K877,所有数据类型对应PDMS情况!B:G,6,1),"")</f>
        <v/>
      </c>
      <c r="O877" s="13" t="s">
        <v>2592</v>
      </c>
      <c r="P877" s="13" t="s">
        <v>2594</v>
      </c>
      <c r="Q877" s="1" t="str">
        <f t="shared" si="13"/>
        <v>insert into PRW_Inte_SCADA_Map(Id,[TagId],[TagName],[TagType],[Name],[Name2],[Context],[Revision],[Type]) values(newid(),'ME-84910','35kV备用线保护装置闭锁','状态','35kV倚象变出线开关柜（#5）','','XMH','unset','YX');</v>
      </c>
    </row>
    <row r="878" spans="1:17" x14ac:dyDescent="0.15">
      <c r="A878" s="1">
        <v>877</v>
      </c>
      <c r="B878" s="1" t="s">
        <v>12</v>
      </c>
      <c r="C878" s="1">
        <v>25</v>
      </c>
      <c r="D878" s="1" t="s">
        <v>1900</v>
      </c>
      <c r="E878" s="1" t="s">
        <v>1901</v>
      </c>
      <c r="F878" s="1">
        <v>84911</v>
      </c>
      <c r="G878" s="1" t="s">
        <v>502</v>
      </c>
      <c r="H878" s="1" t="s">
        <v>16</v>
      </c>
      <c r="I878" s="1" t="s">
        <v>17</v>
      </c>
      <c r="J878" s="1" t="s">
        <v>18</v>
      </c>
      <c r="K878" s="1">
        <v>2573</v>
      </c>
      <c r="L878" s="1">
        <v>901</v>
      </c>
      <c r="M878" s="1" t="str">
        <f>IFERROR(VLOOKUP(K878,所有数据类型对应PDMS情况!B:E,4,1),"")</f>
        <v>35kV倚象变出线开关柜（#5）</v>
      </c>
      <c r="N878" s="1" t="str">
        <f>IFERROR(VLOOKUP(K878,所有数据类型对应PDMS情况!B:G,6,1),"")</f>
        <v/>
      </c>
      <c r="O878" s="13" t="s">
        <v>2592</v>
      </c>
      <c r="P878" s="13" t="s">
        <v>2594</v>
      </c>
      <c r="Q878" s="1" t="str">
        <f t="shared" si="13"/>
        <v>insert into PRW_Inte_SCADA_Map(Id,[TagId],[TagName],[TagType],[Name],[Name2],[Context],[Revision],[Type]) values(newid(),'ME-84911','35kV备用线381断路器测控切换开关置远方位置','状态','35kV倚象变出线开关柜（#5）','','XMH','unset','YX');</v>
      </c>
    </row>
    <row r="879" spans="1:17" x14ac:dyDescent="0.15">
      <c r="A879" s="1">
        <v>878</v>
      </c>
      <c r="B879" s="1" t="s">
        <v>12</v>
      </c>
      <c r="C879" s="1">
        <v>25</v>
      </c>
      <c r="D879" s="1" t="s">
        <v>1902</v>
      </c>
      <c r="E879" s="1" t="s">
        <v>1903</v>
      </c>
      <c r="F879" s="1">
        <v>84912</v>
      </c>
      <c r="G879" s="1" t="s">
        <v>502</v>
      </c>
      <c r="H879" s="1" t="s">
        <v>16</v>
      </c>
      <c r="I879" s="1" t="s">
        <v>17</v>
      </c>
      <c r="J879" s="1" t="s">
        <v>18</v>
      </c>
      <c r="K879" s="1">
        <v>2573</v>
      </c>
      <c r="L879" s="1">
        <v>901</v>
      </c>
      <c r="M879" s="1" t="str">
        <f>IFERROR(VLOOKUP(K879,所有数据类型对应PDMS情况!B:E,4,1),"")</f>
        <v>35kV倚象变出线开关柜（#5）</v>
      </c>
      <c r="N879" s="1" t="str">
        <f>IFERROR(VLOOKUP(K879,所有数据类型对应PDMS情况!B:G,6,1),"")</f>
        <v/>
      </c>
      <c r="O879" s="13" t="s">
        <v>2592</v>
      </c>
      <c r="P879" s="13" t="s">
        <v>2594</v>
      </c>
      <c r="Q879" s="1" t="str">
        <f t="shared" si="13"/>
        <v>insert into PRW_Inte_SCADA_Map(Id,[TagId],[TagName],[TagType],[Name],[Name2],[Context],[Revision],[Type]) values(newid(),'ME-84912','35kV备用线GPS同步','状态','35kV倚象变出线开关柜（#5）','','XMH','unset','YX');</v>
      </c>
    </row>
    <row r="880" spans="1:17" x14ac:dyDescent="0.15">
      <c r="A880" s="1">
        <v>879</v>
      </c>
      <c r="B880" s="1" t="s">
        <v>12</v>
      </c>
      <c r="C880" s="1">
        <v>25</v>
      </c>
      <c r="D880" s="1" t="s">
        <v>1904</v>
      </c>
      <c r="E880" s="1" t="s">
        <v>1905</v>
      </c>
      <c r="F880" s="1">
        <v>84913</v>
      </c>
      <c r="G880" s="1" t="s">
        <v>502</v>
      </c>
      <c r="H880" s="1" t="s">
        <v>16</v>
      </c>
      <c r="I880" s="1" t="s">
        <v>17</v>
      </c>
      <c r="J880" s="1" t="s">
        <v>18</v>
      </c>
      <c r="K880" s="1">
        <v>2573</v>
      </c>
      <c r="L880" s="1">
        <v>901</v>
      </c>
      <c r="M880" s="1" t="str">
        <f>IFERROR(VLOOKUP(K880,所有数据类型对应PDMS情况!B:E,4,1),"")</f>
        <v>35kV倚象变出线开关柜（#5）</v>
      </c>
      <c r="N880" s="1" t="str">
        <f>IFERROR(VLOOKUP(K880,所有数据类型对应PDMS情况!B:G,6,1),"")</f>
        <v/>
      </c>
      <c r="O880" s="13" t="s">
        <v>2592</v>
      </c>
      <c r="P880" s="13" t="s">
        <v>2594</v>
      </c>
      <c r="Q880" s="1" t="str">
        <f t="shared" si="13"/>
        <v>insert into PRW_Inte_SCADA_Map(Id,[TagId],[TagName],[TagType],[Name],[Name2],[Context],[Revision],[Type]) values(newid(),'ME-84913','35kV备用线线路TV2ZKK空开跳闸','状态','35kV倚象变出线开关柜（#5）','','XMH','unset','YX');</v>
      </c>
    </row>
    <row r="881" spans="1:17" x14ac:dyDescent="0.15">
      <c r="A881" s="1">
        <v>880</v>
      </c>
      <c r="B881" s="1" t="s">
        <v>12</v>
      </c>
      <c r="C881" s="1">
        <v>25</v>
      </c>
      <c r="D881" s="1" t="s">
        <v>1906</v>
      </c>
      <c r="E881" s="1" t="s">
        <v>1907</v>
      </c>
      <c r="F881" s="1">
        <v>84914</v>
      </c>
      <c r="G881" s="1" t="s">
        <v>502</v>
      </c>
      <c r="H881" s="1" t="s">
        <v>292</v>
      </c>
      <c r="I881" s="1" t="s">
        <v>17</v>
      </c>
      <c r="J881" s="1" t="s">
        <v>18</v>
      </c>
      <c r="K881" s="1">
        <v>2573</v>
      </c>
      <c r="L881" s="1">
        <v>1001</v>
      </c>
      <c r="M881" s="1" t="str">
        <f>IFERROR(VLOOKUP(K881,所有数据类型对应PDMS情况!B:E,4,1),"")</f>
        <v>35kV倚象变出线开关柜（#5）</v>
      </c>
      <c r="N881" s="1" t="str">
        <f>IFERROR(VLOOKUP(K881,所有数据类型对应PDMS情况!B:G,6,1),"")</f>
        <v/>
      </c>
      <c r="O881" s="13" t="s">
        <v>2592</v>
      </c>
      <c r="P881" s="13" t="s">
        <v>2594</v>
      </c>
      <c r="Q881" s="1" t="str">
        <f t="shared" si="13"/>
        <v>insert into PRW_Inte_SCADA_Map(Id,[TagId],[TagName],[TagType],[Name],[Name2],[Context],[Revision],[Type]) values(newid(),'ME-84914','35kV备用线低频低压','保护动作','35kV倚象变出线开关柜（#5）','','XMH','unset','YX');</v>
      </c>
    </row>
    <row r="882" spans="1:17" x14ac:dyDescent="0.15">
      <c r="A882" s="1">
        <v>881</v>
      </c>
      <c r="B882" s="1" t="s">
        <v>12</v>
      </c>
      <c r="C882" s="1">
        <v>25</v>
      </c>
      <c r="D882" s="1" t="s">
        <v>1908</v>
      </c>
      <c r="E882" s="1" t="s">
        <v>1909</v>
      </c>
      <c r="F882" s="1">
        <v>84915</v>
      </c>
      <c r="G882" s="1" t="s">
        <v>502</v>
      </c>
      <c r="H882" s="1" t="s">
        <v>16</v>
      </c>
      <c r="I882" s="1" t="s">
        <v>17</v>
      </c>
      <c r="J882" s="1" t="s">
        <v>18</v>
      </c>
      <c r="K882" s="1">
        <v>2573</v>
      </c>
      <c r="L882" s="1">
        <v>901</v>
      </c>
      <c r="M882" s="1" t="str">
        <f>IFERROR(VLOOKUP(K882,所有数据类型对应PDMS情况!B:E,4,1),"")</f>
        <v>35kV倚象变出线开关柜（#5）</v>
      </c>
      <c r="N882" s="1" t="str">
        <f>IFERROR(VLOOKUP(K882,所有数据类型对应PDMS情况!B:G,6,1),"")</f>
        <v/>
      </c>
      <c r="O882" s="13" t="s">
        <v>2592</v>
      </c>
      <c r="P882" s="13" t="s">
        <v>2594</v>
      </c>
      <c r="Q882" s="1" t="str">
        <f t="shared" si="13"/>
        <v>insert into PRW_Inte_SCADA_Map(Id,[TagId],[TagName],[TagType],[Name],[Name2],[Context],[Revision],[Type]) values(newid(),'ME-84915','35kV备用线1-3LP闭锁重合闸连接片','状态','35kV倚象变出线开关柜（#5）','','XMH','unset','YX');</v>
      </c>
    </row>
    <row r="883" spans="1:17" x14ac:dyDescent="0.15">
      <c r="A883" s="1">
        <v>882</v>
      </c>
      <c r="B883" s="1" t="s">
        <v>12</v>
      </c>
      <c r="C883" s="1">
        <v>25</v>
      </c>
      <c r="D883" s="1" t="s">
        <v>1910</v>
      </c>
      <c r="E883" s="1" t="s">
        <v>1911</v>
      </c>
      <c r="F883" s="1">
        <v>84916</v>
      </c>
      <c r="G883" s="1" t="s">
        <v>502</v>
      </c>
      <c r="H883" s="1" t="s">
        <v>16</v>
      </c>
      <c r="I883" s="1" t="s">
        <v>17</v>
      </c>
      <c r="J883" s="1" t="s">
        <v>18</v>
      </c>
      <c r="K883" s="1">
        <v>2573</v>
      </c>
      <c r="L883" s="1">
        <v>901</v>
      </c>
      <c r="M883" s="1" t="str">
        <f>IFERROR(VLOOKUP(K883,所有数据类型对应PDMS情况!B:E,4,1),"")</f>
        <v>35kV倚象变出线开关柜（#5）</v>
      </c>
      <c r="N883" s="1" t="str">
        <f>IFERROR(VLOOKUP(K883,所有数据类型对应PDMS情况!B:G,6,1),"")</f>
        <v/>
      </c>
      <c r="O883" s="13" t="s">
        <v>2592</v>
      </c>
      <c r="P883" s="13" t="s">
        <v>2594</v>
      </c>
      <c r="Q883" s="1" t="str">
        <f t="shared" si="13"/>
        <v>insert into PRW_Inte_SCADA_Map(Id,[TagId],[TagName],[TagType],[Name],[Name2],[Context],[Revision],[Type]) values(newid(),'ME-84916','35kV备用线1-4LP低周减载连接片','状态','35kV倚象变出线开关柜（#5）','','XMH','unset','YX');</v>
      </c>
    </row>
    <row r="884" spans="1:17" x14ac:dyDescent="0.15">
      <c r="A884" s="1">
        <v>883</v>
      </c>
      <c r="B884" s="1" t="s">
        <v>12</v>
      </c>
      <c r="C884" s="1">
        <v>25</v>
      </c>
      <c r="D884" s="1" t="s">
        <v>1912</v>
      </c>
      <c r="E884" s="1" t="s">
        <v>1913</v>
      </c>
      <c r="F884" s="1">
        <v>84917</v>
      </c>
      <c r="G884" s="1" t="s">
        <v>502</v>
      </c>
      <c r="H884" s="1" t="s">
        <v>16</v>
      </c>
      <c r="I884" s="1" t="s">
        <v>17</v>
      </c>
      <c r="J884" s="1" t="s">
        <v>18</v>
      </c>
      <c r="K884" s="1">
        <v>2573</v>
      </c>
      <c r="L884" s="1">
        <v>901</v>
      </c>
      <c r="M884" s="1" t="str">
        <f>IFERROR(VLOOKUP(K884,所有数据类型对应PDMS情况!B:E,4,1),"")</f>
        <v>35kV倚象变出线开关柜（#5）</v>
      </c>
      <c r="N884" s="1" t="str">
        <f>IFERROR(VLOOKUP(K884,所有数据类型对应PDMS情况!B:G,6,1),"")</f>
        <v/>
      </c>
      <c r="O884" s="13" t="s">
        <v>2592</v>
      </c>
      <c r="P884" s="13" t="s">
        <v>2594</v>
      </c>
      <c r="Q884" s="1" t="str">
        <f t="shared" si="13"/>
        <v>insert into PRW_Inte_SCADA_Map(Id,[TagId],[TagName],[TagType],[Name],[Name2],[Context],[Revision],[Type]) values(newid(),'ME-84917','35kV备用线1-5LP装置检修状态连接片','状态','35kV倚象变出线开关柜（#5）','','XMH','unset','YX');</v>
      </c>
    </row>
    <row r="885" spans="1:17" x14ac:dyDescent="0.15">
      <c r="A885" s="1">
        <v>884</v>
      </c>
      <c r="B885" s="1" t="s">
        <v>12</v>
      </c>
      <c r="C885" s="1">
        <v>25</v>
      </c>
      <c r="D885" s="1" t="s">
        <v>1914</v>
      </c>
      <c r="E885" s="1" t="s">
        <v>1915</v>
      </c>
      <c r="F885" s="1">
        <v>84918</v>
      </c>
      <c r="G885" s="1" t="s">
        <v>502</v>
      </c>
      <c r="H885" s="1" t="s">
        <v>16</v>
      </c>
      <c r="I885" s="1" t="s">
        <v>17</v>
      </c>
      <c r="J885" s="1" t="s">
        <v>18</v>
      </c>
      <c r="K885" s="1">
        <v>2573</v>
      </c>
      <c r="L885" s="1">
        <v>901</v>
      </c>
      <c r="M885" s="1" t="str">
        <f>IFERROR(VLOOKUP(K885,所有数据类型对应PDMS情况!B:E,4,1),"")</f>
        <v>35kV倚象变出线开关柜（#5）</v>
      </c>
      <c r="N885" s="1" t="str">
        <f>IFERROR(VLOOKUP(K885,所有数据类型对应PDMS情况!B:G,6,1),"")</f>
        <v/>
      </c>
      <c r="O885" s="13" t="s">
        <v>2592</v>
      </c>
      <c r="P885" s="13" t="s">
        <v>2594</v>
      </c>
      <c r="Q885" s="1" t="str">
        <f t="shared" si="13"/>
        <v>insert into PRW_Inte_SCADA_Map(Id,[TagId],[TagName],[TagType],[Name],[Name2],[Context],[Revision],[Type]) values(newid(),'ME-84918','35kV备用线保护A网通信正常','状态','35kV倚象变出线开关柜（#5）','','XMH','unset','YX');</v>
      </c>
    </row>
    <row r="886" spans="1:17" x14ac:dyDescent="0.15">
      <c r="A886" s="1">
        <v>885</v>
      </c>
      <c r="B886" s="1" t="s">
        <v>12</v>
      </c>
      <c r="C886" s="1">
        <v>25</v>
      </c>
      <c r="D886" s="1" t="s">
        <v>1916</v>
      </c>
      <c r="E886" s="1" t="s">
        <v>1917</v>
      </c>
      <c r="F886" s="1">
        <v>84919</v>
      </c>
      <c r="G886" s="1" t="s">
        <v>502</v>
      </c>
      <c r="H886" s="1" t="s">
        <v>16</v>
      </c>
      <c r="I886" s="1" t="s">
        <v>17</v>
      </c>
      <c r="J886" s="1" t="s">
        <v>18</v>
      </c>
      <c r="K886" s="1">
        <v>2573</v>
      </c>
      <c r="L886" s="1">
        <v>901</v>
      </c>
      <c r="M886" s="1" t="str">
        <f>IFERROR(VLOOKUP(K886,所有数据类型对应PDMS情况!B:E,4,1),"")</f>
        <v>35kV倚象变出线开关柜（#5）</v>
      </c>
      <c r="N886" s="1" t="str">
        <f>IFERROR(VLOOKUP(K886,所有数据类型对应PDMS情况!B:G,6,1),"")</f>
        <v/>
      </c>
      <c r="O886" s="13" t="s">
        <v>2592</v>
      </c>
      <c r="P886" s="13" t="s">
        <v>2594</v>
      </c>
      <c r="Q886" s="1" t="str">
        <f t="shared" si="13"/>
        <v>insert into PRW_Inte_SCADA_Map(Id,[TagId],[TagName],[TagType],[Name],[Name2],[Context],[Revision],[Type]) values(newid(),'ME-84919','35kV备用线保护B网通信正常','状态','35kV倚象变出线开关柜（#5）','','XMH','unset','YX');</v>
      </c>
    </row>
    <row r="887" spans="1:17" x14ac:dyDescent="0.15">
      <c r="A887" s="1">
        <v>886</v>
      </c>
      <c r="B887" s="1" t="s">
        <v>12</v>
      </c>
      <c r="C887" s="1">
        <v>25</v>
      </c>
      <c r="D887" s="1" t="s">
        <v>1918</v>
      </c>
      <c r="E887" s="1" t="s">
        <v>1919</v>
      </c>
      <c r="F887" s="1">
        <v>84920</v>
      </c>
      <c r="G887" s="1" t="s">
        <v>558</v>
      </c>
      <c r="H887" s="1" t="s">
        <v>16</v>
      </c>
      <c r="I887" s="1" t="s">
        <v>17</v>
      </c>
      <c r="J887" s="1" t="s">
        <v>18</v>
      </c>
      <c r="K887" s="1">
        <v>2577</v>
      </c>
      <c r="L887" s="1">
        <v>901</v>
      </c>
      <c r="M887" s="1" t="str">
        <f>IFERROR(VLOOKUP(K887,所有数据类型对应PDMS情况!B:E,4,1),"")</f>
        <v>35kV东郊变出线开关柜（#3）</v>
      </c>
      <c r="N887" s="1" t="str">
        <f>IFERROR(VLOOKUP(K887,所有数据类型对应PDMS情况!B:G,6,1),"")</f>
        <v/>
      </c>
      <c r="O887" s="13" t="s">
        <v>2592</v>
      </c>
      <c r="P887" s="13" t="s">
        <v>2594</v>
      </c>
      <c r="Q887" s="1" t="str">
        <f t="shared" si="13"/>
        <v>insert into PRW_Inte_SCADA_Map(Id,[TagId],[TagName],[TagType],[Name],[Name2],[Context],[Revision],[Type]) values(newid(),'ME-84920','35kV洗五T线保护装置报警','状态','35kV东郊变出线开关柜（#3）','','XMH','unset','YX');</v>
      </c>
    </row>
    <row r="888" spans="1:17" x14ac:dyDescent="0.15">
      <c r="A888" s="1">
        <v>887</v>
      </c>
      <c r="B888" s="1" t="s">
        <v>12</v>
      </c>
      <c r="C888" s="1">
        <v>25</v>
      </c>
      <c r="D888" s="1" t="s">
        <v>1920</v>
      </c>
      <c r="E888" s="1" t="s">
        <v>1921</v>
      </c>
      <c r="F888" s="1">
        <v>84921</v>
      </c>
      <c r="G888" s="1" t="s">
        <v>558</v>
      </c>
      <c r="H888" s="1" t="s">
        <v>16</v>
      </c>
      <c r="I888" s="1" t="s">
        <v>17</v>
      </c>
      <c r="J888" s="1" t="s">
        <v>18</v>
      </c>
      <c r="K888" s="1">
        <v>2577</v>
      </c>
      <c r="L888" s="1">
        <v>901</v>
      </c>
      <c r="M888" s="1" t="str">
        <f>IFERROR(VLOOKUP(K888,所有数据类型对应PDMS情况!B:E,4,1),"")</f>
        <v>35kV东郊变出线开关柜（#3）</v>
      </c>
      <c r="N888" s="1" t="str">
        <f>IFERROR(VLOOKUP(K888,所有数据类型对应PDMS情况!B:G,6,1),"")</f>
        <v/>
      </c>
      <c r="O888" s="13" t="s">
        <v>2592</v>
      </c>
      <c r="P888" s="13" t="s">
        <v>2594</v>
      </c>
      <c r="Q888" s="1" t="str">
        <f t="shared" si="13"/>
        <v>insert into PRW_Inte_SCADA_Map(Id,[TagId],[TagName],[TagType],[Name],[Name2],[Context],[Revision],[Type]) values(newid(),'ME-84921','35kV洗五T线线路电压报警','状态','35kV东郊变出线开关柜（#3）','','XMH','unset','YX');</v>
      </c>
    </row>
    <row r="889" spans="1:17" x14ac:dyDescent="0.15">
      <c r="A889" s="1">
        <v>888</v>
      </c>
      <c r="B889" s="1" t="s">
        <v>12</v>
      </c>
      <c r="C889" s="1">
        <v>25</v>
      </c>
      <c r="D889" s="1" t="s">
        <v>1922</v>
      </c>
      <c r="E889" s="1" t="s">
        <v>1923</v>
      </c>
      <c r="F889" s="1">
        <v>84922</v>
      </c>
      <c r="G889" s="1" t="s">
        <v>558</v>
      </c>
      <c r="H889" s="1" t="s">
        <v>16</v>
      </c>
      <c r="I889" s="1" t="s">
        <v>17</v>
      </c>
      <c r="J889" s="1" t="s">
        <v>18</v>
      </c>
      <c r="K889" s="1">
        <v>2577</v>
      </c>
      <c r="L889" s="1">
        <v>901</v>
      </c>
      <c r="M889" s="1" t="str">
        <f>IFERROR(VLOOKUP(K889,所有数据类型对应PDMS情况!B:E,4,1),"")</f>
        <v>35kV东郊变出线开关柜（#3）</v>
      </c>
      <c r="N889" s="1" t="str">
        <f>IFERROR(VLOOKUP(K889,所有数据类型对应PDMS情况!B:G,6,1),"")</f>
        <v/>
      </c>
      <c r="O889" s="13" t="s">
        <v>2592</v>
      </c>
      <c r="P889" s="13" t="s">
        <v>2594</v>
      </c>
      <c r="Q889" s="1" t="str">
        <f t="shared" si="13"/>
        <v>insert into PRW_Inte_SCADA_Map(Id,[TagId],[TagName],[TagType],[Name],[Name2],[Context],[Revision],[Type]) values(newid(),'ME-84922','35kV洗五T线保护装置闭锁','状态','35kV东郊变出线开关柜（#3）','','XMH','unset','YX');</v>
      </c>
    </row>
    <row r="890" spans="1:17" x14ac:dyDescent="0.15">
      <c r="A890" s="1">
        <v>889</v>
      </c>
      <c r="B890" s="1" t="s">
        <v>12</v>
      </c>
      <c r="C890" s="1">
        <v>25</v>
      </c>
      <c r="D890" s="1" t="s">
        <v>1924</v>
      </c>
      <c r="E890" s="1" t="s">
        <v>1925</v>
      </c>
      <c r="F890" s="1">
        <v>84923</v>
      </c>
      <c r="G890" s="1" t="s">
        <v>558</v>
      </c>
      <c r="H890" s="1" t="s">
        <v>16</v>
      </c>
      <c r="I890" s="1" t="s">
        <v>17</v>
      </c>
      <c r="J890" s="1" t="s">
        <v>18</v>
      </c>
      <c r="K890" s="1">
        <v>2577</v>
      </c>
      <c r="L890" s="1">
        <v>901</v>
      </c>
      <c r="M890" s="1" t="str">
        <f>IFERROR(VLOOKUP(K890,所有数据类型对应PDMS情况!B:E,4,1),"")</f>
        <v>35kV东郊变出线开关柜（#3）</v>
      </c>
      <c r="N890" s="1" t="str">
        <f>IFERROR(VLOOKUP(K890,所有数据类型对应PDMS情况!B:G,6,1),"")</f>
        <v/>
      </c>
      <c r="O890" s="13" t="s">
        <v>2592</v>
      </c>
      <c r="P890" s="13" t="s">
        <v>2594</v>
      </c>
      <c r="Q890" s="1" t="str">
        <f t="shared" si="13"/>
        <v>insert into PRW_Inte_SCADA_Map(Id,[TagId],[TagName],[TagType],[Name],[Name2],[Context],[Revision],[Type]) values(newid(),'ME-84923','35kV洗五T线382断路器测控切换开关置远方位置','状态','35kV东郊变出线开关柜（#3）','','XMH','unset','YX');</v>
      </c>
    </row>
    <row r="891" spans="1:17" x14ac:dyDescent="0.15">
      <c r="A891" s="1">
        <v>890</v>
      </c>
      <c r="B891" s="1" t="s">
        <v>12</v>
      </c>
      <c r="C891" s="1">
        <v>25</v>
      </c>
      <c r="D891" s="1" t="s">
        <v>1926</v>
      </c>
      <c r="E891" s="1" t="s">
        <v>1927</v>
      </c>
      <c r="F891" s="1">
        <v>84924</v>
      </c>
      <c r="G891" s="1" t="s">
        <v>558</v>
      </c>
      <c r="H891" s="1" t="s">
        <v>16</v>
      </c>
      <c r="I891" s="1" t="s">
        <v>17</v>
      </c>
      <c r="J891" s="1" t="s">
        <v>18</v>
      </c>
      <c r="K891" s="1">
        <v>2577</v>
      </c>
      <c r="L891" s="1">
        <v>901</v>
      </c>
      <c r="M891" s="1" t="str">
        <f>IFERROR(VLOOKUP(K891,所有数据类型对应PDMS情况!B:E,4,1),"")</f>
        <v>35kV东郊变出线开关柜（#3）</v>
      </c>
      <c r="N891" s="1" t="str">
        <f>IFERROR(VLOOKUP(K891,所有数据类型对应PDMS情况!B:G,6,1),"")</f>
        <v/>
      </c>
      <c r="O891" s="13" t="s">
        <v>2592</v>
      </c>
      <c r="P891" s="13" t="s">
        <v>2594</v>
      </c>
      <c r="Q891" s="1" t="str">
        <f t="shared" si="13"/>
        <v>insert into PRW_Inte_SCADA_Map(Id,[TagId],[TagName],[TagType],[Name],[Name2],[Context],[Revision],[Type]) values(newid(),'ME-84924','35kV洗五T线GPS同步','状态','35kV东郊变出线开关柜（#3）','','XMH','unset','YX');</v>
      </c>
    </row>
    <row r="892" spans="1:17" x14ac:dyDescent="0.15">
      <c r="A892" s="1">
        <v>891</v>
      </c>
      <c r="B892" s="1" t="s">
        <v>12</v>
      </c>
      <c r="C892" s="1">
        <v>25</v>
      </c>
      <c r="D892" s="1" t="s">
        <v>1928</v>
      </c>
      <c r="E892" s="1" t="s">
        <v>1929</v>
      </c>
      <c r="F892" s="1">
        <v>84925</v>
      </c>
      <c r="G892" s="1" t="s">
        <v>558</v>
      </c>
      <c r="H892" s="1" t="s">
        <v>16</v>
      </c>
      <c r="I892" s="1" t="s">
        <v>17</v>
      </c>
      <c r="J892" s="1" t="s">
        <v>18</v>
      </c>
      <c r="K892" s="1">
        <v>2577</v>
      </c>
      <c r="L892" s="1">
        <v>901</v>
      </c>
      <c r="M892" s="1" t="str">
        <f>IFERROR(VLOOKUP(K892,所有数据类型对应PDMS情况!B:E,4,1),"")</f>
        <v>35kV东郊变出线开关柜（#3）</v>
      </c>
      <c r="N892" s="1" t="str">
        <f>IFERROR(VLOOKUP(K892,所有数据类型对应PDMS情况!B:G,6,1),"")</f>
        <v/>
      </c>
      <c r="O892" s="13" t="s">
        <v>2592</v>
      </c>
      <c r="P892" s="13" t="s">
        <v>2594</v>
      </c>
      <c r="Q892" s="1" t="str">
        <f t="shared" si="13"/>
        <v>insert into PRW_Inte_SCADA_Map(Id,[TagId],[TagName],[TagType],[Name],[Name2],[Context],[Revision],[Type]) values(newid(),'ME-84925','35kV洗五T线线路TV2ZKK空开跳闸','状态','35kV东郊变出线开关柜（#3）','','XMH','unset','YX');</v>
      </c>
    </row>
    <row r="893" spans="1:17" x14ac:dyDescent="0.15">
      <c r="A893" s="1">
        <v>892</v>
      </c>
      <c r="B893" s="1" t="s">
        <v>12</v>
      </c>
      <c r="C893" s="1">
        <v>25</v>
      </c>
      <c r="D893" s="1" t="s">
        <v>1930</v>
      </c>
      <c r="E893" s="1" t="s">
        <v>1931</v>
      </c>
      <c r="F893" s="1">
        <v>84926</v>
      </c>
      <c r="G893" s="1" t="s">
        <v>558</v>
      </c>
      <c r="H893" s="1" t="s">
        <v>292</v>
      </c>
      <c r="I893" s="1" t="s">
        <v>17</v>
      </c>
      <c r="J893" s="1" t="s">
        <v>18</v>
      </c>
      <c r="K893" s="1">
        <v>2577</v>
      </c>
      <c r="L893" s="1">
        <v>1001</v>
      </c>
      <c r="M893" s="1" t="str">
        <f>IFERROR(VLOOKUP(K893,所有数据类型对应PDMS情况!B:E,4,1),"")</f>
        <v>35kV东郊变出线开关柜（#3）</v>
      </c>
      <c r="N893" s="1" t="str">
        <f>IFERROR(VLOOKUP(K893,所有数据类型对应PDMS情况!B:G,6,1),"")</f>
        <v/>
      </c>
      <c r="O893" s="13" t="s">
        <v>2592</v>
      </c>
      <c r="P893" s="13" t="s">
        <v>2594</v>
      </c>
      <c r="Q893" s="1" t="str">
        <f t="shared" si="13"/>
        <v>insert into PRW_Inte_SCADA_Map(Id,[TagId],[TagName],[TagType],[Name],[Name2],[Context],[Revision],[Type]) values(newid(),'ME-84926','35kV洗五T线低频低压','保护动作','35kV东郊变出线开关柜（#3）','','XMH','unset','YX');</v>
      </c>
    </row>
    <row r="894" spans="1:17" x14ac:dyDescent="0.15">
      <c r="A894" s="1">
        <v>893</v>
      </c>
      <c r="B894" s="1" t="s">
        <v>12</v>
      </c>
      <c r="C894" s="1">
        <v>25</v>
      </c>
      <c r="D894" s="1" t="s">
        <v>1932</v>
      </c>
      <c r="E894" s="1" t="s">
        <v>1933</v>
      </c>
      <c r="F894" s="1">
        <v>84927</v>
      </c>
      <c r="G894" s="1" t="s">
        <v>558</v>
      </c>
      <c r="H894" s="1" t="s">
        <v>16</v>
      </c>
      <c r="I894" s="1" t="s">
        <v>17</v>
      </c>
      <c r="J894" s="1" t="s">
        <v>18</v>
      </c>
      <c r="K894" s="1">
        <v>2577</v>
      </c>
      <c r="L894" s="1">
        <v>901</v>
      </c>
      <c r="M894" s="1" t="str">
        <f>IFERROR(VLOOKUP(K894,所有数据类型对应PDMS情况!B:E,4,1),"")</f>
        <v>35kV东郊变出线开关柜（#3）</v>
      </c>
      <c r="N894" s="1" t="str">
        <f>IFERROR(VLOOKUP(K894,所有数据类型对应PDMS情况!B:G,6,1),"")</f>
        <v/>
      </c>
      <c r="O894" s="13" t="s">
        <v>2592</v>
      </c>
      <c r="P894" s="13" t="s">
        <v>2594</v>
      </c>
      <c r="Q894" s="1" t="str">
        <f t="shared" si="13"/>
        <v>insert into PRW_Inte_SCADA_Map(Id,[TagId],[TagName],[TagType],[Name],[Name2],[Context],[Revision],[Type]) values(newid(),'ME-84927','35kV洗五T线1-3LP闭锁重合闸连接片','状态','35kV东郊变出线开关柜（#3）','','XMH','unset','YX');</v>
      </c>
    </row>
    <row r="895" spans="1:17" x14ac:dyDescent="0.15">
      <c r="A895" s="1">
        <v>894</v>
      </c>
      <c r="B895" s="1" t="s">
        <v>12</v>
      </c>
      <c r="C895" s="1">
        <v>25</v>
      </c>
      <c r="D895" s="1" t="s">
        <v>1934</v>
      </c>
      <c r="E895" s="1" t="s">
        <v>1935</v>
      </c>
      <c r="F895" s="1">
        <v>84928</v>
      </c>
      <c r="G895" s="1" t="s">
        <v>558</v>
      </c>
      <c r="H895" s="1" t="s">
        <v>16</v>
      </c>
      <c r="I895" s="1" t="s">
        <v>17</v>
      </c>
      <c r="J895" s="1" t="s">
        <v>18</v>
      </c>
      <c r="K895" s="1">
        <v>2577</v>
      </c>
      <c r="L895" s="1">
        <v>901</v>
      </c>
      <c r="M895" s="1" t="str">
        <f>IFERROR(VLOOKUP(K895,所有数据类型对应PDMS情况!B:E,4,1),"")</f>
        <v>35kV东郊变出线开关柜（#3）</v>
      </c>
      <c r="N895" s="1" t="str">
        <f>IFERROR(VLOOKUP(K895,所有数据类型对应PDMS情况!B:G,6,1),"")</f>
        <v/>
      </c>
      <c r="O895" s="13" t="s">
        <v>2592</v>
      </c>
      <c r="P895" s="13" t="s">
        <v>2594</v>
      </c>
      <c r="Q895" s="1" t="str">
        <f t="shared" si="13"/>
        <v>insert into PRW_Inte_SCADA_Map(Id,[TagId],[TagName],[TagType],[Name],[Name2],[Context],[Revision],[Type]) values(newid(),'ME-84928','35kV洗五T线1-4LP低周减载连接片','状态','35kV东郊变出线开关柜（#3）','','XMH','unset','YX');</v>
      </c>
    </row>
    <row r="896" spans="1:17" x14ac:dyDescent="0.15">
      <c r="A896" s="1">
        <v>895</v>
      </c>
      <c r="B896" s="1" t="s">
        <v>12</v>
      </c>
      <c r="C896" s="1">
        <v>25</v>
      </c>
      <c r="D896" s="1" t="s">
        <v>1936</v>
      </c>
      <c r="E896" s="1" t="s">
        <v>1937</v>
      </c>
      <c r="F896" s="1">
        <v>84929</v>
      </c>
      <c r="G896" s="1" t="s">
        <v>558</v>
      </c>
      <c r="H896" s="1" t="s">
        <v>16</v>
      </c>
      <c r="I896" s="1" t="s">
        <v>17</v>
      </c>
      <c r="J896" s="1" t="s">
        <v>18</v>
      </c>
      <c r="K896" s="1">
        <v>2577</v>
      </c>
      <c r="L896" s="1">
        <v>901</v>
      </c>
      <c r="M896" s="1" t="str">
        <f>IFERROR(VLOOKUP(K896,所有数据类型对应PDMS情况!B:E,4,1),"")</f>
        <v>35kV东郊变出线开关柜（#3）</v>
      </c>
      <c r="N896" s="1" t="str">
        <f>IFERROR(VLOOKUP(K896,所有数据类型对应PDMS情况!B:G,6,1),"")</f>
        <v/>
      </c>
      <c r="O896" s="13" t="s">
        <v>2592</v>
      </c>
      <c r="P896" s="13" t="s">
        <v>2594</v>
      </c>
      <c r="Q896" s="1" t="str">
        <f t="shared" si="13"/>
        <v>insert into PRW_Inte_SCADA_Map(Id,[TagId],[TagName],[TagType],[Name],[Name2],[Context],[Revision],[Type]) values(newid(),'ME-84929','35kV洗五T线1-5LP装置检修状态连接片','状态','35kV东郊变出线开关柜（#3）','','XMH','unset','YX');</v>
      </c>
    </row>
    <row r="897" spans="1:17" x14ac:dyDescent="0.15">
      <c r="A897" s="1">
        <v>896</v>
      </c>
      <c r="B897" s="1" t="s">
        <v>12</v>
      </c>
      <c r="C897" s="1">
        <v>25</v>
      </c>
      <c r="D897" s="1" t="s">
        <v>1938</v>
      </c>
      <c r="E897" s="1" t="s">
        <v>1939</v>
      </c>
      <c r="F897" s="1">
        <v>84930</v>
      </c>
      <c r="G897" s="1" t="s">
        <v>558</v>
      </c>
      <c r="H897" s="1" t="s">
        <v>16</v>
      </c>
      <c r="I897" s="1" t="s">
        <v>17</v>
      </c>
      <c r="J897" s="1" t="s">
        <v>18</v>
      </c>
      <c r="K897" s="1">
        <v>2577</v>
      </c>
      <c r="L897" s="1">
        <v>901</v>
      </c>
      <c r="M897" s="1" t="str">
        <f>IFERROR(VLOOKUP(K897,所有数据类型对应PDMS情况!B:E,4,1),"")</f>
        <v>35kV东郊变出线开关柜（#3）</v>
      </c>
      <c r="N897" s="1" t="str">
        <f>IFERROR(VLOOKUP(K897,所有数据类型对应PDMS情况!B:G,6,1),"")</f>
        <v/>
      </c>
      <c r="O897" s="13" t="s">
        <v>2592</v>
      </c>
      <c r="P897" s="13" t="s">
        <v>2594</v>
      </c>
      <c r="Q897" s="1" t="str">
        <f t="shared" si="13"/>
        <v>insert into PRW_Inte_SCADA_Map(Id,[TagId],[TagName],[TagType],[Name],[Name2],[Context],[Revision],[Type]) values(newid(),'ME-84930','35kV洗五T线保护A网通信正常','状态','35kV东郊变出线开关柜（#3）','','XMH','unset','YX');</v>
      </c>
    </row>
    <row r="898" spans="1:17" x14ac:dyDescent="0.15">
      <c r="A898" s="1">
        <v>897</v>
      </c>
      <c r="B898" s="1" t="s">
        <v>12</v>
      </c>
      <c r="C898" s="1">
        <v>25</v>
      </c>
      <c r="D898" s="1" t="s">
        <v>1940</v>
      </c>
      <c r="E898" s="1" t="s">
        <v>1941</v>
      </c>
      <c r="F898" s="1">
        <v>84931</v>
      </c>
      <c r="G898" s="1" t="s">
        <v>558</v>
      </c>
      <c r="H898" s="1" t="s">
        <v>16</v>
      </c>
      <c r="I898" s="1" t="s">
        <v>17</v>
      </c>
      <c r="J898" s="1" t="s">
        <v>18</v>
      </c>
      <c r="K898" s="1">
        <v>2577</v>
      </c>
      <c r="L898" s="1">
        <v>901</v>
      </c>
      <c r="M898" s="1" t="str">
        <f>IFERROR(VLOOKUP(K898,所有数据类型对应PDMS情况!B:E,4,1),"")</f>
        <v>35kV东郊变出线开关柜（#3）</v>
      </c>
      <c r="N898" s="1" t="str">
        <f>IFERROR(VLOOKUP(K898,所有数据类型对应PDMS情况!B:G,6,1),"")</f>
        <v/>
      </c>
      <c r="O898" s="13" t="s">
        <v>2592</v>
      </c>
      <c r="P898" s="13" t="s">
        <v>2594</v>
      </c>
      <c r="Q898" s="1" t="str">
        <f t="shared" si="13"/>
        <v>insert into PRW_Inte_SCADA_Map(Id,[TagId],[TagName],[TagType],[Name],[Name2],[Context],[Revision],[Type]) values(newid(),'ME-84931','35kV洗五T线保护B网通信正常','状态','35kV东郊变出线开关柜（#3）','','XMH','unset','YX');</v>
      </c>
    </row>
    <row r="899" spans="1:17" x14ac:dyDescent="0.15">
      <c r="A899" s="1">
        <v>898</v>
      </c>
      <c r="B899" s="1" t="s">
        <v>12</v>
      </c>
      <c r="C899" s="1">
        <v>25</v>
      </c>
      <c r="D899" s="1" t="s">
        <v>1942</v>
      </c>
      <c r="E899" s="1" t="s">
        <v>1943</v>
      </c>
      <c r="F899" s="1">
        <v>84932</v>
      </c>
      <c r="G899" s="1" t="s">
        <v>612</v>
      </c>
      <c r="H899" s="1" t="s">
        <v>16</v>
      </c>
      <c r="I899" s="1" t="s">
        <v>17</v>
      </c>
      <c r="J899" s="1" t="s">
        <v>18</v>
      </c>
      <c r="K899" s="1">
        <v>2581</v>
      </c>
      <c r="L899" s="1">
        <v>901</v>
      </c>
      <c r="M899" s="1" t="str">
        <f>IFERROR(VLOOKUP(K899,所有数据类型对应PDMS情况!B:E,4,1),"")</f>
        <v>35kV五里河站开关柜（#1）</v>
      </c>
      <c r="N899" s="1" t="str">
        <f>IFERROR(VLOOKUP(K899,所有数据类型对应PDMS情况!B:G,6,1),"")</f>
        <v/>
      </c>
      <c r="O899" s="13" t="s">
        <v>2592</v>
      </c>
      <c r="P899" s="13" t="s">
        <v>2594</v>
      </c>
      <c r="Q899" s="1" t="str">
        <f t="shared" ref="Q899:Q962" si="14">CONCATENATE("insert into PRW_Inte_SCADA_Map(Id,[TagId],[TagName],[TagType],[Name],[Name2],[Context],[Revision],[Type]) values(","newid()",",'ME-",F899,"','",E899,"','",H899,"','",M899,"','",N899,"','XMH','unset','YX');")</f>
        <v>insert into PRW_Inte_SCADA_Map(Id,[TagId],[TagName],[TagType],[Name],[Name2],[Context],[Revision],[Type]) values(newid(),'ME-84932','35kV洗东线保护装置报警','状态','35kV五里河站开关柜（#1）','','XMH','unset','YX');</v>
      </c>
    </row>
    <row r="900" spans="1:17" x14ac:dyDescent="0.15">
      <c r="A900" s="1">
        <v>899</v>
      </c>
      <c r="B900" s="1" t="s">
        <v>12</v>
      </c>
      <c r="C900" s="1">
        <v>25</v>
      </c>
      <c r="D900" s="1" t="s">
        <v>1944</v>
      </c>
      <c r="E900" s="1" t="s">
        <v>1945</v>
      </c>
      <c r="F900" s="1">
        <v>84933</v>
      </c>
      <c r="G900" s="1" t="s">
        <v>612</v>
      </c>
      <c r="H900" s="1" t="s">
        <v>16</v>
      </c>
      <c r="I900" s="1" t="s">
        <v>17</v>
      </c>
      <c r="J900" s="1" t="s">
        <v>18</v>
      </c>
      <c r="K900" s="1">
        <v>2581</v>
      </c>
      <c r="L900" s="1">
        <v>901</v>
      </c>
      <c r="M900" s="1" t="str">
        <f>IFERROR(VLOOKUP(K900,所有数据类型对应PDMS情况!B:E,4,1),"")</f>
        <v>35kV五里河站开关柜（#1）</v>
      </c>
      <c r="N900" s="1" t="str">
        <f>IFERROR(VLOOKUP(K900,所有数据类型对应PDMS情况!B:G,6,1),"")</f>
        <v/>
      </c>
      <c r="O900" s="13" t="s">
        <v>2592</v>
      </c>
      <c r="P900" s="13" t="s">
        <v>2594</v>
      </c>
      <c r="Q900" s="1" t="str">
        <f t="shared" si="14"/>
        <v>insert into PRW_Inte_SCADA_Map(Id,[TagId],[TagName],[TagType],[Name],[Name2],[Context],[Revision],[Type]) values(newid(),'ME-84933','35kV洗东线线路电压报警','状态','35kV五里河站开关柜（#1）','','XMH','unset','YX');</v>
      </c>
    </row>
    <row r="901" spans="1:17" x14ac:dyDescent="0.15">
      <c r="A901" s="1">
        <v>900</v>
      </c>
      <c r="B901" s="1" t="s">
        <v>12</v>
      </c>
      <c r="C901" s="1">
        <v>25</v>
      </c>
      <c r="D901" s="1" t="s">
        <v>1946</v>
      </c>
      <c r="E901" s="1" t="s">
        <v>1947</v>
      </c>
      <c r="F901" s="1">
        <v>84934</v>
      </c>
      <c r="G901" s="1" t="s">
        <v>612</v>
      </c>
      <c r="H901" s="1" t="s">
        <v>16</v>
      </c>
      <c r="I901" s="1" t="s">
        <v>17</v>
      </c>
      <c r="J901" s="1" t="s">
        <v>18</v>
      </c>
      <c r="K901" s="1">
        <v>2581</v>
      </c>
      <c r="L901" s="1">
        <v>901</v>
      </c>
      <c r="M901" s="1" t="str">
        <f>IFERROR(VLOOKUP(K901,所有数据类型对应PDMS情况!B:E,4,1),"")</f>
        <v>35kV五里河站开关柜（#1）</v>
      </c>
      <c r="N901" s="1" t="str">
        <f>IFERROR(VLOOKUP(K901,所有数据类型对应PDMS情况!B:G,6,1),"")</f>
        <v/>
      </c>
      <c r="O901" s="13" t="s">
        <v>2592</v>
      </c>
      <c r="P901" s="13" t="s">
        <v>2594</v>
      </c>
      <c r="Q901" s="1" t="str">
        <f t="shared" si="14"/>
        <v>insert into PRW_Inte_SCADA_Map(Id,[TagId],[TagName],[TagType],[Name],[Name2],[Context],[Revision],[Type]) values(newid(),'ME-84934','35kV洗东线保护装置闭锁','状态','35kV五里河站开关柜（#1）','','XMH','unset','YX');</v>
      </c>
    </row>
    <row r="902" spans="1:17" x14ac:dyDescent="0.15">
      <c r="A902" s="1">
        <v>901</v>
      </c>
      <c r="B902" s="1" t="s">
        <v>12</v>
      </c>
      <c r="C902" s="1">
        <v>25</v>
      </c>
      <c r="D902" s="1" t="s">
        <v>1948</v>
      </c>
      <c r="E902" s="1" t="s">
        <v>1949</v>
      </c>
      <c r="F902" s="1">
        <v>84935</v>
      </c>
      <c r="G902" s="1" t="s">
        <v>612</v>
      </c>
      <c r="H902" s="1" t="s">
        <v>16</v>
      </c>
      <c r="I902" s="1" t="s">
        <v>17</v>
      </c>
      <c r="J902" s="1" t="s">
        <v>18</v>
      </c>
      <c r="K902" s="1">
        <v>2581</v>
      </c>
      <c r="L902" s="1">
        <v>901</v>
      </c>
      <c r="M902" s="1" t="str">
        <f>IFERROR(VLOOKUP(K902,所有数据类型对应PDMS情况!B:E,4,1),"")</f>
        <v>35kV五里河站开关柜（#1）</v>
      </c>
      <c r="N902" s="1" t="str">
        <f>IFERROR(VLOOKUP(K902,所有数据类型对应PDMS情况!B:G,6,1),"")</f>
        <v/>
      </c>
      <c r="O902" s="13" t="s">
        <v>2592</v>
      </c>
      <c r="P902" s="13" t="s">
        <v>2594</v>
      </c>
      <c r="Q902" s="1" t="str">
        <f t="shared" si="14"/>
        <v>insert into PRW_Inte_SCADA_Map(Id,[TagId],[TagName],[TagType],[Name],[Name2],[Context],[Revision],[Type]) values(newid(),'ME-84935','35kV洗东线383断路器测控切换开关置远方位置','状态','35kV五里河站开关柜（#1）','','XMH','unset','YX');</v>
      </c>
    </row>
    <row r="903" spans="1:17" x14ac:dyDescent="0.15">
      <c r="A903" s="1">
        <v>902</v>
      </c>
      <c r="B903" s="1" t="s">
        <v>12</v>
      </c>
      <c r="C903" s="1">
        <v>25</v>
      </c>
      <c r="D903" s="1" t="s">
        <v>1950</v>
      </c>
      <c r="E903" s="1" t="s">
        <v>1951</v>
      </c>
      <c r="F903" s="1">
        <v>84936</v>
      </c>
      <c r="G903" s="1" t="s">
        <v>612</v>
      </c>
      <c r="H903" s="1" t="s">
        <v>16</v>
      </c>
      <c r="I903" s="1" t="s">
        <v>17</v>
      </c>
      <c r="J903" s="1" t="s">
        <v>18</v>
      </c>
      <c r="K903" s="1">
        <v>2581</v>
      </c>
      <c r="L903" s="1">
        <v>901</v>
      </c>
      <c r="M903" s="1" t="str">
        <f>IFERROR(VLOOKUP(K903,所有数据类型对应PDMS情况!B:E,4,1),"")</f>
        <v>35kV五里河站开关柜（#1）</v>
      </c>
      <c r="N903" s="1" t="str">
        <f>IFERROR(VLOOKUP(K903,所有数据类型对应PDMS情况!B:G,6,1),"")</f>
        <v/>
      </c>
      <c r="O903" s="13" t="s">
        <v>2592</v>
      </c>
      <c r="P903" s="13" t="s">
        <v>2594</v>
      </c>
      <c r="Q903" s="1" t="str">
        <f t="shared" si="14"/>
        <v>insert into PRW_Inte_SCADA_Map(Id,[TagId],[TagName],[TagType],[Name],[Name2],[Context],[Revision],[Type]) values(newid(),'ME-84936','35kV洗东线GPS同步','状态','35kV五里河站开关柜（#1）','','XMH','unset','YX');</v>
      </c>
    </row>
    <row r="904" spans="1:17" x14ac:dyDescent="0.15">
      <c r="A904" s="1">
        <v>903</v>
      </c>
      <c r="B904" s="1" t="s">
        <v>12</v>
      </c>
      <c r="C904" s="1">
        <v>25</v>
      </c>
      <c r="D904" s="1" t="s">
        <v>1952</v>
      </c>
      <c r="E904" s="1" t="s">
        <v>1953</v>
      </c>
      <c r="F904" s="1">
        <v>84937</v>
      </c>
      <c r="G904" s="1" t="s">
        <v>612</v>
      </c>
      <c r="H904" s="1" t="s">
        <v>16</v>
      </c>
      <c r="I904" s="1" t="s">
        <v>17</v>
      </c>
      <c r="J904" s="1" t="s">
        <v>18</v>
      </c>
      <c r="K904" s="1">
        <v>2581</v>
      </c>
      <c r="L904" s="1">
        <v>901</v>
      </c>
      <c r="M904" s="1" t="str">
        <f>IFERROR(VLOOKUP(K904,所有数据类型对应PDMS情况!B:E,4,1),"")</f>
        <v>35kV五里河站开关柜（#1）</v>
      </c>
      <c r="N904" s="1" t="str">
        <f>IFERROR(VLOOKUP(K904,所有数据类型对应PDMS情况!B:G,6,1),"")</f>
        <v/>
      </c>
      <c r="O904" s="13" t="s">
        <v>2592</v>
      </c>
      <c r="P904" s="13" t="s">
        <v>2594</v>
      </c>
      <c r="Q904" s="1" t="str">
        <f t="shared" si="14"/>
        <v>insert into PRW_Inte_SCADA_Map(Id,[TagId],[TagName],[TagType],[Name],[Name2],[Context],[Revision],[Type]) values(newid(),'ME-84937','35kV洗东线线路TV2ZKK空开跳闸','状态','35kV五里河站开关柜（#1）','','XMH','unset','YX');</v>
      </c>
    </row>
    <row r="905" spans="1:17" x14ac:dyDescent="0.15">
      <c r="A905" s="1">
        <v>904</v>
      </c>
      <c r="B905" s="1" t="s">
        <v>12</v>
      </c>
      <c r="C905" s="1">
        <v>25</v>
      </c>
      <c r="D905" s="1" t="s">
        <v>1954</v>
      </c>
      <c r="E905" s="1" t="s">
        <v>1955</v>
      </c>
      <c r="F905" s="1">
        <v>84938</v>
      </c>
      <c r="G905" s="1" t="s">
        <v>612</v>
      </c>
      <c r="H905" s="1" t="s">
        <v>292</v>
      </c>
      <c r="I905" s="1" t="s">
        <v>17</v>
      </c>
      <c r="J905" s="1" t="s">
        <v>18</v>
      </c>
      <c r="K905" s="1">
        <v>2581</v>
      </c>
      <c r="L905" s="1">
        <v>1001</v>
      </c>
      <c r="M905" s="1" t="str">
        <f>IFERROR(VLOOKUP(K905,所有数据类型对应PDMS情况!B:E,4,1),"")</f>
        <v>35kV五里河站开关柜（#1）</v>
      </c>
      <c r="N905" s="1" t="str">
        <f>IFERROR(VLOOKUP(K905,所有数据类型对应PDMS情况!B:G,6,1),"")</f>
        <v/>
      </c>
      <c r="O905" s="13" t="s">
        <v>2592</v>
      </c>
      <c r="P905" s="13" t="s">
        <v>2594</v>
      </c>
      <c r="Q905" s="1" t="str">
        <f t="shared" si="14"/>
        <v>insert into PRW_Inte_SCADA_Map(Id,[TagId],[TagName],[TagType],[Name],[Name2],[Context],[Revision],[Type]) values(newid(),'ME-84938','35kV洗东线低频低压','保护动作','35kV五里河站开关柜（#1）','','XMH','unset','YX');</v>
      </c>
    </row>
    <row r="906" spans="1:17" x14ac:dyDescent="0.15">
      <c r="A906" s="1">
        <v>905</v>
      </c>
      <c r="B906" s="1" t="s">
        <v>12</v>
      </c>
      <c r="C906" s="1">
        <v>25</v>
      </c>
      <c r="D906" s="1" t="s">
        <v>1956</v>
      </c>
      <c r="E906" s="1" t="s">
        <v>1957</v>
      </c>
      <c r="F906" s="1">
        <v>84939</v>
      </c>
      <c r="G906" s="1" t="s">
        <v>612</v>
      </c>
      <c r="H906" s="1" t="s">
        <v>16</v>
      </c>
      <c r="I906" s="1" t="s">
        <v>17</v>
      </c>
      <c r="J906" s="1" t="s">
        <v>18</v>
      </c>
      <c r="K906" s="1">
        <v>2581</v>
      </c>
      <c r="L906" s="1">
        <v>901</v>
      </c>
      <c r="M906" s="1" t="str">
        <f>IFERROR(VLOOKUP(K906,所有数据类型对应PDMS情况!B:E,4,1),"")</f>
        <v>35kV五里河站开关柜（#1）</v>
      </c>
      <c r="N906" s="1" t="str">
        <f>IFERROR(VLOOKUP(K906,所有数据类型对应PDMS情况!B:G,6,1),"")</f>
        <v/>
      </c>
      <c r="O906" s="13" t="s">
        <v>2592</v>
      </c>
      <c r="P906" s="13" t="s">
        <v>2594</v>
      </c>
      <c r="Q906" s="1" t="str">
        <f t="shared" si="14"/>
        <v>insert into PRW_Inte_SCADA_Map(Id,[TagId],[TagName],[TagType],[Name],[Name2],[Context],[Revision],[Type]) values(newid(),'ME-84939','35kV洗东线1-3LP闭锁重合闸连接片','状态','35kV五里河站开关柜（#1）','','XMH','unset','YX');</v>
      </c>
    </row>
    <row r="907" spans="1:17" x14ac:dyDescent="0.15">
      <c r="A907" s="1">
        <v>906</v>
      </c>
      <c r="B907" s="1" t="s">
        <v>12</v>
      </c>
      <c r="C907" s="1">
        <v>25</v>
      </c>
      <c r="D907" s="1" t="s">
        <v>1958</v>
      </c>
      <c r="E907" s="1" t="s">
        <v>1959</v>
      </c>
      <c r="F907" s="1">
        <v>84940</v>
      </c>
      <c r="G907" s="1" t="s">
        <v>612</v>
      </c>
      <c r="H907" s="1" t="s">
        <v>16</v>
      </c>
      <c r="I907" s="1" t="s">
        <v>17</v>
      </c>
      <c r="J907" s="1" t="s">
        <v>18</v>
      </c>
      <c r="K907" s="1">
        <v>2581</v>
      </c>
      <c r="L907" s="1">
        <v>901</v>
      </c>
      <c r="M907" s="1" t="str">
        <f>IFERROR(VLOOKUP(K907,所有数据类型对应PDMS情况!B:E,4,1),"")</f>
        <v>35kV五里河站开关柜（#1）</v>
      </c>
      <c r="N907" s="1" t="str">
        <f>IFERROR(VLOOKUP(K907,所有数据类型对应PDMS情况!B:G,6,1),"")</f>
        <v/>
      </c>
      <c r="O907" s="13" t="s">
        <v>2592</v>
      </c>
      <c r="P907" s="13" t="s">
        <v>2594</v>
      </c>
      <c r="Q907" s="1" t="str">
        <f t="shared" si="14"/>
        <v>insert into PRW_Inte_SCADA_Map(Id,[TagId],[TagName],[TagType],[Name],[Name2],[Context],[Revision],[Type]) values(newid(),'ME-84940','35kV洗东线1-4LP低周减载连接片','状态','35kV五里河站开关柜（#1）','','XMH','unset','YX');</v>
      </c>
    </row>
    <row r="908" spans="1:17" x14ac:dyDescent="0.15">
      <c r="A908" s="1">
        <v>907</v>
      </c>
      <c r="B908" s="1" t="s">
        <v>12</v>
      </c>
      <c r="C908" s="1">
        <v>25</v>
      </c>
      <c r="D908" s="1" t="s">
        <v>1960</v>
      </c>
      <c r="E908" s="1" t="s">
        <v>1961</v>
      </c>
      <c r="F908" s="1">
        <v>84941</v>
      </c>
      <c r="G908" s="1" t="s">
        <v>612</v>
      </c>
      <c r="H908" s="1" t="s">
        <v>16</v>
      </c>
      <c r="I908" s="1" t="s">
        <v>17</v>
      </c>
      <c r="J908" s="1" t="s">
        <v>18</v>
      </c>
      <c r="K908" s="1">
        <v>2581</v>
      </c>
      <c r="L908" s="1">
        <v>901</v>
      </c>
      <c r="M908" s="1" t="str">
        <f>IFERROR(VLOOKUP(K908,所有数据类型对应PDMS情况!B:E,4,1),"")</f>
        <v>35kV五里河站开关柜（#1）</v>
      </c>
      <c r="N908" s="1" t="str">
        <f>IFERROR(VLOOKUP(K908,所有数据类型对应PDMS情况!B:G,6,1),"")</f>
        <v/>
      </c>
      <c r="O908" s="13" t="s">
        <v>2592</v>
      </c>
      <c r="P908" s="13" t="s">
        <v>2594</v>
      </c>
      <c r="Q908" s="1" t="str">
        <f t="shared" si="14"/>
        <v>insert into PRW_Inte_SCADA_Map(Id,[TagId],[TagName],[TagType],[Name],[Name2],[Context],[Revision],[Type]) values(newid(),'ME-84941','35kV洗东线1-5LP装置检修状态连接片','状态','35kV五里河站开关柜（#1）','','XMH','unset','YX');</v>
      </c>
    </row>
    <row r="909" spans="1:17" x14ac:dyDescent="0.15">
      <c r="A909" s="1">
        <v>908</v>
      </c>
      <c r="B909" s="1" t="s">
        <v>12</v>
      </c>
      <c r="C909" s="1">
        <v>25</v>
      </c>
      <c r="D909" s="1" t="s">
        <v>1962</v>
      </c>
      <c r="E909" s="1" t="s">
        <v>1963</v>
      </c>
      <c r="F909" s="1">
        <v>84942</v>
      </c>
      <c r="G909" s="1" t="s">
        <v>612</v>
      </c>
      <c r="H909" s="1" t="s">
        <v>16</v>
      </c>
      <c r="I909" s="1" t="s">
        <v>17</v>
      </c>
      <c r="J909" s="1" t="s">
        <v>18</v>
      </c>
      <c r="K909" s="1">
        <v>2581</v>
      </c>
      <c r="L909" s="1">
        <v>901</v>
      </c>
      <c r="M909" s="1" t="str">
        <f>IFERROR(VLOOKUP(K909,所有数据类型对应PDMS情况!B:E,4,1),"")</f>
        <v>35kV五里河站开关柜（#1）</v>
      </c>
      <c r="N909" s="1" t="str">
        <f>IFERROR(VLOOKUP(K909,所有数据类型对应PDMS情况!B:G,6,1),"")</f>
        <v/>
      </c>
      <c r="O909" s="13" t="s">
        <v>2592</v>
      </c>
      <c r="P909" s="13" t="s">
        <v>2594</v>
      </c>
      <c r="Q909" s="1" t="str">
        <f t="shared" si="14"/>
        <v>insert into PRW_Inte_SCADA_Map(Id,[TagId],[TagName],[TagType],[Name],[Name2],[Context],[Revision],[Type]) values(newid(),'ME-84942','35kV洗东线保护A网通信正常','状态','35kV五里河站开关柜（#1）','','XMH','unset','YX');</v>
      </c>
    </row>
    <row r="910" spans="1:17" x14ac:dyDescent="0.15">
      <c r="A910" s="1">
        <v>909</v>
      </c>
      <c r="B910" s="1" t="s">
        <v>12</v>
      </c>
      <c r="C910" s="1">
        <v>25</v>
      </c>
      <c r="D910" s="1" t="s">
        <v>1964</v>
      </c>
      <c r="E910" s="1" t="s">
        <v>1965</v>
      </c>
      <c r="F910" s="1">
        <v>84943</v>
      </c>
      <c r="G910" s="1" t="s">
        <v>612</v>
      </c>
      <c r="H910" s="1" t="s">
        <v>16</v>
      </c>
      <c r="I910" s="1" t="s">
        <v>17</v>
      </c>
      <c r="J910" s="1" t="s">
        <v>18</v>
      </c>
      <c r="K910" s="1">
        <v>2581</v>
      </c>
      <c r="L910" s="1">
        <v>901</v>
      </c>
      <c r="M910" s="1" t="str">
        <f>IFERROR(VLOOKUP(K910,所有数据类型对应PDMS情况!B:E,4,1),"")</f>
        <v>35kV五里河站开关柜（#1）</v>
      </c>
      <c r="N910" s="1" t="str">
        <f>IFERROR(VLOOKUP(K910,所有数据类型对应PDMS情况!B:G,6,1),"")</f>
        <v/>
      </c>
      <c r="O910" s="13" t="s">
        <v>2592</v>
      </c>
      <c r="P910" s="13" t="s">
        <v>2594</v>
      </c>
      <c r="Q910" s="1" t="str">
        <f t="shared" si="14"/>
        <v>insert into PRW_Inte_SCADA_Map(Id,[TagId],[TagName],[TagType],[Name],[Name2],[Context],[Revision],[Type]) values(newid(),'ME-84943','35kV洗东线保护B网通信正常','状态','35kV五里河站开关柜（#1）','','XMH','unset','YX');</v>
      </c>
    </row>
    <row r="911" spans="1:17" hidden="1" x14ac:dyDescent="0.15">
      <c r="A911" s="1">
        <v>910</v>
      </c>
      <c r="B911" s="1" t="s">
        <v>12</v>
      </c>
      <c r="C911" s="1">
        <v>25</v>
      </c>
      <c r="D911" s="1" t="s">
        <v>1966</v>
      </c>
      <c r="E911" s="1" t="s">
        <v>1967</v>
      </c>
      <c r="F911" s="1">
        <v>84944</v>
      </c>
      <c r="G911" s="1" t="s">
        <v>1968</v>
      </c>
      <c r="H911" s="1" t="s">
        <v>28</v>
      </c>
      <c r="I911" s="1" t="s">
        <v>17</v>
      </c>
      <c r="J911" s="1" t="s">
        <v>18</v>
      </c>
      <c r="K911" s="1">
        <v>15846</v>
      </c>
      <c r="L911" s="1">
        <v>801</v>
      </c>
      <c r="M911" s="1" t="str">
        <f>IFERROR(VLOOKUP(K911,所有数据类型对应PDMS情况!B:E,4,1),"")</f>
        <v/>
      </c>
      <c r="N911" s="1" t="str">
        <f>IFERROR(VLOOKUP(K911,所有数据类型对应PDMS情况!B:G,6,1),"")</f>
        <v/>
      </c>
      <c r="O911" s="13" t="s">
        <v>2592</v>
      </c>
      <c r="P911" s="13" t="s">
        <v>2594</v>
      </c>
      <c r="Q911" s="1" t="str">
        <f t="shared" si="14"/>
        <v>insert into PRW_Inte_SCADA_Map(Id,[TagId],[TagName],[TagType],[Name],[Name2],[Context],[Revision],[Type]) values(newid(),'ME-84944','10kV母线分段012断路器Ⅰ段母线侧0121隔离开关手车试验位置','刀闸状态','','','XMH','unset','YX');</v>
      </c>
    </row>
    <row r="912" spans="1:17" hidden="1" x14ac:dyDescent="0.15">
      <c r="A912" s="1">
        <v>911</v>
      </c>
      <c r="B912" s="1" t="s">
        <v>12</v>
      </c>
      <c r="C912" s="1">
        <v>25</v>
      </c>
      <c r="D912" s="1" t="s">
        <v>1969</v>
      </c>
      <c r="E912" s="1" t="s">
        <v>1970</v>
      </c>
      <c r="F912" s="1">
        <v>84945</v>
      </c>
      <c r="G912" s="1" t="s">
        <v>1971</v>
      </c>
      <c r="H912" s="1" t="s">
        <v>28</v>
      </c>
      <c r="I912" s="1" t="s">
        <v>17</v>
      </c>
      <c r="J912" s="1" t="s">
        <v>18</v>
      </c>
      <c r="K912" s="1">
        <v>15848</v>
      </c>
      <c r="L912" s="1">
        <v>801</v>
      </c>
      <c r="M912" s="1" t="str">
        <f>IFERROR(VLOOKUP(K912,所有数据类型对应PDMS情况!B:E,4,1),"")</f>
        <v/>
      </c>
      <c r="N912" s="1" t="str">
        <f>IFERROR(VLOOKUP(K912,所有数据类型对应PDMS情况!B:G,6,1),"")</f>
        <v/>
      </c>
      <c r="O912" s="13" t="s">
        <v>2592</v>
      </c>
      <c r="P912" s="13" t="s">
        <v>2594</v>
      </c>
      <c r="Q912" s="1" t="str">
        <f t="shared" si="14"/>
        <v>insert into PRW_Inte_SCADA_Map(Id,[TagId],[TagName],[TagType],[Name],[Name2],[Context],[Revision],[Type]) values(newid(),'ME-84945','10kVⅠ段母线0901隔离开关手车试验位置','刀闸状态','','','XMH','unset','YX');</v>
      </c>
    </row>
    <row r="913" spans="1:17" x14ac:dyDescent="0.15">
      <c r="A913" s="1">
        <v>912</v>
      </c>
      <c r="B913" s="1" t="s">
        <v>12</v>
      </c>
      <c r="C913" s="1">
        <v>25</v>
      </c>
      <c r="D913" s="1" t="s">
        <v>1972</v>
      </c>
      <c r="E913" s="1" t="s">
        <v>1973</v>
      </c>
      <c r="F913" s="1">
        <v>84946</v>
      </c>
      <c r="G913" s="1" t="s">
        <v>687</v>
      </c>
      <c r="H913" s="1" t="s">
        <v>16</v>
      </c>
      <c r="I913" s="1" t="s">
        <v>17</v>
      </c>
      <c r="J913" s="1" t="s">
        <v>18</v>
      </c>
      <c r="K913" s="1">
        <v>2590</v>
      </c>
      <c r="L913" s="1">
        <v>901</v>
      </c>
      <c r="M913" s="1" t="str">
        <f>IFERROR(VLOOKUP(K913,所有数据类型对应PDMS情况!B:E,4,1),"")</f>
        <v>教育园区（二）出线开关柜（＃9）</v>
      </c>
      <c r="N913" s="1" t="str">
        <f>IFERROR(VLOOKUP(K913,所有数据类型对应PDMS情况!B:G,6,1),"")</f>
        <v/>
      </c>
      <c r="O913" s="13" t="s">
        <v>2592</v>
      </c>
      <c r="P913" s="13" t="s">
        <v>2594</v>
      </c>
      <c r="Q913" s="1" t="str">
        <f t="shared" si="14"/>
        <v>insert into PRW_Inte_SCADA_Map(Id,[TagId],[TagName],[TagType],[Name],[Name2],[Context],[Revision],[Type]) values(newid(),'ME-84946','10kV师专路Ⅳ回线保护装置报警','状态','教育园区（二）出线开关柜（＃9）','','XMH','unset','YX');</v>
      </c>
    </row>
    <row r="914" spans="1:17" x14ac:dyDescent="0.15">
      <c r="A914" s="1">
        <v>913</v>
      </c>
      <c r="B914" s="1" t="s">
        <v>12</v>
      </c>
      <c r="C914" s="1">
        <v>25</v>
      </c>
      <c r="D914" s="1" t="s">
        <v>1974</v>
      </c>
      <c r="E914" s="1" t="s">
        <v>1975</v>
      </c>
      <c r="F914" s="1">
        <v>84947</v>
      </c>
      <c r="G914" s="1" t="s">
        <v>687</v>
      </c>
      <c r="H914" s="1" t="s">
        <v>16</v>
      </c>
      <c r="I914" s="1" t="s">
        <v>17</v>
      </c>
      <c r="J914" s="1" t="s">
        <v>18</v>
      </c>
      <c r="K914" s="1">
        <v>2590</v>
      </c>
      <c r="L914" s="1">
        <v>901</v>
      </c>
      <c r="M914" s="1" t="str">
        <f>IFERROR(VLOOKUP(K914,所有数据类型对应PDMS情况!B:E,4,1),"")</f>
        <v>教育园区（二）出线开关柜（＃9）</v>
      </c>
      <c r="N914" s="1" t="str">
        <f>IFERROR(VLOOKUP(K914,所有数据类型对应PDMS情况!B:G,6,1),"")</f>
        <v/>
      </c>
      <c r="O914" s="13" t="s">
        <v>2592</v>
      </c>
      <c r="P914" s="13" t="s">
        <v>2594</v>
      </c>
      <c r="Q914" s="1" t="str">
        <f t="shared" si="14"/>
        <v>insert into PRW_Inte_SCADA_Map(Id,[TagId],[TagName],[TagType],[Name],[Name2],[Context],[Revision],[Type]) values(newid(),'ME-84947','10kV师专路Ⅳ回线线路电压报警','状态','教育园区（二）出线开关柜（＃9）','','XMH','unset','YX');</v>
      </c>
    </row>
    <row r="915" spans="1:17" x14ac:dyDescent="0.15">
      <c r="A915" s="1">
        <v>914</v>
      </c>
      <c r="B915" s="1" t="s">
        <v>12</v>
      </c>
      <c r="C915" s="1">
        <v>25</v>
      </c>
      <c r="D915" s="1" t="s">
        <v>1976</v>
      </c>
      <c r="E915" s="1" t="s">
        <v>1977</v>
      </c>
      <c r="F915" s="1">
        <v>84948</v>
      </c>
      <c r="G915" s="1" t="s">
        <v>687</v>
      </c>
      <c r="H915" s="1" t="s">
        <v>16</v>
      </c>
      <c r="I915" s="1" t="s">
        <v>17</v>
      </c>
      <c r="J915" s="1" t="s">
        <v>18</v>
      </c>
      <c r="K915" s="1">
        <v>2590</v>
      </c>
      <c r="L915" s="1">
        <v>901</v>
      </c>
      <c r="M915" s="1" t="str">
        <f>IFERROR(VLOOKUP(K915,所有数据类型对应PDMS情况!B:E,4,1),"")</f>
        <v>教育园区（二）出线开关柜（＃9）</v>
      </c>
      <c r="N915" s="1" t="str">
        <f>IFERROR(VLOOKUP(K915,所有数据类型对应PDMS情况!B:G,6,1),"")</f>
        <v/>
      </c>
      <c r="O915" s="13" t="s">
        <v>2592</v>
      </c>
      <c r="P915" s="13" t="s">
        <v>2594</v>
      </c>
      <c r="Q915" s="1" t="str">
        <f t="shared" si="14"/>
        <v>insert into PRW_Inte_SCADA_Map(Id,[TagId],[TagName],[TagType],[Name],[Name2],[Context],[Revision],[Type]) values(newid(),'ME-84948','10kV师专路Ⅳ回线保护装置闭锁','状态','教育园区（二）出线开关柜（＃9）','','XMH','unset','YX');</v>
      </c>
    </row>
    <row r="916" spans="1:17" x14ac:dyDescent="0.15">
      <c r="A916" s="1">
        <v>915</v>
      </c>
      <c r="B916" s="1" t="s">
        <v>12</v>
      </c>
      <c r="C916" s="1">
        <v>25</v>
      </c>
      <c r="D916" s="1" t="s">
        <v>1978</v>
      </c>
      <c r="E916" s="1" t="s">
        <v>1979</v>
      </c>
      <c r="F916" s="1">
        <v>84949</v>
      </c>
      <c r="G916" s="1" t="s">
        <v>687</v>
      </c>
      <c r="H916" s="1" t="s">
        <v>16</v>
      </c>
      <c r="I916" s="1" t="s">
        <v>17</v>
      </c>
      <c r="J916" s="1" t="s">
        <v>18</v>
      </c>
      <c r="K916" s="1">
        <v>2590</v>
      </c>
      <c r="L916" s="1">
        <v>901</v>
      </c>
      <c r="M916" s="1" t="str">
        <f>IFERROR(VLOOKUP(K916,所有数据类型对应PDMS情况!B:E,4,1),"")</f>
        <v>教育园区（二）出线开关柜（＃9）</v>
      </c>
      <c r="N916" s="1" t="str">
        <f>IFERROR(VLOOKUP(K916,所有数据类型对应PDMS情况!B:G,6,1),"")</f>
        <v/>
      </c>
      <c r="O916" s="13" t="s">
        <v>2592</v>
      </c>
      <c r="P916" s="13" t="s">
        <v>2594</v>
      </c>
      <c r="Q916" s="1" t="str">
        <f t="shared" si="14"/>
        <v>insert into PRW_Inte_SCADA_Map(Id,[TagId],[TagName],[TagType],[Name],[Name2],[Context],[Revision],[Type]) values(newid(),'ME-84949','10kV师专路Ⅳ回线083断路器测控切换开关置远方位置','状态','教育园区（二）出线开关柜（＃9）','','XMH','unset','YX');</v>
      </c>
    </row>
    <row r="917" spans="1:17" x14ac:dyDescent="0.15">
      <c r="A917" s="1">
        <v>916</v>
      </c>
      <c r="B917" s="1" t="s">
        <v>12</v>
      </c>
      <c r="C917" s="1">
        <v>25</v>
      </c>
      <c r="D917" s="1" t="s">
        <v>1980</v>
      </c>
      <c r="E917" s="1" t="s">
        <v>1981</v>
      </c>
      <c r="F917" s="1">
        <v>84950</v>
      </c>
      <c r="G917" s="1" t="s">
        <v>687</v>
      </c>
      <c r="H917" s="1" t="s">
        <v>16</v>
      </c>
      <c r="I917" s="1" t="s">
        <v>17</v>
      </c>
      <c r="J917" s="1" t="s">
        <v>18</v>
      </c>
      <c r="K917" s="1">
        <v>2590</v>
      </c>
      <c r="L917" s="1">
        <v>901</v>
      </c>
      <c r="M917" s="1" t="str">
        <f>IFERROR(VLOOKUP(K917,所有数据类型对应PDMS情况!B:E,4,1),"")</f>
        <v>教育园区（二）出线开关柜（＃9）</v>
      </c>
      <c r="N917" s="1" t="str">
        <f>IFERROR(VLOOKUP(K917,所有数据类型对应PDMS情况!B:G,6,1),"")</f>
        <v/>
      </c>
      <c r="O917" s="13" t="s">
        <v>2592</v>
      </c>
      <c r="P917" s="13" t="s">
        <v>2594</v>
      </c>
      <c r="Q917" s="1" t="str">
        <f t="shared" si="14"/>
        <v>insert into PRW_Inte_SCADA_Map(Id,[TagId],[TagName],[TagType],[Name],[Name2],[Context],[Revision],[Type]) values(newid(),'ME-84950','10kV师专路Ⅳ回线GPS同步','状态','教育园区（二）出线开关柜（＃9）','','XMH','unset','YX');</v>
      </c>
    </row>
    <row r="918" spans="1:17" x14ac:dyDescent="0.15">
      <c r="A918" s="1">
        <v>917</v>
      </c>
      <c r="B918" s="1" t="s">
        <v>12</v>
      </c>
      <c r="C918" s="1">
        <v>25</v>
      </c>
      <c r="D918" s="1" t="s">
        <v>1982</v>
      </c>
      <c r="E918" s="1" t="s">
        <v>1983</v>
      </c>
      <c r="F918" s="1">
        <v>84951</v>
      </c>
      <c r="G918" s="1" t="s">
        <v>687</v>
      </c>
      <c r="H918" s="1" t="s">
        <v>16</v>
      </c>
      <c r="I918" s="1" t="s">
        <v>17</v>
      </c>
      <c r="J918" s="1" t="s">
        <v>18</v>
      </c>
      <c r="K918" s="1">
        <v>2590</v>
      </c>
      <c r="L918" s="1">
        <v>901</v>
      </c>
      <c r="M918" s="1" t="str">
        <f>IFERROR(VLOOKUP(K918,所有数据类型对应PDMS情况!B:E,4,1),"")</f>
        <v>教育园区（二）出线开关柜（＃9）</v>
      </c>
      <c r="N918" s="1" t="str">
        <f>IFERROR(VLOOKUP(K918,所有数据类型对应PDMS情况!B:G,6,1),"")</f>
        <v/>
      </c>
      <c r="O918" s="13" t="s">
        <v>2592</v>
      </c>
      <c r="P918" s="13" t="s">
        <v>2594</v>
      </c>
      <c r="Q918" s="1" t="str">
        <f t="shared" si="14"/>
        <v>insert into PRW_Inte_SCADA_Map(Id,[TagId],[TagName],[TagType],[Name],[Name2],[Context],[Revision],[Type]) values(newid(),'ME-84951','10kV师专路Ⅳ回线083断路器手车试验位置','状态','教育园区（二）出线开关柜（＃9）','','XMH','unset','YX');</v>
      </c>
    </row>
    <row r="919" spans="1:17" x14ac:dyDescent="0.15">
      <c r="A919" s="1">
        <v>918</v>
      </c>
      <c r="B919" s="1" t="s">
        <v>12</v>
      </c>
      <c r="C919" s="1">
        <v>25</v>
      </c>
      <c r="D919" s="1" t="s">
        <v>1984</v>
      </c>
      <c r="E919" s="1" t="s">
        <v>1985</v>
      </c>
      <c r="F919" s="1">
        <v>84952</v>
      </c>
      <c r="G919" s="1" t="s">
        <v>687</v>
      </c>
      <c r="H919" s="1" t="s">
        <v>16</v>
      </c>
      <c r="I919" s="1" t="s">
        <v>17</v>
      </c>
      <c r="J919" s="1" t="s">
        <v>18</v>
      </c>
      <c r="K919" s="1">
        <v>2590</v>
      </c>
      <c r="L919" s="1">
        <v>901</v>
      </c>
      <c r="M919" s="1" t="str">
        <f>IFERROR(VLOOKUP(K919,所有数据类型对应PDMS情况!B:E,4,1),"")</f>
        <v>教育园区（二）出线开关柜（＃9）</v>
      </c>
      <c r="N919" s="1" t="str">
        <f>IFERROR(VLOOKUP(K919,所有数据类型对应PDMS情况!B:G,6,1),"")</f>
        <v/>
      </c>
      <c r="O919" s="13" t="s">
        <v>2592</v>
      </c>
      <c r="P919" s="13" t="s">
        <v>2594</v>
      </c>
      <c r="Q919" s="1" t="str">
        <f t="shared" si="14"/>
        <v>insert into PRW_Inte_SCADA_Map(Id,[TagId],[TagName],[TagType],[Name],[Name2],[Context],[Revision],[Type]) values(newid(),'ME-84952','10kV师专路Ⅳ回线线路TV2ZKK空开跳闸','状态','教育园区（二）出线开关柜（＃9）','','XMH','unset','YX');</v>
      </c>
    </row>
    <row r="920" spans="1:17" x14ac:dyDescent="0.15">
      <c r="A920" s="1">
        <v>919</v>
      </c>
      <c r="B920" s="1" t="s">
        <v>12</v>
      </c>
      <c r="C920" s="1">
        <v>25</v>
      </c>
      <c r="D920" s="1" t="s">
        <v>1986</v>
      </c>
      <c r="E920" s="1" t="s">
        <v>1987</v>
      </c>
      <c r="F920" s="1">
        <v>84953</v>
      </c>
      <c r="G920" s="1" t="s">
        <v>687</v>
      </c>
      <c r="H920" s="1" t="s">
        <v>292</v>
      </c>
      <c r="I920" s="1" t="s">
        <v>17</v>
      </c>
      <c r="J920" s="1" t="s">
        <v>18</v>
      </c>
      <c r="K920" s="1">
        <v>2590</v>
      </c>
      <c r="L920" s="1">
        <v>1001</v>
      </c>
      <c r="M920" s="1" t="str">
        <f>IFERROR(VLOOKUP(K920,所有数据类型对应PDMS情况!B:E,4,1),"")</f>
        <v>教育园区（二）出线开关柜（＃9）</v>
      </c>
      <c r="N920" s="1" t="str">
        <f>IFERROR(VLOOKUP(K920,所有数据类型对应PDMS情况!B:G,6,1),"")</f>
        <v/>
      </c>
      <c r="O920" s="13" t="s">
        <v>2592</v>
      </c>
      <c r="P920" s="13" t="s">
        <v>2594</v>
      </c>
      <c r="Q920" s="1" t="str">
        <f t="shared" si="14"/>
        <v>insert into PRW_Inte_SCADA_Map(Id,[TagId],[TagName],[TagType],[Name],[Name2],[Context],[Revision],[Type]) values(newid(),'ME-84953','10kV师专路Ⅳ回线低频低压','保护动作','教育园区（二）出线开关柜（＃9）','','XMH','unset','YX');</v>
      </c>
    </row>
    <row r="921" spans="1:17" x14ac:dyDescent="0.15">
      <c r="A921" s="1">
        <v>920</v>
      </c>
      <c r="B921" s="1" t="s">
        <v>12</v>
      </c>
      <c r="C921" s="1">
        <v>25</v>
      </c>
      <c r="D921" s="1" t="s">
        <v>1988</v>
      </c>
      <c r="E921" s="1" t="s">
        <v>1989</v>
      </c>
      <c r="F921" s="1">
        <v>84954</v>
      </c>
      <c r="G921" s="1" t="s">
        <v>687</v>
      </c>
      <c r="H921" s="1" t="s">
        <v>16</v>
      </c>
      <c r="I921" s="1" t="s">
        <v>17</v>
      </c>
      <c r="J921" s="1" t="s">
        <v>18</v>
      </c>
      <c r="K921" s="1">
        <v>2590</v>
      </c>
      <c r="L921" s="1">
        <v>901</v>
      </c>
      <c r="M921" s="1" t="str">
        <f>IFERROR(VLOOKUP(K921,所有数据类型对应PDMS情况!B:E,4,1),"")</f>
        <v>教育园区（二）出线开关柜（＃9）</v>
      </c>
      <c r="N921" s="1" t="str">
        <f>IFERROR(VLOOKUP(K921,所有数据类型对应PDMS情况!B:G,6,1),"")</f>
        <v/>
      </c>
      <c r="O921" s="13" t="s">
        <v>2592</v>
      </c>
      <c r="P921" s="13" t="s">
        <v>2594</v>
      </c>
      <c r="Q921" s="1" t="str">
        <f t="shared" si="14"/>
        <v>insert into PRW_Inte_SCADA_Map(Id,[TagId],[TagName],[TagType],[Name],[Name2],[Context],[Revision],[Type]) values(newid(),'ME-84954','10kV公用测控装置闭锁','状态','教育园区（二）出线开关柜（＃9）','','XMH','unset','YX');</v>
      </c>
    </row>
    <row r="922" spans="1:17" x14ac:dyDescent="0.15">
      <c r="A922" s="1">
        <v>921</v>
      </c>
      <c r="B922" s="1" t="s">
        <v>12</v>
      </c>
      <c r="C922" s="1">
        <v>25</v>
      </c>
      <c r="D922" s="1" t="s">
        <v>1990</v>
      </c>
      <c r="E922" s="1" t="s">
        <v>1991</v>
      </c>
      <c r="F922" s="1">
        <v>84955</v>
      </c>
      <c r="G922" s="1" t="s">
        <v>687</v>
      </c>
      <c r="H922" s="1" t="s">
        <v>16</v>
      </c>
      <c r="I922" s="1" t="s">
        <v>17</v>
      </c>
      <c r="J922" s="1" t="s">
        <v>18</v>
      </c>
      <c r="K922" s="1">
        <v>2590</v>
      </c>
      <c r="L922" s="1">
        <v>901</v>
      </c>
      <c r="M922" s="1" t="str">
        <f>IFERROR(VLOOKUP(K922,所有数据类型对应PDMS情况!B:E,4,1),"")</f>
        <v>教育园区（二）出线开关柜（＃9）</v>
      </c>
      <c r="N922" s="1" t="str">
        <f>IFERROR(VLOOKUP(K922,所有数据类型对应PDMS情况!B:G,6,1),"")</f>
        <v/>
      </c>
      <c r="O922" s="13" t="s">
        <v>2592</v>
      </c>
      <c r="P922" s="13" t="s">
        <v>2594</v>
      </c>
      <c r="Q922" s="1" t="str">
        <f t="shared" si="14"/>
        <v>insert into PRW_Inte_SCADA_Map(Id,[TagId],[TagName],[TagType],[Name],[Name2],[Context],[Revision],[Type]) values(newid(),'ME-84955','10kV师专路Ⅳ回线1-3LP闭锁重合闸连接片','状态','教育园区（二）出线开关柜（＃9）','','XMH','unset','YX');</v>
      </c>
    </row>
    <row r="923" spans="1:17" x14ac:dyDescent="0.15">
      <c r="A923" s="1">
        <v>922</v>
      </c>
      <c r="B923" s="1" t="s">
        <v>12</v>
      </c>
      <c r="C923" s="1">
        <v>25</v>
      </c>
      <c r="D923" s="1" t="s">
        <v>1992</v>
      </c>
      <c r="E923" s="1" t="s">
        <v>1993</v>
      </c>
      <c r="F923" s="1">
        <v>84956</v>
      </c>
      <c r="G923" s="1" t="s">
        <v>687</v>
      </c>
      <c r="H923" s="1" t="s">
        <v>16</v>
      </c>
      <c r="I923" s="1" t="s">
        <v>17</v>
      </c>
      <c r="J923" s="1" t="s">
        <v>18</v>
      </c>
      <c r="K923" s="1">
        <v>2590</v>
      </c>
      <c r="L923" s="1">
        <v>901</v>
      </c>
      <c r="M923" s="1" t="str">
        <f>IFERROR(VLOOKUP(K923,所有数据类型对应PDMS情况!B:E,4,1),"")</f>
        <v>教育园区（二）出线开关柜（＃9）</v>
      </c>
      <c r="N923" s="1" t="str">
        <f>IFERROR(VLOOKUP(K923,所有数据类型对应PDMS情况!B:G,6,1),"")</f>
        <v/>
      </c>
      <c r="O923" s="13" t="s">
        <v>2592</v>
      </c>
      <c r="P923" s="13" t="s">
        <v>2594</v>
      </c>
      <c r="Q923" s="1" t="str">
        <f t="shared" si="14"/>
        <v>insert into PRW_Inte_SCADA_Map(Id,[TagId],[TagName],[TagType],[Name],[Name2],[Context],[Revision],[Type]) values(newid(),'ME-84956','10kV师专路Ⅳ回线1-4LP低周减载连接片','状态','教育园区（二）出线开关柜（＃9）','','XMH','unset','YX');</v>
      </c>
    </row>
    <row r="924" spans="1:17" x14ac:dyDescent="0.15">
      <c r="A924" s="1">
        <v>923</v>
      </c>
      <c r="B924" s="1" t="s">
        <v>12</v>
      </c>
      <c r="C924" s="1">
        <v>25</v>
      </c>
      <c r="D924" s="1" t="s">
        <v>1994</v>
      </c>
      <c r="E924" s="1" t="s">
        <v>1995</v>
      </c>
      <c r="F924" s="1">
        <v>84957</v>
      </c>
      <c r="G924" s="1" t="s">
        <v>687</v>
      </c>
      <c r="H924" s="1" t="s">
        <v>16</v>
      </c>
      <c r="I924" s="1" t="s">
        <v>17</v>
      </c>
      <c r="J924" s="1" t="s">
        <v>18</v>
      </c>
      <c r="K924" s="1">
        <v>2590</v>
      </c>
      <c r="L924" s="1">
        <v>901</v>
      </c>
      <c r="M924" s="1" t="str">
        <f>IFERROR(VLOOKUP(K924,所有数据类型对应PDMS情况!B:E,4,1),"")</f>
        <v>教育园区（二）出线开关柜（＃9）</v>
      </c>
      <c r="N924" s="1" t="str">
        <f>IFERROR(VLOOKUP(K924,所有数据类型对应PDMS情况!B:G,6,1),"")</f>
        <v/>
      </c>
      <c r="O924" s="13" t="s">
        <v>2592</v>
      </c>
      <c r="P924" s="13" t="s">
        <v>2594</v>
      </c>
      <c r="Q924" s="1" t="str">
        <f t="shared" si="14"/>
        <v>insert into PRW_Inte_SCADA_Map(Id,[TagId],[TagName],[TagType],[Name],[Name2],[Context],[Revision],[Type]) values(newid(),'ME-84957','10kV师专路Ⅳ回线1-5LP装置检修状态连接片','状态','教育园区（二）出线开关柜（＃9）','','XMH','unset','YX');</v>
      </c>
    </row>
    <row r="925" spans="1:17" x14ac:dyDescent="0.15">
      <c r="A925" s="1">
        <v>924</v>
      </c>
      <c r="B925" s="1" t="s">
        <v>12</v>
      </c>
      <c r="C925" s="1">
        <v>25</v>
      </c>
      <c r="D925" s="1" t="s">
        <v>1996</v>
      </c>
      <c r="E925" s="1" t="s">
        <v>1997</v>
      </c>
      <c r="F925" s="1">
        <v>84958</v>
      </c>
      <c r="G925" s="1" t="s">
        <v>687</v>
      </c>
      <c r="H925" s="1" t="s">
        <v>16</v>
      </c>
      <c r="I925" s="1" t="s">
        <v>17</v>
      </c>
      <c r="J925" s="1" t="s">
        <v>18</v>
      </c>
      <c r="K925" s="1">
        <v>2590</v>
      </c>
      <c r="L925" s="1">
        <v>901</v>
      </c>
      <c r="M925" s="1" t="str">
        <f>IFERROR(VLOOKUP(K925,所有数据类型对应PDMS情况!B:E,4,1),"")</f>
        <v>教育园区（二）出线开关柜（＃9）</v>
      </c>
      <c r="N925" s="1" t="str">
        <f>IFERROR(VLOOKUP(K925,所有数据类型对应PDMS情况!B:G,6,1),"")</f>
        <v/>
      </c>
      <c r="O925" s="13" t="s">
        <v>2592</v>
      </c>
      <c r="P925" s="13" t="s">
        <v>2594</v>
      </c>
      <c r="Q925" s="1" t="str">
        <f t="shared" si="14"/>
        <v>insert into PRW_Inte_SCADA_Map(Id,[TagId],[TagName],[TagType],[Name],[Name2],[Context],[Revision],[Type]) values(newid(),'ME-84958','10kV师专路Ⅳ回线保护A网通信正常','状态','教育园区（二）出线开关柜（＃9）','','XMH','unset','YX');</v>
      </c>
    </row>
    <row r="926" spans="1:17" x14ac:dyDescent="0.15">
      <c r="A926" s="1">
        <v>925</v>
      </c>
      <c r="B926" s="1" t="s">
        <v>12</v>
      </c>
      <c r="C926" s="1">
        <v>25</v>
      </c>
      <c r="D926" s="1" t="s">
        <v>1998</v>
      </c>
      <c r="E926" s="1" t="s">
        <v>1999</v>
      </c>
      <c r="F926" s="1">
        <v>84959</v>
      </c>
      <c r="G926" s="1" t="s">
        <v>687</v>
      </c>
      <c r="H926" s="1" t="s">
        <v>16</v>
      </c>
      <c r="I926" s="1" t="s">
        <v>17</v>
      </c>
      <c r="J926" s="1" t="s">
        <v>18</v>
      </c>
      <c r="K926" s="1">
        <v>2590</v>
      </c>
      <c r="L926" s="1">
        <v>901</v>
      </c>
      <c r="M926" s="1" t="str">
        <f>IFERROR(VLOOKUP(K926,所有数据类型对应PDMS情况!B:E,4,1),"")</f>
        <v>教育园区（二）出线开关柜（＃9）</v>
      </c>
      <c r="N926" s="1" t="str">
        <f>IFERROR(VLOOKUP(K926,所有数据类型对应PDMS情况!B:G,6,1),"")</f>
        <v/>
      </c>
      <c r="O926" s="13" t="s">
        <v>2592</v>
      </c>
      <c r="P926" s="13" t="s">
        <v>2594</v>
      </c>
      <c r="Q926" s="1" t="str">
        <f t="shared" si="14"/>
        <v>insert into PRW_Inte_SCADA_Map(Id,[TagId],[TagName],[TagType],[Name],[Name2],[Context],[Revision],[Type]) values(newid(),'ME-84959','10kV师专路Ⅳ回线保护B网通信正常','状态','教育园区（二）出线开关柜（＃9）','','XMH','unset','YX');</v>
      </c>
    </row>
    <row r="927" spans="1:17" x14ac:dyDescent="0.15">
      <c r="A927" s="1">
        <v>926</v>
      </c>
      <c r="B927" s="1" t="s">
        <v>12</v>
      </c>
      <c r="C927" s="1">
        <v>25</v>
      </c>
      <c r="D927" s="1" t="s">
        <v>2000</v>
      </c>
      <c r="E927" s="1" t="s">
        <v>2001</v>
      </c>
      <c r="F927" s="1">
        <v>84960</v>
      </c>
      <c r="G927" s="1" t="s">
        <v>744</v>
      </c>
      <c r="H927" s="1" t="s">
        <v>16</v>
      </c>
      <c r="I927" s="1" t="s">
        <v>17</v>
      </c>
      <c r="J927" s="1" t="s">
        <v>18</v>
      </c>
      <c r="K927" s="1">
        <v>2596</v>
      </c>
      <c r="L927" s="1">
        <v>901</v>
      </c>
      <c r="M927" s="1" t="str">
        <f>IFERROR(VLOOKUP(K927,所有数据类型对应PDMS情况!B:E,4,1),"")</f>
        <v>三家村变（二）出线开关柜（＃11）</v>
      </c>
      <c r="N927" s="1" t="str">
        <f>IFERROR(VLOOKUP(K927,所有数据类型对应PDMS情况!B:G,6,1),"")</f>
        <v/>
      </c>
      <c r="O927" s="13" t="s">
        <v>2592</v>
      </c>
      <c r="P927" s="13" t="s">
        <v>2594</v>
      </c>
      <c r="Q927" s="1" t="str">
        <f t="shared" si="14"/>
        <v>insert into PRW_Inte_SCADA_Map(Id,[TagId],[TagName],[TagType],[Name],[Name2],[Context],[Revision],[Type]) values(newid(),'ME-84960','10kV职教中心线保护装置报警','状态','三家村变（二）出线开关柜（＃11）','','XMH','unset','YX');</v>
      </c>
    </row>
    <row r="928" spans="1:17" x14ac:dyDescent="0.15">
      <c r="A928" s="1">
        <v>927</v>
      </c>
      <c r="B928" s="1" t="s">
        <v>12</v>
      </c>
      <c r="C928" s="1">
        <v>25</v>
      </c>
      <c r="D928" s="1" t="s">
        <v>2002</v>
      </c>
      <c r="E928" s="1" t="s">
        <v>2003</v>
      </c>
      <c r="F928" s="1">
        <v>84961</v>
      </c>
      <c r="G928" s="1" t="s">
        <v>744</v>
      </c>
      <c r="H928" s="1" t="s">
        <v>16</v>
      </c>
      <c r="I928" s="1" t="s">
        <v>17</v>
      </c>
      <c r="J928" s="1" t="s">
        <v>18</v>
      </c>
      <c r="K928" s="1">
        <v>2596</v>
      </c>
      <c r="L928" s="1">
        <v>901</v>
      </c>
      <c r="M928" s="1" t="str">
        <f>IFERROR(VLOOKUP(K928,所有数据类型对应PDMS情况!B:E,4,1),"")</f>
        <v>三家村变（二）出线开关柜（＃11）</v>
      </c>
      <c r="N928" s="1" t="str">
        <f>IFERROR(VLOOKUP(K928,所有数据类型对应PDMS情况!B:G,6,1),"")</f>
        <v/>
      </c>
      <c r="O928" s="13" t="s">
        <v>2592</v>
      </c>
      <c r="P928" s="13" t="s">
        <v>2594</v>
      </c>
      <c r="Q928" s="1" t="str">
        <f t="shared" si="14"/>
        <v>insert into PRW_Inte_SCADA_Map(Id,[TagId],[TagName],[TagType],[Name],[Name2],[Context],[Revision],[Type]) values(newid(),'ME-84961','10kV职教中心线线路电压报警','状态','三家村变（二）出线开关柜（＃11）','','XMH','unset','YX');</v>
      </c>
    </row>
    <row r="929" spans="1:17" x14ac:dyDescent="0.15">
      <c r="A929" s="1">
        <v>928</v>
      </c>
      <c r="B929" s="1" t="s">
        <v>12</v>
      </c>
      <c r="C929" s="1">
        <v>25</v>
      </c>
      <c r="D929" s="1" t="s">
        <v>2004</v>
      </c>
      <c r="E929" s="1" t="s">
        <v>2005</v>
      </c>
      <c r="F929" s="1">
        <v>84962</v>
      </c>
      <c r="G929" s="1" t="s">
        <v>744</v>
      </c>
      <c r="H929" s="1" t="s">
        <v>16</v>
      </c>
      <c r="I929" s="1" t="s">
        <v>17</v>
      </c>
      <c r="J929" s="1" t="s">
        <v>18</v>
      </c>
      <c r="K929" s="1">
        <v>2596</v>
      </c>
      <c r="L929" s="1">
        <v>901</v>
      </c>
      <c r="M929" s="1" t="str">
        <f>IFERROR(VLOOKUP(K929,所有数据类型对应PDMS情况!B:E,4,1),"")</f>
        <v>三家村变（二）出线开关柜（＃11）</v>
      </c>
      <c r="N929" s="1" t="str">
        <f>IFERROR(VLOOKUP(K929,所有数据类型对应PDMS情况!B:G,6,1),"")</f>
        <v/>
      </c>
      <c r="O929" s="13" t="s">
        <v>2592</v>
      </c>
      <c r="P929" s="13" t="s">
        <v>2594</v>
      </c>
      <c r="Q929" s="1" t="str">
        <f t="shared" si="14"/>
        <v>insert into PRW_Inte_SCADA_Map(Id,[TagId],[TagName],[TagType],[Name],[Name2],[Context],[Revision],[Type]) values(newid(),'ME-84962','10kV职教中心线保护装置闭锁','状态','三家村变（二）出线开关柜（＃11）','','XMH','unset','YX');</v>
      </c>
    </row>
    <row r="930" spans="1:17" x14ac:dyDescent="0.15">
      <c r="A930" s="1">
        <v>929</v>
      </c>
      <c r="B930" s="1" t="s">
        <v>12</v>
      </c>
      <c r="C930" s="1">
        <v>25</v>
      </c>
      <c r="D930" s="1" t="s">
        <v>2006</v>
      </c>
      <c r="E930" s="1" t="s">
        <v>2007</v>
      </c>
      <c r="F930" s="1">
        <v>84963</v>
      </c>
      <c r="G930" s="1" t="s">
        <v>744</v>
      </c>
      <c r="H930" s="1" t="s">
        <v>16</v>
      </c>
      <c r="I930" s="1" t="s">
        <v>17</v>
      </c>
      <c r="J930" s="1" t="s">
        <v>18</v>
      </c>
      <c r="K930" s="1">
        <v>2596</v>
      </c>
      <c r="L930" s="1">
        <v>901</v>
      </c>
      <c r="M930" s="1" t="str">
        <f>IFERROR(VLOOKUP(K930,所有数据类型对应PDMS情况!B:E,4,1),"")</f>
        <v>三家村变（二）出线开关柜（＃11）</v>
      </c>
      <c r="N930" s="1" t="str">
        <f>IFERROR(VLOOKUP(K930,所有数据类型对应PDMS情况!B:G,6,1),"")</f>
        <v/>
      </c>
      <c r="O930" s="13" t="s">
        <v>2592</v>
      </c>
      <c r="P930" s="13" t="s">
        <v>2594</v>
      </c>
      <c r="Q930" s="1" t="str">
        <f t="shared" si="14"/>
        <v>insert into PRW_Inte_SCADA_Map(Id,[TagId],[TagName],[TagType],[Name],[Name2],[Context],[Revision],[Type]) values(newid(),'ME-84963','10kV职教中心线084断路器测控切换开关置远方位置','状态','三家村变（二）出线开关柜（＃11）','','XMH','unset','YX');</v>
      </c>
    </row>
    <row r="931" spans="1:17" x14ac:dyDescent="0.15">
      <c r="A931" s="1">
        <v>930</v>
      </c>
      <c r="B931" s="1" t="s">
        <v>12</v>
      </c>
      <c r="C931" s="1">
        <v>25</v>
      </c>
      <c r="D931" s="1" t="s">
        <v>2008</v>
      </c>
      <c r="E931" s="1" t="s">
        <v>2009</v>
      </c>
      <c r="F931" s="1">
        <v>84964</v>
      </c>
      <c r="G931" s="1" t="s">
        <v>744</v>
      </c>
      <c r="H931" s="1" t="s">
        <v>16</v>
      </c>
      <c r="I931" s="1" t="s">
        <v>17</v>
      </c>
      <c r="J931" s="1" t="s">
        <v>18</v>
      </c>
      <c r="K931" s="1">
        <v>2596</v>
      </c>
      <c r="L931" s="1">
        <v>901</v>
      </c>
      <c r="M931" s="1" t="str">
        <f>IFERROR(VLOOKUP(K931,所有数据类型对应PDMS情况!B:E,4,1),"")</f>
        <v>三家村变（二）出线开关柜（＃11）</v>
      </c>
      <c r="N931" s="1" t="str">
        <f>IFERROR(VLOOKUP(K931,所有数据类型对应PDMS情况!B:G,6,1),"")</f>
        <v/>
      </c>
      <c r="O931" s="13" t="s">
        <v>2592</v>
      </c>
      <c r="P931" s="13" t="s">
        <v>2594</v>
      </c>
      <c r="Q931" s="1" t="str">
        <f t="shared" si="14"/>
        <v>insert into PRW_Inte_SCADA_Map(Id,[TagId],[TagName],[TagType],[Name],[Name2],[Context],[Revision],[Type]) values(newid(),'ME-84964','10kV职教中心线GPS同步','状态','三家村变（二）出线开关柜（＃11）','','XMH','unset','YX');</v>
      </c>
    </row>
    <row r="932" spans="1:17" x14ac:dyDescent="0.15">
      <c r="A932" s="1">
        <v>931</v>
      </c>
      <c r="B932" s="1" t="s">
        <v>12</v>
      </c>
      <c r="C932" s="1">
        <v>25</v>
      </c>
      <c r="D932" s="1" t="s">
        <v>2010</v>
      </c>
      <c r="E932" s="1" t="s">
        <v>2011</v>
      </c>
      <c r="F932" s="1">
        <v>84965</v>
      </c>
      <c r="G932" s="1" t="s">
        <v>744</v>
      </c>
      <c r="H932" s="1" t="s">
        <v>16</v>
      </c>
      <c r="I932" s="1" t="s">
        <v>17</v>
      </c>
      <c r="J932" s="1" t="s">
        <v>18</v>
      </c>
      <c r="K932" s="1">
        <v>2596</v>
      </c>
      <c r="L932" s="1">
        <v>901</v>
      </c>
      <c r="M932" s="1" t="str">
        <f>IFERROR(VLOOKUP(K932,所有数据类型对应PDMS情况!B:E,4,1),"")</f>
        <v>三家村变（二）出线开关柜（＃11）</v>
      </c>
      <c r="N932" s="1" t="str">
        <f>IFERROR(VLOOKUP(K932,所有数据类型对应PDMS情况!B:G,6,1),"")</f>
        <v/>
      </c>
      <c r="O932" s="13" t="s">
        <v>2592</v>
      </c>
      <c r="P932" s="13" t="s">
        <v>2594</v>
      </c>
      <c r="Q932" s="1" t="str">
        <f t="shared" si="14"/>
        <v>insert into PRW_Inte_SCADA_Map(Id,[TagId],[TagName],[TagType],[Name],[Name2],[Context],[Revision],[Type]) values(newid(),'ME-84965','10kV职教中心线084断路器手车试验位置','状态','三家村变（二）出线开关柜（＃11）','','XMH','unset','YX');</v>
      </c>
    </row>
    <row r="933" spans="1:17" x14ac:dyDescent="0.15">
      <c r="A933" s="1">
        <v>932</v>
      </c>
      <c r="B933" s="1" t="s">
        <v>12</v>
      </c>
      <c r="C933" s="1">
        <v>25</v>
      </c>
      <c r="D933" s="1" t="s">
        <v>2012</v>
      </c>
      <c r="E933" s="1" t="s">
        <v>2013</v>
      </c>
      <c r="F933" s="1">
        <v>84966</v>
      </c>
      <c r="G933" s="1" t="s">
        <v>744</v>
      </c>
      <c r="H933" s="1" t="s">
        <v>16</v>
      </c>
      <c r="I933" s="1" t="s">
        <v>17</v>
      </c>
      <c r="J933" s="1" t="s">
        <v>18</v>
      </c>
      <c r="K933" s="1">
        <v>2596</v>
      </c>
      <c r="L933" s="1">
        <v>901</v>
      </c>
      <c r="M933" s="1" t="str">
        <f>IFERROR(VLOOKUP(K933,所有数据类型对应PDMS情况!B:E,4,1),"")</f>
        <v>三家村变（二）出线开关柜（＃11）</v>
      </c>
      <c r="N933" s="1" t="str">
        <f>IFERROR(VLOOKUP(K933,所有数据类型对应PDMS情况!B:G,6,1),"")</f>
        <v/>
      </c>
      <c r="O933" s="13" t="s">
        <v>2592</v>
      </c>
      <c r="P933" s="13" t="s">
        <v>2594</v>
      </c>
      <c r="Q933" s="1" t="str">
        <f t="shared" si="14"/>
        <v>insert into PRW_Inte_SCADA_Map(Id,[TagId],[TagName],[TagType],[Name],[Name2],[Context],[Revision],[Type]) values(newid(),'ME-84966','10kV职教中心线线路TV2ZKK空开跳闸','状态','三家村变（二）出线开关柜（＃11）','','XMH','unset','YX');</v>
      </c>
    </row>
    <row r="934" spans="1:17" x14ac:dyDescent="0.15">
      <c r="A934" s="1">
        <v>933</v>
      </c>
      <c r="B934" s="1" t="s">
        <v>12</v>
      </c>
      <c r="C934" s="1">
        <v>25</v>
      </c>
      <c r="D934" s="1" t="s">
        <v>2014</v>
      </c>
      <c r="E934" s="1" t="s">
        <v>2015</v>
      </c>
      <c r="F934" s="1">
        <v>84967</v>
      </c>
      <c r="G934" s="1" t="s">
        <v>744</v>
      </c>
      <c r="H934" s="1" t="s">
        <v>292</v>
      </c>
      <c r="I934" s="1" t="s">
        <v>17</v>
      </c>
      <c r="J934" s="1" t="s">
        <v>18</v>
      </c>
      <c r="K934" s="1">
        <v>2596</v>
      </c>
      <c r="L934" s="1">
        <v>1001</v>
      </c>
      <c r="M934" s="1" t="str">
        <f>IFERROR(VLOOKUP(K934,所有数据类型对应PDMS情况!B:E,4,1),"")</f>
        <v>三家村变（二）出线开关柜（＃11）</v>
      </c>
      <c r="N934" s="1" t="str">
        <f>IFERROR(VLOOKUP(K934,所有数据类型对应PDMS情况!B:G,6,1),"")</f>
        <v/>
      </c>
      <c r="O934" s="13" t="s">
        <v>2592</v>
      </c>
      <c r="P934" s="13" t="s">
        <v>2594</v>
      </c>
      <c r="Q934" s="1" t="str">
        <f t="shared" si="14"/>
        <v>insert into PRW_Inte_SCADA_Map(Id,[TagId],[TagName],[TagType],[Name],[Name2],[Context],[Revision],[Type]) values(newid(),'ME-84967','10kV职教中心线低频低压','保护动作','三家村变（二）出线开关柜（＃11）','','XMH','unset','YX');</v>
      </c>
    </row>
    <row r="935" spans="1:17" x14ac:dyDescent="0.15">
      <c r="A935" s="1">
        <v>934</v>
      </c>
      <c r="B935" s="1" t="s">
        <v>12</v>
      </c>
      <c r="C935" s="1">
        <v>25</v>
      </c>
      <c r="D935" s="1" t="s">
        <v>2016</v>
      </c>
      <c r="E935" s="1" t="s">
        <v>2017</v>
      </c>
      <c r="F935" s="1">
        <v>84968</v>
      </c>
      <c r="G935" s="1" t="s">
        <v>744</v>
      </c>
      <c r="H935" s="1" t="s">
        <v>16</v>
      </c>
      <c r="I935" s="1" t="s">
        <v>17</v>
      </c>
      <c r="J935" s="1" t="s">
        <v>18</v>
      </c>
      <c r="K935" s="1">
        <v>2596</v>
      </c>
      <c r="L935" s="1">
        <v>901</v>
      </c>
      <c r="M935" s="1" t="str">
        <f>IFERROR(VLOOKUP(K935,所有数据类型对应PDMS情况!B:E,4,1),"")</f>
        <v>三家村变（二）出线开关柜（＃11）</v>
      </c>
      <c r="N935" s="1" t="str">
        <f>IFERROR(VLOOKUP(K935,所有数据类型对应PDMS情况!B:G,6,1),"")</f>
        <v/>
      </c>
      <c r="O935" s="13" t="s">
        <v>2592</v>
      </c>
      <c r="P935" s="13" t="s">
        <v>2594</v>
      </c>
      <c r="Q935" s="1" t="str">
        <f t="shared" si="14"/>
        <v>insert into PRW_Inte_SCADA_Map(Id,[TagId],[TagName],[TagType],[Name],[Name2],[Context],[Revision],[Type]) values(newid(),'ME-84968','10kV职教中心线1-3LP闭锁重合闸连接片','状态','三家村变（二）出线开关柜（＃11）','','XMH','unset','YX');</v>
      </c>
    </row>
    <row r="936" spans="1:17" x14ac:dyDescent="0.15">
      <c r="A936" s="1">
        <v>935</v>
      </c>
      <c r="B936" s="1" t="s">
        <v>12</v>
      </c>
      <c r="C936" s="1">
        <v>25</v>
      </c>
      <c r="D936" s="1" t="s">
        <v>2018</v>
      </c>
      <c r="E936" s="1" t="s">
        <v>2019</v>
      </c>
      <c r="F936" s="1">
        <v>84969</v>
      </c>
      <c r="G936" s="1" t="s">
        <v>744</v>
      </c>
      <c r="H936" s="1" t="s">
        <v>16</v>
      </c>
      <c r="I936" s="1" t="s">
        <v>17</v>
      </c>
      <c r="J936" s="1" t="s">
        <v>18</v>
      </c>
      <c r="K936" s="1">
        <v>2596</v>
      </c>
      <c r="L936" s="1">
        <v>901</v>
      </c>
      <c r="M936" s="1" t="str">
        <f>IFERROR(VLOOKUP(K936,所有数据类型对应PDMS情况!B:E,4,1),"")</f>
        <v>三家村变（二）出线开关柜（＃11）</v>
      </c>
      <c r="N936" s="1" t="str">
        <f>IFERROR(VLOOKUP(K936,所有数据类型对应PDMS情况!B:G,6,1),"")</f>
        <v/>
      </c>
      <c r="O936" s="13" t="s">
        <v>2592</v>
      </c>
      <c r="P936" s="13" t="s">
        <v>2594</v>
      </c>
      <c r="Q936" s="1" t="str">
        <f t="shared" si="14"/>
        <v>insert into PRW_Inte_SCADA_Map(Id,[TagId],[TagName],[TagType],[Name],[Name2],[Context],[Revision],[Type]) values(newid(),'ME-84969','10kV职教中心线1-4LP低周减载连接片','状态','三家村变（二）出线开关柜（＃11）','','XMH','unset','YX');</v>
      </c>
    </row>
    <row r="937" spans="1:17" x14ac:dyDescent="0.15">
      <c r="A937" s="1">
        <v>936</v>
      </c>
      <c r="B937" s="1" t="s">
        <v>12</v>
      </c>
      <c r="C937" s="1">
        <v>25</v>
      </c>
      <c r="D937" s="1" t="s">
        <v>2020</v>
      </c>
      <c r="E937" s="1" t="s">
        <v>2021</v>
      </c>
      <c r="F937" s="1">
        <v>84970</v>
      </c>
      <c r="G937" s="1" t="s">
        <v>744</v>
      </c>
      <c r="H937" s="1" t="s">
        <v>16</v>
      </c>
      <c r="I937" s="1" t="s">
        <v>17</v>
      </c>
      <c r="J937" s="1" t="s">
        <v>18</v>
      </c>
      <c r="K937" s="1">
        <v>2596</v>
      </c>
      <c r="L937" s="1">
        <v>901</v>
      </c>
      <c r="M937" s="1" t="str">
        <f>IFERROR(VLOOKUP(K937,所有数据类型对应PDMS情况!B:E,4,1),"")</f>
        <v>三家村变（二）出线开关柜（＃11）</v>
      </c>
      <c r="N937" s="1" t="str">
        <f>IFERROR(VLOOKUP(K937,所有数据类型对应PDMS情况!B:G,6,1),"")</f>
        <v/>
      </c>
      <c r="O937" s="13" t="s">
        <v>2592</v>
      </c>
      <c r="P937" s="13" t="s">
        <v>2594</v>
      </c>
      <c r="Q937" s="1" t="str">
        <f t="shared" si="14"/>
        <v>insert into PRW_Inte_SCADA_Map(Id,[TagId],[TagName],[TagType],[Name],[Name2],[Context],[Revision],[Type]) values(newid(),'ME-84970','10kV职教中心线1-5LP装置检修状态连接片','状态','三家村变（二）出线开关柜（＃11）','','XMH','unset','YX');</v>
      </c>
    </row>
    <row r="938" spans="1:17" x14ac:dyDescent="0.15">
      <c r="A938" s="1">
        <v>937</v>
      </c>
      <c r="B938" s="1" t="s">
        <v>12</v>
      </c>
      <c r="C938" s="1">
        <v>25</v>
      </c>
      <c r="D938" s="1" t="s">
        <v>2022</v>
      </c>
      <c r="E938" s="1" t="s">
        <v>2023</v>
      </c>
      <c r="F938" s="1">
        <v>84971</v>
      </c>
      <c r="G938" s="1" t="s">
        <v>744</v>
      </c>
      <c r="H938" s="1" t="s">
        <v>16</v>
      </c>
      <c r="I938" s="1" t="s">
        <v>17</v>
      </c>
      <c r="J938" s="1" t="s">
        <v>18</v>
      </c>
      <c r="K938" s="1">
        <v>2596</v>
      </c>
      <c r="L938" s="1">
        <v>901</v>
      </c>
      <c r="M938" s="1" t="str">
        <f>IFERROR(VLOOKUP(K938,所有数据类型对应PDMS情况!B:E,4,1),"")</f>
        <v>三家村变（二）出线开关柜（＃11）</v>
      </c>
      <c r="N938" s="1" t="str">
        <f>IFERROR(VLOOKUP(K938,所有数据类型对应PDMS情况!B:G,6,1),"")</f>
        <v/>
      </c>
      <c r="O938" s="13" t="s">
        <v>2592</v>
      </c>
      <c r="P938" s="13" t="s">
        <v>2594</v>
      </c>
      <c r="Q938" s="1" t="str">
        <f t="shared" si="14"/>
        <v>insert into PRW_Inte_SCADA_Map(Id,[TagId],[TagName],[TagType],[Name],[Name2],[Context],[Revision],[Type]) values(newid(),'ME-84971','10kV职教中心线保护A网通信正常','状态','三家村变（二）出线开关柜（＃11）','','XMH','unset','YX');</v>
      </c>
    </row>
    <row r="939" spans="1:17" x14ac:dyDescent="0.15">
      <c r="A939" s="1">
        <v>938</v>
      </c>
      <c r="B939" s="1" t="s">
        <v>12</v>
      </c>
      <c r="C939" s="1">
        <v>25</v>
      </c>
      <c r="D939" s="1" t="s">
        <v>2024</v>
      </c>
      <c r="E939" s="1" t="s">
        <v>2025</v>
      </c>
      <c r="F939" s="1">
        <v>84972</v>
      </c>
      <c r="G939" s="1" t="s">
        <v>744</v>
      </c>
      <c r="H939" s="1" t="s">
        <v>16</v>
      </c>
      <c r="I939" s="1" t="s">
        <v>17</v>
      </c>
      <c r="J939" s="1" t="s">
        <v>18</v>
      </c>
      <c r="K939" s="1">
        <v>2596</v>
      </c>
      <c r="L939" s="1">
        <v>901</v>
      </c>
      <c r="M939" s="1" t="str">
        <f>IFERROR(VLOOKUP(K939,所有数据类型对应PDMS情况!B:E,4,1),"")</f>
        <v>三家村变（二）出线开关柜（＃11）</v>
      </c>
      <c r="N939" s="1" t="str">
        <f>IFERROR(VLOOKUP(K939,所有数据类型对应PDMS情况!B:G,6,1),"")</f>
        <v/>
      </c>
      <c r="O939" s="13" t="s">
        <v>2592</v>
      </c>
      <c r="P939" s="13" t="s">
        <v>2594</v>
      </c>
      <c r="Q939" s="1" t="str">
        <f t="shared" si="14"/>
        <v>insert into PRW_Inte_SCADA_Map(Id,[TagId],[TagName],[TagType],[Name],[Name2],[Context],[Revision],[Type]) values(newid(),'ME-84972','10kV职教中心线保护B网通信正常','状态','三家村变（二）出线开关柜（＃11）','','XMH','unset','YX');</v>
      </c>
    </row>
    <row r="940" spans="1:17" x14ac:dyDescent="0.15">
      <c r="A940" s="1">
        <v>939</v>
      </c>
      <c r="B940" s="1" t="s">
        <v>12</v>
      </c>
      <c r="C940" s="1">
        <v>25</v>
      </c>
      <c r="D940" s="1" t="s">
        <v>2026</v>
      </c>
      <c r="E940" s="1" t="s">
        <v>2027</v>
      </c>
      <c r="F940" s="1">
        <v>84973</v>
      </c>
      <c r="G940" s="1" t="s">
        <v>801</v>
      </c>
      <c r="H940" s="1" t="s">
        <v>16</v>
      </c>
      <c r="I940" s="1" t="s">
        <v>17</v>
      </c>
      <c r="J940" s="1" t="s">
        <v>18</v>
      </c>
      <c r="K940" s="1">
        <v>2602</v>
      </c>
      <c r="L940" s="1">
        <v>901</v>
      </c>
      <c r="M940" s="1" t="str">
        <f>IFERROR(VLOOKUP(K940,所有数据类型对应PDMS情况!B:E,4,1),"")</f>
        <v>10kVI段母线TV设备柜（＃13）</v>
      </c>
      <c r="N940" s="1" t="str">
        <f>IFERROR(VLOOKUP(K940,所有数据类型对应PDMS情况!B:G,6,1),"")</f>
        <v/>
      </c>
      <c r="O940" s="13" t="s">
        <v>2592</v>
      </c>
      <c r="P940" s="13" t="s">
        <v>2594</v>
      </c>
      <c r="Q940" s="1" t="str">
        <f t="shared" si="14"/>
        <v>insert into PRW_Inte_SCADA_Map(Id,[TagId],[TagName],[TagType],[Name],[Name2],[Context],[Revision],[Type]) values(newid(),'ME-84973','10kV师专路Ⅲ回线保护装置报警','状态','10kVI段母线TV设备柜（＃13）','','XMH','unset','YX');</v>
      </c>
    </row>
    <row r="941" spans="1:17" x14ac:dyDescent="0.15">
      <c r="A941" s="1">
        <v>940</v>
      </c>
      <c r="B941" s="1" t="s">
        <v>12</v>
      </c>
      <c r="C941" s="1">
        <v>25</v>
      </c>
      <c r="D941" s="1" t="s">
        <v>2028</v>
      </c>
      <c r="E941" s="1" t="s">
        <v>2029</v>
      </c>
      <c r="F941" s="1">
        <v>84974</v>
      </c>
      <c r="G941" s="1" t="s">
        <v>801</v>
      </c>
      <c r="H941" s="1" t="s">
        <v>16</v>
      </c>
      <c r="I941" s="1" t="s">
        <v>17</v>
      </c>
      <c r="J941" s="1" t="s">
        <v>18</v>
      </c>
      <c r="K941" s="1">
        <v>2602</v>
      </c>
      <c r="L941" s="1">
        <v>901</v>
      </c>
      <c r="M941" s="1" t="str">
        <f>IFERROR(VLOOKUP(K941,所有数据类型对应PDMS情况!B:E,4,1),"")</f>
        <v>10kVI段母线TV设备柜（＃13）</v>
      </c>
      <c r="N941" s="1" t="str">
        <f>IFERROR(VLOOKUP(K941,所有数据类型对应PDMS情况!B:G,6,1),"")</f>
        <v/>
      </c>
      <c r="O941" s="13" t="s">
        <v>2592</v>
      </c>
      <c r="P941" s="13" t="s">
        <v>2594</v>
      </c>
      <c r="Q941" s="1" t="str">
        <f t="shared" si="14"/>
        <v>insert into PRW_Inte_SCADA_Map(Id,[TagId],[TagName],[TagType],[Name],[Name2],[Context],[Revision],[Type]) values(newid(),'ME-84974','10kV师专路Ⅲ回线线路电压报警','状态','10kVI段母线TV设备柜（＃13）','','XMH','unset','YX');</v>
      </c>
    </row>
    <row r="942" spans="1:17" x14ac:dyDescent="0.15">
      <c r="A942" s="1">
        <v>941</v>
      </c>
      <c r="B942" s="1" t="s">
        <v>12</v>
      </c>
      <c r="C942" s="1">
        <v>25</v>
      </c>
      <c r="D942" s="1" t="s">
        <v>2030</v>
      </c>
      <c r="E942" s="1" t="s">
        <v>2031</v>
      </c>
      <c r="F942" s="1">
        <v>84975</v>
      </c>
      <c r="G942" s="1" t="s">
        <v>801</v>
      </c>
      <c r="H942" s="1" t="s">
        <v>16</v>
      </c>
      <c r="I942" s="1" t="s">
        <v>17</v>
      </c>
      <c r="J942" s="1" t="s">
        <v>18</v>
      </c>
      <c r="K942" s="1">
        <v>2602</v>
      </c>
      <c r="L942" s="1">
        <v>901</v>
      </c>
      <c r="M942" s="1" t="str">
        <f>IFERROR(VLOOKUP(K942,所有数据类型对应PDMS情况!B:E,4,1),"")</f>
        <v>10kVI段母线TV设备柜（＃13）</v>
      </c>
      <c r="N942" s="1" t="str">
        <f>IFERROR(VLOOKUP(K942,所有数据类型对应PDMS情况!B:G,6,1),"")</f>
        <v/>
      </c>
      <c r="O942" s="13" t="s">
        <v>2592</v>
      </c>
      <c r="P942" s="13" t="s">
        <v>2594</v>
      </c>
      <c r="Q942" s="1" t="str">
        <f t="shared" si="14"/>
        <v>insert into PRW_Inte_SCADA_Map(Id,[TagId],[TagName],[TagType],[Name],[Name2],[Context],[Revision],[Type]) values(newid(),'ME-84975','10kV师专路Ⅲ回线保护装置闭锁','状态','10kVI段母线TV设备柜（＃13）','','XMH','unset','YX');</v>
      </c>
    </row>
    <row r="943" spans="1:17" x14ac:dyDescent="0.15">
      <c r="A943" s="1">
        <v>942</v>
      </c>
      <c r="B943" s="1" t="s">
        <v>12</v>
      </c>
      <c r="C943" s="1">
        <v>25</v>
      </c>
      <c r="D943" s="1" t="s">
        <v>2032</v>
      </c>
      <c r="E943" s="1" t="s">
        <v>2033</v>
      </c>
      <c r="F943" s="1">
        <v>84976</v>
      </c>
      <c r="G943" s="1" t="s">
        <v>801</v>
      </c>
      <c r="H943" s="1" t="s">
        <v>16</v>
      </c>
      <c r="I943" s="1" t="s">
        <v>17</v>
      </c>
      <c r="J943" s="1" t="s">
        <v>18</v>
      </c>
      <c r="K943" s="1">
        <v>2602</v>
      </c>
      <c r="L943" s="1">
        <v>901</v>
      </c>
      <c r="M943" s="1" t="str">
        <f>IFERROR(VLOOKUP(K943,所有数据类型对应PDMS情况!B:E,4,1),"")</f>
        <v>10kVI段母线TV设备柜（＃13）</v>
      </c>
      <c r="N943" s="1" t="str">
        <f>IFERROR(VLOOKUP(K943,所有数据类型对应PDMS情况!B:G,6,1),"")</f>
        <v/>
      </c>
      <c r="O943" s="13" t="s">
        <v>2592</v>
      </c>
      <c r="P943" s="13" t="s">
        <v>2594</v>
      </c>
      <c r="Q943" s="1" t="str">
        <f t="shared" si="14"/>
        <v>insert into PRW_Inte_SCADA_Map(Id,[TagId],[TagName],[TagType],[Name],[Name2],[Context],[Revision],[Type]) values(newid(),'ME-84976','10kV师专路Ⅲ回线085断路器测控切换开关置远方位置','状态','10kVI段母线TV设备柜（＃13）','','XMH','unset','YX');</v>
      </c>
    </row>
    <row r="944" spans="1:17" x14ac:dyDescent="0.15">
      <c r="A944" s="1">
        <v>943</v>
      </c>
      <c r="B944" s="1" t="s">
        <v>12</v>
      </c>
      <c r="C944" s="1">
        <v>25</v>
      </c>
      <c r="D944" s="1" t="s">
        <v>2034</v>
      </c>
      <c r="E944" s="1" t="s">
        <v>2035</v>
      </c>
      <c r="F944" s="1">
        <v>84977</v>
      </c>
      <c r="G944" s="1" t="s">
        <v>801</v>
      </c>
      <c r="H944" s="1" t="s">
        <v>16</v>
      </c>
      <c r="I944" s="1" t="s">
        <v>17</v>
      </c>
      <c r="J944" s="1" t="s">
        <v>18</v>
      </c>
      <c r="K944" s="1">
        <v>2602</v>
      </c>
      <c r="L944" s="1">
        <v>901</v>
      </c>
      <c r="M944" s="1" t="str">
        <f>IFERROR(VLOOKUP(K944,所有数据类型对应PDMS情况!B:E,4,1),"")</f>
        <v>10kVI段母线TV设备柜（＃13）</v>
      </c>
      <c r="N944" s="1" t="str">
        <f>IFERROR(VLOOKUP(K944,所有数据类型对应PDMS情况!B:G,6,1),"")</f>
        <v/>
      </c>
      <c r="O944" s="13" t="s">
        <v>2592</v>
      </c>
      <c r="P944" s="13" t="s">
        <v>2594</v>
      </c>
      <c r="Q944" s="1" t="str">
        <f t="shared" si="14"/>
        <v>insert into PRW_Inte_SCADA_Map(Id,[TagId],[TagName],[TagType],[Name],[Name2],[Context],[Revision],[Type]) values(newid(),'ME-84977','10kV师专路Ⅲ回线GPS同步','状态','10kVI段母线TV设备柜（＃13）','','XMH','unset','YX');</v>
      </c>
    </row>
    <row r="945" spans="1:17" x14ac:dyDescent="0.15">
      <c r="A945" s="1">
        <v>944</v>
      </c>
      <c r="B945" s="1" t="s">
        <v>12</v>
      </c>
      <c r="C945" s="1">
        <v>25</v>
      </c>
      <c r="D945" s="1" t="s">
        <v>2036</v>
      </c>
      <c r="E945" s="1" t="s">
        <v>2037</v>
      </c>
      <c r="F945" s="1">
        <v>84978</v>
      </c>
      <c r="G945" s="1" t="s">
        <v>801</v>
      </c>
      <c r="H945" s="1" t="s">
        <v>16</v>
      </c>
      <c r="I945" s="1" t="s">
        <v>17</v>
      </c>
      <c r="J945" s="1" t="s">
        <v>18</v>
      </c>
      <c r="K945" s="1">
        <v>2602</v>
      </c>
      <c r="L945" s="1">
        <v>901</v>
      </c>
      <c r="M945" s="1" t="str">
        <f>IFERROR(VLOOKUP(K945,所有数据类型对应PDMS情况!B:E,4,1),"")</f>
        <v>10kVI段母线TV设备柜（＃13）</v>
      </c>
      <c r="N945" s="1" t="str">
        <f>IFERROR(VLOOKUP(K945,所有数据类型对应PDMS情况!B:G,6,1),"")</f>
        <v/>
      </c>
      <c r="O945" s="13" t="s">
        <v>2592</v>
      </c>
      <c r="P945" s="13" t="s">
        <v>2594</v>
      </c>
      <c r="Q945" s="1" t="str">
        <f t="shared" si="14"/>
        <v>insert into PRW_Inte_SCADA_Map(Id,[TagId],[TagName],[TagType],[Name],[Name2],[Context],[Revision],[Type]) values(newid(),'ME-84978','10kV师专路Ⅲ回线085断路器手车试验位置','状态','10kVI段母线TV设备柜（＃13）','','XMH','unset','YX');</v>
      </c>
    </row>
    <row r="946" spans="1:17" x14ac:dyDescent="0.15">
      <c r="A946" s="1">
        <v>945</v>
      </c>
      <c r="B946" s="1" t="s">
        <v>12</v>
      </c>
      <c r="C946" s="1">
        <v>25</v>
      </c>
      <c r="D946" s="1" t="s">
        <v>2038</v>
      </c>
      <c r="E946" s="1" t="s">
        <v>2039</v>
      </c>
      <c r="F946" s="1">
        <v>84979</v>
      </c>
      <c r="G946" s="1" t="s">
        <v>801</v>
      </c>
      <c r="H946" s="1" t="s">
        <v>16</v>
      </c>
      <c r="I946" s="1" t="s">
        <v>17</v>
      </c>
      <c r="J946" s="1" t="s">
        <v>18</v>
      </c>
      <c r="K946" s="1">
        <v>2602</v>
      </c>
      <c r="L946" s="1">
        <v>901</v>
      </c>
      <c r="M946" s="1" t="str">
        <f>IFERROR(VLOOKUP(K946,所有数据类型对应PDMS情况!B:E,4,1),"")</f>
        <v>10kVI段母线TV设备柜（＃13）</v>
      </c>
      <c r="N946" s="1" t="str">
        <f>IFERROR(VLOOKUP(K946,所有数据类型对应PDMS情况!B:G,6,1),"")</f>
        <v/>
      </c>
      <c r="O946" s="13" t="s">
        <v>2592</v>
      </c>
      <c r="P946" s="13" t="s">
        <v>2594</v>
      </c>
      <c r="Q946" s="1" t="str">
        <f t="shared" si="14"/>
        <v>insert into PRW_Inte_SCADA_Map(Id,[TagId],[TagName],[TagType],[Name],[Name2],[Context],[Revision],[Type]) values(newid(),'ME-84979','10kV师专路Ⅲ回线线路TV2ZKK空开跳闸','状态','10kVI段母线TV设备柜（＃13）','','XMH','unset','YX');</v>
      </c>
    </row>
    <row r="947" spans="1:17" x14ac:dyDescent="0.15">
      <c r="A947" s="1">
        <v>946</v>
      </c>
      <c r="B947" s="1" t="s">
        <v>12</v>
      </c>
      <c r="C947" s="1">
        <v>25</v>
      </c>
      <c r="D947" s="1" t="s">
        <v>2040</v>
      </c>
      <c r="E947" s="1" t="s">
        <v>2041</v>
      </c>
      <c r="F947" s="1">
        <v>84980</v>
      </c>
      <c r="G947" s="1" t="s">
        <v>801</v>
      </c>
      <c r="H947" s="1" t="s">
        <v>292</v>
      </c>
      <c r="I947" s="1" t="s">
        <v>17</v>
      </c>
      <c r="J947" s="1" t="s">
        <v>18</v>
      </c>
      <c r="K947" s="1">
        <v>2602</v>
      </c>
      <c r="L947" s="1">
        <v>1001</v>
      </c>
      <c r="M947" s="1" t="str">
        <f>IFERROR(VLOOKUP(K947,所有数据类型对应PDMS情况!B:E,4,1),"")</f>
        <v>10kVI段母线TV设备柜（＃13）</v>
      </c>
      <c r="N947" s="1" t="str">
        <f>IFERROR(VLOOKUP(K947,所有数据类型对应PDMS情况!B:G,6,1),"")</f>
        <v/>
      </c>
      <c r="O947" s="13" t="s">
        <v>2592</v>
      </c>
      <c r="P947" s="13" t="s">
        <v>2594</v>
      </c>
      <c r="Q947" s="1" t="str">
        <f t="shared" si="14"/>
        <v>insert into PRW_Inte_SCADA_Map(Id,[TagId],[TagName],[TagType],[Name],[Name2],[Context],[Revision],[Type]) values(newid(),'ME-84980','10kV师专路Ⅲ回线低频低压','保护动作','10kVI段母线TV设备柜（＃13）','','XMH','unset','YX');</v>
      </c>
    </row>
    <row r="948" spans="1:17" x14ac:dyDescent="0.15">
      <c r="A948" s="1">
        <v>947</v>
      </c>
      <c r="B948" s="1" t="s">
        <v>12</v>
      </c>
      <c r="C948" s="1">
        <v>25</v>
      </c>
      <c r="D948" s="1" t="s">
        <v>2042</v>
      </c>
      <c r="E948" s="1" t="s">
        <v>2043</v>
      </c>
      <c r="F948" s="1">
        <v>84981</v>
      </c>
      <c r="G948" s="1" t="s">
        <v>801</v>
      </c>
      <c r="H948" s="1" t="s">
        <v>16</v>
      </c>
      <c r="I948" s="1" t="s">
        <v>17</v>
      </c>
      <c r="J948" s="1" t="s">
        <v>18</v>
      </c>
      <c r="K948" s="1">
        <v>2602</v>
      </c>
      <c r="L948" s="1">
        <v>901</v>
      </c>
      <c r="M948" s="1" t="str">
        <f>IFERROR(VLOOKUP(K948,所有数据类型对应PDMS情况!B:E,4,1),"")</f>
        <v>10kVI段母线TV设备柜（＃13）</v>
      </c>
      <c r="N948" s="1" t="str">
        <f>IFERROR(VLOOKUP(K948,所有数据类型对应PDMS情况!B:G,6,1),"")</f>
        <v/>
      </c>
      <c r="O948" s="13" t="s">
        <v>2592</v>
      </c>
      <c r="P948" s="13" t="s">
        <v>2594</v>
      </c>
      <c r="Q948" s="1" t="str">
        <f t="shared" si="14"/>
        <v>insert into PRW_Inte_SCADA_Map(Id,[TagId],[TagName],[TagType],[Name],[Name2],[Context],[Revision],[Type]) values(newid(),'ME-84981','10kV师专路Ⅲ回线1-3LP闭锁重合闸连接片','状态','10kVI段母线TV设备柜（＃13）','','XMH','unset','YX');</v>
      </c>
    </row>
    <row r="949" spans="1:17" x14ac:dyDescent="0.15">
      <c r="A949" s="1">
        <v>948</v>
      </c>
      <c r="B949" s="1" t="s">
        <v>12</v>
      </c>
      <c r="C949" s="1">
        <v>25</v>
      </c>
      <c r="D949" s="1" t="s">
        <v>2044</v>
      </c>
      <c r="E949" s="1" t="s">
        <v>2045</v>
      </c>
      <c r="F949" s="1">
        <v>84982</v>
      </c>
      <c r="G949" s="1" t="s">
        <v>801</v>
      </c>
      <c r="H949" s="1" t="s">
        <v>16</v>
      </c>
      <c r="I949" s="1" t="s">
        <v>17</v>
      </c>
      <c r="J949" s="1" t="s">
        <v>18</v>
      </c>
      <c r="K949" s="1">
        <v>2602</v>
      </c>
      <c r="L949" s="1">
        <v>901</v>
      </c>
      <c r="M949" s="1" t="str">
        <f>IFERROR(VLOOKUP(K949,所有数据类型对应PDMS情况!B:E,4,1),"")</f>
        <v>10kVI段母线TV设备柜（＃13）</v>
      </c>
      <c r="N949" s="1" t="str">
        <f>IFERROR(VLOOKUP(K949,所有数据类型对应PDMS情况!B:G,6,1),"")</f>
        <v/>
      </c>
      <c r="O949" s="13" t="s">
        <v>2592</v>
      </c>
      <c r="P949" s="13" t="s">
        <v>2594</v>
      </c>
      <c r="Q949" s="1" t="str">
        <f t="shared" si="14"/>
        <v>insert into PRW_Inte_SCADA_Map(Id,[TagId],[TagName],[TagType],[Name],[Name2],[Context],[Revision],[Type]) values(newid(),'ME-84982','10kV师专路Ⅲ回线1-4LP低周减载连接片','状态','10kVI段母线TV设备柜（＃13）','','XMH','unset','YX');</v>
      </c>
    </row>
    <row r="950" spans="1:17" x14ac:dyDescent="0.15">
      <c r="A950" s="1">
        <v>949</v>
      </c>
      <c r="B950" s="1" t="s">
        <v>12</v>
      </c>
      <c r="C950" s="1">
        <v>25</v>
      </c>
      <c r="D950" s="1" t="s">
        <v>2046</v>
      </c>
      <c r="E950" s="1" t="s">
        <v>2047</v>
      </c>
      <c r="F950" s="1">
        <v>84983</v>
      </c>
      <c r="G950" s="1" t="s">
        <v>801</v>
      </c>
      <c r="H950" s="1" t="s">
        <v>16</v>
      </c>
      <c r="I950" s="1" t="s">
        <v>17</v>
      </c>
      <c r="J950" s="1" t="s">
        <v>18</v>
      </c>
      <c r="K950" s="1">
        <v>2602</v>
      </c>
      <c r="L950" s="1">
        <v>901</v>
      </c>
      <c r="M950" s="1" t="str">
        <f>IFERROR(VLOOKUP(K950,所有数据类型对应PDMS情况!B:E,4,1),"")</f>
        <v>10kVI段母线TV设备柜（＃13）</v>
      </c>
      <c r="N950" s="1" t="str">
        <f>IFERROR(VLOOKUP(K950,所有数据类型对应PDMS情况!B:G,6,1),"")</f>
        <v/>
      </c>
      <c r="O950" s="13" t="s">
        <v>2592</v>
      </c>
      <c r="P950" s="13" t="s">
        <v>2594</v>
      </c>
      <c r="Q950" s="1" t="str">
        <f t="shared" si="14"/>
        <v>insert into PRW_Inte_SCADA_Map(Id,[TagId],[TagName],[TagType],[Name],[Name2],[Context],[Revision],[Type]) values(newid(),'ME-84983','10kV师专路Ⅲ回线1-5LP装置检修状态连接片','状态','10kVI段母线TV设备柜（＃13）','','XMH','unset','YX');</v>
      </c>
    </row>
    <row r="951" spans="1:17" x14ac:dyDescent="0.15">
      <c r="A951" s="1">
        <v>950</v>
      </c>
      <c r="B951" s="1" t="s">
        <v>12</v>
      </c>
      <c r="C951" s="1">
        <v>25</v>
      </c>
      <c r="D951" s="1" t="s">
        <v>2048</v>
      </c>
      <c r="E951" s="1" t="s">
        <v>2049</v>
      </c>
      <c r="F951" s="1">
        <v>84984</v>
      </c>
      <c r="G951" s="1" t="s">
        <v>801</v>
      </c>
      <c r="H951" s="1" t="s">
        <v>16</v>
      </c>
      <c r="I951" s="1" t="s">
        <v>17</v>
      </c>
      <c r="J951" s="1" t="s">
        <v>18</v>
      </c>
      <c r="K951" s="1">
        <v>2602</v>
      </c>
      <c r="L951" s="1">
        <v>901</v>
      </c>
      <c r="M951" s="1" t="str">
        <f>IFERROR(VLOOKUP(K951,所有数据类型对应PDMS情况!B:E,4,1),"")</f>
        <v>10kVI段母线TV设备柜（＃13）</v>
      </c>
      <c r="N951" s="1" t="str">
        <f>IFERROR(VLOOKUP(K951,所有数据类型对应PDMS情况!B:G,6,1),"")</f>
        <v/>
      </c>
      <c r="O951" s="13" t="s">
        <v>2592</v>
      </c>
      <c r="P951" s="13" t="s">
        <v>2594</v>
      </c>
      <c r="Q951" s="1" t="str">
        <f t="shared" si="14"/>
        <v>insert into PRW_Inte_SCADA_Map(Id,[TagId],[TagName],[TagType],[Name],[Name2],[Context],[Revision],[Type]) values(newid(),'ME-84984','10kV师专路Ⅲ回线保护A网通信正常','状态','10kVI段母线TV设备柜（＃13）','','XMH','unset','YX');</v>
      </c>
    </row>
    <row r="952" spans="1:17" x14ac:dyDescent="0.15">
      <c r="A952" s="1">
        <v>951</v>
      </c>
      <c r="B952" s="1" t="s">
        <v>12</v>
      </c>
      <c r="C952" s="1">
        <v>25</v>
      </c>
      <c r="D952" s="1" t="s">
        <v>2050</v>
      </c>
      <c r="E952" s="1" t="s">
        <v>2051</v>
      </c>
      <c r="F952" s="1">
        <v>84985</v>
      </c>
      <c r="G952" s="1" t="s">
        <v>801</v>
      </c>
      <c r="H952" s="1" t="s">
        <v>16</v>
      </c>
      <c r="I952" s="1" t="s">
        <v>17</v>
      </c>
      <c r="J952" s="1" t="s">
        <v>18</v>
      </c>
      <c r="K952" s="1">
        <v>2602</v>
      </c>
      <c r="L952" s="1">
        <v>901</v>
      </c>
      <c r="M952" s="1" t="str">
        <f>IFERROR(VLOOKUP(K952,所有数据类型对应PDMS情况!B:E,4,1),"")</f>
        <v>10kVI段母线TV设备柜（＃13）</v>
      </c>
      <c r="N952" s="1" t="str">
        <f>IFERROR(VLOOKUP(K952,所有数据类型对应PDMS情况!B:G,6,1),"")</f>
        <v/>
      </c>
      <c r="O952" s="13" t="s">
        <v>2592</v>
      </c>
      <c r="P952" s="13" t="s">
        <v>2594</v>
      </c>
      <c r="Q952" s="1" t="str">
        <f t="shared" si="14"/>
        <v>insert into PRW_Inte_SCADA_Map(Id,[TagId],[TagName],[TagType],[Name],[Name2],[Context],[Revision],[Type]) values(newid(),'ME-84985','10kV师专路Ⅲ回线保护B网通信正常','状态','10kVI段母线TV设备柜（＃13）','','XMH','unset','YX');</v>
      </c>
    </row>
    <row r="953" spans="1:17" x14ac:dyDescent="0.15">
      <c r="A953" s="1">
        <v>952</v>
      </c>
      <c r="B953" s="1" t="s">
        <v>12</v>
      </c>
      <c r="C953" s="1">
        <v>25</v>
      </c>
      <c r="D953" s="1" t="s">
        <v>2052</v>
      </c>
      <c r="E953" s="1" t="s">
        <v>2053</v>
      </c>
      <c r="F953" s="1">
        <v>84986</v>
      </c>
      <c r="G953" s="1" t="s">
        <v>858</v>
      </c>
      <c r="H953" s="1" t="s">
        <v>16</v>
      </c>
      <c r="I953" s="1" t="s">
        <v>17</v>
      </c>
      <c r="J953" s="1" t="s">
        <v>18</v>
      </c>
      <c r="K953" s="1">
        <v>2608</v>
      </c>
      <c r="L953" s="1">
        <v>901</v>
      </c>
      <c r="M953" s="1" t="str">
        <f>IFERROR(VLOOKUP(K953,所有数据类型对应PDMS情况!B:E,4,1),"")</f>
        <v>城南变（一）出线开关柜（＃12）</v>
      </c>
      <c r="N953" s="1" t="str">
        <f>IFERROR(VLOOKUP(K953,所有数据类型对应PDMS情况!B:G,6,1),"")</f>
        <v/>
      </c>
      <c r="O953" s="13" t="s">
        <v>2592</v>
      </c>
      <c r="P953" s="13" t="s">
        <v>2594</v>
      </c>
      <c r="Q953" s="1" t="str">
        <f t="shared" si="14"/>
        <v>insert into PRW_Inte_SCADA_Map(Id,[TagId],[TagName],[TagType],[Name],[Name2],[Context],[Revision],[Type]) values(newid(),'ME-84986','10kV大寨线保护装置报警','状态','城南变（一）出线开关柜（＃12）','','XMH','unset','YX');</v>
      </c>
    </row>
    <row r="954" spans="1:17" x14ac:dyDescent="0.15">
      <c r="A954" s="1">
        <v>953</v>
      </c>
      <c r="B954" s="1" t="s">
        <v>12</v>
      </c>
      <c r="C954" s="1">
        <v>25</v>
      </c>
      <c r="D954" s="1" t="s">
        <v>2054</v>
      </c>
      <c r="E954" s="1" t="s">
        <v>2055</v>
      </c>
      <c r="F954" s="1">
        <v>84987</v>
      </c>
      <c r="G954" s="1" t="s">
        <v>858</v>
      </c>
      <c r="H954" s="1" t="s">
        <v>16</v>
      </c>
      <c r="I954" s="1" t="s">
        <v>17</v>
      </c>
      <c r="J954" s="1" t="s">
        <v>18</v>
      </c>
      <c r="K954" s="1">
        <v>2608</v>
      </c>
      <c r="L954" s="1">
        <v>901</v>
      </c>
      <c r="M954" s="1" t="str">
        <f>IFERROR(VLOOKUP(K954,所有数据类型对应PDMS情况!B:E,4,1),"")</f>
        <v>城南变（一）出线开关柜（＃12）</v>
      </c>
      <c r="N954" s="1" t="str">
        <f>IFERROR(VLOOKUP(K954,所有数据类型对应PDMS情况!B:G,6,1),"")</f>
        <v/>
      </c>
      <c r="O954" s="13" t="s">
        <v>2592</v>
      </c>
      <c r="P954" s="13" t="s">
        <v>2594</v>
      </c>
      <c r="Q954" s="1" t="str">
        <f t="shared" si="14"/>
        <v>insert into PRW_Inte_SCADA_Map(Id,[TagId],[TagName],[TagType],[Name],[Name2],[Context],[Revision],[Type]) values(newid(),'ME-84987','10kV大寨线线路电压报警','状态','城南变（一）出线开关柜（＃12）','','XMH','unset','YX');</v>
      </c>
    </row>
    <row r="955" spans="1:17" x14ac:dyDescent="0.15">
      <c r="A955" s="1">
        <v>954</v>
      </c>
      <c r="B955" s="1" t="s">
        <v>12</v>
      </c>
      <c r="C955" s="1">
        <v>25</v>
      </c>
      <c r="D955" s="1" t="s">
        <v>2056</v>
      </c>
      <c r="E955" s="1" t="s">
        <v>2057</v>
      </c>
      <c r="F955" s="1">
        <v>84988</v>
      </c>
      <c r="G955" s="1" t="s">
        <v>858</v>
      </c>
      <c r="H955" s="1" t="s">
        <v>16</v>
      </c>
      <c r="I955" s="1" t="s">
        <v>17</v>
      </c>
      <c r="J955" s="1" t="s">
        <v>18</v>
      </c>
      <c r="K955" s="1">
        <v>2608</v>
      </c>
      <c r="L955" s="1">
        <v>901</v>
      </c>
      <c r="M955" s="1" t="str">
        <f>IFERROR(VLOOKUP(K955,所有数据类型对应PDMS情况!B:E,4,1),"")</f>
        <v>城南变（一）出线开关柜（＃12）</v>
      </c>
      <c r="N955" s="1" t="str">
        <f>IFERROR(VLOOKUP(K955,所有数据类型对应PDMS情况!B:G,6,1),"")</f>
        <v/>
      </c>
      <c r="O955" s="13" t="s">
        <v>2592</v>
      </c>
      <c r="P955" s="13" t="s">
        <v>2594</v>
      </c>
      <c r="Q955" s="1" t="str">
        <f t="shared" si="14"/>
        <v>insert into PRW_Inte_SCADA_Map(Id,[TagId],[TagName],[TagType],[Name],[Name2],[Context],[Revision],[Type]) values(newid(),'ME-84988','10kV大寨线保护装置闭锁','状态','城南变（一）出线开关柜（＃12）','','XMH','unset','YX');</v>
      </c>
    </row>
    <row r="956" spans="1:17" x14ac:dyDescent="0.15">
      <c r="A956" s="1">
        <v>955</v>
      </c>
      <c r="B956" s="1" t="s">
        <v>12</v>
      </c>
      <c r="C956" s="1">
        <v>25</v>
      </c>
      <c r="D956" s="1" t="s">
        <v>2058</v>
      </c>
      <c r="E956" s="1" t="s">
        <v>2059</v>
      </c>
      <c r="F956" s="1">
        <v>84989</v>
      </c>
      <c r="G956" s="1" t="s">
        <v>858</v>
      </c>
      <c r="H956" s="1" t="s">
        <v>16</v>
      </c>
      <c r="I956" s="1" t="s">
        <v>17</v>
      </c>
      <c r="J956" s="1" t="s">
        <v>18</v>
      </c>
      <c r="K956" s="1">
        <v>2608</v>
      </c>
      <c r="L956" s="1">
        <v>901</v>
      </c>
      <c r="M956" s="1" t="str">
        <f>IFERROR(VLOOKUP(K956,所有数据类型对应PDMS情况!B:E,4,1),"")</f>
        <v>城南变（一）出线开关柜（＃12）</v>
      </c>
      <c r="N956" s="1" t="str">
        <f>IFERROR(VLOOKUP(K956,所有数据类型对应PDMS情况!B:G,6,1),"")</f>
        <v/>
      </c>
      <c r="O956" s="13" t="s">
        <v>2592</v>
      </c>
      <c r="P956" s="13" t="s">
        <v>2594</v>
      </c>
      <c r="Q956" s="1" t="str">
        <f t="shared" si="14"/>
        <v>insert into PRW_Inte_SCADA_Map(Id,[TagId],[TagName],[TagType],[Name],[Name2],[Context],[Revision],[Type]) values(newid(),'ME-84989','10kV大寨线086断路器测控切换开关置远方位置','状态','城南变（一）出线开关柜（＃12）','','XMH','unset','YX');</v>
      </c>
    </row>
    <row r="957" spans="1:17" x14ac:dyDescent="0.15">
      <c r="A957" s="1">
        <v>956</v>
      </c>
      <c r="B957" s="1" t="s">
        <v>12</v>
      </c>
      <c r="C957" s="1">
        <v>25</v>
      </c>
      <c r="D957" s="1" t="s">
        <v>2060</v>
      </c>
      <c r="E957" s="1" t="s">
        <v>2061</v>
      </c>
      <c r="F957" s="1">
        <v>84990</v>
      </c>
      <c r="G957" s="1" t="s">
        <v>858</v>
      </c>
      <c r="H957" s="1" t="s">
        <v>16</v>
      </c>
      <c r="I957" s="1" t="s">
        <v>17</v>
      </c>
      <c r="J957" s="1" t="s">
        <v>18</v>
      </c>
      <c r="K957" s="1">
        <v>2608</v>
      </c>
      <c r="L957" s="1">
        <v>901</v>
      </c>
      <c r="M957" s="1" t="str">
        <f>IFERROR(VLOOKUP(K957,所有数据类型对应PDMS情况!B:E,4,1),"")</f>
        <v>城南变（一）出线开关柜（＃12）</v>
      </c>
      <c r="N957" s="1" t="str">
        <f>IFERROR(VLOOKUP(K957,所有数据类型对应PDMS情况!B:G,6,1),"")</f>
        <v/>
      </c>
      <c r="O957" s="13" t="s">
        <v>2592</v>
      </c>
      <c r="P957" s="13" t="s">
        <v>2594</v>
      </c>
      <c r="Q957" s="1" t="str">
        <f t="shared" si="14"/>
        <v>insert into PRW_Inte_SCADA_Map(Id,[TagId],[TagName],[TagType],[Name],[Name2],[Context],[Revision],[Type]) values(newid(),'ME-84990','10kV大寨线GPS同步','状态','城南变（一）出线开关柜（＃12）','','XMH','unset','YX');</v>
      </c>
    </row>
    <row r="958" spans="1:17" x14ac:dyDescent="0.15">
      <c r="A958" s="1">
        <v>957</v>
      </c>
      <c r="B958" s="1" t="s">
        <v>12</v>
      </c>
      <c r="C958" s="1">
        <v>25</v>
      </c>
      <c r="D958" s="1" t="s">
        <v>2062</v>
      </c>
      <c r="E958" s="1" t="s">
        <v>2063</v>
      </c>
      <c r="F958" s="1">
        <v>84991</v>
      </c>
      <c r="G958" s="1" t="s">
        <v>858</v>
      </c>
      <c r="H958" s="1" t="s">
        <v>16</v>
      </c>
      <c r="I958" s="1" t="s">
        <v>17</v>
      </c>
      <c r="J958" s="1" t="s">
        <v>18</v>
      </c>
      <c r="K958" s="1">
        <v>2608</v>
      </c>
      <c r="L958" s="1">
        <v>901</v>
      </c>
      <c r="M958" s="1" t="str">
        <f>IFERROR(VLOOKUP(K958,所有数据类型对应PDMS情况!B:E,4,1),"")</f>
        <v>城南变（一）出线开关柜（＃12）</v>
      </c>
      <c r="N958" s="1" t="str">
        <f>IFERROR(VLOOKUP(K958,所有数据类型对应PDMS情况!B:G,6,1),"")</f>
        <v/>
      </c>
      <c r="O958" s="13" t="s">
        <v>2592</v>
      </c>
      <c r="P958" s="13" t="s">
        <v>2594</v>
      </c>
      <c r="Q958" s="1" t="str">
        <f t="shared" si="14"/>
        <v>insert into PRW_Inte_SCADA_Map(Id,[TagId],[TagName],[TagType],[Name],[Name2],[Context],[Revision],[Type]) values(newid(),'ME-84991','10kV大寨线086断路器手车试验位置','状态','城南变（一）出线开关柜（＃12）','','XMH','unset','YX');</v>
      </c>
    </row>
    <row r="959" spans="1:17" x14ac:dyDescent="0.15">
      <c r="A959" s="1">
        <v>958</v>
      </c>
      <c r="B959" s="1" t="s">
        <v>12</v>
      </c>
      <c r="C959" s="1">
        <v>25</v>
      </c>
      <c r="D959" s="1" t="s">
        <v>2064</v>
      </c>
      <c r="E959" s="1" t="s">
        <v>2065</v>
      </c>
      <c r="F959" s="1">
        <v>84992</v>
      </c>
      <c r="G959" s="1" t="s">
        <v>858</v>
      </c>
      <c r="H959" s="1" t="s">
        <v>16</v>
      </c>
      <c r="I959" s="1" t="s">
        <v>17</v>
      </c>
      <c r="J959" s="1" t="s">
        <v>18</v>
      </c>
      <c r="K959" s="1">
        <v>2608</v>
      </c>
      <c r="L959" s="1">
        <v>901</v>
      </c>
      <c r="M959" s="1" t="str">
        <f>IFERROR(VLOOKUP(K959,所有数据类型对应PDMS情况!B:E,4,1),"")</f>
        <v>城南变（一）出线开关柜（＃12）</v>
      </c>
      <c r="N959" s="1" t="str">
        <f>IFERROR(VLOOKUP(K959,所有数据类型对应PDMS情况!B:G,6,1),"")</f>
        <v/>
      </c>
      <c r="O959" s="13" t="s">
        <v>2592</v>
      </c>
      <c r="P959" s="13" t="s">
        <v>2594</v>
      </c>
      <c r="Q959" s="1" t="str">
        <f t="shared" si="14"/>
        <v>insert into PRW_Inte_SCADA_Map(Id,[TagId],[TagName],[TagType],[Name],[Name2],[Context],[Revision],[Type]) values(newid(),'ME-84992','10kV大寨线线路TV2ZKK空开跳闸','状态','城南变（一）出线开关柜（＃12）','','XMH','unset','YX');</v>
      </c>
    </row>
    <row r="960" spans="1:17" x14ac:dyDescent="0.15">
      <c r="A960" s="1">
        <v>959</v>
      </c>
      <c r="B960" s="1" t="s">
        <v>12</v>
      </c>
      <c r="C960" s="1">
        <v>25</v>
      </c>
      <c r="D960" s="1" t="s">
        <v>2066</v>
      </c>
      <c r="E960" s="1" t="s">
        <v>2067</v>
      </c>
      <c r="F960" s="1">
        <v>84993</v>
      </c>
      <c r="G960" s="1" t="s">
        <v>858</v>
      </c>
      <c r="H960" s="1" t="s">
        <v>292</v>
      </c>
      <c r="I960" s="1" t="s">
        <v>17</v>
      </c>
      <c r="J960" s="1" t="s">
        <v>18</v>
      </c>
      <c r="K960" s="1">
        <v>2608</v>
      </c>
      <c r="L960" s="1">
        <v>1001</v>
      </c>
      <c r="M960" s="1" t="str">
        <f>IFERROR(VLOOKUP(K960,所有数据类型对应PDMS情况!B:E,4,1),"")</f>
        <v>城南变（一）出线开关柜（＃12）</v>
      </c>
      <c r="N960" s="1" t="str">
        <f>IFERROR(VLOOKUP(K960,所有数据类型对应PDMS情况!B:G,6,1),"")</f>
        <v/>
      </c>
      <c r="O960" s="13" t="s">
        <v>2592</v>
      </c>
      <c r="P960" s="13" t="s">
        <v>2594</v>
      </c>
      <c r="Q960" s="1" t="str">
        <f t="shared" si="14"/>
        <v>insert into PRW_Inte_SCADA_Map(Id,[TagId],[TagName],[TagType],[Name],[Name2],[Context],[Revision],[Type]) values(newid(),'ME-84993','10kV大寨线低频低压','保护动作','城南变（一）出线开关柜（＃12）','','XMH','unset','YX');</v>
      </c>
    </row>
    <row r="961" spans="1:17" x14ac:dyDescent="0.15">
      <c r="A961" s="1">
        <v>960</v>
      </c>
      <c r="B961" s="1" t="s">
        <v>12</v>
      </c>
      <c r="C961" s="1">
        <v>25</v>
      </c>
      <c r="D961" s="1" t="s">
        <v>2068</v>
      </c>
      <c r="E961" s="1" t="s">
        <v>2069</v>
      </c>
      <c r="F961" s="1">
        <v>84994</v>
      </c>
      <c r="G961" s="1" t="s">
        <v>858</v>
      </c>
      <c r="H961" s="1" t="s">
        <v>16</v>
      </c>
      <c r="I961" s="1" t="s">
        <v>17</v>
      </c>
      <c r="J961" s="1" t="s">
        <v>18</v>
      </c>
      <c r="K961" s="1">
        <v>2608</v>
      </c>
      <c r="L961" s="1">
        <v>901</v>
      </c>
      <c r="M961" s="1" t="str">
        <f>IFERROR(VLOOKUP(K961,所有数据类型对应PDMS情况!B:E,4,1),"")</f>
        <v>城南变（一）出线开关柜（＃12）</v>
      </c>
      <c r="N961" s="1" t="str">
        <f>IFERROR(VLOOKUP(K961,所有数据类型对应PDMS情况!B:G,6,1),"")</f>
        <v/>
      </c>
      <c r="O961" s="13" t="s">
        <v>2592</v>
      </c>
      <c r="P961" s="13" t="s">
        <v>2594</v>
      </c>
      <c r="Q961" s="1" t="str">
        <f t="shared" si="14"/>
        <v>insert into PRW_Inte_SCADA_Map(Id,[TagId],[TagName],[TagType],[Name],[Name2],[Context],[Revision],[Type]) values(newid(),'ME-84994','10kV大寨线1-3LP闭锁重合闸连接片','状态','城南变（一）出线开关柜（＃12）','','XMH','unset','YX');</v>
      </c>
    </row>
    <row r="962" spans="1:17" x14ac:dyDescent="0.15">
      <c r="A962" s="1">
        <v>961</v>
      </c>
      <c r="B962" s="1" t="s">
        <v>12</v>
      </c>
      <c r="C962" s="1">
        <v>25</v>
      </c>
      <c r="D962" s="1" t="s">
        <v>2070</v>
      </c>
      <c r="E962" s="1" t="s">
        <v>2071</v>
      </c>
      <c r="F962" s="1">
        <v>84995</v>
      </c>
      <c r="G962" s="1" t="s">
        <v>858</v>
      </c>
      <c r="H962" s="1" t="s">
        <v>16</v>
      </c>
      <c r="I962" s="1" t="s">
        <v>17</v>
      </c>
      <c r="J962" s="1" t="s">
        <v>18</v>
      </c>
      <c r="K962" s="1">
        <v>2608</v>
      </c>
      <c r="L962" s="1">
        <v>901</v>
      </c>
      <c r="M962" s="1" t="str">
        <f>IFERROR(VLOOKUP(K962,所有数据类型对应PDMS情况!B:E,4,1),"")</f>
        <v>城南变（一）出线开关柜（＃12）</v>
      </c>
      <c r="N962" s="1" t="str">
        <f>IFERROR(VLOOKUP(K962,所有数据类型对应PDMS情况!B:G,6,1),"")</f>
        <v/>
      </c>
      <c r="O962" s="13" t="s">
        <v>2592</v>
      </c>
      <c r="P962" s="13" t="s">
        <v>2594</v>
      </c>
      <c r="Q962" s="1" t="str">
        <f t="shared" si="14"/>
        <v>insert into PRW_Inte_SCADA_Map(Id,[TagId],[TagName],[TagType],[Name],[Name2],[Context],[Revision],[Type]) values(newid(),'ME-84995','10kV大寨线1-4LP低周减载连接片','状态','城南变（一）出线开关柜（＃12）','','XMH','unset','YX');</v>
      </c>
    </row>
    <row r="963" spans="1:17" x14ac:dyDescent="0.15">
      <c r="A963" s="1">
        <v>962</v>
      </c>
      <c r="B963" s="1" t="s">
        <v>12</v>
      </c>
      <c r="C963" s="1">
        <v>25</v>
      </c>
      <c r="D963" s="1" t="s">
        <v>2072</v>
      </c>
      <c r="E963" s="1" t="s">
        <v>2073</v>
      </c>
      <c r="F963" s="1">
        <v>84996</v>
      </c>
      <c r="G963" s="1" t="s">
        <v>858</v>
      </c>
      <c r="H963" s="1" t="s">
        <v>16</v>
      </c>
      <c r="I963" s="1" t="s">
        <v>17</v>
      </c>
      <c r="J963" s="1" t="s">
        <v>18</v>
      </c>
      <c r="K963" s="1">
        <v>2608</v>
      </c>
      <c r="L963" s="1">
        <v>901</v>
      </c>
      <c r="M963" s="1" t="str">
        <f>IFERROR(VLOOKUP(K963,所有数据类型对应PDMS情况!B:E,4,1),"")</f>
        <v>城南变（一）出线开关柜（＃12）</v>
      </c>
      <c r="N963" s="1" t="str">
        <f>IFERROR(VLOOKUP(K963,所有数据类型对应PDMS情况!B:G,6,1),"")</f>
        <v/>
      </c>
      <c r="O963" s="13" t="s">
        <v>2592</v>
      </c>
      <c r="P963" s="13" t="s">
        <v>2594</v>
      </c>
      <c r="Q963" s="1" t="str">
        <f t="shared" ref="Q963:Q1026" si="15">CONCATENATE("insert into PRW_Inte_SCADA_Map(Id,[TagId],[TagName],[TagType],[Name],[Name2],[Context],[Revision],[Type]) values(","newid()",",'ME-",F963,"','",E963,"','",H963,"','",M963,"','",N963,"','XMH','unset','YX');")</f>
        <v>insert into PRW_Inte_SCADA_Map(Id,[TagId],[TagName],[TagType],[Name],[Name2],[Context],[Revision],[Type]) values(newid(),'ME-84996','10kV大寨线1-5LP装置检修状态连接片','状态','城南变（一）出线开关柜（＃12）','','XMH','unset','YX');</v>
      </c>
    </row>
    <row r="964" spans="1:17" x14ac:dyDescent="0.15">
      <c r="A964" s="1">
        <v>963</v>
      </c>
      <c r="B964" s="1" t="s">
        <v>12</v>
      </c>
      <c r="C964" s="1">
        <v>25</v>
      </c>
      <c r="D964" s="1" t="s">
        <v>2074</v>
      </c>
      <c r="E964" s="1" t="s">
        <v>2075</v>
      </c>
      <c r="F964" s="1">
        <v>84997</v>
      </c>
      <c r="G964" s="1" t="s">
        <v>858</v>
      </c>
      <c r="H964" s="1" t="s">
        <v>16</v>
      </c>
      <c r="I964" s="1" t="s">
        <v>17</v>
      </c>
      <c r="J964" s="1" t="s">
        <v>18</v>
      </c>
      <c r="K964" s="1">
        <v>2608</v>
      </c>
      <c r="L964" s="1">
        <v>901</v>
      </c>
      <c r="M964" s="1" t="str">
        <f>IFERROR(VLOOKUP(K964,所有数据类型对应PDMS情况!B:E,4,1),"")</f>
        <v>城南变（一）出线开关柜（＃12）</v>
      </c>
      <c r="N964" s="1" t="str">
        <f>IFERROR(VLOOKUP(K964,所有数据类型对应PDMS情况!B:G,6,1),"")</f>
        <v/>
      </c>
      <c r="O964" s="13" t="s">
        <v>2592</v>
      </c>
      <c r="P964" s="13" t="s">
        <v>2594</v>
      </c>
      <c r="Q964" s="1" t="str">
        <f t="shared" si="15"/>
        <v>insert into PRW_Inte_SCADA_Map(Id,[TagId],[TagName],[TagType],[Name],[Name2],[Context],[Revision],[Type]) values(newid(),'ME-84997','10kV大寨线保护A网通信正常','状态','城南变（一）出线开关柜（＃12）','','XMH','unset','YX');</v>
      </c>
    </row>
    <row r="965" spans="1:17" x14ac:dyDescent="0.15">
      <c r="A965" s="1">
        <v>964</v>
      </c>
      <c r="B965" s="1" t="s">
        <v>12</v>
      </c>
      <c r="C965" s="1">
        <v>25</v>
      </c>
      <c r="D965" s="1" t="s">
        <v>2076</v>
      </c>
      <c r="E965" s="1" t="s">
        <v>2077</v>
      </c>
      <c r="F965" s="1">
        <v>84998</v>
      </c>
      <c r="G965" s="1" t="s">
        <v>858</v>
      </c>
      <c r="H965" s="1" t="s">
        <v>16</v>
      </c>
      <c r="I965" s="1" t="s">
        <v>17</v>
      </c>
      <c r="J965" s="1" t="s">
        <v>18</v>
      </c>
      <c r="K965" s="1">
        <v>2608</v>
      </c>
      <c r="L965" s="1">
        <v>901</v>
      </c>
      <c r="M965" s="1" t="str">
        <f>IFERROR(VLOOKUP(K965,所有数据类型对应PDMS情况!B:E,4,1),"")</f>
        <v>城南变（一）出线开关柜（＃12）</v>
      </c>
      <c r="N965" s="1" t="str">
        <f>IFERROR(VLOOKUP(K965,所有数据类型对应PDMS情况!B:G,6,1),"")</f>
        <v/>
      </c>
      <c r="O965" s="13" t="s">
        <v>2592</v>
      </c>
      <c r="P965" s="13" t="s">
        <v>2594</v>
      </c>
      <c r="Q965" s="1" t="str">
        <f t="shared" si="15"/>
        <v>insert into PRW_Inte_SCADA_Map(Id,[TagId],[TagName],[TagType],[Name],[Name2],[Context],[Revision],[Type]) values(newid(),'ME-84998','10kV大寨线保护B网通信正常','状态','城南变（一）出线开关柜（＃12）','','XMH','unset','YX');</v>
      </c>
    </row>
    <row r="966" spans="1:17" x14ac:dyDescent="0.15">
      <c r="A966" s="1">
        <v>965</v>
      </c>
      <c r="B966" s="1" t="s">
        <v>12</v>
      </c>
      <c r="C966" s="1">
        <v>25</v>
      </c>
      <c r="D966" s="1" t="s">
        <v>2078</v>
      </c>
      <c r="E966" s="1" t="s">
        <v>2079</v>
      </c>
      <c r="F966" s="1">
        <v>84999</v>
      </c>
      <c r="G966" s="1" t="s">
        <v>912</v>
      </c>
      <c r="H966" s="1" t="s">
        <v>16</v>
      </c>
      <c r="I966" s="1" t="s">
        <v>17</v>
      </c>
      <c r="J966" s="1" t="s">
        <v>18</v>
      </c>
      <c r="K966" s="1">
        <v>2613</v>
      </c>
      <c r="L966" s="1">
        <v>901</v>
      </c>
      <c r="M966" s="1" t="str">
        <f>IFERROR(VLOOKUP(K966,所有数据类型对应PDMS情况!B:E,4,1),"")</f>
        <v>三家村变（一）出线开关柜（＃10）</v>
      </c>
      <c r="N966" s="1" t="str">
        <f>IFERROR(VLOOKUP(K966,所有数据类型对应PDMS情况!B:G,6,1),"")</f>
        <v/>
      </c>
      <c r="O966" s="13" t="s">
        <v>2592</v>
      </c>
      <c r="P966" s="13" t="s">
        <v>2594</v>
      </c>
      <c r="Q966" s="1" t="str">
        <f t="shared" si="15"/>
        <v>insert into PRW_Inte_SCADA_Map(Id,[TagId],[TagName],[TagType],[Name],[Name2],[Context],[Revision],[Type]) values(newid(),'ME-84999','10kV振兴路线保护装置报警','状态','三家村变（一）出线开关柜（＃10）','','XMH','unset','YX');</v>
      </c>
    </row>
    <row r="967" spans="1:17" x14ac:dyDescent="0.15">
      <c r="A967" s="1">
        <v>966</v>
      </c>
      <c r="B967" s="1" t="s">
        <v>12</v>
      </c>
      <c r="C967" s="1">
        <v>25</v>
      </c>
      <c r="D967" s="1" t="s">
        <v>2080</v>
      </c>
      <c r="E967" s="1" t="s">
        <v>2081</v>
      </c>
      <c r="F967" s="1">
        <v>85000</v>
      </c>
      <c r="G967" s="1" t="s">
        <v>912</v>
      </c>
      <c r="H967" s="1" t="s">
        <v>16</v>
      </c>
      <c r="I967" s="1" t="s">
        <v>17</v>
      </c>
      <c r="J967" s="1" t="s">
        <v>18</v>
      </c>
      <c r="K967" s="1">
        <v>2613</v>
      </c>
      <c r="L967" s="1">
        <v>901</v>
      </c>
      <c r="M967" s="1" t="str">
        <f>IFERROR(VLOOKUP(K967,所有数据类型对应PDMS情况!B:E,4,1),"")</f>
        <v>三家村变（一）出线开关柜（＃10）</v>
      </c>
      <c r="N967" s="1" t="str">
        <f>IFERROR(VLOOKUP(K967,所有数据类型对应PDMS情况!B:G,6,1),"")</f>
        <v/>
      </c>
      <c r="O967" s="13" t="s">
        <v>2592</v>
      </c>
      <c r="P967" s="13" t="s">
        <v>2594</v>
      </c>
      <c r="Q967" s="1" t="str">
        <f t="shared" si="15"/>
        <v>insert into PRW_Inte_SCADA_Map(Id,[TagId],[TagName],[TagType],[Name],[Name2],[Context],[Revision],[Type]) values(newid(),'ME-85000','10kV振兴路线保护装置闭锁','状态','三家村变（一）出线开关柜（＃10）','','XMH','unset','YX');</v>
      </c>
    </row>
    <row r="968" spans="1:17" x14ac:dyDescent="0.15">
      <c r="A968" s="1">
        <v>967</v>
      </c>
      <c r="B968" s="1" t="s">
        <v>12</v>
      </c>
      <c r="C968" s="1">
        <v>25</v>
      </c>
      <c r="D968" s="1" t="s">
        <v>2082</v>
      </c>
      <c r="E968" s="1" t="s">
        <v>2083</v>
      </c>
      <c r="F968" s="1">
        <v>85001</v>
      </c>
      <c r="G968" s="1" t="s">
        <v>912</v>
      </c>
      <c r="H968" s="1" t="s">
        <v>16</v>
      </c>
      <c r="I968" s="1" t="s">
        <v>17</v>
      </c>
      <c r="J968" s="1" t="s">
        <v>18</v>
      </c>
      <c r="K968" s="1">
        <v>2613</v>
      </c>
      <c r="L968" s="1">
        <v>901</v>
      </c>
      <c r="M968" s="1" t="str">
        <f>IFERROR(VLOOKUP(K968,所有数据类型对应PDMS情况!B:E,4,1),"")</f>
        <v>三家村变（一）出线开关柜（＃10）</v>
      </c>
      <c r="N968" s="1" t="str">
        <f>IFERROR(VLOOKUP(K968,所有数据类型对应PDMS情况!B:G,6,1),"")</f>
        <v/>
      </c>
      <c r="O968" s="13" t="s">
        <v>2592</v>
      </c>
      <c r="P968" s="13" t="s">
        <v>2594</v>
      </c>
      <c r="Q968" s="1" t="str">
        <f t="shared" si="15"/>
        <v>insert into PRW_Inte_SCADA_Map(Id,[TagId],[TagName],[TagType],[Name],[Name2],[Context],[Revision],[Type]) values(newid(),'ME-85001','10kV振兴路线087断路器测控切换开关置远方位置','状态','三家村变（一）出线开关柜（＃10）','','XMH','unset','YX');</v>
      </c>
    </row>
    <row r="969" spans="1:17" x14ac:dyDescent="0.15">
      <c r="A969" s="1">
        <v>968</v>
      </c>
      <c r="B969" s="1" t="s">
        <v>12</v>
      </c>
      <c r="C969" s="1">
        <v>25</v>
      </c>
      <c r="D969" s="1" t="s">
        <v>2084</v>
      </c>
      <c r="E969" s="1" t="s">
        <v>2085</v>
      </c>
      <c r="F969" s="1">
        <v>85002</v>
      </c>
      <c r="G969" s="1" t="s">
        <v>912</v>
      </c>
      <c r="H969" s="1" t="s">
        <v>16</v>
      </c>
      <c r="I969" s="1" t="s">
        <v>17</v>
      </c>
      <c r="J969" s="1" t="s">
        <v>18</v>
      </c>
      <c r="K969" s="1">
        <v>2613</v>
      </c>
      <c r="L969" s="1">
        <v>901</v>
      </c>
      <c r="M969" s="1" t="str">
        <f>IFERROR(VLOOKUP(K969,所有数据类型对应PDMS情况!B:E,4,1),"")</f>
        <v>三家村变（一）出线开关柜（＃10）</v>
      </c>
      <c r="N969" s="1" t="str">
        <f>IFERROR(VLOOKUP(K969,所有数据类型对应PDMS情况!B:G,6,1),"")</f>
        <v/>
      </c>
      <c r="O969" s="13" t="s">
        <v>2592</v>
      </c>
      <c r="P969" s="13" t="s">
        <v>2594</v>
      </c>
      <c r="Q969" s="1" t="str">
        <f t="shared" si="15"/>
        <v>insert into PRW_Inte_SCADA_Map(Id,[TagId],[TagName],[TagType],[Name],[Name2],[Context],[Revision],[Type]) values(newid(),'ME-85002','10kV振兴路线GPS同步','状态','三家村变（一）出线开关柜（＃10）','','XMH','unset','YX');</v>
      </c>
    </row>
    <row r="970" spans="1:17" x14ac:dyDescent="0.15">
      <c r="A970" s="1">
        <v>969</v>
      </c>
      <c r="B970" s="1" t="s">
        <v>12</v>
      </c>
      <c r="C970" s="1">
        <v>25</v>
      </c>
      <c r="D970" s="1" t="s">
        <v>2086</v>
      </c>
      <c r="E970" s="1" t="s">
        <v>2087</v>
      </c>
      <c r="F970" s="1">
        <v>85003</v>
      </c>
      <c r="G970" s="1" t="s">
        <v>912</v>
      </c>
      <c r="H970" s="1" t="s">
        <v>16</v>
      </c>
      <c r="I970" s="1" t="s">
        <v>17</v>
      </c>
      <c r="J970" s="1" t="s">
        <v>18</v>
      </c>
      <c r="K970" s="1">
        <v>2613</v>
      </c>
      <c r="L970" s="1">
        <v>901</v>
      </c>
      <c r="M970" s="1" t="str">
        <f>IFERROR(VLOOKUP(K970,所有数据类型对应PDMS情况!B:E,4,1),"")</f>
        <v>三家村变（一）出线开关柜（＃10）</v>
      </c>
      <c r="N970" s="1" t="str">
        <f>IFERROR(VLOOKUP(K970,所有数据类型对应PDMS情况!B:G,6,1),"")</f>
        <v/>
      </c>
      <c r="O970" s="13" t="s">
        <v>2592</v>
      </c>
      <c r="P970" s="13" t="s">
        <v>2594</v>
      </c>
      <c r="Q970" s="1" t="str">
        <f t="shared" si="15"/>
        <v>insert into PRW_Inte_SCADA_Map(Id,[TagId],[TagName],[TagType],[Name],[Name2],[Context],[Revision],[Type]) values(newid(),'ME-85003','10kV振兴路线087断路器手车试验位置','状态','三家村变（一）出线开关柜（＃10）','','XMH','unset','YX');</v>
      </c>
    </row>
    <row r="971" spans="1:17" x14ac:dyDescent="0.15">
      <c r="A971" s="1">
        <v>970</v>
      </c>
      <c r="B971" s="1" t="s">
        <v>12</v>
      </c>
      <c r="C971" s="1">
        <v>25</v>
      </c>
      <c r="D971" s="1" t="s">
        <v>2088</v>
      </c>
      <c r="E971" s="1" t="s">
        <v>2089</v>
      </c>
      <c r="F971" s="1">
        <v>85004</v>
      </c>
      <c r="G971" s="1" t="s">
        <v>912</v>
      </c>
      <c r="H971" s="1" t="s">
        <v>292</v>
      </c>
      <c r="I971" s="1" t="s">
        <v>17</v>
      </c>
      <c r="J971" s="1" t="s">
        <v>18</v>
      </c>
      <c r="K971" s="1">
        <v>2613</v>
      </c>
      <c r="L971" s="1">
        <v>1001</v>
      </c>
      <c r="M971" s="1" t="str">
        <f>IFERROR(VLOOKUP(K971,所有数据类型对应PDMS情况!B:E,4,1),"")</f>
        <v>三家村变（一）出线开关柜（＃10）</v>
      </c>
      <c r="N971" s="1" t="str">
        <f>IFERROR(VLOOKUP(K971,所有数据类型对应PDMS情况!B:G,6,1),"")</f>
        <v/>
      </c>
      <c r="O971" s="13" t="s">
        <v>2592</v>
      </c>
      <c r="P971" s="13" t="s">
        <v>2594</v>
      </c>
      <c r="Q971" s="1" t="str">
        <f t="shared" si="15"/>
        <v>insert into PRW_Inte_SCADA_Map(Id,[TagId],[TagName],[TagType],[Name],[Name2],[Context],[Revision],[Type]) values(newid(),'ME-85004','10kV振兴路线低频低压','保护动作','三家村变（一）出线开关柜（＃10）','','XMH','unset','YX');</v>
      </c>
    </row>
    <row r="972" spans="1:17" x14ac:dyDescent="0.15">
      <c r="A972" s="1">
        <v>971</v>
      </c>
      <c r="B972" s="1" t="s">
        <v>12</v>
      </c>
      <c r="C972" s="1">
        <v>25</v>
      </c>
      <c r="D972" s="1" t="s">
        <v>2090</v>
      </c>
      <c r="E972" s="1" t="s">
        <v>2091</v>
      </c>
      <c r="F972" s="1">
        <v>85005</v>
      </c>
      <c r="G972" s="1" t="s">
        <v>912</v>
      </c>
      <c r="H972" s="1" t="s">
        <v>16</v>
      </c>
      <c r="I972" s="1" t="s">
        <v>17</v>
      </c>
      <c r="J972" s="1" t="s">
        <v>18</v>
      </c>
      <c r="K972" s="1">
        <v>2613</v>
      </c>
      <c r="L972" s="1">
        <v>901</v>
      </c>
      <c r="M972" s="1" t="str">
        <f>IFERROR(VLOOKUP(K972,所有数据类型对应PDMS情况!B:E,4,1),"")</f>
        <v>三家村变（一）出线开关柜（＃10）</v>
      </c>
      <c r="N972" s="1" t="str">
        <f>IFERROR(VLOOKUP(K972,所有数据类型对应PDMS情况!B:G,6,1),"")</f>
        <v/>
      </c>
      <c r="O972" s="13" t="s">
        <v>2592</v>
      </c>
      <c r="P972" s="13" t="s">
        <v>2594</v>
      </c>
      <c r="Q972" s="1" t="str">
        <f t="shared" si="15"/>
        <v>insert into PRW_Inte_SCADA_Map(Id,[TagId],[TagName],[TagType],[Name],[Name2],[Context],[Revision],[Type]) values(newid(),'ME-85005','10kV振兴路线1-3LP闭锁重合闸连接片','状态','三家村变（一）出线开关柜（＃10）','','XMH','unset','YX');</v>
      </c>
    </row>
    <row r="973" spans="1:17" x14ac:dyDescent="0.15">
      <c r="A973" s="1">
        <v>972</v>
      </c>
      <c r="B973" s="1" t="s">
        <v>12</v>
      </c>
      <c r="C973" s="1">
        <v>25</v>
      </c>
      <c r="D973" s="1" t="s">
        <v>2092</v>
      </c>
      <c r="E973" s="1" t="s">
        <v>2093</v>
      </c>
      <c r="F973" s="1">
        <v>85006</v>
      </c>
      <c r="G973" s="1" t="s">
        <v>912</v>
      </c>
      <c r="H973" s="1" t="s">
        <v>16</v>
      </c>
      <c r="I973" s="1" t="s">
        <v>17</v>
      </c>
      <c r="J973" s="1" t="s">
        <v>18</v>
      </c>
      <c r="K973" s="1">
        <v>2613</v>
      </c>
      <c r="L973" s="1">
        <v>901</v>
      </c>
      <c r="M973" s="1" t="str">
        <f>IFERROR(VLOOKUP(K973,所有数据类型对应PDMS情况!B:E,4,1),"")</f>
        <v>三家村变（一）出线开关柜（＃10）</v>
      </c>
      <c r="N973" s="1" t="str">
        <f>IFERROR(VLOOKUP(K973,所有数据类型对应PDMS情况!B:G,6,1),"")</f>
        <v/>
      </c>
      <c r="O973" s="13" t="s">
        <v>2592</v>
      </c>
      <c r="P973" s="13" t="s">
        <v>2594</v>
      </c>
      <c r="Q973" s="1" t="str">
        <f t="shared" si="15"/>
        <v>insert into PRW_Inte_SCADA_Map(Id,[TagId],[TagName],[TagType],[Name],[Name2],[Context],[Revision],[Type]) values(newid(),'ME-85006','10kV振兴路线1-4LP低周减载连接片','状态','三家村变（一）出线开关柜（＃10）','','XMH','unset','YX');</v>
      </c>
    </row>
    <row r="974" spans="1:17" x14ac:dyDescent="0.15">
      <c r="A974" s="1">
        <v>973</v>
      </c>
      <c r="B974" s="1" t="s">
        <v>12</v>
      </c>
      <c r="C974" s="1">
        <v>25</v>
      </c>
      <c r="D974" s="1" t="s">
        <v>2094</v>
      </c>
      <c r="E974" s="1" t="s">
        <v>2095</v>
      </c>
      <c r="F974" s="1">
        <v>85007</v>
      </c>
      <c r="G974" s="1" t="s">
        <v>912</v>
      </c>
      <c r="H974" s="1" t="s">
        <v>16</v>
      </c>
      <c r="I974" s="1" t="s">
        <v>17</v>
      </c>
      <c r="J974" s="1" t="s">
        <v>18</v>
      </c>
      <c r="K974" s="1">
        <v>2613</v>
      </c>
      <c r="L974" s="1">
        <v>901</v>
      </c>
      <c r="M974" s="1" t="str">
        <f>IFERROR(VLOOKUP(K974,所有数据类型对应PDMS情况!B:E,4,1),"")</f>
        <v>三家村变（一）出线开关柜（＃10）</v>
      </c>
      <c r="N974" s="1" t="str">
        <f>IFERROR(VLOOKUP(K974,所有数据类型对应PDMS情况!B:G,6,1),"")</f>
        <v/>
      </c>
      <c r="O974" s="13" t="s">
        <v>2592</v>
      </c>
      <c r="P974" s="13" t="s">
        <v>2594</v>
      </c>
      <c r="Q974" s="1" t="str">
        <f t="shared" si="15"/>
        <v>insert into PRW_Inte_SCADA_Map(Id,[TagId],[TagName],[TagType],[Name],[Name2],[Context],[Revision],[Type]) values(newid(),'ME-85007','10kV振兴路线1-5LP装置检修状态连接片','状态','三家村变（一）出线开关柜（＃10）','','XMH','unset','YX');</v>
      </c>
    </row>
    <row r="975" spans="1:17" x14ac:dyDescent="0.15">
      <c r="A975" s="1">
        <v>974</v>
      </c>
      <c r="B975" s="1" t="s">
        <v>12</v>
      </c>
      <c r="C975" s="1">
        <v>25</v>
      </c>
      <c r="D975" s="1" t="s">
        <v>2096</v>
      </c>
      <c r="E975" s="1" t="s">
        <v>2097</v>
      </c>
      <c r="F975" s="1">
        <v>85008</v>
      </c>
      <c r="G975" s="1" t="s">
        <v>912</v>
      </c>
      <c r="H975" s="1" t="s">
        <v>16</v>
      </c>
      <c r="I975" s="1" t="s">
        <v>17</v>
      </c>
      <c r="J975" s="1" t="s">
        <v>18</v>
      </c>
      <c r="K975" s="1">
        <v>2613</v>
      </c>
      <c r="L975" s="1">
        <v>901</v>
      </c>
      <c r="M975" s="1" t="str">
        <f>IFERROR(VLOOKUP(K975,所有数据类型对应PDMS情况!B:E,4,1),"")</f>
        <v>三家村变（一）出线开关柜（＃10）</v>
      </c>
      <c r="N975" s="1" t="str">
        <f>IFERROR(VLOOKUP(K975,所有数据类型对应PDMS情况!B:G,6,1),"")</f>
        <v/>
      </c>
      <c r="O975" s="13" t="s">
        <v>2592</v>
      </c>
      <c r="P975" s="13" t="s">
        <v>2594</v>
      </c>
      <c r="Q975" s="1" t="str">
        <f t="shared" si="15"/>
        <v>insert into PRW_Inte_SCADA_Map(Id,[TagId],[TagName],[TagType],[Name],[Name2],[Context],[Revision],[Type]) values(newid(),'ME-85008','10kV振兴路线保护A网通信正常','状态','三家村变（一）出线开关柜（＃10）','','XMH','unset','YX');</v>
      </c>
    </row>
    <row r="976" spans="1:17" x14ac:dyDescent="0.15">
      <c r="A976" s="1">
        <v>975</v>
      </c>
      <c r="B976" s="1" t="s">
        <v>12</v>
      </c>
      <c r="C976" s="1">
        <v>25</v>
      </c>
      <c r="D976" s="1" t="s">
        <v>2098</v>
      </c>
      <c r="E976" s="1" t="s">
        <v>2099</v>
      </c>
      <c r="F976" s="1">
        <v>85009</v>
      </c>
      <c r="G976" s="1" t="s">
        <v>912</v>
      </c>
      <c r="H976" s="1" t="s">
        <v>16</v>
      </c>
      <c r="I976" s="1" t="s">
        <v>17</v>
      </c>
      <c r="J976" s="1" t="s">
        <v>18</v>
      </c>
      <c r="K976" s="1">
        <v>2613</v>
      </c>
      <c r="L976" s="1">
        <v>901</v>
      </c>
      <c r="M976" s="1" t="str">
        <f>IFERROR(VLOOKUP(K976,所有数据类型对应PDMS情况!B:E,4,1),"")</f>
        <v>三家村变（一）出线开关柜（＃10）</v>
      </c>
      <c r="N976" s="1" t="str">
        <f>IFERROR(VLOOKUP(K976,所有数据类型对应PDMS情况!B:G,6,1),"")</f>
        <v/>
      </c>
      <c r="O976" s="13" t="s">
        <v>2592</v>
      </c>
      <c r="P976" s="13" t="s">
        <v>2594</v>
      </c>
      <c r="Q976" s="1" t="str">
        <f t="shared" si="15"/>
        <v>insert into PRW_Inte_SCADA_Map(Id,[TagId],[TagName],[TagType],[Name],[Name2],[Context],[Revision],[Type]) values(newid(),'ME-85009','10kV振兴路线保护B网通信正常','状态','三家村变（一）出线开关柜（＃10）','','XMH','unset','YX');</v>
      </c>
    </row>
    <row r="977" spans="1:17" x14ac:dyDescent="0.15">
      <c r="A977" s="1">
        <v>976</v>
      </c>
      <c r="B977" s="1" t="s">
        <v>12</v>
      </c>
      <c r="C977" s="1">
        <v>25</v>
      </c>
      <c r="D977" s="1" t="s">
        <v>2100</v>
      </c>
      <c r="E977" s="1" t="s">
        <v>2101</v>
      </c>
      <c r="F977" s="1">
        <v>85010</v>
      </c>
      <c r="G977" s="1" t="s">
        <v>969</v>
      </c>
      <c r="H977" s="1" t="s">
        <v>16</v>
      </c>
      <c r="I977" s="1" t="s">
        <v>17</v>
      </c>
      <c r="J977" s="1" t="s">
        <v>18</v>
      </c>
      <c r="K977" s="1">
        <v>2619</v>
      </c>
      <c r="L977" s="1">
        <v>901</v>
      </c>
      <c r="M977" s="1" t="str">
        <f>IFERROR(VLOOKUP(K977,所有数据类型对应PDMS情况!B:E,4,1),"")</f>
        <v>教育园区（一）出线开关柜（＃8）</v>
      </c>
      <c r="N977" s="1" t="str">
        <f>IFERROR(VLOOKUP(K977,所有数据类型对应PDMS情况!B:G,6,1),"")</f>
        <v/>
      </c>
      <c r="O977" s="13" t="s">
        <v>2592</v>
      </c>
      <c r="P977" s="13" t="s">
        <v>2594</v>
      </c>
      <c r="Q977" s="1" t="str">
        <f t="shared" si="15"/>
        <v>insert into PRW_Inte_SCADA_Map(Id,[TagId],[TagName],[TagType],[Name],[Name2],[Context],[Revision],[Type]) values(newid(),'ME-85010','10kV备用六线保护装置报警','状态','教育园区（一）出线开关柜（＃8）','','XMH','unset','YX');</v>
      </c>
    </row>
    <row r="978" spans="1:17" x14ac:dyDescent="0.15">
      <c r="A978" s="1">
        <v>977</v>
      </c>
      <c r="B978" s="1" t="s">
        <v>12</v>
      </c>
      <c r="C978" s="1">
        <v>25</v>
      </c>
      <c r="D978" s="1" t="s">
        <v>2102</v>
      </c>
      <c r="E978" s="1" t="s">
        <v>2103</v>
      </c>
      <c r="F978" s="1">
        <v>85011</v>
      </c>
      <c r="G978" s="1" t="s">
        <v>969</v>
      </c>
      <c r="H978" s="1" t="s">
        <v>16</v>
      </c>
      <c r="I978" s="1" t="s">
        <v>17</v>
      </c>
      <c r="J978" s="1" t="s">
        <v>18</v>
      </c>
      <c r="K978" s="1">
        <v>2619</v>
      </c>
      <c r="L978" s="1">
        <v>901</v>
      </c>
      <c r="M978" s="1" t="str">
        <f>IFERROR(VLOOKUP(K978,所有数据类型对应PDMS情况!B:E,4,1),"")</f>
        <v>教育园区（一）出线开关柜（＃8）</v>
      </c>
      <c r="N978" s="1" t="str">
        <f>IFERROR(VLOOKUP(K978,所有数据类型对应PDMS情况!B:G,6,1),"")</f>
        <v/>
      </c>
      <c r="O978" s="13" t="s">
        <v>2592</v>
      </c>
      <c r="P978" s="13" t="s">
        <v>2594</v>
      </c>
      <c r="Q978" s="1" t="str">
        <f t="shared" si="15"/>
        <v>insert into PRW_Inte_SCADA_Map(Id,[TagId],[TagName],[TagType],[Name],[Name2],[Context],[Revision],[Type]) values(newid(),'ME-85011','10kV备用六线保护装置闭锁','状态','教育园区（一）出线开关柜（＃8）','','XMH','unset','YX');</v>
      </c>
    </row>
    <row r="979" spans="1:17" x14ac:dyDescent="0.15">
      <c r="A979" s="1">
        <v>978</v>
      </c>
      <c r="B979" s="1" t="s">
        <v>12</v>
      </c>
      <c r="C979" s="1">
        <v>25</v>
      </c>
      <c r="D979" s="1" t="s">
        <v>2104</v>
      </c>
      <c r="E979" s="1" t="s">
        <v>2105</v>
      </c>
      <c r="F979" s="1">
        <v>85012</v>
      </c>
      <c r="G979" s="1" t="s">
        <v>969</v>
      </c>
      <c r="H979" s="1" t="s">
        <v>16</v>
      </c>
      <c r="I979" s="1" t="s">
        <v>17</v>
      </c>
      <c r="J979" s="1" t="s">
        <v>18</v>
      </c>
      <c r="K979" s="1">
        <v>2619</v>
      </c>
      <c r="L979" s="1">
        <v>901</v>
      </c>
      <c r="M979" s="1" t="str">
        <f>IFERROR(VLOOKUP(K979,所有数据类型对应PDMS情况!B:E,4,1),"")</f>
        <v>教育园区（一）出线开关柜（＃8）</v>
      </c>
      <c r="N979" s="1" t="str">
        <f>IFERROR(VLOOKUP(K979,所有数据类型对应PDMS情况!B:G,6,1),"")</f>
        <v/>
      </c>
      <c r="O979" s="13" t="s">
        <v>2592</v>
      </c>
      <c r="P979" s="13" t="s">
        <v>2594</v>
      </c>
      <c r="Q979" s="1" t="str">
        <f t="shared" si="15"/>
        <v>insert into PRW_Inte_SCADA_Map(Id,[TagId],[TagName],[TagType],[Name],[Name2],[Context],[Revision],[Type]) values(newid(),'ME-85012','10kV备用六线088断路器测控切换开关置远方位置','状态','教育园区（一）出线开关柜（＃8）','','XMH','unset','YX');</v>
      </c>
    </row>
    <row r="980" spans="1:17" x14ac:dyDescent="0.15">
      <c r="A980" s="1">
        <v>979</v>
      </c>
      <c r="B980" s="1" t="s">
        <v>12</v>
      </c>
      <c r="C980" s="1">
        <v>25</v>
      </c>
      <c r="D980" s="1" t="s">
        <v>2106</v>
      </c>
      <c r="E980" s="1" t="s">
        <v>2107</v>
      </c>
      <c r="F980" s="1">
        <v>85013</v>
      </c>
      <c r="G980" s="1" t="s">
        <v>969</v>
      </c>
      <c r="H980" s="1" t="s">
        <v>16</v>
      </c>
      <c r="I980" s="1" t="s">
        <v>17</v>
      </c>
      <c r="J980" s="1" t="s">
        <v>18</v>
      </c>
      <c r="K980" s="1">
        <v>2619</v>
      </c>
      <c r="L980" s="1">
        <v>901</v>
      </c>
      <c r="M980" s="1" t="str">
        <f>IFERROR(VLOOKUP(K980,所有数据类型对应PDMS情况!B:E,4,1),"")</f>
        <v>教育园区（一）出线开关柜（＃8）</v>
      </c>
      <c r="N980" s="1" t="str">
        <f>IFERROR(VLOOKUP(K980,所有数据类型对应PDMS情况!B:G,6,1),"")</f>
        <v/>
      </c>
      <c r="O980" s="13" t="s">
        <v>2592</v>
      </c>
      <c r="P980" s="13" t="s">
        <v>2594</v>
      </c>
      <c r="Q980" s="1" t="str">
        <f t="shared" si="15"/>
        <v>insert into PRW_Inte_SCADA_Map(Id,[TagId],[TagName],[TagType],[Name],[Name2],[Context],[Revision],[Type]) values(newid(),'ME-85013','10kV备用六线GPS同步','状态','教育园区（一）出线开关柜（＃8）','','XMH','unset','YX');</v>
      </c>
    </row>
    <row r="981" spans="1:17" x14ac:dyDescent="0.15">
      <c r="A981" s="1">
        <v>980</v>
      </c>
      <c r="B981" s="1" t="s">
        <v>12</v>
      </c>
      <c r="C981" s="1">
        <v>25</v>
      </c>
      <c r="D981" s="1" t="s">
        <v>2108</v>
      </c>
      <c r="E981" s="1" t="s">
        <v>2109</v>
      </c>
      <c r="F981" s="1">
        <v>85014</v>
      </c>
      <c r="G981" s="1" t="s">
        <v>969</v>
      </c>
      <c r="H981" s="1" t="s">
        <v>16</v>
      </c>
      <c r="I981" s="1" t="s">
        <v>17</v>
      </c>
      <c r="J981" s="1" t="s">
        <v>18</v>
      </c>
      <c r="K981" s="1">
        <v>2619</v>
      </c>
      <c r="L981" s="1">
        <v>901</v>
      </c>
      <c r="M981" s="1" t="str">
        <f>IFERROR(VLOOKUP(K981,所有数据类型对应PDMS情况!B:E,4,1),"")</f>
        <v>教育园区（一）出线开关柜（＃8）</v>
      </c>
      <c r="N981" s="1" t="str">
        <f>IFERROR(VLOOKUP(K981,所有数据类型对应PDMS情况!B:G,6,1),"")</f>
        <v/>
      </c>
      <c r="O981" s="13" t="s">
        <v>2592</v>
      </c>
      <c r="P981" s="13" t="s">
        <v>2594</v>
      </c>
      <c r="Q981" s="1" t="str">
        <f t="shared" si="15"/>
        <v>insert into PRW_Inte_SCADA_Map(Id,[TagId],[TagName],[TagType],[Name],[Name2],[Context],[Revision],[Type]) values(newid(),'ME-85014','10kV备用六线088断路器手车试验位置','状态','教育园区（一）出线开关柜（＃8）','','XMH','unset','YX');</v>
      </c>
    </row>
    <row r="982" spans="1:17" x14ac:dyDescent="0.15">
      <c r="A982" s="1">
        <v>981</v>
      </c>
      <c r="B982" s="1" t="s">
        <v>12</v>
      </c>
      <c r="C982" s="1">
        <v>25</v>
      </c>
      <c r="D982" s="1" t="s">
        <v>2110</v>
      </c>
      <c r="E982" s="1" t="s">
        <v>2111</v>
      </c>
      <c r="F982" s="1">
        <v>85015</v>
      </c>
      <c r="G982" s="1" t="s">
        <v>969</v>
      </c>
      <c r="H982" s="1" t="s">
        <v>292</v>
      </c>
      <c r="I982" s="1" t="s">
        <v>17</v>
      </c>
      <c r="J982" s="1" t="s">
        <v>18</v>
      </c>
      <c r="K982" s="1">
        <v>2619</v>
      </c>
      <c r="L982" s="1">
        <v>1001</v>
      </c>
      <c r="M982" s="1" t="str">
        <f>IFERROR(VLOOKUP(K982,所有数据类型对应PDMS情况!B:E,4,1),"")</f>
        <v>教育园区（一）出线开关柜（＃8）</v>
      </c>
      <c r="N982" s="1" t="str">
        <f>IFERROR(VLOOKUP(K982,所有数据类型对应PDMS情况!B:G,6,1),"")</f>
        <v/>
      </c>
      <c r="O982" s="13" t="s">
        <v>2592</v>
      </c>
      <c r="P982" s="13" t="s">
        <v>2594</v>
      </c>
      <c r="Q982" s="1" t="str">
        <f t="shared" si="15"/>
        <v>insert into PRW_Inte_SCADA_Map(Id,[TagId],[TagName],[TagType],[Name],[Name2],[Context],[Revision],[Type]) values(newid(),'ME-85015','10kV备用六线低频低压','保护动作','教育园区（一）出线开关柜（＃8）','','XMH','unset','YX');</v>
      </c>
    </row>
    <row r="983" spans="1:17" x14ac:dyDescent="0.15">
      <c r="A983" s="1">
        <v>982</v>
      </c>
      <c r="B983" s="1" t="s">
        <v>12</v>
      </c>
      <c r="C983" s="1">
        <v>25</v>
      </c>
      <c r="D983" s="1" t="s">
        <v>2112</v>
      </c>
      <c r="E983" s="1" t="s">
        <v>2113</v>
      </c>
      <c r="F983" s="1">
        <v>85016</v>
      </c>
      <c r="G983" s="1" t="s">
        <v>969</v>
      </c>
      <c r="H983" s="1" t="s">
        <v>16</v>
      </c>
      <c r="I983" s="1" t="s">
        <v>17</v>
      </c>
      <c r="J983" s="1" t="s">
        <v>18</v>
      </c>
      <c r="K983" s="1">
        <v>2619</v>
      </c>
      <c r="L983" s="1">
        <v>901</v>
      </c>
      <c r="M983" s="1" t="str">
        <f>IFERROR(VLOOKUP(K983,所有数据类型对应PDMS情况!B:E,4,1),"")</f>
        <v>教育园区（一）出线开关柜（＃8）</v>
      </c>
      <c r="N983" s="1" t="str">
        <f>IFERROR(VLOOKUP(K983,所有数据类型对应PDMS情况!B:G,6,1),"")</f>
        <v/>
      </c>
      <c r="O983" s="13" t="s">
        <v>2592</v>
      </c>
      <c r="P983" s="13" t="s">
        <v>2594</v>
      </c>
      <c r="Q983" s="1" t="str">
        <f t="shared" si="15"/>
        <v>insert into PRW_Inte_SCADA_Map(Id,[TagId],[TagName],[TagType],[Name],[Name2],[Context],[Revision],[Type]) values(newid(),'ME-85016','10kV备用六线1-3LP闭锁重合闸连接片','状态','教育园区（一）出线开关柜（＃8）','','XMH','unset','YX');</v>
      </c>
    </row>
    <row r="984" spans="1:17" x14ac:dyDescent="0.15">
      <c r="A984" s="1">
        <v>983</v>
      </c>
      <c r="B984" s="1" t="s">
        <v>12</v>
      </c>
      <c r="C984" s="1">
        <v>25</v>
      </c>
      <c r="D984" s="1" t="s">
        <v>2114</v>
      </c>
      <c r="E984" s="1" t="s">
        <v>2115</v>
      </c>
      <c r="F984" s="1">
        <v>85017</v>
      </c>
      <c r="G984" s="1" t="s">
        <v>969</v>
      </c>
      <c r="H984" s="1" t="s">
        <v>16</v>
      </c>
      <c r="I984" s="1" t="s">
        <v>17</v>
      </c>
      <c r="J984" s="1" t="s">
        <v>18</v>
      </c>
      <c r="K984" s="1">
        <v>2619</v>
      </c>
      <c r="L984" s="1">
        <v>901</v>
      </c>
      <c r="M984" s="1" t="str">
        <f>IFERROR(VLOOKUP(K984,所有数据类型对应PDMS情况!B:E,4,1),"")</f>
        <v>教育园区（一）出线开关柜（＃8）</v>
      </c>
      <c r="N984" s="1" t="str">
        <f>IFERROR(VLOOKUP(K984,所有数据类型对应PDMS情况!B:G,6,1),"")</f>
        <v/>
      </c>
      <c r="O984" s="13" t="s">
        <v>2592</v>
      </c>
      <c r="P984" s="13" t="s">
        <v>2594</v>
      </c>
      <c r="Q984" s="1" t="str">
        <f t="shared" si="15"/>
        <v>insert into PRW_Inte_SCADA_Map(Id,[TagId],[TagName],[TagType],[Name],[Name2],[Context],[Revision],[Type]) values(newid(),'ME-85017','10kV备用六线1-4LP低周减载连接片','状态','教育园区（一）出线开关柜（＃8）','','XMH','unset','YX');</v>
      </c>
    </row>
    <row r="985" spans="1:17" x14ac:dyDescent="0.15">
      <c r="A985" s="1">
        <v>984</v>
      </c>
      <c r="B985" s="1" t="s">
        <v>12</v>
      </c>
      <c r="C985" s="1">
        <v>25</v>
      </c>
      <c r="D985" s="1" t="s">
        <v>2116</v>
      </c>
      <c r="E985" s="1" t="s">
        <v>2117</v>
      </c>
      <c r="F985" s="1">
        <v>85018</v>
      </c>
      <c r="G985" s="1" t="s">
        <v>969</v>
      </c>
      <c r="H985" s="1" t="s">
        <v>16</v>
      </c>
      <c r="I985" s="1" t="s">
        <v>17</v>
      </c>
      <c r="J985" s="1" t="s">
        <v>18</v>
      </c>
      <c r="K985" s="1">
        <v>2619</v>
      </c>
      <c r="L985" s="1">
        <v>901</v>
      </c>
      <c r="M985" s="1" t="str">
        <f>IFERROR(VLOOKUP(K985,所有数据类型对应PDMS情况!B:E,4,1),"")</f>
        <v>教育园区（一）出线开关柜（＃8）</v>
      </c>
      <c r="N985" s="1" t="str">
        <f>IFERROR(VLOOKUP(K985,所有数据类型对应PDMS情况!B:G,6,1),"")</f>
        <v/>
      </c>
      <c r="O985" s="13" t="s">
        <v>2592</v>
      </c>
      <c r="P985" s="13" t="s">
        <v>2594</v>
      </c>
      <c r="Q985" s="1" t="str">
        <f t="shared" si="15"/>
        <v>insert into PRW_Inte_SCADA_Map(Id,[TagId],[TagName],[TagType],[Name],[Name2],[Context],[Revision],[Type]) values(newid(),'ME-85018','10kV备用六线1-5LP装置检修状态连接片','状态','教育园区（一）出线开关柜（＃8）','','XMH','unset','YX');</v>
      </c>
    </row>
    <row r="986" spans="1:17" x14ac:dyDescent="0.15">
      <c r="A986" s="1">
        <v>985</v>
      </c>
      <c r="B986" s="1" t="s">
        <v>12</v>
      </c>
      <c r="C986" s="1">
        <v>25</v>
      </c>
      <c r="D986" s="1" t="s">
        <v>2118</v>
      </c>
      <c r="E986" s="1" t="s">
        <v>2119</v>
      </c>
      <c r="F986" s="1">
        <v>85019</v>
      </c>
      <c r="G986" s="1" t="s">
        <v>969</v>
      </c>
      <c r="H986" s="1" t="s">
        <v>16</v>
      </c>
      <c r="I986" s="1" t="s">
        <v>17</v>
      </c>
      <c r="J986" s="1" t="s">
        <v>18</v>
      </c>
      <c r="K986" s="1">
        <v>2619</v>
      </c>
      <c r="L986" s="1">
        <v>901</v>
      </c>
      <c r="M986" s="1" t="str">
        <f>IFERROR(VLOOKUP(K986,所有数据类型对应PDMS情况!B:E,4,1),"")</f>
        <v>教育园区（一）出线开关柜（＃8）</v>
      </c>
      <c r="N986" s="1" t="str">
        <f>IFERROR(VLOOKUP(K986,所有数据类型对应PDMS情况!B:G,6,1),"")</f>
        <v/>
      </c>
      <c r="O986" s="13" t="s">
        <v>2592</v>
      </c>
      <c r="P986" s="13" t="s">
        <v>2594</v>
      </c>
      <c r="Q986" s="1" t="str">
        <f t="shared" si="15"/>
        <v>insert into PRW_Inte_SCADA_Map(Id,[TagId],[TagName],[TagType],[Name],[Name2],[Context],[Revision],[Type]) values(newid(),'ME-85019','10kV备用六线保护A网通信正常','状态','教育园区（一）出线开关柜（＃8）','','XMH','unset','YX');</v>
      </c>
    </row>
    <row r="987" spans="1:17" x14ac:dyDescent="0.15">
      <c r="A987" s="1">
        <v>986</v>
      </c>
      <c r="B987" s="1" t="s">
        <v>12</v>
      </c>
      <c r="C987" s="1">
        <v>25</v>
      </c>
      <c r="D987" s="1" t="s">
        <v>2120</v>
      </c>
      <c r="E987" s="1" t="s">
        <v>2121</v>
      </c>
      <c r="F987" s="1">
        <v>85020</v>
      </c>
      <c r="G987" s="1" t="s">
        <v>969</v>
      </c>
      <c r="H987" s="1" t="s">
        <v>16</v>
      </c>
      <c r="I987" s="1" t="s">
        <v>17</v>
      </c>
      <c r="J987" s="1" t="s">
        <v>18</v>
      </c>
      <c r="K987" s="1">
        <v>2619</v>
      </c>
      <c r="L987" s="1">
        <v>901</v>
      </c>
      <c r="M987" s="1" t="str">
        <f>IFERROR(VLOOKUP(K987,所有数据类型对应PDMS情况!B:E,4,1),"")</f>
        <v>教育园区（一）出线开关柜（＃8）</v>
      </c>
      <c r="N987" s="1" t="str">
        <f>IFERROR(VLOOKUP(K987,所有数据类型对应PDMS情况!B:G,6,1),"")</f>
        <v/>
      </c>
      <c r="O987" s="13" t="s">
        <v>2592</v>
      </c>
      <c r="P987" s="13" t="s">
        <v>2594</v>
      </c>
      <c r="Q987" s="1" t="str">
        <f t="shared" si="15"/>
        <v>insert into PRW_Inte_SCADA_Map(Id,[TagId],[TagName],[TagType],[Name],[Name2],[Context],[Revision],[Type]) values(newid(),'ME-85020','10kV备用六线保护B网通信正常','状态','教育园区（一）出线开关柜（＃8）','','XMH','unset','YX');</v>
      </c>
    </row>
    <row r="988" spans="1:17" x14ac:dyDescent="0.15">
      <c r="A988" s="1">
        <v>987</v>
      </c>
      <c r="B988" s="1" t="s">
        <v>12</v>
      </c>
      <c r="C988" s="1">
        <v>25</v>
      </c>
      <c r="D988" s="1" t="s">
        <v>2122</v>
      </c>
      <c r="E988" s="1" t="s">
        <v>2123</v>
      </c>
      <c r="F988" s="1">
        <v>85021</v>
      </c>
      <c r="G988" s="1" t="s">
        <v>1026</v>
      </c>
      <c r="H988" s="1" t="s">
        <v>16</v>
      </c>
      <c r="I988" s="1" t="s">
        <v>17</v>
      </c>
      <c r="J988" s="1" t="s">
        <v>18</v>
      </c>
      <c r="K988" s="1">
        <v>2625</v>
      </c>
      <c r="L988" s="1">
        <v>901</v>
      </c>
      <c r="M988" s="1" t="str">
        <f>IFERROR(VLOOKUP(K988,所有数据类型对应PDMS情况!B:E,4,1),"")</f>
        <v>10kV＃1电容器开关柜(#3)</v>
      </c>
      <c r="N988" s="1" t="str">
        <f>IFERROR(VLOOKUP(K988,所有数据类型对应PDMS情况!B:G,6,1),"")</f>
        <v/>
      </c>
      <c r="O988" s="13" t="s">
        <v>2592</v>
      </c>
      <c r="P988" s="13" t="s">
        <v>2594</v>
      </c>
      <c r="Q988" s="1" t="str">
        <f t="shared" si="15"/>
        <v>insert into PRW_Inte_SCADA_Map(Id,[TagId],[TagName],[TagType],[Name],[Name2],[Context],[Revision],[Type]) values(newid(),'ME-85021','10kVⅠ-1电容器组保护装置报警','状态','10kV＃1电容器开关柜(#3)','','XMH','unset','YX');</v>
      </c>
    </row>
    <row r="989" spans="1:17" x14ac:dyDescent="0.15">
      <c r="A989" s="1">
        <v>988</v>
      </c>
      <c r="B989" s="1" t="s">
        <v>12</v>
      </c>
      <c r="C989" s="1">
        <v>25</v>
      </c>
      <c r="D989" s="1" t="s">
        <v>2124</v>
      </c>
      <c r="E989" s="1" t="s">
        <v>2125</v>
      </c>
      <c r="F989" s="1">
        <v>85022</v>
      </c>
      <c r="G989" s="1" t="s">
        <v>1026</v>
      </c>
      <c r="H989" s="1" t="s">
        <v>16</v>
      </c>
      <c r="I989" s="1" t="s">
        <v>17</v>
      </c>
      <c r="J989" s="1" t="s">
        <v>18</v>
      </c>
      <c r="K989" s="1">
        <v>2625</v>
      </c>
      <c r="L989" s="1">
        <v>901</v>
      </c>
      <c r="M989" s="1" t="str">
        <f>IFERROR(VLOOKUP(K989,所有数据类型对应PDMS情况!B:E,4,1),"")</f>
        <v>10kV＃1电容器开关柜(#3)</v>
      </c>
      <c r="N989" s="1" t="str">
        <f>IFERROR(VLOOKUP(K989,所有数据类型对应PDMS情况!B:G,6,1),"")</f>
        <v/>
      </c>
      <c r="O989" s="13" t="s">
        <v>2592</v>
      </c>
      <c r="P989" s="13" t="s">
        <v>2594</v>
      </c>
      <c r="Q989" s="1" t="str">
        <f t="shared" si="15"/>
        <v>insert into PRW_Inte_SCADA_Map(Id,[TagId],[TagName],[TagType],[Name],[Name2],[Context],[Revision],[Type]) values(newid(),'ME-85022','10kVⅠ-1电容器组保护装置闭锁','状态','10kV＃1电容器开关柜(#3)','','XMH','unset','YX');</v>
      </c>
    </row>
    <row r="990" spans="1:17" x14ac:dyDescent="0.15">
      <c r="A990" s="1">
        <v>989</v>
      </c>
      <c r="B990" s="1" t="s">
        <v>12</v>
      </c>
      <c r="C990" s="1">
        <v>25</v>
      </c>
      <c r="D990" s="1" t="s">
        <v>2126</v>
      </c>
      <c r="E990" s="1" t="s">
        <v>2127</v>
      </c>
      <c r="F990" s="1">
        <v>85023</v>
      </c>
      <c r="G990" s="1" t="s">
        <v>1026</v>
      </c>
      <c r="H990" s="1" t="s">
        <v>16</v>
      </c>
      <c r="I990" s="1" t="s">
        <v>17</v>
      </c>
      <c r="J990" s="1" t="s">
        <v>18</v>
      </c>
      <c r="K990" s="1">
        <v>2625</v>
      </c>
      <c r="L990" s="1">
        <v>901</v>
      </c>
      <c r="M990" s="1" t="str">
        <f>IFERROR(VLOOKUP(K990,所有数据类型对应PDMS情况!B:E,4,1),"")</f>
        <v>10kV＃1电容器开关柜(#3)</v>
      </c>
      <c r="N990" s="1" t="str">
        <f>IFERROR(VLOOKUP(K990,所有数据类型对应PDMS情况!B:G,6,1),"")</f>
        <v/>
      </c>
      <c r="O990" s="13" t="s">
        <v>2592</v>
      </c>
      <c r="P990" s="13" t="s">
        <v>2594</v>
      </c>
      <c r="Q990" s="1" t="str">
        <f t="shared" si="15"/>
        <v>insert into PRW_Inte_SCADA_Map(Id,[TagId],[TagName],[TagType],[Name],[Name2],[Context],[Revision],[Type]) values(newid(),'ME-85023','10kVⅠ-1电容器组081断路器测控切换开关置远方位置','状态','10kV＃1电容器开关柜(#3)','','XMH','unset','YX');</v>
      </c>
    </row>
    <row r="991" spans="1:17" x14ac:dyDescent="0.15">
      <c r="A991" s="1">
        <v>990</v>
      </c>
      <c r="B991" s="1" t="s">
        <v>12</v>
      </c>
      <c r="C991" s="1">
        <v>25</v>
      </c>
      <c r="D991" s="1" t="s">
        <v>2128</v>
      </c>
      <c r="E991" s="1" t="s">
        <v>2129</v>
      </c>
      <c r="F991" s="1">
        <v>85024</v>
      </c>
      <c r="G991" s="1" t="s">
        <v>1026</v>
      </c>
      <c r="H991" s="1" t="s">
        <v>16</v>
      </c>
      <c r="I991" s="1" t="s">
        <v>17</v>
      </c>
      <c r="J991" s="1" t="s">
        <v>18</v>
      </c>
      <c r="K991" s="1">
        <v>2625</v>
      </c>
      <c r="L991" s="1">
        <v>901</v>
      </c>
      <c r="M991" s="1" t="str">
        <f>IFERROR(VLOOKUP(K991,所有数据类型对应PDMS情况!B:E,4,1),"")</f>
        <v>10kV＃1电容器开关柜(#3)</v>
      </c>
      <c r="N991" s="1" t="str">
        <f>IFERROR(VLOOKUP(K991,所有数据类型对应PDMS情况!B:G,6,1),"")</f>
        <v/>
      </c>
      <c r="O991" s="13" t="s">
        <v>2592</v>
      </c>
      <c r="P991" s="13" t="s">
        <v>2594</v>
      </c>
      <c r="Q991" s="1" t="str">
        <f t="shared" si="15"/>
        <v>insert into PRW_Inte_SCADA_Map(Id,[TagId],[TagName],[TagType],[Name],[Name2],[Context],[Revision],[Type]) values(newid(),'ME-85024','10kVⅠ-1电容器组GPS同步','状态','10kV＃1电容器开关柜(#3)','','XMH','unset','YX');</v>
      </c>
    </row>
    <row r="992" spans="1:17" x14ac:dyDescent="0.15">
      <c r="A992" s="1">
        <v>991</v>
      </c>
      <c r="B992" s="1" t="s">
        <v>12</v>
      </c>
      <c r="C992" s="1">
        <v>25</v>
      </c>
      <c r="D992" s="1" t="s">
        <v>2130</v>
      </c>
      <c r="E992" s="1" t="s">
        <v>2131</v>
      </c>
      <c r="F992" s="1">
        <v>85025</v>
      </c>
      <c r="G992" s="1" t="s">
        <v>1026</v>
      </c>
      <c r="H992" s="1" t="s">
        <v>16</v>
      </c>
      <c r="I992" s="1" t="s">
        <v>17</v>
      </c>
      <c r="J992" s="1" t="s">
        <v>18</v>
      </c>
      <c r="K992" s="1">
        <v>2625</v>
      </c>
      <c r="L992" s="1">
        <v>901</v>
      </c>
      <c r="M992" s="1" t="str">
        <f>IFERROR(VLOOKUP(K992,所有数据类型对应PDMS情况!B:E,4,1),"")</f>
        <v>10kV＃1电容器开关柜(#3)</v>
      </c>
      <c r="N992" s="1" t="str">
        <f>IFERROR(VLOOKUP(K992,所有数据类型对应PDMS情况!B:G,6,1),"")</f>
        <v/>
      </c>
      <c r="O992" s="13" t="s">
        <v>2592</v>
      </c>
      <c r="P992" s="13" t="s">
        <v>2594</v>
      </c>
      <c r="Q992" s="1" t="str">
        <f t="shared" si="15"/>
        <v>insert into PRW_Inte_SCADA_Map(Id,[TagId],[TagName],[TagType],[Name],[Name2],[Context],[Revision],[Type]) values(newid(),'ME-85025','10kVⅠ-1电容器组081断路器手车试验位置','状态','10kV＃1电容器开关柜(#3)','','XMH','unset','YX');</v>
      </c>
    </row>
    <row r="993" spans="1:17" x14ac:dyDescent="0.15">
      <c r="A993" s="1">
        <v>992</v>
      </c>
      <c r="B993" s="1" t="s">
        <v>12</v>
      </c>
      <c r="C993" s="1">
        <v>25</v>
      </c>
      <c r="D993" s="1" t="s">
        <v>2132</v>
      </c>
      <c r="E993" s="1" t="s">
        <v>2133</v>
      </c>
      <c r="F993" s="1">
        <v>85026</v>
      </c>
      <c r="G993" s="1" t="s">
        <v>1026</v>
      </c>
      <c r="H993" s="1" t="s">
        <v>16</v>
      </c>
      <c r="I993" s="1" t="s">
        <v>17</v>
      </c>
      <c r="J993" s="1" t="s">
        <v>18</v>
      </c>
      <c r="K993" s="1">
        <v>2625</v>
      </c>
      <c r="L993" s="1">
        <v>901</v>
      </c>
      <c r="M993" s="1" t="str">
        <f>IFERROR(VLOOKUP(K993,所有数据类型对应PDMS情况!B:E,4,1),"")</f>
        <v>10kV＃1电容器开关柜(#3)</v>
      </c>
      <c r="N993" s="1" t="str">
        <f>IFERROR(VLOOKUP(K993,所有数据类型对应PDMS情况!B:G,6,1),"")</f>
        <v/>
      </c>
      <c r="O993" s="13" t="s">
        <v>2592</v>
      </c>
      <c r="P993" s="13" t="s">
        <v>2594</v>
      </c>
      <c r="Q993" s="1" t="str">
        <f t="shared" si="15"/>
        <v>insert into PRW_Inte_SCADA_Map(Id,[TagId],[TagName],[TagType],[Name],[Name2],[Context],[Revision],[Type]) values(newid(),'ME-85026','10kVⅠ-1电容器组1-2LP低压保护连接片','状态','10kV＃1电容器开关柜(#3)','','XMH','unset','YX');</v>
      </c>
    </row>
    <row r="994" spans="1:17" x14ac:dyDescent="0.15">
      <c r="A994" s="1">
        <v>993</v>
      </c>
      <c r="B994" s="1" t="s">
        <v>12</v>
      </c>
      <c r="C994" s="1">
        <v>25</v>
      </c>
      <c r="D994" s="1" t="s">
        <v>2134</v>
      </c>
      <c r="E994" s="1" t="s">
        <v>2135</v>
      </c>
      <c r="F994" s="1">
        <v>85027</v>
      </c>
      <c r="G994" s="1" t="s">
        <v>1026</v>
      </c>
      <c r="H994" s="1" t="s">
        <v>16</v>
      </c>
      <c r="I994" s="1" t="s">
        <v>17</v>
      </c>
      <c r="J994" s="1" t="s">
        <v>18</v>
      </c>
      <c r="K994" s="1">
        <v>2625</v>
      </c>
      <c r="L994" s="1">
        <v>901</v>
      </c>
      <c r="M994" s="1" t="str">
        <f>IFERROR(VLOOKUP(K994,所有数据类型对应PDMS情况!B:E,4,1),"")</f>
        <v>10kV＃1电容器开关柜(#3)</v>
      </c>
      <c r="N994" s="1" t="str">
        <f>IFERROR(VLOOKUP(K994,所有数据类型对应PDMS情况!B:G,6,1),"")</f>
        <v/>
      </c>
      <c r="O994" s="13" t="s">
        <v>2592</v>
      </c>
      <c r="P994" s="13" t="s">
        <v>2594</v>
      </c>
      <c r="Q994" s="1" t="str">
        <f t="shared" si="15"/>
        <v>insert into PRW_Inte_SCADA_Map(Id,[TagId],[TagName],[TagType],[Name],[Name2],[Context],[Revision],[Type]) values(newid(),'ME-85027','10kVⅠ-1电容器组1-3LP装置检修状态连接片','状态','10kV＃1电容器开关柜(#3)','','XMH','unset','YX');</v>
      </c>
    </row>
    <row r="995" spans="1:17" x14ac:dyDescent="0.15">
      <c r="A995" s="1">
        <v>994</v>
      </c>
      <c r="B995" s="1" t="s">
        <v>12</v>
      </c>
      <c r="C995" s="1">
        <v>25</v>
      </c>
      <c r="D995" s="1" t="s">
        <v>2136</v>
      </c>
      <c r="E995" s="1" t="s">
        <v>2137</v>
      </c>
      <c r="F995" s="1">
        <v>85028</v>
      </c>
      <c r="G995" s="1" t="s">
        <v>1026</v>
      </c>
      <c r="H995" s="1" t="s">
        <v>16</v>
      </c>
      <c r="I995" s="1" t="s">
        <v>17</v>
      </c>
      <c r="J995" s="1" t="s">
        <v>18</v>
      </c>
      <c r="K995" s="1">
        <v>2625</v>
      </c>
      <c r="L995" s="1">
        <v>901</v>
      </c>
      <c r="M995" s="1" t="str">
        <f>IFERROR(VLOOKUP(K995,所有数据类型对应PDMS情况!B:E,4,1),"")</f>
        <v>10kV＃1电容器开关柜(#3)</v>
      </c>
      <c r="N995" s="1" t="str">
        <f>IFERROR(VLOOKUP(K995,所有数据类型对应PDMS情况!B:G,6,1),"")</f>
        <v/>
      </c>
      <c r="O995" s="13" t="s">
        <v>2592</v>
      </c>
      <c r="P995" s="13" t="s">
        <v>2594</v>
      </c>
      <c r="Q995" s="1" t="str">
        <f t="shared" si="15"/>
        <v>insert into PRW_Inte_SCADA_Map(Id,[TagId],[TagName],[TagType],[Name],[Name2],[Context],[Revision],[Type]) values(newid(),'ME-85028','10kVⅠ-1电容器组A网通信正常','状态','10kV＃1电容器开关柜(#3)','','XMH','unset','YX');</v>
      </c>
    </row>
    <row r="996" spans="1:17" x14ac:dyDescent="0.15">
      <c r="A996" s="1">
        <v>995</v>
      </c>
      <c r="B996" s="1" t="s">
        <v>12</v>
      </c>
      <c r="C996" s="1">
        <v>25</v>
      </c>
      <c r="D996" s="1" t="s">
        <v>2138</v>
      </c>
      <c r="E996" s="1" t="s">
        <v>2139</v>
      </c>
      <c r="F996" s="1">
        <v>85029</v>
      </c>
      <c r="G996" s="1" t="s">
        <v>1026</v>
      </c>
      <c r="H996" s="1" t="s">
        <v>16</v>
      </c>
      <c r="I996" s="1" t="s">
        <v>17</v>
      </c>
      <c r="J996" s="1" t="s">
        <v>18</v>
      </c>
      <c r="K996" s="1">
        <v>2625</v>
      </c>
      <c r="L996" s="1">
        <v>901</v>
      </c>
      <c r="M996" s="1" t="str">
        <f>IFERROR(VLOOKUP(K996,所有数据类型对应PDMS情况!B:E,4,1),"")</f>
        <v>10kV＃1电容器开关柜(#3)</v>
      </c>
      <c r="N996" s="1" t="str">
        <f>IFERROR(VLOOKUP(K996,所有数据类型对应PDMS情况!B:G,6,1),"")</f>
        <v/>
      </c>
      <c r="O996" s="13" t="s">
        <v>2592</v>
      </c>
      <c r="P996" s="13" t="s">
        <v>2594</v>
      </c>
      <c r="Q996" s="1" t="str">
        <f t="shared" si="15"/>
        <v>insert into PRW_Inte_SCADA_Map(Id,[TagId],[TagName],[TagType],[Name],[Name2],[Context],[Revision],[Type]) values(newid(),'ME-85029','10kVⅠ-1电容器组B网通信正常','状态','10kV＃1电容器开关柜(#3)','','XMH','unset','YX');</v>
      </c>
    </row>
    <row r="997" spans="1:17" x14ac:dyDescent="0.15">
      <c r="A997" s="1">
        <v>996</v>
      </c>
      <c r="B997" s="1" t="s">
        <v>12</v>
      </c>
      <c r="C997" s="1">
        <v>25</v>
      </c>
      <c r="D997" s="1" t="s">
        <v>2140</v>
      </c>
      <c r="E997" s="1" t="s">
        <v>2141</v>
      </c>
      <c r="F997" s="1">
        <v>85030</v>
      </c>
      <c r="G997" s="1" t="s">
        <v>1098</v>
      </c>
      <c r="H997" s="1" t="s">
        <v>16</v>
      </c>
      <c r="I997" s="1" t="s">
        <v>17</v>
      </c>
      <c r="J997" s="1" t="s">
        <v>18</v>
      </c>
      <c r="K997" s="1">
        <v>2631</v>
      </c>
      <c r="L997" s="1">
        <v>901</v>
      </c>
      <c r="M997" s="1" t="str">
        <f>IFERROR(VLOOKUP(K997,所有数据类型对应PDMS情况!B:E,4,1),"")</f>
        <v>10kV＃2电容器开关柜(#4)</v>
      </c>
      <c r="N997" s="1" t="str">
        <f>IFERROR(VLOOKUP(K997,所有数据类型对应PDMS情况!B:G,6,1),"")</f>
        <v/>
      </c>
      <c r="O997" s="13" t="s">
        <v>2592</v>
      </c>
      <c r="P997" s="13" t="s">
        <v>2594</v>
      </c>
      <c r="Q997" s="1" t="str">
        <f t="shared" si="15"/>
        <v>insert into PRW_Inte_SCADA_Map(Id,[TagId],[TagName],[TagType],[Name],[Name2],[Context],[Revision],[Type]) values(newid(),'ME-85030','10kVⅠ-2电容器组保护装置报警','状态','10kV＃2电容器开关柜(#4)','','XMH','unset','YX');</v>
      </c>
    </row>
    <row r="998" spans="1:17" x14ac:dyDescent="0.15">
      <c r="A998" s="1">
        <v>997</v>
      </c>
      <c r="B998" s="1" t="s">
        <v>12</v>
      </c>
      <c r="C998" s="1">
        <v>25</v>
      </c>
      <c r="D998" s="1" t="s">
        <v>2142</v>
      </c>
      <c r="E998" s="1" t="s">
        <v>2143</v>
      </c>
      <c r="F998" s="1">
        <v>85031</v>
      </c>
      <c r="G998" s="1" t="s">
        <v>1098</v>
      </c>
      <c r="H998" s="1" t="s">
        <v>16</v>
      </c>
      <c r="I998" s="1" t="s">
        <v>17</v>
      </c>
      <c r="J998" s="1" t="s">
        <v>18</v>
      </c>
      <c r="K998" s="1">
        <v>2631</v>
      </c>
      <c r="L998" s="1">
        <v>901</v>
      </c>
      <c r="M998" s="1" t="str">
        <f>IFERROR(VLOOKUP(K998,所有数据类型对应PDMS情况!B:E,4,1),"")</f>
        <v>10kV＃2电容器开关柜(#4)</v>
      </c>
      <c r="N998" s="1" t="str">
        <f>IFERROR(VLOOKUP(K998,所有数据类型对应PDMS情况!B:G,6,1),"")</f>
        <v/>
      </c>
      <c r="O998" s="13" t="s">
        <v>2592</v>
      </c>
      <c r="P998" s="13" t="s">
        <v>2594</v>
      </c>
      <c r="Q998" s="1" t="str">
        <f t="shared" si="15"/>
        <v>insert into PRW_Inte_SCADA_Map(Id,[TagId],[TagName],[TagType],[Name],[Name2],[Context],[Revision],[Type]) values(newid(),'ME-85031','10kVⅠ-2电容器组保护装置闭锁','状态','10kV＃2电容器开关柜(#4)','','XMH','unset','YX');</v>
      </c>
    </row>
    <row r="999" spans="1:17" x14ac:dyDescent="0.15">
      <c r="A999" s="1">
        <v>998</v>
      </c>
      <c r="B999" s="1" t="s">
        <v>12</v>
      </c>
      <c r="C999" s="1">
        <v>25</v>
      </c>
      <c r="D999" s="1" t="s">
        <v>2144</v>
      </c>
      <c r="E999" s="1" t="s">
        <v>2145</v>
      </c>
      <c r="F999" s="1">
        <v>85032</v>
      </c>
      <c r="G999" s="1" t="s">
        <v>1098</v>
      </c>
      <c r="H999" s="1" t="s">
        <v>16</v>
      </c>
      <c r="I999" s="1" t="s">
        <v>17</v>
      </c>
      <c r="J999" s="1" t="s">
        <v>18</v>
      </c>
      <c r="K999" s="1">
        <v>2631</v>
      </c>
      <c r="L999" s="1">
        <v>901</v>
      </c>
      <c r="M999" s="1" t="str">
        <f>IFERROR(VLOOKUP(K999,所有数据类型对应PDMS情况!B:E,4,1),"")</f>
        <v>10kV＃2电容器开关柜(#4)</v>
      </c>
      <c r="N999" s="1" t="str">
        <f>IFERROR(VLOOKUP(K999,所有数据类型对应PDMS情况!B:G,6,1),"")</f>
        <v/>
      </c>
      <c r="O999" s="13" t="s">
        <v>2592</v>
      </c>
      <c r="P999" s="13" t="s">
        <v>2594</v>
      </c>
      <c r="Q999" s="1" t="str">
        <f t="shared" si="15"/>
        <v>insert into PRW_Inte_SCADA_Map(Id,[TagId],[TagName],[TagType],[Name],[Name2],[Context],[Revision],[Type]) values(newid(),'ME-85032','10kVⅠ-2电容器组082断路器测控切换开关置远方位置','状态','10kV＃2电容器开关柜(#4)','','XMH','unset','YX');</v>
      </c>
    </row>
    <row r="1000" spans="1:17" x14ac:dyDescent="0.15">
      <c r="A1000" s="1">
        <v>999</v>
      </c>
      <c r="B1000" s="1" t="s">
        <v>12</v>
      </c>
      <c r="C1000" s="1">
        <v>25</v>
      </c>
      <c r="D1000" s="1" t="s">
        <v>2146</v>
      </c>
      <c r="E1000" s="1" t="s">
        <v>2147</v>
      </c>
      <c r="F1000" s="1">
        <v>85033</v>
      </c>
      <c r="G1000" s="1" t="s">
        <v>1098</v>
      </c>
      <c r="H1000" s="1" t="s">
        <v>16</v>
      </c>
      <c r="I1000" s="1" t="s">
        <v>17</v>
      </c>
      <c r="J1000" s="1" t="s">
        <v>18</v>
      </c>
      <c r="K1000" s="1">
        <v>2631</v>
      </c>
      <c r="L1000" s="1">
        <v>901</v>
      </c>
      <c r="M1000" s="1" t="str">
        <f>IFERROR(VLOOKUP(K1000,所有数据类型对应PDMS情况!B:E,4,1),"")</f>
        <v>10kV＃2电容器开关柜(#4)</v>
      </c>
      <c r="N1000" s="1" t="str">
        <f>IFERROR(VLOOKUP(K1000,所有数据类型对应PDMS情况!B:G,6,1),"")</f>
        <v/>
      </c>
      <c r="O1000" s="13" t="s">
        <v>2592</v>
      </c>
      <c r="P1000" s="13" t="s">
        <v>2594</v>
      </c>
      <c r="Q1000" s="1" t="str">
        <f t="shared" si="15"/>
        <v>insert into PRW_Inte_SCADA_Map(Id,[TagId],[TagName],[TagType],[Name],[Name2],[Context],[Revision],[Type]) values(newid(),'ME-85033','10kVⅠ-2电容器组GPS同步','状态','10kV＃2电容器开关柜(#4)','','XMH','unset','YX');</v>
      </c>
    </row>
    <row r="1001" spans="1:17" x14ac:dyDescent="0.15">
      <c r="A1001" s="1">
        <v>1000</v>
      </c>
      <c r="B1001" s="1" t="s">
        <v>12</v>
      </c>
      <c r="C1001" s="1">
        <v>25</v>
      </c>
      <c r="D1001" s="1" t="s">
        <v>2148</v>
      </c>
      <c r="E1001" s="1" t="s">
        <v>2149</v>
      </c>
      <c r="F1001" s="1">
        <v>85034</v>
      </c>
      <c r="G1001" s="1" t="s">
        <v>1098</v>
      </c>
      <c r="H1001" s="1" t="s">
        <v>16</v>
      </c>
      <c r="I1001" s="1" t="s">
        <v>17</v>
      </c>
      <c r="J1001" s="1" t="s">
        <v>18</v>
      </c>
      <c r="K1001" s="1">
        <v>2631</v>
      </c>
      <c r="L1001" s="1">
        <v>901</v>
      </c>
      <c r="M1001" s="1" t="str">
        <f>IFERROR(VLOOKUP(K1001,所有数据类型对应PDMS情况!B:E,4,1),"")</f>
        <v>10kV＃2电容器开关柜(#4)</v>
      </c>
      <c r="N1001" s="1" t="str">
        <f>IFERROR(VLOOKUP(K1001,所有数据类型对应PDMS情况!B:G,6,1),"")</f>
        <v/>
      </c>
      <c r="O1001" s="13" t="s">
        <v>2592</v>
      </c>
      <c r="P1001" s="13" t="s">
        <v>2594</v>
      </c>
      <c r="Q1001" s="1" t="str">
        <f t="shared" si="15"/>
        <v>insert into PRW_Inte_SCADA_Map(Id,[TagId],[TagName],[TagType],[Name],[Name2],[Context],[Revision],[Type]) values(newid(),'ME-85034','10kVⅠ-2电容器组082断路器手车试验位置','状态','10kV＃2电容器开关柜(#4)','','XMH','unset','YX');</v>
      </c>
    </row>
    <row r="1002" spans="1:17" x14ac:dyDescent="0.15">
      <c r="A1002" s="1">
        <v>1001</v>
      </c>
      <c r="B1002" s="1" t="s">
        <v>12</v>
      </c>
      <c r="C1002" s="1">
        <v>25</v>
      </c>
      <c r="D1002" s="1" t="s">
        <v>2150</v>
      </c>
      <c r="E1002" s="1" t="s">
        <v>2151</v>
      </c>
      <c r="F1002" s="1">
        <v>85035</v>
      </c>
      <c r="G1002" s="1" t="s">
        <v>1098</v>
      </c>
      <c r="H1002" s="1" t="s">
        <v>16</v>
      </c>
      <c r="I1002" s="1" t="s">
        <v>17</v>
      </c>
      <c r="J1002" s="1" t="s">
        <v>18</v>
      </c>
      <c r="K1002" s="1">
        <v>2631</v>
      </c>
      <c r="L1002" s="1">
        <v>901</v>
      </c>
      <c r="M1002" s="1" t="str">
        <f>IFERROR(VLOOKUP(K1002,所有数据类型对应PDMS情况!B:E,4,1),"")</f>
        <v>10kV＃2电容器开关柜(#4)</v>
      </c>
      <c r="N1002" s="1" t="str">
        <f>IFERROR(VLOOKUP(K1002,所有数据类型对应PDMS情况!B:G,6,1),"")</f>
        <v/>
      </c>
      <c r="O1002" s="13" t="s">
        <v>2592</v>
      </c>
      <c r="P1002" s="13" t="s">
        <v>2594</v>
      </c>
      <c r="Q1002" s="1" t="str">
        <f t="shared" si="15"/>
        <v>insert into PRW_Inte_SCADA_Map(Id,[TagId],[TagName],[TagType],[Name],[Name2],[Context],[Revision],[Type]) values(newid(),'ME-85035','10kVⅠ-2电容器组1-2LP低压保护连接片','状态','10kV＃2电容器开关柜(#4)','','XMH','unset','YX');</v>
      </c>
    </row>
    <row r="1003" spans="1:17" x14ac:dyDescent="0.15">
      <c r="A1003" s="1">
        <v>1002</v>
      </c>
      <c r="B1003" s="1" t="s">
        <v>12</v>
      </c>
      <c r="C1003" s="1">
        <v>25</v>
      </c>
      <c r="D1003" s="1" t="s">
        <v>2152</v>
      </c>
      <c r="E1003" s="1" t="s">
        <v>2153</v>
      </c>
      <c r="F1003" s="1">
        <v>85036</v>
      </c>
      <c r="G1003" s="1" t="s">
        <v>1098</v>
      </c>
      <c r="H1003" s="1" t="s">
        <v>16</v>
      </c>
      <c r="I1003" s="1" t="s">
        <v>17</v>
      </c>
      <c r="J1003" s="1" t="s">
        <v>18</v>
      </c>
      <c r="K1003" s="1">
        <v>2631</v>
      </c>
      <c r="L1003" s="1">
        <v>901</v>
      </c>
      <c r="M1003" s="1" t="str">
        <f>IFERROR(VLOOKUP(K1003,所有数据类型对应PDMS情况!B:E,4,1),"")</f>
        <v>10kV＃2电容器开关柜(#4)</v>
      </c>
      <c r="N1003" s="1" t="str">
        <f>IFERROR(VLOOKUP(K1003,所有数据类型对应PDMS情况!B:G,6,1),"")</f>
        <v/>
      </c>
      <c r="O1003" s="13" t="s">
        <v>2592</v>
      </c>
      <c r="P1003" s="13" t="s">
        <v>2594</v>
      </c>
      <c r="Q1003" s="1" t="str">
        <f t="shared" si="15"/>
        <v>insert into PRW_Inte_SCADA_Map(Id,[TagId],[TagName],[TagType],[Name],[Name2],[Context],[Revision],[Type]) values(newid(),'ME-85036','10kVⅠ-2电容器组1-3LP装置检修状态连接片','状态','10kV＃2电容器开关柜(#4)','','XMH','unset','YX');</v>
      </c>
    </row>
    <row r="1004" spans="1:17" x14ac:dyDescent="0.15">
      <c r="A1004" s="1">
        <v>1003</v>
      </c>
      <c r="B1004" s="1" t="s">
        <v>12</v>
      </c>
      <c r="C1004" s="1">
        <v>25</v>
      </c>
      <c r="D1004" s="1" t="s">
        <v>2154</v>
      </c>
      <c r="E1004" s="1" t="s">
        <v>2155</v>
      </c>
      <c r="F1004" s="1">
        <v>85037</v>
      </c>
      <c r="G1004" s="1" t="s">
        <v>1098</v>
      </c>
      <c r="H1004" s="1" t="s">
        <v>16</v>
      </c>
      <c r="I1004" s="1" t="s">
        <v>17</v>
      </c>
      <c r="J1004" s="1" t="s">
        <v>18</v>
      </c>
      <c r="K1004" s="1">
        <v>2631</v>
      </c>
      <c r="L1004" s="1">
        <v>901</v>
      </c>
      <c r="M1004" s="1" t="str">
        <f>IFERROR(VLOOKUP(K1004,所有数据类型对应PDMS情况!B:E,4,1),"")</f>
        <v>10kV＃2电容器开关柜(#4)</v>
      </c>
      <c r="N1004" s="1" t="str">
        <f>IFERROR(VLOOKUP(K1004,所有数据类型对应PDMS情况!B:G,6,1),"")</f>
        <v/>
      </c>
      <c r="O1004" s="13" t="s">
        <v>2592</v>
      </c>
      <c r="P1004" s="13" t="s">
        <v>2594</v>
      </c>
      <c r="Q1004" s="1" t="str">
        <f t="shared" si="15"/>
        <v>insert into PRW_Inte_SCADA_Map(Id,[TagId],[TagName],[TagType],[Name],[Name2],[Context],[Revision],[Type]) values(newid(),'ME-85037','10kVⅠ-2电容器组A网通信正常','状态','10kV＃2电容器开关柜(#4)','','XMH','unset','YX');</v>
      </c>
    </row>
    <row r="1005" spans="1:17" x14ac:dyDescent="0.15">
      <c r="A1005" s="1">
        <v>1004</v>
      </c>
      <c r="B1005" s="1" t="s">
        <v>12</v>
      </c>
      <c r="C1005" s="1">
        <v>25</v>
      </c>
      <c r="D1005" s="1" t="s">
        <v>2156</v>
      </c>
      <c r="E1005" s="1" t="s">
        <v>2157</v>
      </c>
      <c r="F1005" s="1">
        <v>85038</v>
      </c>
      <c r="G1005" s="1" t="s">
        <v>1098</v>
      </c>
      <c r="H1005" s="1" t="s">
        <v>16</v>
      </c>
      <c r="I1005" s="1" t="s">
        <v>17</v>
      </c>
      <c r="J1005" s="1" t="s">
        <v>18</v>
      </c>
      <c r="K1005" s="1">
        <v>2631</v>
      </c>
      <c r="L1005" s="1">
        <v>901</v>
      </c>
      <c r="M1005" s="1" t="str">
        <f>IFERROR(VLOOKUP(K1005,所有数据类型对应PDMS情况!B:E,4,1),"")</f>
        <v>10kV＃2电容器开关柜(#4)</v>
      </c>
      <c r="N1005" s="1" t="str">
        <f>IFERROR(VLOOKUP(K1005,所有数据类型对应PDMS情况!B:G,6,1),"")</f>
        <v/>
      </c>
      <c r="O1005" s="13" t="s">
        <v>2592</v>
      </c>
      <c r="P1005" s="13" t="s">
        <v>2594</v>
      </c>
      <c r="Q1005" s="1" t="str">
        <f t="shared" si="15"/>
        <v>insert into PRW_Inte_SCADA_Map(Id,[TagId],[TagName],[TagType],[Name],[Name2],[Context],[Revision],[Type]) values(newid(),'ME-85038','10kVⅠ-2电容器组B网通信正常','状态','10kV＃2电容器开关柜(#4)','','XMH','unset','YX');</v>
      </c>
    </row>
    <row r="1006" spans="1:17" x14ac:dyDescent="0.15">
      <c r="A1006" s="1">
        <v>1005</v>
      </c>
      <c r="B1006" s="1" t="s">
        <v>12</v>
      </c>
      <c r="C1006" s="1">
        <v>25</v>
      </c>
      <c r="D1006" s="1" t="s">
        <v>2158</v>
      </c>
      <c r="E1006" s="1" t="s">
        <v>2159</v>
      </c>
      <c r="F1006" s="1">
        <v>85039</v>
      </c>
      <c r="G1006" s="1" t="s">
        <v>2160</v>
      </c>
      <c r="H1006" s="1" t="s">
        <v>28</v>
      </c>
      <c r="I1006" s="1" t="s">
        <v>17</v>
      </c>
      <c r="J1006" s="1" t="s">
        <v>18</v>
      </c>
      <c r="K1006" s="1">
        <v>15850</v>
      </c>
      <c r="L1006" s="1">
        <v>801</v>
      </c>
      <c r="M1006" s="1" t="str">
        <f>IFERROR(VLOOKUP(K1006,所有数据类型对应PDMS情况!B:E,4,1),"")</f>
        <v>#1所用变压器</v>
      </c>
      <c r="N1006" s="1" t="str">
        <f>IFERROR(VLOOKUP(K1006,所有数据类型对应PDMS情况!B:G,6,1),"")</f>
        <v/>
      </c>
      <c r="O1006" s="13" t="s">
        <v>2592</v>
      </c>
      <c r="P1006" s="13" t="s">
        <v>2594</v>
      </c>
      <c r="Q1006" s="1" t="str">
        <f t="shared" si="15"/>
        <v>insert into PRW_Inte_SCADA_Map(Id,[TagId],[TagName],[TagType],[Name],[Name2],[Context],[Revision],[Type]) values(newid(),'ME-85039','10kV#1站用变0111隔离开关手车试验位置','刀闸状态','#1所用变压器','','XMH','unset','YX');</v>
      </c>
    </row>
    <row r="1007" spans="1:17" hidden="1" x14ac:dyDescent="0.15">
      <c r="A1007" s="1">
        <v>1006</v>
      </c>
      <c r="B1007" s="1" t="s">
        <v>12</v>
      </c>
      <c r="C1007" s="1">
        <v>25</v>
      </c>
      <c r="D1007" s="1" t="s">
        <v>2161</v>
      </c>
      <c r="E1007" s="1" t="s">
        <v>2162</v>
      </c>
      <c r="F1007" s="1">
        <v>85040</v>
      </c>
      <c r="G1007" s="1" t="s">
        <v>15</v>
      </c>
      <c r="H1007" s="1" t="s">
        <v>292</v>
      </c>
      <c r="I1007" s="1" t="s">
        <v>17</v>
      </c>
      <c r="J1007" s="1" t="s">
        <v>18</v>
      </c>
      <c r="K1007" s="1">
        <v>2566</v>
      </c>
      <c r="L1007" s="1">
        <v>1001</v>
      </c>
      <c r="M1007" s="1" t="str">
        <f>IFERROR(VLOOKUP(K1007,所有数据类型对应PDMS情况!B:E,4,1),"")</f>
        <v/>
      </c>
      <c r="N1007" s="1" t="str">
        <f>IFERROR(VLOOKUP(K1007,所有数据类型对应PDMS情况!B:G,6,1),"")</f>
        <v/>
      </c>
      <c r="O1007" s="13" t="s">
        <v>2592</v>
      </c>
      <c r="P1007" s="13" t="s">
        <v>2594</v>
      </c>
      <c r="Q1007" s="1" t="str">
        <f t="shared" si="15"/>
        <v>insert into PRW_Inte_SCADA_Map(Id,[TagId],[TagName],[TagType],[Name],[Name2],[Context],[Revision],[Type]) values(newid(),'ME-85040','低频低压减载装置低频第五轮','保护动作','','','XMH','unset','YX');</v>
      </c>
    </row>
    <row r="1008" spans="1:17" hidden="1" x14ac:dyDescent="0.15">
      <c r="A1008" s="1">
        <v>1007</v>
      </c>
      <c r="B1008" s="1" t="s">
        <v>12</v>
      </c>
      <c r="C1008" s="1">
        <v>25</v>
      </c>
      <c r="D1008" s="1" t="s">
        <v>2163</v>
      </c>
      <c r="E1008" s="1" t="s">
        <v>2164</v>
      </c>
      <c r="F1008" s="1">
        <v>85041</v>
      </c>
      <c r="G1008" s="1" t="s">
        <v>15</v>
      </c>
      <c r="H1008" s="1" t="s">
        <v>16</v>
      </c>
      <c r="I1008" s="1" t="s">
        <v>17</v>
      </c>
      <c r="J1008" s="1" t="s">
        <v>18</v>
      </c>
      <c r="K1008" s="1">
        <v>2566</v>
      </c>
      <c r="L1008" s="1">
        <v>901</v>
      </c>
      <c r="M1008" s="1" t="str">
        <f>IFERROR(VLOOKUP(K1008,所有数据类型对应PDMS情况!B:E,4,1),"")</f>
        <v/>
      </c>
      <c r="N1008" s="1" t="str">
        <f>IFERROR(VLOOKUP(K1008,所有数据类型对应PDMS情况!B:G,6,1),"")</f>
        <v/>
      </c>
      <c r="O1008" s="13" t="s">
        <v>2592</v>
      </c>
      <c r="P1008" s="13" t="s">
        <v>2594</v>
      </c>
      <c r="Q1008" s="1" t="str">
        <f t="shared" si="15"/>
        <v>insert into PRW_Inte_SCADA_Map(Id,[TagId],[TagName],[TagType],[Name],[Name2],[Context],[Revision],[Type]) values(newid(),'ME-85041','低频低压减载装置1-1LP装置检修状态连接片','状态','','','XMH','unset','YX');</v>
      </c>
    </row>
    <row r="1009" spans="1:17" hidden="1" x14ac:dyDescent="0.15">
      <c r="A1009" s="1">
        <v>1008</v>
      </c>
      <c r="B1009" s="1" t="s">
        <v>12</v>
      </c>
      <c r="C1009" s="1">
        <v>25</v>
      </c>
      <c r="D1009" s="1" t="s">
        <v>2165</v>
      </c>
      <c r="E1009" s="1" t="s">
        <v>2166</v>
      </c>
      <c r="F1009" s="1">
        <v>85042</v>
      </c>
      <c r="G1009" s="1" t="s">
        <v>15</v>
      </c>
      <c r="H1009" s="1" t="s">
        <v>16</v>
      </c>
      <c r="I1009" s="1" t="s">
        <v>17</v>
      </c>
      <c r="J1009" s="1" t="s">
        <v>18</v>
      </c>
      <c r="K1009" s="1">
        <v>2566</v>
      </c>
      <c r="L1009" s="1">
        <v>901</v>
      </c>
      <c r="M1009" s="1" t="str">
        <f>IFERROR(VLOOKUP(K1009,所有数据类型对应PDMS情况!B:E,4,1),"")</f>
        <v/>
      </c>
      <c r="N1009" s="1" t="str">
        <f>IFERROR(VLOOKUP(K1009,所有数据类型对应PDMS情况!B:G,6,1),"")</f>
        <v/>
      </c>
      <c r="O1009" s="13" t="s">
        <v>2592</v>
      </c>
      <c r="P1009" s="13" t="s">
        <v>2594</v>
      </c>
      <c r="Q1009" s="1" t="str">
        <f t="shared" si="15"/>
        <v>insert into PRW_Inte_SCADA_Map(Id,[TagId],[TagName],[TagType],[Name],[Name2],[Context],[Revision],[Type]) values(newid(),'ME-85042','低频低压减载装置1-2LP低频连接片','状态','','','XMH','unset','YX');</v>
      </c>
    </row>
    <row r="1010" spans="1:17" hidden="1" x14ac:dyDescent="0.15">
      <c r="A1010" s="1">
        <v>1009</v>
      </c>
      <c r="B1010" s="1" t="s">
        <v>12</v>
      </c>
      <c r="C1010" s="1">
        <v>25</v>
      </c>
      <c r="D1010" s="1" t="s">
        <v>2167</v>
      </c>
      <c r="E1010" s="1" t="s">
        <v>2168</v>
      </c>
      <c r="F1010" s="1">
        <v>85043</v>
      </c>
      <c r="G1010" s="1" t="s">
        <v>15</v>
      </c>
      <c r="H1010" s="1" t="s">
        <v>16</v>
      </c>
      <c r="I1010" s="1" t="s">
        <v>17</v>
      </c>
      <c r="J1010" s="1" t="s">
        <v>18</v>
      </c>
      <c r="K1010" s="1">
        <v>2566</v>
      </c>
      <c r="L1010" s="1">
        <v>901</v>
      </c>
      <c r="M1010" s="1" t="str">
        <f>IFERROR(VLOOKUP(K1010,所有数据类型对应PDMS情况!B:E,4,1),"")</f>
        <v/>
      </c>
      <c r="N1010" s="1" t="str">
        <f>IFERROR(VLOOKUP(K1010,所有数据类型对应PDMS情况!B:G,6,1),"")</f>
        <v/>
      </c>
      <c r="O1010" s="13" t="s">
        <v>2592</v>
      </c>
      <c r="P1010" s="13" t="s">
        <v>2594</v>
      </c>
      <c r="Q1010" s="1" t="str">
        <f t="shared" si="15"/>
        <v>insert into PRW_Inte_SCADA_Map(Id,[TagId],[TagName],[TagType],[Name],[Name2],[Context],[Revision],[Type]) values(newid(),'ME-85043','低频低压减载装置1-3LP低压连接片','状态','','','XMH','unset','YX');</v>
      </c>
    </row>
    <row r="1011" spans="1:17" hidden="1" x14ac:dyDescent="0.15">
      <c r="A1011" s="1">
        <v>1010</v>
      </c>
      <c r="B1011" s="1" t="s">
        <v>12</v>
      </c>
      <c r="C1011" s="1">
        <v>25</v>
      </c>
      <c r="D1011" s="1" t="s">
        <v>2169</v>
      </c>
      <c r="E1011" s="1" t="s">
        <v>2170</v>
      </c>
      <c r="F1011" s="1">
        <v>85044</v>
      </c>
      <c r="G1011" s="1" t="s">
        <v>15</v>
      </c>
      <c r="H1011" s="1" t="s">
        <v>16</v>
      </c>
      <c r="I1011" s="1" t="s">
        <v>17</v>
      </c>
      <c r="J1011" s="1" t="s">
        <v>18</v>
      </c>
      <c r="K1011" s="1">
        <v>2566</v>
      </c>
      <c r="L1011" s="1">
        <v>901</v>
      </c>
      <c r="M1011" s="1" t="str">
        <f>IFERROR(VLOOKUP(K1011,所有数据类型对应PDMS情况!B:E,4,1),"")</f>
        <v/>
      </c>
      <c r="N1011" s="1" t="str">
        <f>IFERROR(VLOOKUP(K1011,所有数据类型对应PDMS情况!B:G,6,1),"")</f>
        <v/>
      </c>
      <c r="O1011" s="13" t="s">
        <v>2592</v>
      </c>
      <c r="P1011" s="13" t="s">
        <v>2594</v>
      </c>
      <c r="Q1011" s="1" t="str">
        <f t="shared" si="15"/>
        <v>insert into PRW_Inte_SCADA_Map(Id,[TagId],[TagName],[TagType],[Name],[Name2],[Context],[Revision],[Type]) values(newid(),'ME-85044','低频低压减载装置A网通信正常','状态','','','XMH','unset','YX');</v>
      </c>
    </row>
    <row r="1012" spans="1:17" hidden="1" x14ac:dyDescent="0.15">
      <c r="A1012" s="1">
        <v>1011</v>
      </c>
      <c r="B1012" s="1" t="s">
        <v>12</v>
      </c>
      <c r="C1012" s="1">
        <v>25</v>
      </c>
      <c r="D1012" s="1" t="s">
        <v>2171</v>
      </c>
      <c r="E1012" s="1" t="s">
        <v>2172</v>
      </c>
      <c r="F1012" s="1">
        <v>85045</v>
      </c>
      <c r="G1012" s="1" t="s">
        <v>15</v>
      </c>
      <c r="H1012" s="1" t="s">
        <v>16</v>
      </c>
      <c r="I1012" s="1" t="s">
        <v>17</v>
      </c>
      <c r="J1012" s="1" t="s">
        <v>18</v>
      </c>
      <c r="K1012" s="1">
        <v>2566</v>
      </c>
      <c r="L1012" s="1">
        <v>901</v>
      </c>
      <c r="M1012" s="1" t="str">
        <f>IFERROR(VLOOKUP(K1012,所有数据类型对应PDMS情况!B:E,4,1),"")</f>
        <v/>
      </c>
      <c r="N1012" s="1" t="str">
        <f>IFERROR(VLOOKUP(K1012,所有数据类型对应PDMS情况!B:G,6,1),"")</f>
        <v/>
      </c>
      <c r="O1012" s="13" t="s">
        <v>2592</v>
      </c>
      <c r="P1012" s="13" t="s">
        <v>2594</v>
      </c>
      <c r="Q1012" s="1" t="str">
        <f t="shared" si="15"/>
        <v>insert into PRW_Inte_SCADA_Map(Id,[TagId],[TagName],[TagType],[Name],[Name2],[Context],[Revision],[Type]) values(newid(),'ME-85045','低频低压减载装置B网通信正常','状态','','','XMH','unset','YX');</v>
      </c>
    </row>
    <row r="1013" spans="1:17" hidden="1" x14ac:dyDescent="0.15">
      <c r="A1013" s="1">
        <v>1012</v>
      </c>
      <c r="B1013" s="1" t="s">
        <v>12</v>
      </c>
      <c r="C1013" s="1">
        <v>25</v>
      </c>
      <c r="D1013" s="1" t="s">
        <v>2173</v>
      </c>
      <c r="E1013" s="1" t="s">
        <v>2174</v>
      </c>
      <c r="F1013" s="1">
        <v>85046</v>
      </c>
      <c r="G1013" s="1" t="s">
        <v>15</v>
      </c>
      <c r="H1013" s="1" t="s">
        <v>16</v>
      </c>
      <c r="I1013" s="1" t="s">
        <v>17</v>
      </c>
      <c r="J1013" s="1" t="s">
        <v>18</v>
      </c>
      <c r="K1013" s="1">
        <v>2566</v>
      </c>
      <c r="L1013" s="1">
        <v>901</v>
      </c>
      <c r="M1013" s="1" t="str">
        <f>IFERROR(VLOOKUP(K1013,所有数据类型对应PDMS情况!B:E,4,1),"")</f>
        <v/>
      </c>
      <c r="N1013" s="1" t="str">
        <f>IFERROR(VLOOKUP(K1013,所有数据类型对应PDMS情况!B:G,6,1),"")</f>
        <v/>
      </c>
      <c r="O1013" s="13" t="s">
        <v>2592</v>
      </c>
      <c r="P1013" s="13" t="s">
        <v>2594</v>
      </c>
      <c r="Q1013" s="1" t="str">
        <f t="shared" si="15"/>
        <v>insert into PRW_Inte_SCADA_Map(Id,[TagId],[TagName],[TagType],[Name],[Name2],[Context],[Revision],[Type]) values(newid(),'ME-85046','UPS主机设备故障','状态','','','XMH','unset','YX');</v>
      </c>
    </row>
    <row r="1014" spans="1:17" hidden="1" x14ac:dyDescent="0.15">
      <c r="A1014" s="1">
        <v>1013</v>
      </c>
      <c r="B1014" s="1" t="s">
        <v>12</v>
      </c>
      <c r="C1014" s="1">
        <v>25</v>
      </c>
      <c r="D1014" s="1" t="s">
        <v>2175</v>
      </c>
      <c r="E1014" s="1" t="s">
        <v>2176</v>
      </c>
      <c r="F1014" s="1">
        <v>85047</v>
      </c>
      <c r="G1014" s="1" t="s">
        <v>15</v>
      </c>
      <c r="H1014" s="1" t="s">
        <v>16</v>
      </c>
      <c r="I1014" s="1" t="s">
        <v>17</v>
      </c>
      <c r="J1014" s="1" t="s">
        <v>18</v>
      </c>
      <c r="K1014" s="1">
        <v>2566</v>
      </c>
      <c r="L1014" s="1">
        <v>901</v>
      </c>
      <c r="M1014" s="1" t="str">
        <f>IFERROR(VLOOKUP(K1014,所有数据类型对应PDMS情况!B:E,4,1),"")</f>
        <v/>
      </c>
      <c r="N1014" s="1" t="str">
        <f>IFERROR(VLOOKUP(K1014,所有数据类型对应PDMS情况!B:G,6,1),"")</f>
        <v/>
      </c>
      <c r="O1014" s="13" t="s">
        <v>2592</v>
      </c>
      <c r="P1014" s="13" t="s">
        <v>2594</v>
      </c>
      <c r="Q1014" s="1" t="str">
        <f t="shared" si="15"/>
        <v>insert into PRW_Inte_SCADA_Map(Id,[TagId],[TagName],[TagType],[Name],[Name2],[Context],[Revision],[Type]) values(newid(),'ME-85047','UPS主机交流输入异常','状态','','','XMH','unset','YX');</v>
      </c>
    </row>
    <row r="1015" spans="1:17" hidden="1" x14ac:dyDescent="0.15">
      <c r="A1015" s="1">
        <v>1014</v>
      </c>
      <c r="B1015" s="1" t="s">
        <v>12</v>
      </c>
      <c r="C1015" s="1">
        <v>25</v>
      </c>
      <c r="D1015" s="1" t="s">
        <v>2177</v>
      </c>
      <c r="E1015" s="1" t="s">
        <v>2178</v>
      </c>
      <c r="F1015" s="1">
        <v>85048</v>
      </c>
      <c r="G1015" s="1" t="s">
        <v>15</v>
      </c>
      <c r="H1015" s="1" t="s">
        <v>16</v>
      </c>
      <c r="I1015" s="1" t="s">
        <v>17</v>
      </c>
      <c r="J1015" s="1" t="s">
        <v>18</v>
      </c>
      <c r="K1015" s="1">
        <v>2566</v>
      </c>
      <c r="L1015" s="1">
        <v>901</v>
      </c>
      <c r="M1015" s="1" t="str">
        <f>IFERROR(VLOOKUP(K1015,所有数据类型对应PDMS情况!B:E,4,1),"")</f>
        <v/>
      </c>
      <c r="N1015" s="1" t="str">
        <f>IFERROR(VLOOKUP(K1015,所有数据类型对应PDMS情况!B:G,6,1),"")</f>
        <v/>
      </c>
      <c r="O1015" s="13" t="s">
        <v>2592</v>
      </c>
      <c r="P1015" s="13" t="s">
        <v>2594</v>
      </c>
      <c r="Q1015" s="1" t="str">
        <f t="shared" si="15"/>
        <v>insert into PRW_Inte_SCADA_Map(Id,[TagId],[TagName],[TagType],[Name],[Name2],[Context],[Revision],[Type]) values(newid(),'ME-85048','UPS主机直流输入异常','状态','','','XMH','unset','YX');</v>
      </c>
    </row>
    <row r="1016" spans="1:17" hidden="1" x14ac:dyDescent="0.15">
      <c r="A1016" s="1">
        <v>1015</v>
      </c>
      <c r="B1016" s="1" t="s">
        <v>12</v>
      </c>
      <c r="C1016" s="1">
        <v>25</v>
      </c>
      <c r="D1016" s="1" t="s">
        <v>2179</v>
      </c>
      <c r="E1016" s="1" t="s">
        <v>2180</v>
      </c>
      <c r="F1016" s="1">
        <v>85049</v>
      </c>
      <c r="G1016" s="1" t="s">
        <v>15</v>
      </c>
      <c r="H1016" s="1" t="s">
        <v>16</v>
      </c>
      <c r="I1016" s="1" t="s">
        <v>17</v>
      </c>
      <c r="J1016" s="1" t="s">
        <v>18</v>
      </c>
      <c r="K1016" s="1">
        <v>2566</v>
      </c>
      <c r="L1016" s="1">
        <v>901</v>
      </c>
      <c r="M1016" s="1" t="str">
        <f>IFERROR(VLOOKUP(K1016,所有数据类型对应PDMS情况!B:E,4,1),"")</f>
        <v/>
      </c>
      <c r="N1016" s="1" t="str">
        <f>IFERROR(VLOOKUP(K1016,所有数据类型对应PDMS情况!B:G,6,1),"")</f>
        <v/>
      </c>
      <c r="O1016" s="13" t="s">
        <v>2592</v>
      </c>
      <c r="P1016" s="13" t="s">
        <v>2594</v>
      </c>
      <c r="Q1016" s="1" t="str">
        <f t="shared" si="15"/>
        <v>insert into PRW_Inte_SCADA_Map(Id,[TagId],[TagName],[TagType],[Name],[Name2],[Context],[Revision],[Type]) values(newid(),'ME-85049','UPS备机设备故障','状态','','','XMH','unset','YX');</v>
      </c>
    </row>
    <row r="1017" spans="1:17" hidden="1" x14ac:dyDescent="0.15">
      <c r="A1017" s="1">
        <v>1016</v>
      </c>
      <c r="B1017" s="1" t="s">
        <v>12</v>
      </c>
      <c r="C1017" s="1">
        <v>25</v>
      </c>
      <c r="D1017" s="1" t="s">
        <v>2181</v>
      </c>
      <c r="E1017" s="1" t="s">
        <v>2182</v>
      </c>
      <c r="F1017" s="1">
        <v>85050</v>
      </c>
      <c r="G1017" s="1" t="s">
        <v>15</v>
      </c>
      <c r="H1017" s="1" t="s">
        <v>16</v>
      </c>
      <c r="I1017" s="1" t="s">
        <v>17</v>
      </c>
      <c r="J1017" s="1" t="s">
        <v>18</v>
      </c>
      <c r="K1017" s="1">
        <v>2566</v>
      </c>
      <c r="L1017" s="1">
        <v>901</v>
      </c>
      <c r="M1017" s="1" t="str">
        <f>IFERROR(VLOOKUP(K1017,所有数据类型对应PDMS情况!B:E,4,1),"")</f>
        <v/>
      </c>
      <c r="N1017" s="1" t="str">
        <f>IFERROR(VLOOKUP(K1017,所有数据类型对应PDMS情况!B:G,6,1),"")</f>
        <v/>
      </c>
      <c r="O1017" s="13" t="s">
        <v>2592</v>
      </c>
      <c r="P1017" s="13" t="s">
        <v>2594</v>
      </c>
      <c r="Q1017" s="1" t="str">
        <f t="shared" si="15"/>
        <v>insert into PRW_Inte_SCADA_Map(Id,[TagId],[TagName],[TagType],[Name],[Name2],[Context],[Revision],[Type]) values(newid(),'ME-85050','UPS备机交流输入异常','状态','','','XMH','unset','YX');</v>
      </c>
    </row>
    <row r="1018" spans="1:17" hidden="1" x14ac:dyDescent="0.15">
      <c r="A1018" s="1">
        <v>1017</v>
      </c>
      <c r="B1018" s="1" t="s">
        <v>12</v>
      </c>
      <c r="C1018" s="1">
        <v>25</v>
      </c>
      <c r="D1018" s="1" t="s">
        <v>2183</v>
      </c>
      <c r="E1018" s="1" t="s">
        <v>2184</v>
      </c>
      <c r="F1018" s="1">
        <v>85051</v>
      </c>
      <c r="G1018" s="1" t="s">
        <v>15</v>
      </c>
      <c r="H1018" s="1" t="s">
        <v>16</v>
      </c>
      <c r="I1018" s="1" t="s">
        <v>17</v>
      </c>
      <c r="J1018" s="1" t="s">
        <v>18</v>
      </c>
      <c r="K1018" s="1">
        <v>2566</v>
      </c>
      <c r="L1018" s="1">
        <v>901</v>
      </c>
      <c r="M1018" s="1" t="str">
        <f>IFERROR(VLOOKUP(K1018,所有数据类型对应PDMS情况!B:E,4,1),"")</f>
        <v/>
      </c>
      <c r="N1018" s="1" t="str">
        <f>IFERROR(VLOOKUP(K1018,所有数据类型对应PDMS情况!B:G,6,1),"")</f>
        <v/>
      </c>
      <c r="O1018" s="13" t="s">
        <v>2592</v>
      </c>
      <c r="P1018" s="13" t="s">
        <v>2594</v>
      </c>
      <c r="Q1018" s="1" t="str">
        <f t="shared" si="15"/>
        <v>insert into PRW_Inte_SCADA_Map(Id,[TagId],[TagName],[TagType],[Name],[Name2],[Context],[Revision],[Type]) values(newid(),'ME-85051','UPS备机直流输入异常','状态','','','XMH','unset','YX');</v>
      </c>
    </row>
    <row r="1019" spans="1:17" hidden="1" x14ac:dyDescent="0.15">
      <c r="A1019" s="1">
        <v>1018</v>
      </c>
      <c r="B1019" s="1" t="s">
        <v>12</v>
      </c>
      <c r="C1019" s="1">
        <v>25</v>
      </c>
      <c r="D1019" s="1" t="s">
        <v>2185</v>
      </c>
      <c r="E1019" s="1" t="s">
        <v>2186</v>
      </c>
      <c r="F1019" s="1">
        <v>85052</v>
      </c>
      <c r="G1019" s="1" t="s">
        <v>15</v>
      </c>
      <c r="H1019" s="1" t="s">
        <v>16</v>
      </c>
      <c r="I1019" s="1" t="s">
        <v>17</v>
      </c>
      <c r="J1019" s="1" t="s">
        <v>18</v>
      </c>
      <c r="K1019" s="1">
        <v>2566</v>
      </c>
      <c r="L1019" s="1">
        <v>901</v>
      </c>
      <c r="M1019" s="1" t="str">
        <f>IFERROR(VLOOKUP(K1019,所有数据类型对应PDMS情况!B:E,4,1),"")</f>
        <v/>
      </c>
      <c r="N1019" s="1" t="str">
        <f>IFERROR(VLOOKUP(K1019,所有数据类型对应PDMS情况!B:G,6,1),"")</f>
        <v/>
      </c>
      <c r="O1019" s="13" t="s">
        <v>2592</v>
      </c>
      <c r="P1019" s="13" t="s">
        <v>2594</v>
      </c>
      <c r="Q1019" s="1" t="str">
        <f t="shared" si="15"/>
        <v>insert into PRW_Inte_SCADA_Map(Id,[TagId],[TagName],[TagType],[Name],[Name2],[Context],[Revision],[Type]) values(newid(),'ME-85052','UPS装置A网通信正常','状态','','','XMH','unset','YX');</v>
      </c>
    </row>
    <row r="1020" spans="1:17" hidden="1" x14ac:dyDescent="0.15">
      <c r="A1020" s="1">
        <v>1019</v>
      </c>
      <c r="B1020" s="1" t="s">
        <v>12</v>
      </c>
      <c r="C1020" s="1">
        <v>25</v>
      </c>
      <c r="D1020" s="1" t="s">
        <v>2187</v>
      </c>
      <c r="E1020" s="1" t="s">
        <v>2188</v>
      </c>
      <c r="F1020" s="1">
        <v>85053</v>
      </c>
      <c r="G1020" s="1" t="s">
        <v>15</v>
      </c>
      <c r="H1020" s="1" t="s">
        <v>16</v>
      </c>
      <c r="I1020" s="1" t="s">
        <v>17</v>
      </c>
      <c r="J1020" s="1" t="s">
        <v>18</v>
      </c>
      <c r="K1020" s="1">
        <v>2566</v>
      </c>
      <c r="L1020" s="1">
        <v>901</v>
      </c>
      <c r="M1020" s="1" t="str">
        <f>IFERROR(VLOOKUP(K1020,所有数据类型对应PDMS情况!B:E,4,1),"")</f>
        <v/>
      </c>
      <c r="N1020" s="1" t="str">
        <f>IFERROR(VLOOKUP(K1020,所有数据类型对应PDMS情况!B:G,6,1),"")</f>
        <v/>
      </c>
      <c r="O1020" s="13" t="s">
        <v>2592</v>
      </c>
      <c r="P1020" s="13" t="s">
        <v>2594</v>
      </c>
      <c r="Q1020" s="1" t="str">
        <f t="shared" si="15"/>
        <v>insert into PRW_Inte_SCADA_Map(Id,[TagId],[TagName],[TagType],[Name],[Name2],[Context],[Revision],[Type]) values(newid(),'ME-85053','UPS装置B网通信正常','状态','','','XMH','unset','YX');</v>
      </c>
    </row>
    <row r="1021" spans="1:17" hidden="1" x14ac:dyDescent="0.15">
      <c r="A1021" s="1">
        <v>1020</v>
      </c>
      <c r="B1021" s="1" t="s">
        <v>12</v>
      </c>
      <c r="C1021" s="1">
        <v>25</v>
      </c>
      <c r="D1021" s="1" t="s">
        <v>2189</v>
      </c>
      <c r="E1021" s="1" t="s">
        <v>2190</v>
      </c>
      <c r="F1021" s="1">
        <v>85054</v>
      </c>
      <c r="G1021" s="1" t="s">
        <v>15</v>
      </c>
      <c r="H1021" s="1" t="s">
        <v>16</v>
      </c>
      <c r="I1021" s="1" t="s">
        <v>17</v>
      </c>
      <c r="J1021" s="1" t="s">
        <v>18</v>
      </c>
      <c r="K1021" s="1">
        <v>2566</v>
      </c>
      <c r="L1021" s="1">
        <v>901</v>
      </c>
      <c r="M1021" s="1" t="str">
        <f>IFERROR(VLOOKUP(K1021,所有数据类型对应PDMS情况!B:E,4,1),"")</f>
        <v/>
      </c>
      <c r="N1021" s="1" t="str">
        <f>IFERROR(VLOOKUP(K1021,所有数据类型对应PDMS情况!B:G,6,1),"")</f>
        <v/>
      </c>
      <c r="O1021" s="13" t="s">
        <v>2592</v>
      </c>
      <c r="P1021" s="13" t="s">
        <v>2594</v>
      </c>
      <c r="Q1021" s="1" t="str">
        <f t="shared" si="15"/>
        <v>insert into PRW_Inte_SCADA_Map(Id,[TagId],[TagName],[TagType],[Name],[Name2],[Context],[Revision],[Type]) values(newid(),'ME-85054','电能量采集器A网通信正常','状态','','','XMH','unset','YX');</v>
      </c>
    </row>
    <row r="1022" spans="1:17" hidden="1" x14ac:dyDescent="0.15">
      <c r="A1022" s="1">
        <v>1021</v>
      </c>
      <c r="B1022" s="1" t="s">
        <v>12</v>
      </c>
      <c r="C1022" s="1">
        <v>25</v>
      </c>
      <c r="D1022" s="1" t="s">
        <v>2191</v>
      </c>
      <c r="E1022" s="1" t="s">
        <v>2192</v>
      </c>
      <c r="F1022" s="1">
        <v>85055</v>
      </c>
      <c r="G1022" s="1" t="s">
        <v>15</v>
      </c>
      <c r="H1022" s="1" t="s">
        <v>16</v>
      </c>
      <c r="I1022" s="1" t="s">
        <v>17</v>
      </c>
      <c r="J1022" s="1" t="s">
        <v>18</v>
      </c>
      <c r="K1022" s="1">
        <v>2566</v>
      </c>
      <c r="L1022" s="1">
        <v>901</v>
      </c>
      <c r="M1022" s="1" t="str">
        <f>IFERROR(VLOOKUP(K1022,所有数据类型对应PDMS情况!B:E,4,1),"")</f>
        <v/>
      </c>
      <c r="N1022" s="1" t="str">
        <f>IFERROR(VLOOKUP(K1022,所有数据类型对应PDMS情况!B:G,6,1),"")</f>
        <v/>
      </c>
      <c r="O1022" s="13" t="s">
        <v>2592</v>
      </c>
      <c r="P1022" s="13" t="s">
        <v>2594</v>
      </c>
      <c r="Q1022" s="1" t="str">
        <f t="shared" si="15"/>
        <v>insert into PRW_Inte_SCADA_Map(Id,[TagId],[TagName],[TagType],[Name],[Name2],[Context],[Revision],[Type]) values(newid(),'ME-85055','电能量采集器B网通信正常','状态','','','XMH','unset','YX');</v>
      </c>
    </row>
    <row r="1023" spans="1:17" hidden="1" x14ac:dyDescent="0.15">
      <c r="A1023" s="1">
        <v>1022</v>
      </c>
      <c r="B1023" s="1" t="s">
        <v>12</v>
      </c>
      <c r="C1023" s="1">
        <v>25</v>
      </c>
      <c r="D1023" s="1" t="s">
        <v>2193</v>
      </c>
      <c r="E1023" s="1" t="s">
        <v>2194</v>
      </c>
      <c r="F1023" s="1">
        <v>85056</v>
      </c>
      <c r="G1023" s="1" t="s">
        <v>15</v>
      </c>
      <c r="H1023" s="1" t="s">
        <v>16</v>
      </c>
      <c r="I1023" s="1" t="s">
        <v>17</v>
      </c>
      <c r="J1023" s="1" t="s">
        <v>18</v>
      </c>
      <c r="K1023" s="1">
        <v>2566</v>
      </c>
      <c r="L1023" s="1">
        <v>901</v>
      </c>
      <c r="M1023" s="1" t="str">
        <f>IFERROR(VLOOKUP(K1023,所有数据类型对应PDMS情况!B:E,4,1),"")</f>
        <v/>
      </c>
      <c r="N1023" s="1" t="str">
        <f>IFERROR(VLOOKUP(K1023,所有数据类型对应PDMS情况!B:G,6,1),"")</f>
        <v/>
      </c>
      <c r="O1023" s="13" t="s">
        <v>2592</v>
      </c>
      <c r="P1023" s="13" t="s">
        <v>2594</v>
      </c>
      <c r="Q1023" s="1" t="str">
        <f t="shared" si="15"/>
        <v>insert into PRW_Inte_SCADA_Map(Id,[TagId],[TagName],[TagType],[Name],[Name2],[Context],[Revision],[Type]) values(newid(),'ME-85056','直流系统交流输入过压','状态','','','XMH','unset','YX');</v>
      </c>
    </row>
    <row r="1024" spans="1:17" hidden="1" x14ac:dyDescent="0.15">
      <c r="A1024" s="1">
        <v>1023</v>
      </c>
      <c r="B1024" s="1" t="s">
        <v>12</v>
      </c>
      <c r="C1024" s="1">
        <v>25</v>
      </c>
      <c r="D1024" s="1" t="s">
        <v>2195</v>
      </c>
      <c r="E1024" s="1" t="s">
        <v>2196</v>
      </c>
      <c r="F1024" s="1">
        <v>85057</v>
      </c>
      <c r="G1024" s="1" t="s">
        <v>15</v>
      </c>
      <c r="H1024" s="1" t="s">
        <v>16</v>
      </c>
      <c r="I1024" s="1" t="s">
        <v>17</v>
      </c>
      <c r="J1024" s="1" t="s">
        <v>18</v>
      </c>
      <c r="K1024" s="1">
        <v>2566</v>
      </c>
      <c r="L1024" s="1">
        <v>901</v>
      </c>
      <c r="M1024" s="1" t="str">
        <f>IFERROR(VLOOKUP(K1024,所有数据类型对应PDMS情况!B:E,4,1),"")</f>
        <v/>
      </c>
      <c r="N1024" s="1" t="str">
        <f>IFERROR(VLOOKUP(K1024,所有数据类型对应PDMS情况!B:G,6,1),"")</f>
        <v/>
      </c>
      <c r="O1024" s="13" t="s">
        <v>2592</v>
      </c>
      <c r="P1024" s="13" t="s">
        <v>2594</v>
      </c>
      <c r="Q1024" s="1" t="str">
        <f t="shared" si="15"/>
        <v>insert into PRW_Inte_SCADA_Map(Id,[TagId],[TagName],[TagType],[Name],[Name2],[Context],[Revision],[Type]) values(newid(),'ME-85057','直流系统交流输入欠压','状态','','','XMH','unset','YX');</v>
      </c>
    </row>
    <row r="1025" spans="1:17" hidden="1" x14ac:dyDescent="0.15">
      <c r="A1025" s="1">
        <v>1024</v>
      </c>
      <c r="B1025" s="1" t="s">
        <v>12</v>
      </c>
      <c r="C1025" s="1">
        <v>25</v>
      </c>
      <c r="D1025" s="1" t="s">
        <v>2197</v>
      </c>
      <c r="E1025" s="1" t="s">
        <v>2198</v>
      </c>
      <c r="F1025" s="1">
        <v>85058</v>
      </c>
      <c r="G1025" s="1" t="s">
        <v>15</v>
      </c>
      <c r="H1025" s="1" t="s">
        <v>16</v>
      </c>
      <c r="I1025" s="1" t="s">
        <v>17</v>
      </c>
      <c r="J1025" s="1" t="s">
        <v>18</v>
      </c>
      <c r="K1025" s="1">
        <v>2566</v>
      </c>
      <c r="L1025" s="1">
        <v>901</v>
      </c>
      <c r="M1025" s="1" t="str">
        <f>IFERROR(VLOOKUP(K1025,所有数据类型对应PDMS情况!B:E,4,1),"")</f>
        <v/>
      </c>
      <c r="N1025" s="1" t="str">
        <f>IFERROR(VLOOKUP(K1025,所有数据类型对应PDMS情况!B:G,6,1),"")</f>
        <v/>
      </c>
      <c r="O1025" s="13" t="s">
        <v>2592</v>
      </c>
      <c r="P1025" s="13" t="s">
        <v>2594</v>
      </c>
      <c r="Q1025" s="1" t="str">
        <f t="shared" si="15"/>
        <v>insert into PRW_Inte_SCADA_Map(Id,[TagId],[TagName],[TagType],[Name],[Name2],[Context],[Revision],[Type]) values(newid(),'ME-85058','直流系统控制母线过压','状态','','','XMH','unset','YX');</v>
      </c>
    </row>
    <row r="1026" spans="1:17" hidden="1" x14ac:dyDescent="0.15">
      <c r="A1026" s="1">
        <v>1025</v>
      </c>
      <c r="B1026" s="1" t="s">
        <v>12</v>
      </c>
      <c r="C1026" s="1">
        <v>25</v>
      </c>
      <c r="D1026" s="1" t="s">
        <v>2199</v>
      </c>
      <c r="E1026" s="1" t="s">
        <v>2200</v>
      </c>
      <c r="F1026" s="1">
        <v>85059</v>
      </c>
      <c r="G1026" s="1" t="s">
        <v>15</v>
      </c>
      <c r="H1026" s="1" t="s">
        <v>16</v>
      </c>
      <c r="I1026" s="1" t="s">
        <v>17</v>
      </c>
      <c r="J1026" s="1" t="s">
        <v>18</v>
      </c>
      <c r="K1026" s="1">
        <v>2566</v>
      </c>
      <c r="L1026" s="1">
        <v>901</v>
      </c>
      <c r="M1026" s="1" t="str">
        <f>IFERROR(VLOOKUP(K1026,所有数据类型对应PDMS情况!B:E,4,1),"")</f>
        <v/>
      </c>
      <c r="N1026" s="1" t="str">
        <f>IFERROR(VLOOKUP(K1026,所有数据类型对应PDMS情况!B:G,6,1),"")</f>
        <v/>
      </c>
      <c r="O1026" s="13" t="s">
        <v>2592</v>
      </c>
      <c r="P1026" s="13" t="s">
        <v>2594</v>
      </c>
      <c r="Q1026" s="1" t="str">
        <f t="shared" si="15"/>
        <v>insert into PRW_Inte_SCADA_Map(Id,[TagId],[TagName],[TagType],[Name],[Name2],[Context],[Revision],[Type]) values(newid(),'ME-85059','直流系统控制母线欠压','状态','','','XMH','unset','YX');</v>
      </c>
    </row>
    <row r="1027" spans="1:17" hidden="1" x14ac:dyDescent="0.15">
      <c r="A1027" s="1">
        <v>1026</v>
      </c>
      <c r="B1027" s="1" t="s">
        <v>12</v>
      </c>
      <c r="C1027" s="1">
        <v>25</v>
      </c>
      <c r="D1027" s="1" t="s">
        <v>2201</v>
      </c>
      <c r="E1027" s="1" t="s">
        <v>2202</v>
      </c>
      <c r="F1027" s="1">
        <v>85060</v>
      </c>
      <c r="G1027" s="1" t="s">
        <v>15</v>
      </c>
      <c r="H1027" s="1" t="s">
        <v>16</v>
      </c>
      <c r="I1027" s="1" t="s">
        <v>17</v>
      </c>
      <c r="J1027" s="1" t="s">
        <v>18</v>
      </c>
      <c r="K1027" s="1">
        <v>2566</v>
      </c>
      <c r="L1027" s="1">
        <v>901</v>
      </c>
      <c r="M1027" s="1" t="str">
        <f>IFERROR(VLOOKUP(K1027,所有数据类型对应PDMS情况!B:E,4,1),"")</f>
        <v/>
      </c>
      <c r="N1027" s="1" t="str">
        <f>IFERROR(VLOOKUP(K1027,所有数据类型对应PDMS情况!B:G,6,1),"")</f>
        <v/>
      </c>
      <c r="O1027" s="13" t="s">
        <v>2592</v>
      </c>
      <c r="P1027" s="13" t="s">
        <v>2594</v>
      </c>
      <c r="Q1027" s="1" t="str">
        <f t="shared" ref="Q1027:Q1063" si="16">CONCATENATE("insert into PRW_Inte_SCADA_Map(Id,[TagId],[TagName],[TagType],[Name],[Name2],[Context],[Revision],[Type]) values(","newid()",",'ME-",F1027,"','",E1027,"','",H1027,"','",M1027,"','",N1027,"','XMH','unset','YX');")</f>
        <v>insert into PRW_Inte_SCADA_Map(Id,[TagId],[TagName],[TagType],[Name],[Name2],[Context],[Revision],[Type]) values(newid(),'ME-85060','直流系统合闸母线过压','状态','','','XMH','unset','YX');</v>
      </c>
    </row>
    <row r="1028" spans="1:17" hidden="1" x14ac:dyDescent="0.15">
      <c r="A1028" s="1">
        <v>1027</v>
      </c>
      <c r="B1028" s="1" t="s">
        <v>12</v>
      </c>
      <c r="C1028" s="1">
        <v>25</v>
      </c>
      <c r="D1028" s="1" t="s">
        <v>2203</v>
      </c>
      <c r="E1028" s="1" t="s">
        <v>2204</v>
      </c>
      <c r="F1028" s="1">
        <v>85061</v>
      </c>
      <c r="G1028" s="1" t="s">
        <v>15</v>
      </c>
      <c r="H1028" s="1" t="s">
        <v>16</v>
      </c>
      <c r="I1028" s="1" t="s">
        <v>17</v>
      </c>
      <c r="J1028" s="1" t="s">
        <v>18</v>
      </c>
      <c r="K1028" s="1">
        <v>2566</v>
      </c>
      <c r="L1028" s="1">
        <v>901</v>
      </c>
      <c r="M1028" s="1" t="str">
        <f>IFERROR(VLOOKUP(K1028,所有数据类型对应PDMS情况!B:E,4,1),"")</f>
        <v/>
      </c>
      <c r="N1028" s="1" t="str">
        <f>IFERROR(VLOOKUP(K1028,所有数据类型对应PDMS情况!B:G,6,1),"")</f>
        <v/>
      </c>
      <c r="O1028" s="13" t="s">
        <v>2592</v>
      </c>
      <c r="P1028" s="13" t="s">
        <v>2594</v>
      </c>
      <c r="Q1028" s="1" t="str">
        <f t="shared" si="16"/>
        <v>insert into PRW_Inte_SCADA_Map(Id,[TagId],[TagName],[TagType],[Name],[Name2],[Context],[Revision],[Type]) values(newid(),'ME-85061','直流系统合闸母线欠压','状态','','','XMH','unset','YX');</v>
      </c>
    </row>
    <row r="1029" spans="1:17" hidden="1" x14ac:dyDescent="0.15">
      <c r="A1029" s="1">
        <v>1028</v>
      </c>
      <c r="B1029" s="1" t="s">
        <v>12</v>
      </c>
      <c r="C1029" s="1">
        <v>25</v>
      </c>
      <c r="D1029" s="1" t="s">
        <v>2205</v>
      </c>
      <c r="E1029" s="1" t="s">
        <v>2206</v>
      </c>
      <c r="F1029" s="1">
        <v>85062</v>
      </c>
      <c r="G1029" s="1" t="s">
        <v>15</v>
      </c>
      <c r="H1029" s="1" t="s">
        <v>16</v>
      </c>
      <c r="I1029" s="1" t="s">
        <v>17</v>
      </c>
      <c r="J1029" s="1" t="s">
        <v>18</v>
      </c>
      <c r="K1029" s="1">
        <v>2566</v>
      </c>
      <c r="L1029" s="1">
        <v>901</v>
      </c>
      <c r="M1029" s="1" t="str">
        <f>IFERROR(VLOOKUP(K1029,所有数据类型对应PDMS情况!B:E,4,1),"")</f>
        <v/>
      </c>
      <c r="N1029" s="1" t="str">
        <f>IFERROR(VLOOKUP(K1029,所有数据类型对应PDMS情况!B:G,6,1),"")</f>
        <v/>
      </c>
      <c r="O1029" s="13" t="s">
        <v>2592</v>
      </c>
      <c r="P1029" s="13" t="s">
        <v>2594</v>
      </c>
      <c r="Q1029" s="1" t="str">
        <f t="shared" si="16"/>
        <v>insert into PRW_Inte_SCADA_Map(Id,[TagId],[TagName],[TagType],[Name],[Name2],[Context],[Revision],[Type]) values(newid(),'ME-85062','直流系统蓄电池组过压','状态','','','XMH','unset','YX');</v>
      </c>
    </row>
    <row r="1030" spans="1:17" hidden="1" x14ac:dyDescent="0.15">
      <c r="A1030" s="1">
        <v>1029</v>
      </c>
      <c r="B1030" s="1" t="s">
        <v>12</v>
      </c>
      <c r="C1030" s="1">
        <v>25</v>
      </c>
      <c r="D1030" s="1" t="s">
        <v>2207</v>
      </c>
      <c r="E1030" s="1" t="s">
        <v>2208</v>
      </c>
      <c r="F1030" s="1">
        <v>85063</v>
      </c>
      <c r="G1030" s="1" t="s">
        <v>15</v>
      </c>
      <c r="H1030" s="1" t="s">
        <v>16</v>
      </c>
      <c r="I1030" s="1" t="s">
        <v>17</v>
      </c>
      <c r="J1030" s="1" t="s">
        <v>18</v>
      </c>
      <c r="K1030" s="1">
        <v>2566</v>
      </c>
      <c r="L1030" s="1">
        <v>901</v>
      </c>
      <c r="M1030" s="1" t="str">
        <f>IFERROR(VLOOKUP(K1030,所有数据类型对应PDMS情况!B:E,4,1),"")</f>
        <v/>
      </c>
      <c r="N1030" s="1" t="str">
        <f>IFERROR(VLOOKUP(K1030,所有数据类型对应PDMS情况!B:G,6,1),"")</f>
        <v/>
      </c>
      <c r="O1030" s="13" t="s">
        <v>2592</v>
      </c>
      <c r="P1030" s="13" t="s">
        <v>2594</v>
      </c>
      <c r="Q1030" s="1" t="str">
        <f t="shared" si="16"/>
        <v>insert into PRW_Inte_SCADA_Map(Id,[TagId],[TagName],[TagType],[Name],[Name2],[Context],[Revision],[Type]) values(newid(),'ME-85063','直流系统蓄电池组欠压','状态','','','XMH','unset','YX');</v>
      </c>
    </row>
    <row r="1031" spans="1:17" hidden="1" x14ac:dyDescent="0.15">
      <c r="A1031" s="1">
        <v>1030</v>
      </c>
      <c r="B1031" s="1" t="s">
        <v>12</v>
      </c>
      <c r="C1031" s="1">
        <v>25</v>
      </c>
      <c r="D1031" s="1" t="s">
        <v>2209</v>
      </c>
      <c r="E1031" s="1" t="s">
        <v>2210</v>
      </c>
      <c r="F1031" s="1">
        <v>85064</v>
      </c>
      <c r="G1031" s="1" t="s">
        <v>15</v>
      </c>
      <c r="H1031" s="1" t="s">
        <v>16</v>
      </c>
      <c r="I1031" s="1" t="s">
        <v>17</v>
      </c>
      <c r="J1031" s="1" t="s">
        <v>18</v>
      </c>
      <c r="K1031" s="1">
        <v>2566</v>
      </c>
      <c r="L1031" s="1">
        <v>901</v>
      </c>
      <c r="M1031" s="1" t="str">
        <f>IFERROR(VLOOKUP(K1031,所有数据类型对应PDMS情况!B:E,4,1),"")</f>
        <v/>
      </c>
      <c r="N1031" s="1" t="str">
        <f>IFERROR(VLOOKUP(K1031,所有数据类型对应PDMS情况!B:G,6,1),"")</f>
        <v/>
      </c>
      <c r="O1031" s="13" t="s">
        <v>2592</v>
      </c>
      <c r="P1031" s="13" t="s">
        <v>2594</v>
      </c>
      <c r="Q1031" s="1" t="str">
        <f t="shared" si="16"/>
        <v>insert into PRW_Inte_SCADA_Map(Id,[TagId],[TagName],[TagType],[Name],[Name2],[Context],[Revision],[Type]) values(newid(),'ME-85064','直流系统母线正极接地','状态','','','XMH','unset','YX');</v>
      </c>
    </row>
    <row r="1032" spans="1:17" hidden="1" x14ac:dyDescent="0.15">
      <c r="A1032" s="1">
        <v>1031</v>
      </c>
      <c r="B1032" s="1" t="s">
        <v>12</v>
      </c>
      <c r="C1032" s="1">
        <v>25</v>
      </c>
      <c r="D1032" s="1" t="s">
        <v>2211</v>
      </c>
      <c r="E1032" s="1" t="s">
        <v>2212</v>
      </c>
      <c r="F1032" s="1">
        <v>85065</v>
      </c>
      <c r="G1032" s="1" t="s">
        <v>15</v>
      </c>
      <c r="H1032" s="1" t="s">
        <v>16</v>
      </c>
      <c r="I1032" s="1" t="s">
        <v>17</v>
      </c>
      <c r="J1032" s="1" t="s">
        <v>18</v>
      </c>
      <c r="K1032" s="1">
        <v>2566</v>
      </c>
      <c r="L1032" s="1">
        <v>901</v>
      </c>
      <c r="M1032" s="1" t="str">
        <f>IFERROR(VLOOKUP(K1032,所有数据类型对应PDMS情况!B:E,4,1),"")</f>
        <v/>
      </c>
      <c r="N1032" s="1" t="str">
        <f>IFERROR(VLOOKUP(K1032,所有数据类型对应PDMS情况!B:G,6,1),"")</f>
        <v/>
      </c>
      <c r="O1032" s="13" t="s">
        <v>2592</v>
      </c>
      <c r="P1032" s="13" t="s">
        <v>2594</v>
      </c>
      <c r="Q1032" s="1" t="str">
        <f t="shared" si="16"/>
        <v>insert into PRW_Inte_SCADA_Map(Id,[TagId],[TagName],[TagType],[Name],[Name2],[Context],[Revision],[Type]) values(newid(),'ME-85065','直流系统母线负极接地','状态','','','XMH','unset','YX');</v>
      </c>
    </row>
    <row r="1033" spans="1:17" hidden="1" x14ac:dyDescent="0.15">
      <c r="A1033" s="1">
        <v>1032</v>
      </c>
      <c r="B1033" s="1" t="s">
        <v>12</v>
      </c>
      <c r="C1033" s="1">
        <v>25</v>
      </c>
      <c r="D1033" s="1" t="s">
        <v>2213</v>
      </c>
      <c r="E1033" s="1" t="s">
        <v>2214</v>
      </c>
      <c r="F1033" s="1">
        <v>85066</v>
      </c>
      <c r="G1033" s="1" t="s">
        <v>15</v>
      </c>
      <c r="H1033" s="1" t="s">
        <v>16</v>
      </c>
      <c r="I1033" s="1" t="s">
        <v>17</v>
      </c>
      <c r="J1033" s="1" t="s">
        <v>18</v>
      </c>
      <c r="K1033" s="1">
        <v>2566</v>
      </c>
      <c r="L1033" s="1">
        <v>901</v>
      </c>
      <c r="M1033" s="1" t="str">
        <f>IFERROR(VLOOKUP(K1033,所有数据类型对应PDMS情况!B:E,4,1),"")</f>
        <v/>
      </c>
      <c r="N1033" s="1" t="str">
        <f>IFERROR(VLOOKUP(K1033,所有数据类型对应PDMS情况!B:G,6,1),"")</f>
        <v/>
      </c>
      <c r="O1033" s="13" t="s">
        <v>2592</v>
      </c>
      <c r="P1033" s="13" t="s">
        <v>2594</v>
      </c>
      <c r="Q1033" s="1" t="str">
        <f t="shared" si="16"/>
        <v>insert into PRW_Inte_SCADA_Map(Id,[TagId],[TagName],[TagType],[Name],[Name2],[Context],[Revision],[Type]) values(newid(),'ME-85066','直流系统蓄电池组单节电池告警','状态','','','XMH','unset','YX');</v>
      </c>
    </row>
    <row r="1034" spans="1:17" hidden="1" x14ac:dyDescent="0.15">
      <c r="A1034" s="1">
        <v>1033</v>
      </c>
      <c r="B1034" s="1" t="s">
        <v>12</v>
      </c>
      <c r="C1034" s="1">
        <v>25</v>
      </c>
      <c r="D1034" s="1" t="s">
        <v>2215</v>
      </c>
      <c r="E1034" s="1" t="s">
        <v>2216</v>
      </c>
      <c r="F1034" s="1">
        <v>85067</v>
      </c>
      <c r="G1034" s="1" t="s">
        <v>15</v>
      </c>
      <c r="H1034" s="1" t="s">
        <v>16</v>
      </c>
      <c r="I1034" s="1" t="s">
        <v>17</v>
      </c>
      <c r="J1034" s="1" t="s">
        <v>18</v>
      </c>
      <c r="K1034" s="1">
        <v>2566</v>
      </c>
      <c r="L1034" s="1">
        <v>901</v>
      </c>
      <c r="M1034" s="1" t="str">
        <f>IFERROR(VLOOKUP(K1034,所有数据类型对应PDMS情况!B:E,4,1),"")</f>
        <v/>
      </c>
      <c r="N1034" s="1" t="str">
        <f>IFERROR(VLOOKUP(K1034,所有数据类型对应PDMS情况!B:G,6,1),"")</f>
        <v/>
      </c>
      <c r="O1034" s="13" t="s">
        <v>2592</v>
      </c>
      <c r="P1034" s="13" t="s">
        <v>2594</v>
      </c>
      <c r="Q1034" s="1" t="str">
        <f t="shared" si="16"/>
        <v>insert into PRW_Inte_SCADA_Map(Id,[TagId],[TagName],[TagType],[Name],[Name2],[Context],[Revision],[Type]) values(newid(),'ME-85067','直流系统防雷器故障','状态','','','XMH','unset','YX');</v>
      </c>
    </row>
    <row r="1035" spans="1:17" hidden="1" x14ac:dyDescent="0.15">
      <c r="A1035" s="1">
        <v>1034</v>
      </c>
      <c r="B1035" s="1" t="s">
        <v>12</v>
      </c>
      <c r="C1035" s="1">
        <v>25</v>
      </c>
      <c r="D1035" s="1" t="s">
        <v>2217</v>
      </c>
      <c r="E1035" s="1" t="s">
        <v>2218</v>
      </c>
      <c r="F1035" s="1">
        <v>85068</v>
      </c>
      <c r="G1035" s="1" t="s">
        <v>15</v>
      </c>
      <c r="H1035" s="1" t="s">
        <v>16</v>
      </c>
      <c r="I1035" s="1" t="s">
        <v>17</v>
      </c>
      <c r="J1035" s="1" t="s">
        <v>18</v>
      </c>
      <c r="K1035" s="1">
        <v>2566</v>
      </c>
      <c r="L1035" s="1">
        <v>901</v>
      </c>
      <c r="M1035" s="1" t="str">
        <f>IFERROR(VLOOKUP(K1035,所有数据类型对应PDMS情况!B:E,4,1),"")</f>
        <v/>
      </c>
      <c r="N1035" s="1" t="str">
        <f>IFERROR(VLOOKUP(K1035,所有数据类型对应PDMS情况!B:G,6,1),"")</f>
        <v/>
      </c>
      <c r="O1035" s="13" t="s">
        <v>2592</v>
      </c>
      <c r="P1035" s="13" t="s">
        <v>2594</v>
      </c>
      <c r="Q1035" s="1" t="str">
        <f t="shared" si="16"/>
        <v>insert into PRW_Inte_SCADA_Map(Id,[TagId],[TagName],[TagType],[Name],[Name2],[Context],[Revision],[Type]) values(newid(),'ME-85068','直流系统充电模块告警','状态','','','XMH','unset','YX');</v>
      </c>
    </row>
    <row r="1036" spans="1:17" hidden="1" x14ac:dyDescent="0.15">
      <c r="A1036" s="1">
        <v>1035</v>
      </c>
      <c r="B1036" s="1" t="s">
        <v>12</v>
      </c>
      <c r="C1036" s="1">
        <v>25</v>
      </c>
      <c r="D1036" s="1" t="s">
        <v>2219</v>
      </c>
      <c r="E1036" s="1" t="s">
        <v>2220</v>
      </c>
      <c r="F1036" s="1">
        <v>85069</v>
      </c>
      <c r="G1036" s="1" t="s">
        <v>15</v>
      </c>
      <c r="H1036" s="1" t="s">
        <v>16</v>
      </c>
      <c r="I1036" s="1" t="s">
        <v>17</v>
      </c>
      <c r="J1036" s="1" t="s">
        <v>18</v>
      </c>
      <c r="K1036" s="1">
        <v>2566</v>
      </c>
      <c r="L1036" s="1">
        <v>901</v>
      </c>
      <c r="M1036" s="1" t="str">
        <f>IFERROR(VLOOKUP(K1036,所有数据类型对应PDMS情况!B:E,4,1),"")</f>
        <v/>
      </c>
      <c r="N1036" s="1" t="str">
        <f>IFERROR(VLOOKUP(K1036,所有数据类型对应PDMS情况!B:G,6,1),"")</f>
        <v/>
      </c>
      <c r="O1036" s="13" t="s">
        <v>2592</v>
      </c>
      <c r="P1036" s="13" t="s">
        <v>2594</v>
      </c>
      <c r="Q1036" s="1" t="str">
        <f t="shared" si="16"/>
        <v>insert into PRW_Inte_SCADA_Map(Id,[TagId],[TagName],[TagType],[Name],[Name2],[Context],[Revision],[Type]) values(newid(),'ME-85069','直流系统充电模块故障','状态','','','XMH','unset','YX');</v>
      </c>
    </row>
    <row r="1037" spans="1:17" hidden="1" x14ac:dyDescent="0.15">
      <c r="A1037" s="1">
        <v>1036</v>
      </c>
      <c r="B1037" s="1" t="s">
        <v>12</v>
      </c>
      <c r="C1037" s="1">
        <v>25</v>
      </c>
      <c r="D1037" s="1" t="s">
        <v>2221</v>
      </c>
      <c r="E1037" s="1" t="s">
        <v>2222</v>
      </c>
      <c r="F1037" s="1">
        <v>85070</v>
      </c>
      <c r="G1037" s="1" t="s">
        <v>15</v>
      </c>
      <c r="H1037" s="1" t="s">
        <v>16</v>
      </c>
      <c r="I1037" s="1" t="s">
        <v>17</v>
      </c>
      <c r="J1037" s="1" t="s">
        <v>18</v>
      </c>
      <c r="K1037" s="1">
        <v>2566</v>
      </c>
      <c r="L1037" s="1">
        <v>901</v>
      </c>
      <c r="M1037" s="1" t="str">
        <f>IFERROR(VLOOKUP(K1037,所有数据类型对应PDMS情况!B:E,4,1),"")</f>
        <v/>
      </c>
      <c r="N1037" s="1" t="str">
        <f>IFERROR(VLOOKUP(K1037,所有数据类型对应PDMS情况!B:G,6,1),"")</f>
        <v/>
      </c>
      <c r="O1037" s="13" t="s">
        <v>2592</v>
      </c>
      <c r="P1037" s="13" t="s">
        <v>2594</v>
      </c>
      <c r="Q1037" s="1" t="str">
        <f t="shared" si="16"/>
        <v>insert into PRW_Inte_SCADA_Map(Id,[TagId],[TagName],[TagType],[Name],[Name2],[Context],[Revision],[Type]) values(newid(),'ME-85070','直流系统交流一路过压','状态','','','XMH','unset','YX');</v>
      </c>
    </row>
    <row r="1038" spans="1:17" hidden="1" x14ac:dyDescent="0.15">
      <c r="A1038" s="1">
        <v>1037</v>
      </c>
      <c r="B1038" s="1" t="s">
        <v>12</v>
      </c>
      <c r="C1038" s="1">
        <v>25</v>
      </c>
      <c r="D1038" s="1" t="s">
        <v>2223</v>
      </c>
      <c r="E1038" s="1" t="s">
        <v>2224</v>
      </c>
      <c r="F1038" s="1">
        <v>85071</v>
      </c>
      <c r="G1038" s="1" t="s">
        <v>15</v>
      </c>
      <c r="H1038" s="1" t="s">
        <v>16</v>
      </c>
      <c r="I1038" s="1" t="s">
        <v>17</v>
      </c>
      <c r="J1038" s="1" t="s">
        <v>18</v>
      </c>
      <c r="K1038" s="1">
        <v>2566</v>
      </c>
      <c r="L1038" s="1">
        <v>901</v>
      </c>
      <c r="M1038" s="1" t="str">
        <f>IFERROR(VLOOKUP(K1038,所有数据类型对应PDMS情况!B:E,4,1),"")</f>
        <v/>
      </c>
      <c r="N1038" s="1" t="str">
        <f>IFERROR(VLOOKUP(K1038,所有数据类型对应PDMS情况!B:G,6,1),"")</f>
        <v/>
      </c>
      <c r="O1038" s="13" t="s">
        <v>2592</v>
      </c>
      <c r="P1038" s="13" t="s">
        <v>2594</v>
      </c>
      <c r="Q1038" s="1" t="str">
        <f t="shared" si="16"/>
        <v>insert into PRW_Inte_SCADA_Map(Id,[TagId],[TagName],[TagType],[Name],[Name2],[Context],[Revision],[Type]) values(newid(),'ME-85071','直流系统交流一路欠压','状态','','','XMH','unset','YX');</v>
      </c>
    </row>
    <row r="1039" spans="1:17" hidden="1" x14ac:dyDescent="0.15">
      <c r="A1039" s="1">
        <v>1038</v>
      </c>
      <c r="B1039" s="1" t="s">
        <v>12</v>
      </c>
      <c r="C1039" s="1">
        <v>25</v>
      </c>
      <c r="D1039" s="1" t="s">
        <v>2225</v>
      </c>
      <c r="E1039" s="1" t="s">
        <v>2226</v>
      </c>
      <c r="F1039" s="1">
        <v>85072</v>
      </c>
      <c r="G1039" s="1" t="s">
        <v>15</v>
      </c>
      <c r="H1039" s="1" t="s">
        <v>16</v>
      </c>
      <c r="I1039" s="1" t="s">
        <v>17</v>
      </c>
      <c r="J1039" s="1" t="s">
        <v>18</v>
      </c>
      <c r="K1039" s="1">
        <v>2566</v>
      </c>
      <c r="L1039" s="1">
        <v>901</v>
      </c>
      <c r="M1039" s="1" t="str">
        <f>IFERROR(VLOOKUP(K1039,所有数据类型对应PDMS情况!B:E,4,1),"")</f>
        <v/>
      </c>
      <c r="N1039" s="1" t="str">
        <f>IFERROR(VLOOKUP(K1039,所有数据类型对应PDMS情况!B:G,6,1),"")</f>
        <v/>
      </c>
      <c r="O1039" s="13" t="s">
        <v>2592</v>
      </c>
      <c r="P1039" s="13" t="s">
        <v>2594</v>
      </c>
      <c r="Q1039" s="1" t="str">
        <f t="shared" si="16"/>
        <v>insert into PRW_Inte_SCADA_Map(Id,[TagId],[TagName],[TagType],[Name],[Name2],[Context],[Revision],[Type]) values(newid(),'ME-85072','直流系统交流一路缺相','状态','','','XMH','unset','YX');</v>
      </c>
    </row>
    <row r="1040" spans="1:17" hidden="1" x14ac:dyDescent="0.15">
      <c r="A1040" s="1">
        <v>1039</v>
      </c>
      <c r="B1040" s="1" t="s">
        <v>12</v>
      </c>
      <c r="C1040" s="1">
        <v>25</v>
      </c>
      <c r="D1040" s="1" t="s">
        <v>2227</v>
      </c>
      <c r="E1040" s="1" t="s">
        <v>2228</v>
      </c>
      <c r="F1040" s="1">
        <v>85073</v>
      </c>
      <c r="G1040" s="1" t="s">
        <v>15</v>
      </c>
      <c r="H1040" s="1" t="s">
        <v>16</v>
      </c>
      <c r="I1040" s="1" t="s">
        <v>17</v>
      </c>
      <c r="J1040" s="1" t="s">
        <v>18</v>
      </c>
      <c r="K1040" s="1">
        <v>2566</v>
      </c>
      <c r="L1040" s="1">
        <v>901</v>
      </c>
      <c r="M1040" s="1" t="str">
        <f>IFERROR(VLOOKUP(K1040,所有数据类型对应PDMS情况!B:E,4,1),"")</f>
        <v/>
      </c>
      <c r="N1040" s="1" t="str">
        <f>IFERROR(VLOOKUP(K1040,所有数据类型对应PDMS情况!B:G,6,1),"")</f>
        <v/>
      </c>
      <c r="O1040" s="13" t="s">
        <v>2592</v>
      </c>
      <c r="P1040" s="13" t="s">
        <v>2594</v>
      </c>
      <c r="Q1040" s="1" t="str">
        <f t="shared" si="16"/>
        <v>insert into PRW_Inte_SCADA_Map(Id,[TagId],[TagName],[TagType],[Name],[Name2],[Context],[Revision],[Type]) values(newid(),'ME-85073','直流系统交流二路过压','状态','','','XMH','unset','YX');</v>
      </c>
    </row>
    <row r="1041" spans="1:17" hidden="1" x14ac:dyDescent="0.15">
      <c r="A1041" s="1">
        <v>1040</v>
      </c>
      <c r="B1041" s="1" t="s">
        <v>12</v>
      </c>
      <c r="C1041" s="1">
        <v>25</v>
      </c>
      <c r="D1041" s="1" t="s">
        <v>2229</v>
      </c>
      <c r="E1041" s="1" t="s">
        <v>2230</v>
      </c>
      <c r="F1041" s="1">
        <v>85074</v>
      </c>
      <c r="G1041" s="1" t="s">
        <v>15</v>
      </c>
      <c r="H1041" s="1" t="s">
        <v>16</v>
      </c>
      <c r="I1041" s="1" t="s">
        <v>17</v>
      </c>
      <c r="J1041" s="1" t="s">
        <v>18</v>
      </c>
      <c r="K1041" s="1">
        <v>2566</v>
      </c>
      <c r="L1041" s="1">
        <v>901</v>
      </c>
      <c r="M1041" s="1" t="str">
        <f>IFERROR(VLOOKUP(K1041,所有数据类型对应PDMS情况!B:E,4,1),"")</f>
        <v/>
      </c>
      <c r="N1041" s="1" t="str">
        <f>IFERROR(VLOOKUP(K1041,所有数据类型对应PDMS情况!B:G,6,1),"")</f>
        <v/>
      </c>
      <c r="O1041" s="13" t="s">
        <v>2592</v>
      </c>
      <c r="P1041" s="13" t="s">
        <v>2594</v>
      </c>
      <c r="Q1041" s="1" t="str">
        <f t="shared" si="16"/>
        <v>insert into PRW_Inte_SCADA_Map(Id,[TagId],[TagName],[TagType],[Name],[Name2],[Context],[Revision],[Type]) values(newid(),'ME-85074','直流系统交流二路欠压','状态','','','XMH','unset','YX');</v>
      </c>
    </row>
    <row r="1042" spans="1:17" hidden="1" x14ac:dyDescent="0.15">
      <c r="A1042" s="1">
        <v>1041</v>
      </c>
      <c r="B1042" s="1" t="s">
        <v>12</v>
      </c>
      <c r="C1042" s="1">
        <v>25</v>
      </c>
      <c r="D1042" s="1" t="s">
        <v>2231</v>
      </c>
      <c r="E1042" s="1" t="s">
        <v>2232</v>
      </c>
      <c r="F1042" s="1">
        <v>85075</v>
      </c>
      <c r="G1042" s="1" t="s">
        <v>15</v>
      </c>
      <c r="H1042" s="1" t="s">
        <v>16</v>
      </c>
      <c r="I1042" s="1" t="s">
        <v>17</v>
      </c>
      <c r="J1042" s="1" t="s">
        <v>18</v>
      </c>
      <c r="K1042" s="1">
        <v>2566</v>
      </c>
      <c r="L1042" s="1">
        <v>901</v>
      </c>
      <c r="M1042" s="1" t="str">
        <f>IFERROR(VLOOKUP(K1042,所有数据类型对应PDMS情况!B:E,4,1),"")</f>
        <v/>
      </c>
      <c r="N1042" s="1" t="str">
        <f>IFERROR(VLOOKUP(K1042,所有数据类型对应PDMS情况!B:G,6,1),"")</f>
        <v/>
      </c>
      <c r="O1042" s="13" t="s">
        <v>2592</v>
      </c>
      <c r="P1042" s="13" t="s">
        <v>2594</v>
      </c>
      <c r="Q1042" s="1" t="str">
        <f t="shared" si="16"/>
        <v>insert into PRW_Inte_SCADA_Map(Id,[TagId],[TagName],[TagType],[Name],[Name2],[Context],[Revision],[Type]) values(newid(),'ME-85075','直流系统交流二路缺相','状态','','','XMH','unset','YX');</v>
      </c>
    </row>
    <row r="1043" spans="1:17" hidden="1" x14ac:dyDescent="0.15">
      <c r="A1043" s="1">
        <v>1042</v>
      </c>
      <c r="B1043" s="1" t="s">
        <v>12</v>
      </c>
      <c r="C1043" s="1">
        <v>25</v>
      </c>
      <c r="D1043" s="1" t="s">
        <v>2233</v>
      </c>
      <c r="E1043" s="1" t="s">
        <v>2234</v>
      </c>
      <c r="F1043" s="1">
        <v>85076</v>
      </c>
      <c r="G1043" s="1" t="s">
        <v>15</v>
      </c>
      <c r="H1043" s="1" t="s">
        <v>16</v>
      </c>
      <c r="I1043" s="1" t="s">
        <v>17</v>
      </c>
      <c r="J1043" s="1" t="s">
        <v>18</v>
      </c>
      <c r="K1043" s="1">
        <v>2566</v>
      </c>
      <c r="L1043" s="1">
        <v>901</v>
      </c>
      <c r="M1043" s="1" t="str">
        <f>IFERROR(VLOOKUP(K1043,所有数据类型对应PDMS情况!B:E,4,1),"")</f>
        <v/>
      </c>
      <c r="N1043" s="1" t="str">
        <f>IFERROR(VLOOKUP(K1043,所有数据类型对应PDMS情况!B:G,6,1),"")</f>
        <v/>
      </c>
      <c r="O1043" s="13" t="s">
        <v>2592</v>
      </c>
      <c r="P1043" s="13" t="s">
        <v>2594</v>
      </c>
      <c r="Q1043" s="1" t="str">
        <f t="shared" si="16"/>
        <v>insert into PRW_Inte_SCADA_Map(Id,[TagId],[TagName],[TagType],[Name],[Name2],[Context],[Revision],[Type]) values(newid(),'ME-85076','直流系统充电模块通信中断','状态','','','XMH','unset','YX');</v>
      </c>
    </row>
    <row r="1044" spans="1:17" hidden="1" x14ac:dyDescent="0.15">
      <c r="A1044" s="1">
        <v>1043</v>
      </c>
      <c r="B1044" s="1" t="s">
        <v>12</v>
      </c>
      <c r="C1044" s="1">
        <v>25</v>
      </c>
      <c r="D1044" s="1" t="s">
        <v>2235</v>
      </c>
      <c r="E1044" s="1" t="s">
        <v>2236</v>
      </c>
      <c r="F1044" s="1">
        <v>85077</v>
      </c>
      <c r="G1044" s="1" t="s">
        <v>15</v>
      </c>
      <c r="H1044" s="1" t="s">
        <v>16</v>
      </c>
      <c r="I1044" s="1" t="s">
        <v>17</v>
      </c>
      <c r="J1044" s="1" t="s">
        <v>18</v>
      </c>
      <c r="K1044" s="1">
        <v>2566</v>
      </c>
      <c r="L1044" s="1">
        <v>901</v>
      </c>
      <c r="M1044" s="1" t="str">
        <f>IFERROR(VLOOKUP(K1044,所有数据类型对应PDMS情况!B:E,4,1),"")</f>
        <v/>
      </c>
      <c r="N1044" s="1" t="str">
        <f>IFERROR(VLOOKUP(K1044,所有数据类型对应PDMS情况!B:G,6,1),"")</f>
        <v/>
      </c>
      <c r="O1044" s="13" t="s">
        <v>2592</v>
      </c>
      <c r="P1044" s="13" t="s">
        <v>2594</v>
      </c>
      <c r="Q1044" s="1" t="str">
        <f t="shared" si="16"/>
        <v>insert into PRW_Inte_SCADA_Map(Id,[TagId],[TagName],[TagType],[Name],[Name2],[Context],[Revision],[Type]) values(newid(),'ME-85077','直流系统电池巡检模块通信中断','状态','','','XMH','unset','YX');</v>
      </c>
    </row>
    <row r="1045" spans="1:17" hidden="1" x14ac:dyDescent="0.15">
      <c r="A1045" s="1">
        <v>1044</v>
      </c>
      <c r="B1045" s="1" t="s">
        <v>12</v>
      </c>
      <c r="C1045" s="1">
        <v>25</v>
      </c>
      <c r="D1045" s="1" t="s">
        <v>2237</v>
      </c>
      <c r="E1045" s="1" t="s">
        <v>2238</v>
      </c>
      <c r="F1045" s="1">
        <v>85078</v>
      </c>
      <c r="G1045" s="1" t="s">
        <v>15</v>
      </c>
      <c r="H1045" s="1" t="s">
        <v>16</v>
      </c>
      <c r="I1045" s="1" t="s">
        <v>17</v>
      </c>
      <c r="J1045" s="1" t="s">
        <v>18</v>
      </c>
      <c r="K1045" s="1">
        <v>2566</v>
      </c>
      <c r="L1045" s="1">
        <v>901</v>
      </c>
      <c r="M1045" s="1" t="str">
        <f>IFERROR(VLOOKUP(K1045,所有数据类型对应PDMS情况!B:E,4,1),"")</f>
        <v/>
      </c>
      <c r="N1045" s="1" t="str">
        <f>IFERROR(VLOOKUP(K1045,所有数据类型对应PDMS情况!B:G,6,1),"")</f>
        <v/>
      </c>
      <c r="O1045" s="13" t="s">
        <v>2592</v>
      </c>
      <c r="P1045" s="13" t="s">
        <v>2594</v>
      </c>
      <c r="Q1045" s="1" t="str">
        <f t="shared" si="16"/>
        <v>insert into PRW_Inte_SCADA_Map(Id,[TagId],[TagName],[TagType],[Name],[Name2],[Context],[Revision],[Type]) values(newid(),'ME-85078','直流系统绝缘监测模块通信中断','状态','','','XMH','unset','YX');</v>
      </c>
    </row>
    <row r="1046" spans="1:17" hidden="1" x14ac:dyDescent="0.15">
      <c r="A1046" s="1">
        <v>1045</v>
      </c>
      <c r="B1046" s="1" t="s">
        <v>12</v>
      </c>
      <c r="C1046" s="1">
        <v>25</v>
      </c>
      <c r="D1046" s="1" t="s">
        <v>2239</v>
      </c>
      <c r="E1046" s="1" t="s">
        <v>2240</v>
      </c>
      <c r="F1046" s="1">
        <v>85079</v>
      </c>
      <c r="G1046" s="1" t="s">
        <v>15</v>
      </c>
      <c r="H1046" s="1" t="s">
        <v>16</v>
      </c>
      <c r="I1046" s="1" t="s">
        <v>17</v>
      </c>
      <c r="J1046" s="1" t="s">
        <v>18</v>
      </c>
      <c r="K1046" s="1">
        <v>2566</v>
      </c>
      <c r="L1046" s="1">
        <v>901</v>
      </c>
      <c r="M1046" s="1" t="str">
        <f>IFERROR(VLOOKUP(K1046,所有数据类型对应PDMS情况!B:E,4,1),"")</f>
        <v/>
      </c>
      <c r="N1046" s="1" t="str">
        <f>IFERROR(VLOOKUP(K1046,所有数据类型对应PDMS情况!B:G,6,1),"")</f>
        <v/>
      </c>
      <c r="O1046" s="13" t="s">
        <v>2592</v>
      </c>
      <c r="P1046" s="13" t="s">
        <v>2594</v>
      </c>
      <c r="Q1046" s="1" t="str">
        <f t="shared" si="16"/>
        <v>insert into PRW_Inte_SCADA_Map(Id,[TagId],[TagName],[TagType],[Name],[Name2],[Context],[Revision],[Type]) values(newid(),'ME-85079','直流系统开关量采集模块通信中断','状态','','','XMH','unset','YX');</v>
      </c>
    </row>
    <row r="1047" spans="1:17" hidden="1" x14ac:dyDescent="0.15">
      <c r="A1047" s="1">
        <v>1046</v>
      </c>
      <c r="B1047" s="1" t="s">
        <v>12</v>
      </c>
      <c r="C1047" s="1">
        <v>25</v>
      </c>
      <c r="D1047" s="1" t="s">
        <v>2241</v>
      </c>
      <c r="E1047" s="1" t="s">
        <v>2242</v>
      </c>
      <c r="F1047" s="1">
        <v>85080</v>
      </c>
      <c r="G1047" s="1" t="s">
        <v>15</v>
      </c>
      <c r="H1047" s="1" t="s">
        <v>16</v>
      </c>
      <c r="I1047" s="1" t="s">
        <v>17</v>
      </c>
      <c r="J1047" s="1" t="s">
        <v>18</v>
      </c>
      <c r="K1047" s="1">
        <v>2566</v>
      </c>
      <c r="L1047" s="1">
        <v>901</v>
      </c>
      <c r="M1047" s="1" t="str">
        <f>IFERROR(VLOOKUP(K1047,所有数据类型对应PDMS情况!B:E,4,1),"")</f>
        <v/>
      </c>
      <c r="N1047" s="1" t="str">
        <f>IFERROR(VLOOKUP(K1047,所有数据类型对应PDMS情况!B:G,6,1),"")</f>
        <v/>
      </c>
      <c r="O1047" s="13" t="s">
        <v>2592</v>
      </c>
      <c r="P1047" s="13" t="s">
        <v>2594</v>
      </c>
      <c r="Q1047" s="1" t="str">
        <f t="shared" si="16"/>
        <v>insert into PRW_Inte_SCADA_Map(Id,[TagId],[TagName],[TagType],[Name],[Name2],[Context],[Revision],[Type]) values(newid(),'ME-85080','直流系统交流屏采集模块通信中断','状态','','','XMH','unset','YX');</v>
      </c>
    </row>
    <row r="1048" spans="1:17" hidden="1" x14ac:dyDescent="0.15">
      <c r="A1048" s="1">
        <v>1047</v>
      </c>
      <c r="B1048" s="1" t="s">
        <v>12</v>
      </c>
      <c r="C1048" s="1">
        <v>25</v>
      </c>
      <c r="D1048" s="1" t="s">
        <v>2243</v>
      </c>
      <c r="E1048" s="1" t="s">
        <v>2244</v>
      </c>
      <c r="F1048" s="1">
        <v>85081</v>
      </c>
      <c r="G1048" s="1" t="s">
        <v>15</v>
      </c>
      <c r="H1048" s="1" t="s">
        <v>16</v>
      </c>
      <c r="I1048" s="1" t="s">
        <v>17</v>
      </c>
      <c r="J1048" s="1" t="s">
        <v>18</v>
      </c>
      <c r="K1048" s="1">
        <v>2566</v>
      </c>
      <c r="L1048" s="1">
        <v>901</v>
      </c>
      <c r="M1048" s="1" t="str">
        <f>IFERROR(VLOOKUP(K1048,所有数据类型对应PDMS情况!B:E,4,1),"")</f>
        <v/>
      </c>
      <c r="N1048" s="1" t="str">
        <f>IFERROR(VLOOKUP(K1048,所有数据类型对应PDMS情况!B:G,6,1),"")</f>
        <v/>
      </c>
      <c r="O1048" s="13" t="s">
        <v>2592</v>
      </c>
      <c r="P1048" s="13" t="s">
        <v>2594</v>
      </c>
      <c r="Q1048" s="1" t="str">
        <f t="shared" si="16"/>
        <v>insert into PRW_Inte_SCADA_Map(Id,[TagId],[TagName],[TagType],[Name],[Name2],[Context],[Revision],[Type]) values(newid(),'ME-85081','直流系统逆变柜采集模块通信中断','状态','','','XMH','unset','YX');</v>
      </c>
    </row>
    <row r="1049" spans="1:17" hidden="1" x14ac:dyDescent="0.15">
      <c r="A1049" s="1">
        <v>1048</v>
      </c>
      <c r="B1049" s="1" t="s">
        <v>12</v>
      </c>
      <c r="C1049" s="1">
        <v>25</v>
      </c>
      <c r="D1049" s="1" t="s">
        <v>2245</v>
      </c>
      <c r="E1049" s="1" t="s">
        <v>2246</v>
      </c>
      <c r="F1049" s="1">
        <v>85082</v>
      </c>
      <c r="G1049" s="1" t="s">
        <v>15</v>
      </c>
      <c r="H1049" s="1" t="s">
        <v>16</v>
      </c>
      <c r="I1049" s="1" t="s">
        <v>17</v>
      </c>
      <c r="J1049" s="1" t="s">
        <v>18</v>
      </c>
      <c r="K1049" s="1">
        <v>2566</v>
      </c>
      <c r="L1049" s="1">
        <v>901</v>
      </c>
      <c r="M1049" s="1" t="str">
        <f>IFERROR(VLOOKUP(K1049,所有数据类型对应PDMS情况!B:E,4,1),"")</f>
        <v/>
      </c>
      <c r="N1049" s="1" t="str">
        <f>IFERROR(VLOOKUP(K1049,所有数据类型对应PDMS情况!B:G,6,1),"")</f>
        <v/>
      </c>
      <c r="O1049" s="13" t="s">
        <v>2592</v>
      </c>
      <c r="P1049" s="13" t="s">
        <v>2594</v>
      </c>
      <c r="Q1049" s="1" t="str">
        <f t="shared" si="16"/>
        <v>insert into PRW_Inte_SCADA_Map(Id,[TagId],[TagName],[TagType],[Name],[Name2],[Context],[Revision],[Type]) values(newid(),'ME-85082','直流系统A网通信正常','状态','','','XMH','unset','YX');</v>
      </c>
    </row>
    <row r="1050" spans="1:17" hidden="1" x14ac:dyDescent="0.15">
      <c r="A1050" s="1">
        <v>1049</v>
      </c>
      <c r="B1050" s="1" t="s">
        <v>12</v>
      </c>
      <c r="C1050" s="1">
        <v>25</v>
      </c>
      <c r="D1050" s="1" t="s">
        <v>2247</v>
      </c>
      <c r="E1050" s="1" t="s">
        <v>2248</v>
      </c>
      <c r="F1050" s="1">
        <v>85083</v>
      </c>
      <c r="G1050" s="1" t="s">
        <v>15</v>
      </c>
      <c r="H1050" s="1" t="s">
        <v>16</v>
      </c>
      <c r="I1050" s="1" t="s">
        <v>17</v>
      </c>
      <c r="J1050" s="1" t="s">
        <v>18</v>
      </c>
      <c r="K1050" s="1">
        <v>2566</v>
      </c>
      <c r="L1050" s="1">
        <v>901</v>
      </c>
      <c r="M1050" s="1" t="str">
        <f>IFERROR(VLOOKUP(K1050,所有数据类型对应PDMS情况!B:E,4,1),"")</f>
        <v/>
      </c>
      <c r="N1050" s="1" t="str">
        <f>IFERROR(VLOOKUP(K1050,所有数据类型对应PDMS情况!B:G,6,1),"")</f>
        <v/>
      </c>
      <c r="O1050" s="13" t="s">
        <v>2592</v>
      </c>
      <c r="P1050" s="13" t="s">
        <v>2594</v>
      </c>
      <c r="Q1050" s="1" t="str">
        <f t="shared" si="16"/>
        <v>insert into PRW_Inte_SCADA_Map(Id,[TagId],[TagName],[TagType],[Name],[Name2],[Context],[Revision],[Type]) values(newid(),'ME-85083','直流系统B网通信正常','状态','','','XMH','unset','YX');</v>
      </c>
    </row>
    <row r="1051" spans="1:17" hidden="1" x14ac:dyDescent="0.15">
      <c r="A1051" s="1">
        <v>1050</v>
      </c>
      <c r="B1051" s="1" t="s">
        <v>12</v>
      </c>
      <c r="C1051" s="1">
        <v>25</v>
      </c>
      <c r="D1051" s="1" t="s">
        <v>2249</v>
      </c>
      <c r="E1051" s="1" t="s">
        <v>2250</v>
      </c>
      <c r="F1051" s="1">
        <v>85084</v>
      </c>
      <c r="G1051" s="1" t="s">
        <v>15</v>
      </c>
      <c r="H1051" s="1" t="s">
        <v>16</v>
      </c>
      <c r="I1051" s="1" t="s">
        <v>17</v>
      </c>
      <c r="J1051" s="1" t="s">
        <v>18</v>
      </c>
      <c r="K1051" s="1">
        <v>2566</v>
      </c>
      <c r="L1051" s="1">
        <v>901</v>
      </c>
      <c r="M1051" s="1" t="str">
        <f>IFERROR(VLOOKUP(K1051,所有数据类型对应PDMS情况!B:E,4,1),"")</f>
        <v/>
      </c>
      <c r="N1051" s="1" t="str">
        <f>IFERROR(VLOOKUP(K1051,所有数据类型对应PDMS情况!B:G,6,1),"")</f>
        <v/>
      </c>
      <c r="O1051" s="13" t="s">
        <v>2592</v>
      </c>
      <c r="P1051" s="13" t="s">
        <v>2594</v>
      </c>
      <c r="Q1051" s="1" t="str">
        <f t="shared" si="16"/>
        <v>insert into PRW_Inte_SCADA_Map(Id,[TagId],[TagName],[TagType],[Name],[Name2],[Context],[Revision],[Type]) values(newid(),'ME-85084','站用电进线屏ⅠATS开关控制器保护装置告警','状态','','','XMH','unset','YX');</v>
      </c>
    </row>
    <row r="1052" spans="1:17" hidden="1" x14ac:dyDescent="0.15">
      <c r="A1052" s="1">
        <v>1051</v>
      </c>
      <c r="B1052" s="1" t="s">
        <v>12</v>
      </c>
      <c r="C1052" s="1">
        <v>25</v>
      </c>
      <c r="D1052" s="1" t="s">
        <v>2251</v>
      </c>
      <c r="E1052" s="1" t="s">
        <v>2252</v>
      </c>
      <c r="F1052" s="1">
        <v>85085</v>
      </c>
      <c r="G1052" s="1" t="s">
        <v>15</v>
      </c>
      <c r="H1052" s="1" t="s">
        <v>16</v>
      </c>
      <c r="I1052" s="1" t="s">
        <v>17</v>
      </c>
      <c r="J1052" s="1" t="s">
        <v>18</v>
      </c>
      <c r="K1052" s="1">
        <v>2566</v>
      </c>
      <c r="L1052" s="1">
        <v>901</v>
      </c>
      <c r="M1052" s="1" t="str">
        <f>IFERROR(VLOOKUP(K1052,所有数据类型对应PDMS情况!B:E,4,1),"")</f>
        <v/>
      </c>
      <c r="N1052" s="1" t="str">
        <f>IFERROR(VLOOKUP(K1052,所有数据类型对应PDMS情况!B:G,6,1),"")</f>
        <v/>
      </c>
      <c r="O1052" s="13" t="s">
        <v>2592</v>
      </c>
      <c r="P1052" s="13" t="s">
        <v>2594</v>
      </c>
      <c r="Q1052" s="1" t="str">
        <f t="shared" si="16"/>
        <v>insert into PRW_Inte_SCADA_Map(Id,[TagId],[TagName],[TagType],[Name],[Name2],[Context],[Revision],[Type]) values(newid(),'ME-85085','站用电进线屏ⅠATS开关控制器母线电压异常告警','状态','','','XMH','unset','YX');</v>
      </c>
    </row>
    <row r="1053" spans="1:17" hidden="1" x14ac:dyDescent="0.15">
      <c r="A1053" s="1">
        <v>1052</v>
      </c>
      <c r="B1053" s="1" t="s">
        <v>12</v>
      </c>
      <c r="C1053" s="1">
        <v>25</v>
      </c>
      <c r="D1053" s="1" t="s">
        <v>2253</v>
      </c>
      <c r="E1053" s="1" t="s">
        <v>2254</v>
      </c>
      <c r="F1053" s="1">
        <v>85086</v>
      </c>
      <c r="G1053" s="1" t="s">
        <v>15</v>
      </c>
      <c r="H1053" s="1" t="s">
        <v>16</v>
      </c>
      <c r="I1053" s="1" t="s">
        <v>17</v>
      </c>
      <c r="J1053" s="1" t="s">
        <v>18</v>
      </c>
      <c r="K1053" s="1">
        <v>2566</v>
      </c>
      <c r="L1053" s="1">
        <v>901</v>
      </c>
      <c r="M1053" s="1" t="str">
        <f>IFERROR(VLOOKUP(K1053,所有数据类型对应PDMS情况!B:E,4,1),"")</f>
        <v/>
      </c>
      <c r="N1053" s="1" t="str">
        <f>IFERROR(VLOOKUP(K1053,所有数据类型对应PDMS情况!B:G,6,1),"")</f>
        <v/>
      </c>
      <c r="O1053" s="13" t="s">
        <v>2592</v>
      </c>
      <c r="P1053" s="13" t="s">
        <v>2594</v>
      </c>
      <c r="Q1053" s="1" t="str">
        <f t="shared" si="16"/>
        <v>insert into PRW_Inte_SCADA_Map(Id,[TagId],[TagName],[TagType],[Name],[Name2],[Context],[Revision],[Type]) values(newid(),'ME-85086','站用电进线屏ⅠATS开关控制器A网通信正常','状态','','','XMH','unset','YX');</v>
      </c>
    </row>
    <row r="1054" spans="1:17" hidden="1" x14ac:dyDescent="0.15">
      <c r="A1054" s="1">
        <v>1053</v>
      </c>
      <c r="B1054" s="1" t="s">
        <v>12</v>
      </c>
      <c r="C1054" s="1">
        <v>25</v>
      </c>
      <c r="D1054" s="1" t="s">
        <v>2255</v>
      </c>
      <c r="E1054" s="1" t="s">
        <v>2256</v>
      </c>
      <c r="F1054" s="1">
        <v>85087</v>
      </c>
      <c r="G1054" s="1" t="s">
        <v>15</v>
      </c>
      <c r="H1054" s="1" t="s">
        <v>16</v>
      </c>
      <c r="I1054" s="1" t="s">
        <v>17</v>
      </c>
      <c r="J1054" s="1" t="s">
        <v>18</v>
      </c>
      <c r="K1054" s="1">
        <v>2566</v>
      </c>
      <c r="L1054" s="1">
        <v>901</v>
      </c>
      <c r="M1054" s="1" t="str">
        <f>IFERROR(VLOOKUP(K1054,所有数据类型对应PDMS情况!B:E,4,1),"")</f>
        <v/>
      </c>
      <c r="N1054" s="1" t="str">
        <f>IFERROR(VLOOKUP(K1054,所有数据类型对应PDMS情况!B:G,6,1),"")</f>
        <v/>
      </c>
      <c r="O1054" s="13" t="s">
        <v>2592</v>
      </c>
      <c r="P1054" s="13" t="s">
        <v>2594</v>
      </c>
      <c r="Q1054" s="1" t="str">
        <f t="shared" si="16"/>
        <v>insert into PRW_Inte_SCADA_Map(Id,[TagId],[TagName],[TagType],[Name],[Name2],[Context],[Revision],[Type]) values(newid(),'ME-85087','站用电进线屏ⅠATS开关控制器B网通信正常','状态','','','XMH','unset','YX');</v>
      </c>
    </row>
    <row r="1055" spans="1:17" hidden="1" x14ac:dyDescent="0.15">
      <c r="A1055" s="1">
        <v>1054</v>
      </c>
      <c r="B1055" s="1" t="s">
        <v>12</v>
      </c>
      <c r="C1055" s="1">
        <v>25</v>
      </c>
      <c r="D1055" s="1" t="s">
        <v>2257</v>
      </c>
      <c r="E1055" s="1" t="s">
        <v>2258</v>
      </c>
      <c r="F1055" s="1">
        <v>85088</v>
      </c>
      <c r="G1055" s="1" t="s">
        <v>15</v>
      </c>
      <c r="H1055" s="1" t="s">
        <v>16</v>
      </c>
      <c r="I1055" s="1" t="s">
        <v>17</v>
      </c>
      <c r="J1055" s="1" t="s">
        <v>18</v>
      </c>
      <c r="K1055" s="1">
        <v>2566</v>
      </c>
      <c r="L1055" s="1">
        <v>901</v>
      </c>
      <c r="M1055" s="1" t="str">
        <f>IFERROR(VLOOKUP(K1055,所有数据类型对应PDMS情况!B:E,4,1),"")</f>
        <v/>
      </c>
      <c r="N1055" s="1" t="str">
        <f>IFERROR(VLOOKUP(K1055,所有数据类型对应PDMS情况!B:G,6,1),"")</f>
        <v/>
      </c>
      <c r="O1055" s="13" t="s">
        <v>2592</v>
      </c>
      <c r="P1055" s="13" t="s">
        <v>2594</v>
      </c>
      <c r="Q1055" s="1" t="str">
        <f t="shared" si="16"/>
        <v>insert into PRW_Inte_SCADA_Map(Id,[TagId],[TagName],[TagType],[Name],[Name2],[Context],[Revision],[Type]) values(newid(),'ME-85088','站用电进线屏ⅡATS开关控制器保护装置告警','状态','','','XMH','unset','YX');</v>
      </c>
    </row>
    <row r="1056" spans="1:17" hidden="1" x14ac:dyDescent="0.15">
      <c r="A1056" s="1">
        <v>1055</v>
      </c>
      <c r="B1056" s="1" t="s">
        <v>12</v>
      </c>
      <c r="C1056" s="1">
        <v>25</v>
      </c>
      <c r="D1056" s="1" t="s">
        <v>2259</v>
      </c>
      <c r="E1056" s="1" t="s">
        <v>2260</v>
      </c>
      <c r="F1056" s="1">
        <v>85089</v>
      </c>
      <c r="G1056" s="1" t="s">
        <v>15</v>
      </c>
      <c r="H1056" s="1" t="s">
        <v>16</v>
      </c>
      <c r="I1056" s="1" t="s">
        <v>17</v>
      </c>
      <c r="J1056" s="1" t="s">
        <v>18</v>
      </c>
      <c r="K1056" s="1">
        <v>2566</v>
      </c>
      <c r="L1056" s="1">
        <v>901</v>
      </c>
      <c r="M1056" s="1" t="str">
        <f>IFERROR(VLOOKUP(K1056,所有数据类型对应PDMS情况!B:E,4,1),"")</f>
        <v/>
      </c>
      <c r="N1056" s="1" t="str">
        <f>IFERROR(VLOOKUP(K1056,所有数据类型对应PDMS情况!B:G,6,1),"")</f>
        <v/>
      </c>
      <c r="O1056" s="13" t="s">
        <v>2592</v>
      </c>
      <c r="P1056" s="13" t="s">
        <v>2594</v>
      </c>
      <c r="Q1056" s="1" t="str">
        <f t="shared" si="16"/>
        <v>insert into PRW_Inte_SCADA_Map(Id,[TagId],[TagName],[TagType],[Name],[Name2],[Context],[Revision],[Type]) values(newid(),'ME-85089','站用电进线屏ⅡATS开关控制器母线电压异常告警','状态','','','XMH','unset','YX');</v>
      </c>
    </row>
    <row r="1057" spans="1:17" hidden="1" x14ac:dyDescent="0.15">
      <c r="A1057" s="1">
        <v>1056</v>
      </c>
      <c r="B1057" s="1" t="s">
        <v>12</v>
      </c>
      <c r="C1057" s="1">
        <v>25</v>
      </c>
      <c r="D1057" s="1" t="s">
        <v>2261</v>
      </c>
      <c r="E1057" s="1" t="s">
        <v>2262</v>
      </c>
      <c r="F1057" s="1">
        <v>85090</v>
      </c>
      <c r="G1057" s="1" t="s">
        <v>15</v>
      </c>
      <c r="H1057" s="1" t="s">
        <v>16</v>
      </c>
      <c r="I1057" s="1" t="s">
        <v>17</v>
      </c>
      <c r="J1057" s="1" t="s">
        <v>18</v>
      </c>
      <c r="K1057" s="1">
        <v>2566</v>
      </c>
      <c r="L1057" s="1">
        <v>901</v>
      </c>
      <c r="M1057" s="1" t="str">
        <f>IFERROR(VLOOKUP(K1057,所有数据类型对应PDMS情况!B:E,4,1),"")</f>
        <v/>
      </c>
      <c r="N1057" s="1" t="str">
        <f>IFERROR(VLOOKUP(K1057,所有数据类型对应PDMS情况!B:G,6,1),"")</f>
        <v/>
      </c>
      <c r="O1057" s="13" t="s">
        <v>2592</v>
      </c>
      <c r="P1057" s="13" t="s">
        <v>2594</v>
      </c>
      <c r="Q1057" s="1" t="str">
        <f t="shared" si="16"/>
        <v>insert into PRW_Inte_SCADA_Map(Id,[TagId],[TagName],[TagType],[Name],[Name2],[Context],[Revision],[Type]) values(newid(),'ME-85090','站用电进线屏ⅡATS开关控制器A网通信正常','状态','','','XMH','unset','YX');</v>
      </c>
    </row>
    <row r="1058" spans="1:17" hidden="1" x14ac:dyDescent="0.15">
      <c r="A1058" s="1">
        <v>1057</v>
      </c>
      <c r="B1058" s="1" t="s">
        <v>12</v>
      </c>
      <c r="C1058" s="1">
        <v>25</v>
      </c>
      <c r="D1058" s="1" t="s">
        <v>2263</v>
      </c>
      <c r="E1058" s="1" t="s">
        <v>2264</v>
      </c>
      <c r="F1058" s="1">
        <v>85091</v>
      </c>
      <c r="G1058" s="1" t="s">
        <v>15</v>
      </c>
      <c r="H1058" s="1" t="s">
        <v>16</v>
      </c>
      <c r="I1058" s="1" t="s">
        <v>17</v>
      </c>
      <c r="J1058" s="1" t="s">
        <v>18</v>
      </c>
      <c r="K1058" s="1">
        <v>2566</v>
      </c>
      <c r="L1058" s="1">
        <v>901</v>
      </c>
      <c r="M1058" s="1" t="str">
        <f>IFERROR(VLOOKUP(K1058,所有数据类型对应PDMS情况!B:E,4,1),"")</f>
        <v/>
      </c>
      <c r="N1058" s="1" t="str">
        <f>IFERROR(VLOOKUP(K1058,所有数据类型对应PDMS情况!B:G,6,1),"")</f>
        <v/>
      </c>
      <c r="O1058" s="13" t="s">
        <v>2592</v>
      </c>
      <c r="P1058" s="13" t="s">
        <v>2594</v>
      </c>
      <c r="Q1058" s="1" t="str">
        <f t="shared" si="16"/>
        <v>insert into PRW_Inte_SCADA_Map(Id,[TagId],[TagName],[TagType],[Name],[Name2],[Context],[Revision],[Type]) values(newid(),'ME-85091','站用电进线屏ⅡATS开关控制器B网通信正常','状态','','','XMH','unset','YX');</v>
      </c>
    </row>
    <row r="1059" spans="1:17" hidden="1" x14ac:dyDescent="0.15">
      <c r="A1059" s="1">
        <v>1058</v>
      </c>
      <c r="B1059" s="1" t="s">
        <v>12</v>
      </c>
      <c r="C1059" s="1">
        <v>25</v>
      </c>
      <c r="D1059" s="1" t="s">
        <v>2265</v>
      </c>
      <c r="E1059" s="1" t="s">
        <v>2266</v>
      </c>
      <c r="F1059" s="1">
        <v>85092</v>
      </c>
      <c r="G1059" s="1" t="s">
        <v>15</v>
      </c>
      <c r="H1059" s="1" t="s">
        <v>16</v>
      </c>
      <c r="I1059" s="1" t="s">
        <v>17</v>
      </c>
      <c r="J1059" s="1" t="s">
        <v>18</v>
      </c>
      <c r="K1059" s="1">
        <v>2566</v>
      </c>
      <c r="L1059" s="1">
        <v>901</v>
      </c>
      <c r="M1059" s="1" t="str">
        <f>IFERROR(VLOOKUP(K1059,所有数据类型对应PDMS情况!B:E,4,1),"")</f>
        <v/>
      </c>
      <c r="N1059" s="1" t="str">
        <f>IFERROR(VLOOKUP(K1059,所有数据类型对应PDMS情况!B:G,6,1),"")</f>
        <v/>
      </c>
      <c r="O1059" s="13" t="s">
        <v>2592</v>
      </c>
      <c r="P1059" s="13" t="s">
        <v>2594</v>
      </c>
      <c r="Q1059" s="1" t="str">
        <f t="shared" si="16"/>
        <v>insert into PRW_Inte_SCADA_Map(Id,[TagId],[TagName],[TagType],[Name],[Name2],[Context],[Revision],[Type]) values(newid(),'ME-85092','低频低压减载装置110kVⅠ母TV断线','状态','','','XMH','unset','YX');</v>
      </c>
    </row>
    <row r="1060" spans="1:17" hidden="1" x14ac:dyDescent="0.15">
      <c r="A1060" s="1">
        <v>1059</v>
      </c>
      <c r="B1060" s="1" t="s">
        <v>12</v>
      </c>
      <c r="C1060" s="1">
        <v>25</v>
      </c>
      <c r="D1060" s="1" t="s">
        <v>2267</v>
      </c>
      <c r="E1060" s="1" t="s">
        <v>2268</v>
      </c>
      <c r="F1060" s="1">
        <v>85093</v>
      </c>
      <c r="G1060" s="1" t="s">
        <v>15</v>
      </c>
      <c r="H1060" s="1" t="s">
        <v>16</v>
      </c>
      <c r="I1060" s="1" t="s">
        <v>17</v>
      </c>
      <c r="J1060" s="1" t="s">
        <v>18</v>
      </c>
      <c r="K1060" s="1">
        <v>2566</v>
      </c>
      <c r="L1060" s="1">
        <v>901</v>
      </c>
      <c r="M1060" s="1" t="str">
        <f>IFERROR(VLOOKUP(K1060,所有数据类型对应PDMS情况!B:E,4,1),"")</f>
        <v/>
      </c>
      <c r="N1060" s="1" t="str">
        <f>IFERROR(VLOOKUP(K1060,所有数据类型对应PDMS情况!B:G,6,1),"")</f>
        <v/>
      </c>
      <c r="O1060" s="13" t="s">
        <v>2592</v>
      </c>
      <c r="P1060" s="13" t="s">
        <v>2594</v>
      </c>
      <c r="Q1060" s="1" t="str">
        <f t="shared" si="16"/>
        <v>insert into PRW_Inte_SCADA_Map(Id,[TagId],[TagName],[TagType],[Name],[Name2],[Context],[Revision],[Type]) values(newid(),'ME-85093','低频低压减载装置110kVⅠ母频率异常','状态','','','XMH','unset','YX');</v>
      </c>
    </row>
    <row r="1061" spans="1:17" x14ac:dyDescent="0.15">
      <c r="A1061" s="1">
        <v>1060</v>
      </c>
      <c r="B1061" s="1" t="s">
        <v>12</v>
      </c>
      <c r="C1061" s="1">
        <v>25</v>
      </c>
      <c r="D1061" s="1" t="s">
        <v>2269</v>
      </c>
      <c r="E1061" s="1" t="s">
        <v>2270</v>
      </c>
      <c r="F1061" s="1">
        <v>85566</v>
      </c>
      <c r="G1061" s="1" t="s">
        <v>23</v>
      </c>
      <c r="H1061" s="1" t="s">
        <v>16</v>
      </c>
      <c r="I1061" s="1" t="s">
        <v>17</v>
      </c>
      <c r="J1061" s="1" t="s">
        <v>18</v>
      </c>
      <c r="K1061" s="1">
        <v>2539</v>
      </c>
      <c r="L1061" s="1">
        <v>901</v>
      </c>
      <c r="M1061" s="1" t="str">
        <f>IFERROR(VLOOKUP(K1061,所有数据类型对应PDMS情况!B:E,4,1),"")</f>
        <v>#1主变间隔_101_断路器</v>
      </c>
      <c r="N1061" s="1" t="str">
        <f>IFERROR(VLOOKUP(K1061,所有数据类型对应PDMS情况!B:G,6,1),"")</f>
        <v/>
      </c>
      <c r="O1061" s="13" t="s">
        <v>2592</v>
      </c>
      <c r="P1061" s="13" t="s">
        <v>2594</v>
      </c>
      <c r="Q1061" s="1" t="str">
        <f t="shared" si="16"/>
        <v>insert into PRW_Inte_SCADA_Map(Id,[TagId],[TagName],[TagType],[Name],[Name2],[Context],[Revision],[Type]) values(newid(),'ME-85566','#1主变110kV侧101断路器测控切换开关置远方位置','状态','#1主变间隔_101_断路器','','XMH','unset','YX');</v>
      </c>
    </row>
    <row r="1062" spans="1:17" x14ac:dyDescent="0.15">
      <c r="A1062" s="1">
        <v>1061</v>
      </c>
      <c r="B1062" s="1" t="s">
        <v>12</v>
      </c>
      <c r="C1062" s="1">
        <v>25</v>
      </c>
      <c r="D1062" s="1" t="s">
        <v>2271</v>
      </c>
      <c r="E1062" s="1" t="s">
        <v>2272</v>
      </c>
      <c r="F1062" s="1">
        <v>85567</v>
      </c>
      <c r="G1062" s="1" t="s">
        <v>67</v>
      </c>
      <c r="H1062" s="1" t="s">
        <v>16</v>
      </c>
      <c r="I1062" s="1" t="s">
        <v>17</v>
      </c>
      <c r="J1062" s="1" t="s">
        <v>18</v>
      </c>
      <c r="K1062" s="1">
        <v>2544</v>
      </c>
      <c r="L1062" s="1">
        <v>901</v>
      </c>
      <c r="M1062" s="1" t="str">
        <f>IFERROR(VLOOKUP(K1062,所有数据类型对应PDMS情况!B:E,4,1),"")</f>
        <v>#1主变35kV侧开关柜（#2）</v>
      </c>
      <c r="N1062" s="1" t="str">
        <f>IFERROR(VLOOKUP(K1062,所有数据类型对应PDMS情况!B:G,6,1),"")</f>
        <v/>
      </c>
      <c r="O1062" s="13" t="s">
        <v>2592</v>
      </c>
      <c r="P1062" s="13" t="s">
        <v>2594</v>
      </c>
      <c r="Q1062" s="1" t="str">
        <f t="shared" si="16"/>
        <v>insert into PRW_Inte_SCADA_Map(Id,[TagId],[TagName],[TagType],[Name],[Name2],[Context],[Revision],[Type]) values(newid(),'ME-85567','#1主变35kV侧301断路器测控切开关置远方位置','状态','#1主变35kV侧开关柜（#2）','','XMH','unset','YX');</v>
      </c>
    </row>
    <row r="1063" spans="1:17" x14ac:dyDescent="0.15">
      <c r="A1063" s="1">
        <v>1062</v>
      </c>
      <c r="B1063" s="1" t="s">
        <v>12</v>
      </c>
      <c r="C1063" s="1">
        <v>25</v>
      </c>
      <c r="D1063" s="1" t="s">
        <v>2273</v>
      </c>
      <c r="E1063" s="1" t="s">
        <v>2274</v>
      </c>
      <c r="F1063" s="1">
        <v>85568</v>
      </c>
      <c r="G1063" s="1" t="s">
        <v>102</v>
      </c>
      <c r="H1063" s="1" t="s">
        <v>16</v>
      </c>
      <c r="I1063" s="1" t="s">
        <v>17</v>
      </c>
      <c r="J1063" s="1" t="s">
        <v>18</v>
      </c>
      <c r="K1063" s="1">
        <v>2549</v>
      </c>
      <c r="L1063" s="1">
        <v>901</v>
      </c>
      <c r="M1063" s="1" t="str">
        <f>IFERROR(VLOOKUP(K1063,所有数据类型对应PDMS情况!B:E,4,1),"")</f>
        <v>主控室_设备_6P</v>
      </c>
      <c r="N1063" s="1" t="str">
        <f>IFERROR(VLOOKUP(K1063,所有数据类型对应PDMS情况!B:G,6,1),"")</f>
        <v/>
      </c>
      <c r="O1063" s="13" t="s">
        <v>2592</v>
      </c>
      <c r="P1063" s="13" t="s">
        <v>2594</v>
      </c>
      <c r="Q1063" s="1" t="str">
        <f t="shared" si="16"/>
        <v>insert into PRW_Inte_SCADA_Map(Id,[TagId],[TagName],[TagType],[Name],[Name2],[Context],[Revision],[Type]) values(newid(),'ME-85568','#1主变10kV侧001断路器测控转换开关置远方位置','状态','主控室_设备_6P','','XMH','unset','YX');</v>
      </c>
    </row>
  </sheetData>
  <autoFilter ref="A1:P1063">
    <filterColumn colId="12">
      <customFilters>
        <customFilter operator="notEqual" val=" "/>
      </customFilters>
    </filterColumn>
  </autoFilter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6"/>
  <sheetViews>
    <sheetView tabSelected="1" topLeftCell="B104" workbookViewId="0">
      <selection activeCell="Q2" sqref="Q2:Q126"/>
    </sheetView>
  </sheetViews>
  <sheetFormatPr defaultColWidth="9" defaultRowHeight="13.5" x14ac:dyDescent="0.15"/>
  <cols>
    <col min="3" max="3" width="7.25" customWidth="1"/>
    <col min="4" max="4" width="10.375" customWidth="1"/>
    <col min="6" max="6" width="34.125" customWidth="1"/>
    <col min="7" max="7" width="21.625" customWidth="1"/>
    <col min="8" max="8" width="14.25" customWidth="1"/>
    <col min="9" max="9" width="19.375" bestFit="1" customWidth="1"/>
    <col min="10" max="10" width="16.25" customWidth="1"/>
    <col min="11" max="11" width="11.375" customWidth="1"/>
    <col min="12" max="12" width="14.25" customWidth="1"/>
    <col min="13" max="13" width="24.5" customWidth="1"/>
    <col min="14" max="14" width="5.5" customWidth="1"/>
    <col min="15" max="15" width="14" customWidth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2275</v>
      </c>
      <c r="J1" s="1" t="s">
        <v>2276</v>
      </c>
      <c r="K1" s="1" t="s">
        <v>9</v>
      </c>
      <c r="L1" s="1" t="s">
        <v>10</v>
      </c>
      <c r="M1" s="11" t="s">
        <v>2588</v>
      </c>
      <c r="N1" s="11"/>
      <c r="O1" s="11" t="s">
        <v>2589</v>
      </c>
      <c r="P1" s="11" t="s">
        <v>2593</v>
      </c>
      <c r="Q1" s="11" t="s">
        <v>3599</v>
      </c>
    </row>
    <row r="2" spans="1:17" x14ac:dyDescent="0.15">
      <c r="A2" s="1">
        <v>1</v>
      </c>
      <c r="B2" s="1" t="s">
        <v>12</v>
      </c>
      <c r="C2" s="1">
        <v>25</v>
      </c>
      <c r="D2" s="1" t="s">
        <v>2277</v>
      </c>
      <c r="E2" s="1">
        <v>12901</v>
      </c>
      <c r="F2" s="1" t="s">
        <v>2278</v>
      </c>
      <c r="G2" s="1" t="s">
        <v>23</v>
      </c>
      <c r="H2" s="1">
        <v>1446730085</v>
      </c>
      <c r="I2" s="1" t="s">
        <v>2279</v>
      </c>
      <c r="J2" s="1" t="s">
        <v>2280</v>
      </c>
      <c r="K2" s="1" t="s">
        <v>2281</v>
      </c>
      <c r="L2" s="1">
        <v>2539</v>
      </c>
      <c r="M2" s="1" t="str">
        <f>IFERROR(VLOOKUP(L2,所有数据类型对应PDMS情况!B:E,4,1),"")</f>
        <v>#1主变间隔_101_断路器</v>
      </c>
      <c r="N2" s="1"/>
      <c r="O2" s="1" t="s">
        <v>2592</v>
      </c>
      <c r="P2" s="13" t="s">
        <v>2595</v>
      </c>
      <c r="Q2" t="str">
        <f>CONCATENATE("insert into PRW_Inte_SCADA_Map(Id,[TagId],[TagName],[TagType],[Name],[Name2],[Context],[Revision],[Type]) values(","newid()",",'ME-",E2,"','",F2,"','",I2,"','",M2,"','",N2,"','XMH','unset','YC');")</f>
        <v>insert into PRW_Inte_SCADA_Map(Id,[TagId],[TagName],[TagType],[Name],[Name2],[Context],[Revision],[Type]) values(newid(),'ME-12901','#1主变110kV侧101断路器A相电流Ia','A相电流','#1主变间隔_101_断路器','','XMH','unset','YC');</v>
      </c>
    </row>
    <row r="3" spans="1:17" x14ac:dyDescent="0.15">
      <c r="A3" s="1">
        <v>2</v>
      </c>
      <c r="B3" s="1" t="s">
        <v>12</v>
      </c>
      <c r="C3" s="1">
        <v>25</v>
      </c>
      <c r="D3" s="1" t="s">
        <v>2282</v>
      </c>
      <c r="E3" s="1">
        <v>12902</v>
      </c>
      <c r="F3" s="1" t="s">
        <v>2283</v>
      </c>
      <c r="G3" s="1" t="s">
        <v>23</v>
      </c>
      <c r="H3" s="1">
        <v>1446730086</v>
      </c>
      <c r="I3" s="1" t="s">
        <v>2284</v>
      </c>
      <c r="J3" s="1" t="s">
        <v>2280</v>
      </c>
      <c r="K3" s="1" t="s">
        <v>2281</v>
      </c>
      <c r="L3" s="1">
        <v>2539</v>
      </c>
      <c r="M3" s="1" t="str">
        <f>IFERROR(VLOOKUP(L3,所有数据类型对应PDMS情况!B:E,4,1),"")</f>
        <v>#1主变间隔_101_断路器</v>
      </c>
      <c r="N3" s="1"/>
      <c r="O3" s="1" t="s">
        <v>2592</v>
      </c>
      <c r="P3" s="13" t="s">
        <v>2595</v>
      </c>
      <c r="Q3" t="str">
        <f t="shared" ref="Q3:Q66" si="0">CONCATENATE("insert into PRW_Inte_SCADA_Map(Id,[TagId],[TagName],[TagType],[Name],[Name2],[Context],[Revision],[Type]) values(","newid()",",'ME-",E3,"','",F3,"','",I3,"','",M3,"','",N3,"','XMH','unset','YC');")</f>
        <v>insert into PRW_Inte_SCADA_Map(Id,[TagId],[TagName],[TagType],[Name],[Name2],[Context],[Revision],[Type]) values(newid(),'ME-12902','#1主变110kV侧101断路器B相电流Ib','B相电流','#1主变间隔_101_断路器','','XMH','unset','YC');</v>
      </c>
    </row>
    <row r="4" spans="1:17" x14ac:dyDescent="0.15">
      <c r="A4" s="1">
        <v>3</v>
      </c>
      <c r="B4" s="1" t="s">
        <v>12</v>
      </c>
      <c r="C4" s="1">
        <v>25</v>
      </c>
      <c r="D4" s="1" t="s">
        <v>2285</v>
      </c>
      <c r="E4" s="1">
        <v>12903</v>
      </c>
      <c r="F4" s="1" t="s">
        <v>2286</v>
      </c>
      <c r="G4" s="1" t="s">
        <v>23</v>
      </c>
      <c r="H4" s="1">
        <v>1446730087</v>
      </c>
      <c r="I4" s="1" t="s">
        <v>2287</v>
      </c>
      <c r="J4" s="1" t="s">
        <v>2280</v>
      </c>
      <c r="K4" s="1" t="s">
        <v>2281</v>
      </c>
      <c r="L4" s="1">
        <v>2539</v>
      </c>
      <c r="M4" s="1" t="str">
        <f>IFERROR(VLOOKUP(L4,所有数据类型对应PDMS情况!B:E,4,1),"")</f>
        <v>#1主变间隔_101_断路器</v>
      </c>
      <c r="N4" s="1"/>
      <c r="O4" s="1" t="s">
        <v>2592</v>
      </c>
      <c r="P4" s="13" t="s">
        <v>2595</v>
      </c>
      <c r="Q4" t="str">
        <f t="shared" si="0"/>
        <v>insert into PRW_Inte_SCADA_Map(Id,[TagId],[TagName],[TagType],[Name],[Name2],[Context],[Revision],[Type]) values(newid(),'ME-12903','#1主变110kV侧101断路器C相电流Ic','C相电流','#1主变间隔_101_断路器','','XMH','unset','YC');</v>
      </c>
    </row>
    <row r="5" spans="1:17" x14ac:dyDescent="0.15">
      <c r="A5" s="1">
        <v>4</v>
      </c>
      <c r="B5" s="1" t="s">
        <v>12</v>
      </c>
      <c r="C5" s="1">
        <v>25</v>
      </c>
      <c r="D5" s="1" t="s">
        <v>2288</v>
      </c>
      <c r="E5" s="1">
        <v>12904</v>
      </c>
      <c r="F5" s="1" t="s">
        <v>2289</v>
      </c>
      <c r="G5" s="1" t="s">
        <v>23</v>
      </c>
      <c r="H5" s="1">
        <v>1446730088</v>
      </c>
      <c r="I5" s="1" t="s">
        <v>2290</v>
      </c>
      <c r="J5" s="1" t="s">
        <v>2280</v>
      </c>
      <c r="K5" s="1" t="s">
        <v>2281</v>
      </c>
      <c r="L5" s="1">
        <v>2539</v>
      </c>
      <c r="M5" s="1" t="str">
        <f>IFERROR(VLOOKUP(L5,所有数据类型对应PDMS情况!B:E,4,1),"")</f>
        <v>#1主变间隔_101_断路器</v>
      </c>
      <c r="N5" s="1"/>
      <c r="O5" s="1" t="s">
        <v>2592</v>
      </c>
      <c r="P5" s="13" t="s">
        <v>2595</v>
      </c>
      <c r="Q5" t="str">
        <f t="shared" si="0"/>
        <v>insert into PRW_Inte_SCADA_Map(Id,[TagId],[TagName],[TagType],[Name],[Name2],[Context],[Revision],[Type]) values(newid(),'ME-12904','#1主变110kV侧101断路器有功P','有功','#1主变间隔_101_断路器','','XMH','unset','YC');</v>
      </c>
    </row>
    <row r="6" spans="1:17" x14ac:dyDescent="0.15">
      <c r="A6" s="1">
        <v>5</v>
      </c>
      <c r="B6" s="1" t="s">
        <v>12</v>
      </c>
      <c r="C6" s="1">
        <v>25</v>
      </c>
      <c r="D6" s="1" t="s">
        <v>2291</v>
      </c>
      <c r="E6" s="1">
        <v>12905</v>
      </c>
      <c r="F6" s="1" t="s">
        <v>2292</v>
      </c>
      <c r="G6" s="1" t="s">
        <v>23</v>
      </c>
      <c r="H6" s="1">
        <v>1446730088</v>
      </c>
      <c r="I6" s="1" t="s">
        <v>2293</v>
      </c>
      <c r="J6" s="1" t="s">
        <v>2280</v>
      </c>
      <c r="K6" s="1" t="s">
        <v>2281</v>
      </c>
      <c r="L6" s="1">
        <v>2539</v>
      </c>
      <c r="M6" s="1" t="str">
        <f>IFERROR(VLOOKUP(L6,所有数据类型对应PDMS情况!B:E,4,1),"")</f>
        <v>#1主变间隔_101_断路器</v>
      </c>
      <c r="N6" s="1"/>
      <c r="O6" s="1" t="s">
        <v>2592</v>
      </c>
      <c r="P6" s="13" t="s">
        <v>2595</v>
      </c>
      <c r="Q6" t="str">
        <f t="shared" si="0"/>
        <v>insert into PRW_Inte_SCADA_Map(Id,[TagId],[TagName],[TagType],[Name],[Name2],[Context],[Revision],[Type]) values(newid(),'ME-12905','#1主变110kV侧101断路器无功Q','无功','#1主变间隔_101_断路器','','XMH','unset','YC');</v>
      </c>
    </row>
    <row r="7" spans="1:17" x14ac:dyDescent="0.15">
      <c r="A7" s="1">
        <v>6</v>
      </c>
      <c r="B7" s="1" t="s">
        <v>12</v>
      </c>
      <c r="C7" s="1">
        <v>25</v>
      </c>
      <c r="D7" s="1" t="s">
        <v>2294</v>
      </c>
      <c r="E7" s="1">
        <v>12906</v>
      </c>
      <c r="F7" s="1" t="s">
        <v>2295</v>
      </c>
      <c r="G7" s="1" t="s">
        <v>23</v>
      </c>
      <c r="H7" s="1">
        <v>1446730089</v>
      </c>
      <c r="I7" s="1" t="s">
        <v>2296</v>
      </c>
      <c r="J7" s="1" t="s">
        <v>2280</v>
      </c>
      <c r="K7" s="1" t="s">
        <v>2281</v>
      </c>
      <c r="L7" s="1">
        <v>2539</v>
      </c>
      <c r="M7" s="1" t="str">
        <f>IFERROR(VLOOKUP(L7,所有数据类型对应PDMS情况!B:E,4,1),"")</f>
        <v>#1主变间隔_101_断路器</v>
      </c>
      <c r="N7" s="1"/>
      <c r="O7" s="1" t="s">
        <v>2592</v>
      </c>
      <c r="P7" s="13" t="s">
        <v>2595</v>
      </c>
      <c r="Q7" t="str">
        <f t="shared" si="0"/>
        <v>insert into PRW_Inte_SCADA_Map(Id,[TagId],[TagName],[TagType],[Name],[Name2],[Context],[Revision],[Type]) values(newid(),'ME-12906','#1主变110kV侧101断路器功率因数Cos','功率因数','#1主变间隔_101_断路器','','XMH','unset','YC');</v>
      </c>
    </row>
    <row r="8" spans="1:17" x14ac:dyDescent="0.15">
      <c r="A8" s="1">
        <v>7</v>
      </c>
      <c r="B8" s="1" t="s">
        <v>12</v>
      </c>
      <c r="C8" s="1">
        <v>25</v>
      </c>
      <c r="D8" s="1" t="s">
        <v>2297</v>
      </c>
      <c r="E8" s="1">
        <v>12907</v>
      </c>
      <c r="F8" s="1" t="s">
        <v>2298</v>
      </c>
      <c r="G8" s="1" t="s">
        <v>67</v>
      </c>
      <c r="H8" s="1">
        <v>1446730889</v>
      </c>
      <c r="I8" s="1" t="s">
        <v>2279</v>
      </c>
      <c r="J8" s="1" t="s">
        <v>2280</v>
      </c>
      <c r="K8" s="1" t="s">
        <v>2281</v>
      </c>
      <c r="L8" s="1">
        <v>2544</v>
      </c>
      <c r="M8" s="1" t="str">
        <f>IFERROR(VLOOKUP(L8,所有数据类型对应PDMS情况!B:E,4,1),"")</f>
        <v>#1主变35kV侧开关柜（#2）</v>
      </c>
      <c r="N8" s="1"/>
      <c r="O8" s="1" t="s">
        <v>2592</v>
      </c>
      <c r="P8" s="13" t="s">
        <v>2595</v>
      </c>
      <c r="Q8" t="str">
        <f t="shared" si="0"/>
        <v>insert into PRW_Inte_SCADA_Map(Id,[TagId],[TagName],[TagType],[Name],[Name2],[Context],[Revision],[Type]) values(newid(),'ME-12907','#1主变35kV侧301断路器A相电流Ia','A相电流','#1主变35kV侧开关柜（#2）','','XMH','unset','YC');</v>
      </c>
    </row>
    <row r="9" spans="1:17" x14ac:dyDescent="0.15">
      <c r="A9" s="1">
        <v>8</v>
      </c>
      <c r="B9" s="1" t="s">
        <v>12</v>
      </c>
      <c r="C9" s="1">
        <v>25</v>
      </c>
      <c r="D9" s="1" t="s">
        <v>2299</v>
      </c>
      <c r="E9" s="1">
        <v>12908</v>
      </c>
      <c r="F9" s="1" t="s">
        <v>2300</v>
      </c>
      <c r="G9" s="1" t="s">
        <v>67</v>
      </c>
      <c r="H9" s="1">
        <v>1446730890</v>
      </c>
      <c r="I9" s="1" t="s">
        <v>2284</v>
      </c>
      <c r="J9" s="1" t="s">
        <v>2280</v>
      </c>
      <c r="K9" s="1" t="s">
        <v>2281</v>
      </c>
      <c r="L9" s="1">
        <v>2544</v>
      </c>
      <c r="M9" s="1" t="str">
        <f>IFERROR(VLOOKUP(L9,所有数据类型对应PDMS情况!B:E,4,1),"")</f>
        <v>#1主变35kV侧开关柜（#2）</v>
      </c>
      <c r="N9" s="1"/>
      <c r="O9" s="1" t="s">
        <v>2592</v>
      </c>
      <c r="P9" s="13" t="s">
        <v>2595</v>
      </c>
      <c r="Q9" t="str">
        <f t="shared" si="0"/>
        <v>insert into PRW_Inte_SCADA_Map(Id,[TagId],[TagName],[TagType],[Name],[Name2],[Context],[Revision],[Type]) values(newid(),'ME-12908','#1主变35kV侧301断路器B相电流Ib','B相电流','#1主变35kV侧开关柜（#2）','','XMH','unset','YC');</v>
      </c>
    </row>
    <row r="10" spans="1:17" x14ac:dyDescent="0.15">
      <c r="A10" s="1">
        <v>9</v>
      </c>
      <c r="B10" s="1" t="s">
        <v>12</v>
      </c>
      <c r="C10" s="1">
        <v>25</v>
      </c>
      <c r="D10" s="1" t="s">
        <v>2301</v>
      </c>
      <c r="E10" s="1">
        <v>12909</v>
      </c>
      <c r="F10" s="1" t="s">
        <v>2302</v>
      </c>
      <c r="G10" s="1" t="s">
        <v>67</v>
      </c>
      <c r="H10" s="1">
        <v>1446730890</v>
      </c>
      <c r="I10" s="1" t="s">
        <v>2287</v>
      </c>
      <c r="J10" s="1" t="s">
        <v>2280</v>
      </c>
      <c r="K10" s="1" t="s">
        <v>2281</v>
      </c>
      <c r="L10" s="1">
        <v>2544</v>
      </c>
      <c r="M10" s="1" t="str">
        <f>IFERROR(VLOOKUP(L10,所有数据类型对应PDMS情况!B:E,4,1),"")</f>
        <v>#1主变35kV侧开关柜（#2）</v>
      </c>
      <c r="N10" s="1"/>
      <c r="O10" s="1" t="s">
        <v>2592</v>
      </c>
      <c r="P10" s="13" t="s">
        <v>2595</v>
      </c>
      <c r="Q10" t="str">
        <f t="shared" si="0"/>
        <v>insert into PRW_Inte_SCADA_Map(Id,[TagId],[TagName],[TagType],[Name],[Name2],[Context],[Revision],[Type]) values(newid(),'ME-12909','#1主变35kV侧301断路器C相电流Ic','C相电流','#1主变35kV侧开关柜（#2）','','XMH','unset','YC');</v>
      </c>
    </row>
    <row r="11" spans="1:17" x14ac:dyDescent="0.15">
      <c r="A11" s="1">
        <v>10</v>
      </c>
      <c r="B11" s="1" t="s">
        <v>12</v>
      </c>
      <c r="C11" s="1">
        <v>25</v>
      </c>
      <c r="D11" s="1" t="s">
        <v>2303</v>
      </c>
      <c r="E11" s="1">
        <v>12910</v>
      </c>
      <c r="F11" s="1" t="s">
        <v>2304</v>
      </c>
      <c r="G11" s="1" t="s">
        <v>67</v>
      </c>
      <c r="H11" s="1">
        <v>1446730891</v>
      </c>
      <c r="I11" s="1" t="s">
        <v>2290</v>
      </c>
      <c r="J11" s="1" t="s">
        <v>2280</v>
      </c>
      <c r="K11" s="1" t="s">
        <v>2281</v>
      </c>
      <c r="L11" s="1">
        <v>2544</v>
      </c>
      <c r="M11" s="1" t="str">
        <f>IFERROR(VLOOKUP(L11,所有数据类型对应PDMS情况!B:E,4,1),"")</f>
        <v>#1主变35kV侧开关柜（#2）</v>
      </c>
      <c r="N11" s="1"/>
      <c r="O11" s="1" t="s">
        <v>2592</v>
      </c>
      <c r="P11" s="13" t="s">
        <v>2595</v>
      </c>
      <c r="Q11" t="str">
        <f t="shared" si="0"/>
        <v>insert into PRW_Inte_SCADA_Map(Id,[TagId],[TagName],[TagType],[Name],[Name2],[Context],[Revision],[Type]) values(newid(),'ME-12910','#1主变35kV侧301断路器有功P','有功','#1主变35kV侧开关柜（#2）','','XMH','unset','YC');</v>
      </c>
    </row>
    <row r="12" spans="1:17" x14ac:dyDescent="0.15">
      <c r="A12" s="1">
        <v>11</v>
      </c>
      <c r="B12" s="1" t="s">
        <v>12</v>
      </c>
      <c r="C12" s="1">
        <v>25</v>
      </c>
      <c r="D12" s="1" t="s">
        <v>2305</v>
      </c>
      <c r="E12" s="1">
        <v>12911</v>
      </c>
      <c r="F12" s="1" t="s">
        <v>2306</v>
      </c>
      <c r="G12" s="1" t="s">
        <v>67</v>
      </c>
      <c r="H12" s="1">
        <v>1446730892</v>
      </c>
      <c r="I12" s="1" t="s">
        <v>2293</v>
      </c>
      <c r="J12" s="1" t="s">
        <v>2280</v>
      </c>
      <c r="K12" s="1" t="s">
        <v>2281</v>
      </c>
      <c r="L12" s="1">
        <v>2544</v>
      </c>
      <c r="M12" s="1" t="str">
        <f>IFERROR(VLOOKUP(L12,所有数据类型对应PDMS情况!B:E,4,1),"")</f>
        <v>#1主变35kV侧开关柜（#2）</v>
      </c>
      <c r="N12" s="1"/>
      <c r="O12" s="1" t="s">
        <v>2592</v>
      </c>
      <c r="P12" s="13" t="s">
        <v>2595</v>
      </c>
      <c r="Q12" t="str">
        <f t="shared" si="0"/>
        <v>insert into PRW_Inte_SCADA_Map(Id,[TagId],[TagName],[TagType],[Name],[Name2],[Context],[Revision],[Type]) values(newid(),'ME-12911','#1主变35kV侧301断路器无功Q','无功','#1主变35kV侧开关柜（#2）','','XMH','unset','YC');</v>
      </c>
    </row>
    <row r="13" spans="1:17" x14ac:dyDescent="0.15">
      <c r="A13" s="1">
        <v>12</v>
      </c>
      <c r="B13" s="1" t="s">
        <v>12</v>
      </c>
      <c r="C13" s="1">
        <v>25</v>
      </c>
      <c r="D13" s="1" t="s">
        <v>2307</v>
      </c>
      <c r="E13" s="1">
        <v>12912</v>
      </c>
      <c r="F13" s="1" t="s">
        <v>2308</v>
      </c>
      <c r="G13" s="1" t="s">
        <v>67</v>
      </c>
      <c r="H13" s="1">
        <v>1446730893</v>
      </c>
      <c r="I13" s="1" t="s">
        <v>2296</v>
      </c>
      <c r="J13" s="1" t="s">
        <v>2280</v>
      </c>
      <c r="K13" s="1" t="s">
        <v>2281</v>
      </c>
      <c r="L13" s="1">
        <v>2544</v>
      </c>
      <c r="M13" s="1" t="str">
        <f>IFERROR(VLOOKUP(L13,所有数据类型对应PDMS情况!B:E,4,1),"")</f>
        <v>#1主变35kV侧开关柜（#2）</v>
      </c>
      <c r="N13" s="1"/>
      <c r="O13" s="1" t="s">
        <v>2592</v>
      </c>
      <c r="P13" s="13" t="s">
        <v>2595</v>
      </c>
      <c r="Q13" t="str">
        <f t="shared" si="0"/>
        <v>insert into PRW_Inte_SCADA_Map(Id,[TagId],[TagName],[TagType],[Name],[Name2],[Context],[Revision],[Type]) values(newid(),'ME-12912','#1主变35kV侧301断路器功率因数Cos','功率因数','#1主变35kV侧开关柜（#2）','','XMH','unset','YC');</v>
      </c>
    </row>
    <row r="14" spans="1:17" x14ac:dyDescent="0.15">
      <c r="A14" s="1">
        <v>13</v>
      </c>
      <c r="B14" s="1" t="s">
        <v>12</v>
      </c>
      <c r="C14" s="1">
        <v>25</v>
      </c>
      <c r="D14" s="1" t="s">
        <v>2309</v>
      </c>
      <c r="E14" s="1">
        <v>12913</v>
      </c>
      <c r="F14" s="1" t="s">
        <v>2310</v>
      </c>
      <c r="G14" s="1" t="s">
        <v>102</v>
      </c>
      <c r="H14" s="1">
        <v>1446730998</v>
      </c>
      <c r="I14" s="1" t="s">
        <v>2279</v>
      </c>
      <c r="J14" s="1" t="s">
        <v>2280</v>
      </c>
      <c r="K14" s="1" t="s">
        <v>2281</v>
      </c>
      <c r="L14" s="1">
        <v>2549</v>
      </c>
      <c r="M14" s="1" t="str">
        <f>IFERROR(VLOOKUP(L14,所有数据类型对应PDMS情况!B:E,4,1),"")</f>
        <v>主控室_设备_6P</v>
      </c>
      <c r="N14" s="1"/>
      <c r="O14" s="1" t="s">
        <v>2592</v>
      </c>
      <c r="P14" s="13" t="s">
        <v>2595</v>
      </c>
      <c r="Q14" t="str">
        <f t="shared" si="0"/>
        <v>insert into PRW_Inte_SCADA_Map(Id,[TagId],[TagName],[TagType],[Name],[Name2],[Context],[Revision],[Type]) values(newid(),'ME-12913','#1主变10kV侧001断路器A相电流Ia','A相电流','主控室_设备_6P','','XMH','unset','YC');</v>
      </c>
    </row>
    <row r="15" spans="1:17" x14ac:dyDescent="0.15">
      <c r="A15" s="1">
        <v>14</v>
      </c>
      <c r="B15" s="1" t="s">
        <v>12</v>
      </c>
      <c r="C15" s="1">
        <v>25</v>
      </c>
      <c r="D15" s="1" t="s">
        <v>2311</v>
      </c>
      <c r="E15" s="1">
        <v>12914</v>
      </c>
      <c r="F15" s="1" t="s">
        <v>2312</v>
      </c>
      <c r="G15" s="1" t="s">
        <v>102</v>
      </c>
      <c r="H15" s="1">
        <v>1446730999</v>
      </c>
      <c r="I15" s="1" t="s">
        <v>2284</v>
      </c>
      <c r="J15" s="1" t="s">
        <v>2280</v>
      </c>
      <c r="K15" s="1" t="s">
        <v>2281</v>
      </c>
      <c r="L15" s="1">
        <v>2549</v>
      </c>
      <c r="M15" s="1" t="str">
        <f>IFERROR(VLOOKUP(L15,所有数据类型对应PDMS情况!B:E,4,1),"")</f>
        <v>主控室_设备_6P</v>
      </c>
      <c r="N15" s="1"/>
      <c r="O15" s="1" t="s">
        <v>2592</v>
      </c>
      <c r="P15" s="13" t="s">
        <v>2595</v>
      </c>
      <c r="Q15" t="str">
        <f t="shared" si="0"/>
        <v>insert into PRW_Inte_SCADA_Map(Id,[TagId],[TagName],[TagType],[Name],[Name2],[Context],[Revision],[Type]) values(newid(),'ME-12914','#1主变10kV侧001断路器B相电流Ib','B相电流','主控室_设备_6P','','XMH','unset','YC');</v>
      </c>
    </row>
    <row r="16" spans="1:17" x14ac:dyDescent="0.15">
      <c r="A16" s="1">
        <v>15</v>
      </c>
      <c r="B16" s="1" t="s">
        <v>12</v>
      </c>
      <c r="C16" s="1">
        <v>25</v>
      </c>
      <c r="D16" s="1" t="s">
        <v>2313</v>
      </c>
      <c r="E16" s="1">
        <v>12915</v>
      </c>
      <c r="F16" s="1" t="s">
        <v>2314</v>
      </c>
      <c r="G16" s="1" t="s">
        <v>102</v>
      </c>
      <c r="H16" s="1">
        <v>1446730999</v>
      </c>
      <c r="I16" s="1" t="s">
        <v>2287</v>
      </c>
      <c r="J16" s="1" t="s">
        <v>2280</v>
      </c>
      <c r="K16" s="1" t="s">
        <v>2281</v>
      </c>
      <c r="L16" s="1">
        <v>2549</v>
      </c>
      <c r="M16" s="1" t="str">
        <f>IFERROR(VLOOKUP(L16,所有数据类型对应PDMS情况!B:E,4,1),"")</f>
        <v>主控室_设备_6P</v>
      </c>
      <c r="N16" s="1"/>
      <c r="O16" s="1" t="s">
        <v>2592</v>
      </c>
      <c r="P16" s="13" t="s">
        <v>2595</v>
      </c>
      <c r="Q16" t="str">
        <f t="shared" si="0"/>
        <v>insert into PRW_Inte_SCADA_Map(Id,[TagId],[TagName],[TagType],[Name],[Name2],[Context],[Revision],[Type]) values(newid(),'ME-12915','#1主变10kV侧001断路器C相电流Ic','C相电流','主控室_设备_6P','','XMH','unset','YC');</v>
      </c>
    </row>
    <row r="17" spans="1:17" x14ac:dyDescent="0.15">
      <c r="A17" s="1">
        <v>16</v>
      </c>
      <c r="B17" s="1" t="s">
        <v>12</v>
      </c>
      <c r="C17" s="1">
        <v>25</v>
      </c>
      <c r="D17" s="1" t="s">
        <v>2315</v>
      </c>
      <c r="E17" s="1">
        <v>12916</v>
      </c>
      <c r="F17" s="1" t="s">
        <v>2316</v>
      </c>
      <c r="G17" s="1" t="s">
        <v>102</v>
      </c>
      <c r="H17" s="1">
        <v>1446731000</v>
      </c>
      <c r="I17" s="1" t="s">
        <v>2290</v>
      </c>
      <c r="J17" s="1" t="s">
        <v>2280</v>
      </c>
      <c r="K17" s="1" t="s">
        <v>2281</v>
      </c>
      <c r="L17" s="1">
        <v>2549</v>
      </c>
      <c r="M17" s="1" t="str">
        <f>IFERROR(VLOOKUP(L17,所有数据类型对应PDMS情况!B:E,4,1),"")</f>
        <v>主控室_设备_6P</v>
      </c>
      <c r="N17" s="1"/>
      <c r="O17" s="1" t="s">
        <v>2592</v>
      </c>
      <c r="P17" s="13" t="s">
        <v>2595</v>
      </c>
      <c r="Q17" t="str">
        <f t="shared" si="0"/>
        <v>insert into PRW_Inte_SCADA_Map(Id,[TagId],[TagName],[TagType],[Name],[Name2],[Context],[Revision],[Type]) values(newid(),'ME-12916','#1主变10kV侧001断路器有功P','有功','主控室_设备_6P','','XMH','unset','YC');</v>
      </c>
    </row>
    <row r="18" spans="1:17" x14ac:dyDescent="0.15">
      <c r="A18" s="1">
        <v>17</v>
      </c>
      <c r="B18" s="1" t="s">
        <v>12</v>
      </c>
      <c r="C18" s="1">
        <v>25</v>
      </c>
      <c r="D18" s="1" t="s">
        <v>2317</v>
      </c>
      <c r="E18" s="1">
        <v>12917</v>
      </c>
      <c r="F18" s="1" t="s">
        <v>2318</v>
      </c>
      <c r="G18" s="1" t="s">
        <v>102</v>
      </c>
      <c r="H18" s="1">
        <v>1446731001</v>
      </c>
      <c r="I18" s="1" t="s">
        <v>2293</v>
      </c>
      <c r="J18" s="1" t="s">
        <v>2280</v>
      </c>
      <c r="K18" s="1" t="s">
        <v>2281</v>
      </c>
      <c r="L18" s="1">
        <v>2549</v>
      </c>
      <c r="M18" s="1" t="str">
        <f>IFERROR(VLOOKUP(L18,所有数据类型对应PDMS情况!B:E,4,1),"")</f>
        <v>主控室_设备_6P</v>
      </c>
      <c r="N18" s="1"/>
      <c r="O18" s="1" t="s">
        <v>2592</v>
      </c>
      <c r="P18" s="13" t="s">
        <v>2595</v>
      </c>
      <c r="Q18" t="str">
        <f t="shared" si="0"/>
        <v>insert into PRW_Inte_SCADA_Map(Id,[TagId],[TagName],[TagType],[Name],[Name2],[Context],[Revision],[Type]) values(newid(),'ME-12917','#1主变10kV侧001断路器无功Q','无功','主控室_设备_6P','','XMH','unset','YC');</v>
      </c>
    </row>
    <row r="19" spans="1:17" x14ac:dyDescent="0.15">
      <c r="A19" s="1">
        <v>18</v>
      </c>
      <c r="B19" s="1" t="s">
        <v>12</v>
      </c>
      <c r="C19" s="1">
        <v>25</v>
      </c>
      <c r="D19" s="1" t="s">
        <v>2319</v>
      </c>
      <c r="E19" s="1">
        <v>12918</v>
      </c>
      <c r="F19" s="1" t="s">
        <v>2320</v>
      </c>
      <c r="G19" s="1" t="s">
        <v>102</v>
      </c>
      <c r="H19" s="1">
        <v>1446731002</v>
      </c>
      <c r="I19" s="1" t="s">
        <v>2296</v>
      </c>
      <c r="J19" s="1" t="s">
        <v>2280</v>
      </c>
      <c r="K19" s="1" t="s">
        <v>2281</v>
      </c>
      <c r="L19" s="1">
        <v>2549</v>
      </c>
      <c r="M19" s="1" t="str">
        <f>IFERROR(VLOOKUP(L19,所有数据类型对应PDMS情况!B:E,4,1),"")</f>
        <v>主控室_设备_6P</v>
      </c>
      <c r="N19" s="1"/>
      <c r="O19" s="1" t="s">
        <v>2592</v>
      </c>
      <c r="P19" s="13" t="s">
        <v>2595</v>
      </c>
      <c r="Q19" t="str">
        <f t="shared" si="0"/>
        <v>insert into PRW_Inte_SCADA_Map(Id,[TagId],[TagName],[TagType],[Name],[Name2],[Context],[Revision],[Type]) values(newid(),'ME-12918','#1主变10kV侧001断路器功率因数Cos','功率因数','主控室_设备_6P','','XMH','unset','YC');</v>
      </c>
    </row>
    <row r="20" spans="1:17" x14ac:dyDescent="0.15">
      <c r="A20" s="1">
        <v>19</v>
      </c>
      <c r="B20" s="1" t="s">
        <v>12</v>
      </c>
      <c r="C20" s="1">
        <v>25</v>
      </c>
      <c r="D20" s="1" t="s">
        <v>2321</v>
      </c>
      <c r="E20" s="1">
        <v>12919</v>
      </c>
      <c r="F20" s="1" t="s">
        <v>2322</v>
      </c>
      <c r="G20" s="1" t="s">
        <v>49</v>
      </c>
      <c r="H20" s="1">
        <v>1453109492</v>
      </c>
      <c r="I20" s="1" t="s">
        <v>2323</v>
      </c>
      <c r="J20" s="1" t="s">
        <v>2280</v>
      </c>
      <c r="K20" s="1" t="s">
        <v>2281</v>
      </c>
      <c r="L20" s="1">
        <v>2640</v>
      </c>
      <c r="M20" s="1" t="str">
        <f>IFERROR(VLOOKUP(L20,所有数据类型对应PDMS情况!B:E,4,1),"")</f>
        <v>#1主变间隔_#1主变压器</v>
      </c>
      <c r="N20" s="1"/>
      <c r="O20" s="1" t="s">
        <v>2592</v>
      </c>
      <c r="P20" s="13" t="s">
        <v>2595</v>
      </c>
      <c r="Q20" t="str">
        <f t="shared" si="0"/>
        <v>insert into PRW_Inte_SCADA_Map(Id,[TagId],[TagName],[TagType],[Name],[Name2],[Context],[Revision],[Type]) values(newid(),'ME-12919','#1主变温度Tmp1','温度','#1主变间隔_#1主变压器','','XMH','unset','YC');</v>
      </c>
    </row>
    <row r="21" spans="1:17" x14ac:dyDescent="0.15">
      <c r="A21" s="1">
        <v>20</v>
      </c>
      <c r="B21" s="1" t="s">
        <v>12</v>
      </c>
      <c r="C21" s="1">
        <v>25</v>
      </c>
      <c r="D21" s="1" t="s">
        <v>2324</v>
      </c>
      <c r="E21" s="1">
        <v>12920</v>
      </c>
      <c r="F21" s="1" t="s">
        <v>2325</v>
      </c>
      <c r="G21" s="1" t="s">
        <v>49</v>
      </c>
      <c r="H21" s="1">
        <v>1453109492</v>
      </c>
      <c r="I21" s="1" t="s">
        <v>2323</v>
      </c>
      <c r="J21" s="1" t="s">
        <v>2280</v>
      </c>
      <c r="K21" s="1" t="s">
        <v>2281</v>
      </c>
      <c r="L21" s="1">
        <v>2640</v>
      </c>
      <c r="M21" s="1" t="str">
        <f>IFERROR(VLOOKUP(L21,所有数据类型对应PDMS情况!B:E,4,1),"")</f>
        <v>#1主变间隔_#1主变压器</v>
      </c>
      <c r="N21" s="1"/>
      <c r="O21" s="1" t="s">
        <v>2592</v>
      </c>
      <c r="P21" s="13" t="s">
        <v>2595</v>
      </c>
      <c r="Q21" t="str">
        <f t="shared" si="0"/>
        <v>insert into PRW_Inte_SCADA_Map(Id,[TagId],[TagName],[TagType],[Name],[Name2],[Context],[Revision],[Type]) values(newid(),'ME-12920','#1主变温度Tmp2','温度','#1主变间隔_#1主变压器','','XMH','unset','YC');</v>
      </c>
    </row>
    <row r="22" spans="1:17" x14ac:dyDescent="0.15">
      <c r="A22" s="1">
        <v>21</v>
      </c>
      <c r="B22" s="1" t="s">
        <v>12</v>
      </c>
      <c r="C22" s="1">
        <v>25</v>
      </c>
      <c r="D22" s="1" t="s">
        <v>2326</v>
      </c>
      <c r="E22" s="1">
        <v>12921</v>
      </c>
      <c r="F22" s="1" t="s">
        <v>2327</v>
      </c>
      <c r="G22" s="1" t="s">
        <v>49</v>
      </c>
      <c r="H22" s="1">
        <v>1446730542</v>
      </c>
      <c r="I22" s="1" t="s">
        <v>2328</v>
      </c>
      <c r="J22" s="1" t="s">
        <v>2280</v>
      </c>
      <c r="K22" s="1" t="s">
        <v>2281</v>
      </c>
      <c r="L22" s="1">
        <v>2640</v>
      </c>
      <c r="M22" s="1" t="str">
        <f>IFERROR(VLOOKUP(L22,所有数据类型对应PDMS情况!B:E,4,1),"")</f>
        <v>#1主变间隔_#1主变压器</v>
      </c>
      <c r="N22" s="1"/>
      <c r="O22" s="1" t="s">
        <v>2592</v>
      </c>
      <c r="P22" s="13" t="s">
        <v>2595</v>
      </c>
      <c r="Q22" t="str">
        <f t="shared" si="0"/>
        <v>insert into PRW_Inte_SCADA_Map(Id,[TagId],[TagName],[TagType],[Name],[Name2],[Context],[Revision],[Type]) values(newid(),'ME-12921','#1主变档位Tp','始端','#1主变间隔_#1主变压器','','XMH','unset','YC');</v>
      </c>
    </row>
    <row r="23" spans="1:17" x14ac:dyDescent="0.15">
      <c r="A23" s="1">
        <v>22</v>
      </c>
      <c r="B23" s="1" t="s">
        <v>12</v>
      </c>
      <c r="C23" s="1">
        <v>25</v>
      </c>
      <c r="D23" s="1" t="s">
        <v>2329</v>
      </c>
      <c r="E23" s="1">
        <v>12922</v>
      </c>
      <c r="F23" s="1" t="s">
        <v>2330</v>
      </c>
      <c r="G23" s="1" t="s">
        <v>230</v>
      </c>
      <c r="H23" s="1">
        <v>1402630729</v>
      </c>
      <c r="I23" s="1" t="s">
        <v>2331</v>
      </c>
      <c r="J23" s="1" t="s">
        <v>2280</v>
      </c>
      <c r="K23" s="1" t="s">
        <v>2281</v>
      </c>
      <c r="L23" s="1">
        <v>2554</v>
      </c>
      <c r="M23" s="1" t="str">
        <f>IFERROR(VLOOKUP(L23,所有数据类型对应PDMS情况!B:E,4,1),"")</f>
        <v>110kV_城洗线_182_断路器</v>
      </c>
      <c r="N23" s="1"/>
      <c r="O23" s="1" t="s">
        <v>2592</v>
      </c>
      <c r="P23" s="13" t="s">
        <v>2595</v>
      </c>
      <c r="Q23" t="str">
        <f t="shared" si="0"/>
        <v>insert into PRW_Inte_SCADA_Map(Id,[TagId],[TagName],[TagType],[Name],[Name2],[Context],[Revision],[Type]) values(newid(),'ME-12922','110kV城洗线182断路器A相电压Ua','A相电压','110kV_城洗线_182_断路器','','XMH','unset','YC');</v>
      </c>
    </row>
    <row r="24" spans="1:17" x14ac:dyDescent="0.15">
      <c r="A24" s="1">
        <v>23</v>
      </c>
      <c r="B24" s="1" t="s">
        <v>12</v>
      </c>
      <c r="C24" s="1">
        <v>25</v>
      </c>
      <c r="D24" s="1" t="s">
        <v>2332</v>
      </c>
      <c r="E24" s="1">
        <v>12923</v>
      </c>
      <c r="F24" s="1" t="s">
        <v>2333</v>
      </c>
      <c r="G24" s="1" t="s">
        <v>230</v>
      </c>
      <c r="H24" s="1">
        <v>1402630729</v>
      </c>
      <c r="I24" s="1" t="s">
        <v>2334</v>
      </c>
      <c r="J24" s="1" t="s">
        <v>2280</v>
      </c>
      <c r="K24" s="1" t="s">
        <v>2281</v>
      </c>
      <c r="L24" s="1">
        <v>2554</v>
      </c>
      <c r="M24" s="1" t="str">
        <f>IFERROR(VLOOKUP(L24,所有数据类型对应PDMS情况!B:E,4,1),"")</f>
        <v>110kV_城洗线_182_断路器</v>
      </c>
      <c r="N24" s="1"/>
      <c r="O24" s="1" t="s">
        <v>2592</v>
      </c>
      <c r="P24" s="13" t="s">
        <v>2595</v>
      </c>
      <c r="Q24" t="str">
        <f t="shared" si="0"/>
        <v>insert into PRW_Inte_SCADA_Map(Id,[TagId],[TagName],[TagType],[Name],[Name2],[Context],[Revision],[Type]) values(newid(),'ME-12923','110kV城洗线182断路器B相电压Ub','B相电压','110kV_城洗线_182_断路器','','XMH','unset','YC');</v>
      </c>
    </row>
    <row r="25" spans="1:17" x14ac:dyDescent="0.15">
      <c r="A25" s="1">
        <v>24</v>
      </c>
      <c r="B25" s="1" t="s">
        <v>12</v>
      </c>
      <c r="C25" s="1">
        <v>25</v>
      </c>
      <c r="D25" s="1" t="s">
        <v>2335</v>
      </c>
      <c r="E25" s="1">
        <v>12924</v>
      </c>
      <c r="F25" s="1" t="s">
        <v>2336</v>
      </c>
      <c r="G25" s="1" t="s">
        <v>230</v>
      </c>
      <c r="H25" s="1">
        <v>1402630729</v>
      </c>
      <c r="I25" s="1" t="s">
        <v>2337</v>
      </c>
      <c r="J25" s="1" t="s">
        <v>2280</v>
      </c>
      <c r="K25" s="1" t="s">
        <v>2281</v>
      </c>
      <c r="L25" s="1">
        <v>2554</v>
      </c>
      <c r="M25" s="1" t="str">
        <f>IFERROR(VLOOKUP(L25,所有数据类型对应PDMS情况!B:E,4,1),"")</f>
        <v>110kV_城洗线_182_断路器</v>
      </c>
      <c r="N25" s="1"/>
      <c r="O25" s="1" t="s">
        <v>2592</v>
      </c>
      <c r="P25" s="13" t="s">
        <v>2595</v>
      </c>
      <c r="Q25" t="str">
        <f t="shared" si="0"/>
        <v>insert into PRW_Inte_SCADA_Map(Id,[TagId],[TagName],[TagType],[Name],[Name2],[Context],[Revision],[Type]) values(newid(),'ME-12924','110kV城洗线182断路器C相电压Uc','C相电压','110kV_城洗线_182_断路器','','XMH','unset','YC');</v>
      </c>
    </row>
    <row r="26" spans="1:17" x14ac:dyDescent="0.15">
      <c r="A26" s="1">
        <v>25</v>
      </c>
      <c r="B26" s="1" t="s">
        <v>12</v>
      </c>
      <c r="C26" s="1">
        <v>25</v>
      </c>
      <c r="D26" s="1" t="s">
        <v>2338</v>
      </c>
      <c r="E26" s="1">
        <v>12925</v>
      </c>
      <c r="F26" s="1" t="s">
        <v>2339</v>
      </c>
      <c r="G26" s="1" t="s">
        <v>230</v>
      </c>
      <c r="H26" s="1">
        <v>1453109430</v>
      </c>
      <c r="I26" s="1" t="s">
        <v>2340</v>
      </c>
      <c r="J26" s="1" t="s">
        <v>2280</v>
      </c>
      <c r="K26" s="1" t="s">
        <v>2281</v>
      </c>
      <c r="L26" s="1">
        <v>2554</v>
      </c>
      <c r="M26" s="1" t="str">
        <f>IFERROR(VLOOKUP(L26,所有数据类型对应PDMS情况!B:E,4,1),"")</f>
        <v>110kV_城洗线_182_断路器</v>
      </c>
      <c r="N26" s="1"/>
      <c r="O26" s="1" t="s">
        <v>2592</v>
      </c>
      <c r="P26" s="13" t="s">
        <v>2595</v>
      </c>
      <c r="Q26" t="str">
        <f t="shared" si="0"/>
        <v>insert into PRW_Inte_SCADA_Map(Id,[TagId],[TagName],[TagType],[Name],[Name2],[Context],[Revision],[Type]) values(newid(),'ME-12925','110kV城洗线182断路器AB线电压Uab','AB线电压','110kV_城洗线_182_断路器','','XMH','unset','YC');</v>
      </c>
    </row>
    <row r="27" spans="1:17" x14ac:dyDescent="0.15">
      <c r="A27" s="1">
        <v>26</v>
      </c>
      <c r="B27" s="1" t="s">
        <v>12</v>
      </c>
      <c r="C27" s="1">
        <v>25</v>
      </c>
      <c r="D27" s="1" t="s">
        <v>2341</v>
      </c>
      <c r="E27" s="1">
        <v>12926</v>
      </c>
      <c r="F27" s="1" t="s">
        <v>2342</v>
      </c>
      <c r="G27" s="1" t="s">
        <v>230</v>
      </c>
      <c r="H27" s="1">
        <v>1402630728</v>
      </c>
      <c r="I27" s="1" t="s">
        <v>2279</v>
      </c>
      <c r="J27" s="1" t="s">
        <v>2280</v>
      </c>
      <c r="K27" s="1" t="s">
        <v>2281</v>
      </c>
      <c r="L27" s="1">
        <v>2554</v>
      </c>
      <c r="M27" s="1" t="str">
        <f>IFERROR(VLOOKUP(L27,所有数据类型对应PDMS情况!B:E,4,1),"")</f>
        <v>110kV_城洗线_182_断路器</v>
      </c>
      <c r="N27" s="1"/>
      <c r="O27" s="1" t="s">
        <v>2592</v>
      </c>
      <c r="P27" s="13" t="s">
        <v>2595</v>
      </c>
      <c r="Q27" t="str">
        <f t="shared" si="0"/>
        <v>insert into PRW_Inte_SCADA_Map(Id,[TagId],[TagName],[TagType],[Name],[Name2],[Context],[Revision],[Type]) values(newid(),'ME-12926','110kV城洗线182断路器A相电流Ia','A相电流','110kV_城洗线_182_断路器','','XMH','unset','YC');</v>
      </c>
    </row>
    <row r="28" spans="1:17" x14ac:dyDescent="0.15">
      <c r="A28" s="1">
        <v>27</v>
      </c>
      <c r="B28" s="1" t="s">
        <v>12</v>
      </c>
      <c r="C28" s="1">
        <v>25</v>
      </c>
      <c r="D28" s="1" t="s">
        <v>2343</v>
      </c>
      <c r="E28" s="1">
        <v>12927</v>
      </c>
      <c r="F28" s="1" t="s">
        <v>2344</v>
      </c>
      <c r="G28" s="1" t="s">
        <v>230</v>
      </c>
      <c r="H28" s="1">
        <v>1402630728</v>
      </c>
      <c r="I28" s="1" t="s">
        <v>2290</v>
      </c>
      <c r="J28" s="1" t="s">
        <v>2280</v>
      </c>
      <c r="K28" s="1" t="s">
        <v>2281</v>
      </c>
      <c r="L28" s="1">
        <v>2554</v>
      </c>
      <c r="M28" s="1" t="str">
        <f>IFERROR(VLOOKUP(L28,所有数据类型对应PDMS情况!B:E,4,1),"")</f>
        <v>110kV_城洗线_182_断路器</v>
      </c>
      <c r="N28" s="1"/>
      <c r="O28" s="1" t="s">
        <v>2592</v>
      </c>
      <c r="P28" s="13" t="s">
        <v>2595</v>
      </c>
      <c r="Q28" t="str">
        <f t="shared" si="0"/>
        <v>insert into PRW_Inte_SCADA_Map(Id,[TagId],[TagName],[TagType],[Name],[Name2],[Context],[Revision],[Type]) values(newid(),'ME-12927','110kV城洗线182断路器有功P','有功','110kV_城洗线_182_断路器','','XMH','unset','YC');</v>
      </c>
    </row>
    <row r="29" spans="1:17" x14ac:dyDescent="0.15">
      <c r="A29" s="1">
        <v>28</v>
      </c>
      <c r="B29" s="1" t="s">
        <v>12</v>
      </c>
      <c r="C29" s="1">
        <v>25</v>
      </c>
      <c r="D29" s="1" t="s">
        <v>2345</v>
      </c>
      <c r="E29" s="1">
        <v>12928</v>
      </c>
      <c r="F29" s="1" t="s">
        <v>2346</v>
      </c>
      <c r="G29" s="1" t="s">
        <v>230</v>
      </c>
      <c r="H29" s="1">
        <v>1402630728</v>
      </c>
      <c r="I29" s="1" t="s">
        <v>2293</v>
      </c>
      <c r="J29" s="1" t="s">
        <v>2280</v>
      </c>
      <c r="K29" s="1" t="s">
        <v>2281</v>
      </c>
      <c r="L29" s="1">
        <v>2554</v>
      </c>
      <c r="M29" s="1" t="str">
        <f>IFERROR(VLOOKUP(L29,所有数据类型对应PDMS情况!B:E,4,1),"")</f>
        <v>110kV_城洗线_182_断路器</v>
      </c>
      <c r="N29" s="1"/>
      <c r="O29" s="1" t="s">
        <v>2592</v>
      </c>
      <c r="P29" s="13" t="s">
        <v>2595</v>
      </c>
      <c r="Q29" t="str">
        <f t="shared" si="0"/>
        <v>insert into PRW_Inte_SCADA_Map(Id,[TagId],[TagName],[TagType],[Name],[Name2],[Context],[Revision],[Type]) values(newid(),'ME-12928','110kV城洗线182断路器无功Q','无功','110kV_城洗线_182_断路器','','XMH','unset','YC');</v>
      </c>
    </row>
    <row r="30" spans="1:17" x14ac:dyDescent="0.15">
      <c r="A30" s="1">
        <v>29</v>
      </c>
      <c r="B30" s="1" t="s">
        <v>12</v>
      </c>
      <c r="C30" s="1">
        <v>25</v>
      </c>
      <c r="D30" s="1" t="s">
        <v>2347</v>
      </c>
      <c r="E30" s="1">
        <v>12929</v>
      </c>
      <c r="F30" s="1" t="s">
        <v>2348</v>
      </c>
      <c r="G30" s="1" t="s">
        <v>230</v>
      </c>
      <c r="H30" s="1">
        <v>1402630728</v>
      </c>
      <c r="I30" s="1" t="s">
        <v>2296</v>
      </c>
      <c r="J30" s="1" t="s">
        <v>2280</v>
      </c>
      <c r="K30" s="1" t="s">
        <v>2281</v>
      </c>
      <c r="L30" s="1">
        <v>2554</v>
      </c>
      <c r="M30" s="1" t="str">
        <f>IFERROR(VLOOKUP(L30,所有数据类型对应PDMS情况!B:E,4,1),"")</f>
        <v>110kV_城洗线_182_断路器</v>
      </c>
      <c r="N30" s="1"/>
      <c r="O30" s="1" t="s">
        <v>2592</v>
      </c>
      <c r="P30" s="13" t="s">
        <v>2595</v>
      </c>
      <c r="Q30" t="str">
        <f t="shared" si="0"/>
        <v>insert into PRW_Inte_SCADA_Map(Id,[TagId],[TagName],[TagType],[Name],[Name2],[Context],[Revision],[Type]) values(newid(),'ME-12929','110kV城洗线182断路器功率因数Cos','功率因数','110kV_城洗线_182_断路器','','XMH','unset','YC');</v>
      </c>
    </row>
    <row r="31" spans="1:17" x14ac:dyDescent="0.15">
      <c r="A31" s="1">
        <v>30</v>
      </c>
      <c r="B31" s="1" t="s">
        <v>12</v>
      </c>
      <c r="C31" s="1">
        <v>25</v>
      </c>
      <c r="D31" s="1" t="s">
        <v>2349</v>
      </c>
      <c r="E31" s="1">
        <v>12930</v>
      </c>
      <c r="F31" s="1" t="s">
        <v>2350</v>
      </c>
      <c r="G31" s="1" t="s">
        <v>230</v>
      </c>
      <c r="H31" s="1">
        <v>1453109430</v>
      </c>
      <c r="I31" s="1" t="s">
        <v>2351</v>
      </c>
      <c r="J31" s="1" t="s">
        <v>2280</v>
      </c>
      <c r="K31" s="1" t="s">
        <v>2281</v>
      </c>
      <c r="L31" s="1">
        <v>2554</v>
      </c>
      <c r="M31" s="1" t="str">
        <f>IFERROR(VLOOKUP(L31,所有数据类型对应PDMS情况!B:E,4,1),"")</f>
        <v>110kV_城洗线_182_断路器</v>
      </c>
      <c r="N31" s="1"/>
      <c r="O31" s="1" t="s">
        <v>2592</v>
      </c>
      <c r="P31" s="13" t="s">
        <v>2595</v>
      </c>
      <c r="Q31" t="str">
        <f t="shared" si="0"/>
        <v>insert into PRW_Inte_SCADA_Map(Id,[TagId],[TagName],[TagType],[Name],[Name2],[Context],[Revision],[Type]) values(newid(),'ME-12930','110kV城洗线182断路器频率F','频率','110kV_城洗线_182_断路器','','XMH','unset','YC');</v>
      </c>
    </row>
    <row r="32" spans="1:17" x14ac:dyDescent="0.15">
      <c r="A32" s="1">
        <v>31</v>
      </c>
      <c r="B32" s="1" t="s">
        <v>12</v>
      </c>
      <c r="C32" s="1">
        <v>25</v>
      </c>
      <c r="D32" s="1" t="s">
        <v>2352</v>
      </c>
      <c r="E32" s="1">
        <v>12931</v>
      </c>
      <c r="F32" s="1" t="s">
        <v>2353</v>
      </c>
      <c r="G32" s="1" t="s">
        <v>330</v>
      </c>
      <c r="H32" s="1">
        <v>1402630728</v>
      </c>
      <c r="I32" s="1" t="s">
        <v>2331</v>
      </c>
      <c r="J32" s="1" t="s">
        <v>2280</v>
      </c>
      <c r="K32" s="1" t="s">
        <v>2281</v>
      </c>
      <c r="L32" s="1">
        <v>2560</v>
      </c>
      <c r="M32" s="1" t="str">
        <f>IFERROR(VLOOKUP(L32,所有数据类型对应PDMS情况!B:E,4,1),"")</f>
        <v>110kV_洗江T线_181_断路器</v>
      </c>
      <c r="N32" s="1"/>
      <c r="O32" s="1" t="s">
        <v>2592</v>
      </c>
      <c r="P32" s="13" t="s">
        <v>2595</v>
      </c>
      <c r="Q32" t="str">
        <f t="shared" si="0"/>
        <v>insert into PRW_Inte_SCADA_Map(Id,[TagId],[TagName],[TagType],[Name],[Name2],[Context],[Revision],[Type]) values(newid(),'ME-12931','110kV洗江T线181断路器A相电压Ua','A相电压','110kV_洗江T线_181_断路器','','XMH','unset','YC');</v>
      </c>
    </row>
    <row r="33" spans="1:17" x14ac:dyDescent="0.15">
      <c r="A33" s="1">
        <v>32</v>
      </c>
      <c r="B33" s="1" t="s">
        <v>12</v>
      </c>
      <c r="C33" s="1">
        <v>25</v>
      </c>
      <c r="D33" s="1" t="s">
        <v>2354</v>
      </c>
      <c r="E33" s="1">
        <v>12932</v>
      </c>
      <c r="F33" s="1" t="s">
        <v>2355</v>
      </c>
      <c r="G33" s="1" t="s">
        <v>330</v>
      </c>
      <c r="H33" s="1">
        <v>1402630728</v>
      </c>
      <c r="I33" s="1" t="s">
        <v>2334</v>
      </c>
      <c r="J33" s="1" t="s">
        <v>2280</v>
      </c>
      <c r="K33" s="1" t="s">
        <v>2281</v>
      </c>
      <c r="L33" s="1">
        <v>2560</v>
      </c>
      <c r="M33" s="1" t="str">
        <f>IFERROR(VLOOKUP(L33,所有数据类型对应PDMS情况!B:E,4,1),"")</f>
        <v>110kV_洗江T线_181_断路器</v>
      </c>
      <c r="N33" s="1"/>
      <c r="O33" s="1" t="s">
        <v>2592</v>
      </c>
      <c r="P33" s="13" t="s">
        <v>2595</v>
      </c>
      <c r="Q33" t="str">
        <f t="shared" si="0"/>
        <v>insert into PRW_Inte_SCADA_Map(Id,[TagId],[TagName],[TagType],[Name],[Name2],[Context],[Revision],[Type]) values(newid(),'ME-12932','110kV洗江T线181断路器B相电压Ub','B相电压','110kV_洗江T线_181_断路器','','XMH','unset','YC');</v>
      </c>
    </row>
    <row r="34" spans="1:17" x14ac:dyDescent="0.15">
      <c r="A34" s="1">
        <v>33</v>
      </c>
      <c r="B34" s="1" t="s">
        <v>12</v>
      </c>
      <c r="C34" s="1">
        <v>25</v>
      </c>
      <c r="D34" s="1" t="s">
        <v>2356</v>
      </c>
      <c r="E34" s="1">
        <v>12933</v>
      </c>
      <c r="F34" s="1" t="s">
        <v>2357</v>
      </c>
      <c r="G34" s="1" t="s">
        <v>330</v>
      </c>
      <c r="H34" s="1">
        <v>1402630728</v>
      </c>
      <c r="I34" s="1" t="s">
        <v>2337</v>
      </c>
      <c r="J34" s="1" t="s">
        <v>2280</v>
      </c>
      <c r="K34" s="1" t="s">
        <v>2281</v>
      </c>
      <c r="L34" s="1">
        <v>2560</v>
      </c>
      <c r="M34" s="1" t="str">
        <f>IFERROR(VLOOKUP(L34,所有数据类型对应PDMS情况!B:E,4,1),"")</f>
        <v>110kV_洗江T线_181_断路器</v>
      </c>
      <c r="N34" s="1"/>
      <c r="O34" s="1" t="s">
        <v>2592</v>
      </c>
      <c r="P34" s="13" t="s">
        <v>2595</v>
      </c>
      <c r="Q34" t="str">
        <f t="shared" si="0"/>
        <v>insert into PRW_Inte_SCADA_Map(Id,[TagId],[TagName],[TagType],[Name],[Name2],[Context],[Revision],[Type]) values(newid(),'ME-12933','110kV洗江T线181断路器C相电压Uc','C相电压','110kV_洗江T线_181_断路器','','XMH','unset','YC');</v>
      </c>
    </row>
    <row r="35" spans="1:17" x14ac:dyDescent="0.15">
      <c r="A35" s="1">
        <v>34</v>
      </c>
      <c r="B35" s="1" t="s">
        <v>12</v>
      </c>
      <c r="C35" s="1">
        <v>25</v>
      </c>
      <c r="D35" s="1" t="s">
        <v>2358</v>
      </c>
      <c r="E35" s="1">
        <v>12934</v>
      </c>
      <c r="F35" s="1" t="s">
        <v>2359</v>
      </c>
      <c r="G35" s="1" t="s">
        <v>330</v>
      </c>
      <c r="H35" s="1">
        <v>1453109430</v>
      </c>
      <c r="I35" s="1" t="s">
        <v>2340</v>
      </c>
      <c r="J35" s="1" t="s">
        <v>2280</v>
      </c>
      <c r="K35" s="1" t="s">
        <v>2281</v>
      </c>
      <c r="L35" s="1">
        <v>2560</v>
      </c>
      <c r="M35" s="1" t="str">
        <f>IFERROR(VLOOKUP(L35,所有数据类型对应PDMS情况!B:E,4,1),"")</f>
        <v>110kV_洗江T线_181_断路器</v>
      </c>
      <c r="N35" s="1"/>
      <c r="O35" s="1" t="s">
        <v>2592</v>
      </c>
      <c r="P35" s="13" t="s">
        <v>2595</v>
      </c>
      <c r="Q35" t="str">
        <f t="shared" si="0"/>
        <v>insert into PRW_Inte_SCADA_Map(Id,[TagId],[TagName],[TagType],[Name],[Name2],[Context],[Revision],[Type]) values(newid(),'ME-12934','110kV洗江T线181断路器AB线电压Uab','AB线电压','110kV_洗江T线_181_断路器','','XMH','unset','YC');</v>
      </c>
    </row>
    <row r="36" spans="1:17" x14ac:dyDescent="0.15">
      <c r="A36" s="1">
        <v>35</v>
      </c>
      <c r="B36" s="1" t="s">
        <v>12</v>
      </c>
      <c r="C36" s="1">
        <v>25</v>
      </c>
      <c r="D36" s="1" t="s">
        <v>2360</v>
      </c>
      <c r="E36" s="1">
        <v>12935</v>
      </c>
      <c r="F36" s="1" t="s">
        <v>2361</v>
      </c>
      <c r="G36" s="1" t="s">
        <v>330</v>
      </c>
      <c r="H36" s="1">
        <v>1402630727</v>
      </c>
      <c r="I36" s="1" t="s">
        <v>2279</v>
      </c>
      <c r="J36" s="1" t="s">
        <v>2280</v>
      </c>
      <c r="K36" s="1" t="s">
        <v>2281</v>
      </c>
      <c r="L36" s="1">
        <v>2560</v>
      </c>
      <c r="M36" s="1" t="str">
        <f>IFERROR(VLOOKUP(L36,所有数据类型对应PDMS情况!B:E,4,1),"")</f>
        <v>110kV_洗江T线_181_断路器</v>
      </c>
      <c r="N36" s="1"/>
      <c r="O36" s="1" t="s">
        <v>2592</v>
      </c>
      <c r="P36" s="13" t="s">
        <v>2595</v>
      </c>
      <c r="Q36" t="str">
        <f t="shared" si="0"/>
        <v>insert into PRW_Inte_SCADA_Map(Id,[TagId],[TagName],[TagType],[Name],[Name2],[Context],[Revision],[Type]) values(newid(),'ME-12935','110kV洗江T线181断路器A相电流Ia','A相电流','110kV_洗江T线_181_断路器','','XMH','unset','YC');</v>
      </c>
    </row>
    <row r="37" spans="1:17" x14ac:dyDescent="0.15">
      <c r="A37" s="1">
        <v>36</v>
      </c>
      <c r="B37" s="1" t="s">
        <v>12</v>
      </c>
      <c r="C37" s="1">
        <v>25</v>
      </c>
      <c r="D37" s="1" t="s">
        <v>2362</v>
      </c>
      <c r="E37" s="1">
        <v>12936</v>
      </c>
      <c r="F37" s="1" t="s">
        <v>2363</v>
      </c>
      <c r="G37" s="1" t="s">
        <v>330</v>
      </c>
      <c r="H37" s="1">
        <v>1454480320</v>
      </c>
      <c r="I37" s="1" t="s">
        <v>2290</v>
      </c>
      <c r="J37" s="1" t="s">
        <v>2280</v>
      </c>
      <c r="K37" s="1" t="s">
        <v>2281</v>
      </c>
      <c r="L37" s="1">
        <v>2560</v>
      </c>
      <c r="M37" s="1" t="str">
        <f>IFERROR(VLOOKUP(L37,所有数据类型对应PDMS情况!B:E,4,1),"")</f>
        <v>110kV_洗江T线_181_断路器</v>
      </c>
      <c r="N37" s="1"/>
      <c r="O37" s="1" t="s">
        <v>2592</v>
      </c>
      <c r="P37" s="13" t="s">
        <v>2595</v>
      </c>
      <c r="Q37" t="str">
        <f t="shared" si="0"/>
        <v>insert into PRW_Inte_SCADA_Map(Id,[TagId],[TagName],[TagType],[Name],[Name2],[Context],[Revision],[Type]) values(newid(),'ME-12936','110kV洗江T线181断路器有功P','有功','110kV_洗江T线_181_断路器','','XMH','unset','YC');</v>
      </c>
    </row>
    <row r="38" spans="1:17" x14ac:dyDescent="0.15">
      <c r="A38" s="1">
        <v>37</v>
      </c>
      <c r="B38" s="1" t="s">
        <v>12</v>
      </c>
      <c r="C38" s="1">
        <v>25</v>
      </c>
      <c r="D38" s="1" t="s">
        <v>2364</v>
      </c>
      <c r="E38" s="1">
        <v>12937</v>
      </c>
      <c r="F38" s="1" t="s">
        <v>2365</v>
      </c>
      <c r="G38" s="1" t="s">
        <v>330</v>
      </c>
      <c r="H38" s="1">
        <v>1402630727</v>
      </c>
      <c r="I38" s="1" t="s">
        <v>2293</v>
      </c>
      <c r="J38" s="1" t="s">
        <v>2280</v>
      </c>
      <c r="K38" s="1" t="s">
        <v>2281</v>
      </c>
      <c r="L38" s="1">
        <v>2560</v>
      </c>
      <c r="M38" s="1" t="str">
        <f>IFERROR(VLOOKUP(L38,所有数据类型对应PDMS情况!B:E,4,1),"")</f>
        <v>110kV_洗江T线_181_断路器</v>
      </c>
      <c r="N38" s="1"/>
      <c r="O38" s="1" t="s">
        <v>2592</v>
      </c>
      <c r="P38" s="13" t="s">
        <v>2595</v>
      </c>
      <c r="Q38" t="str">
        <f t="shared" si="0"/>
        <v>insert into PRW_Inte_SCADA_Map(Id,[TagId],[TagName],[TagType],[Name],[Name2],[Context],[Revision],[Type]) values(newid(),'ME-12937','110kV洗江T线181断路器无功Q','无功','110kV_洗江T线_181_断路器','','XMH','unset','YC');</v>
      </c>
    </row>
    <row r="39" spans="1:17" x14ac:dyDescent="0.15">
      <c r="A39" s="1">
        <v>38</v>
      </c>
      <c r="B39" s="1" t="s">
        <v>12</v>
      </c>
      <c r="C39" s="1">
        <v>25</v>
      </c>
      <c r="D39" s="1" t="s">
        <v>2366</v>
      </c>
      <c r="E39" s="1">
        <v>12938</v>
      </c>
      <c r="F39" s="1" t="s">
        <v>2367</v>
      </c>
      <c r="G39" s="1" t="s">
        <v>330</v>
      </c>
      <c r="H39" s="1">
        <v>1402630727</v>
      </c>
      <c r="I39" s="1" t="s">
        <v>2296</v>
      </c>
      <c r="J39" s="1" t="s">
        <v>2280</v>
      </c>
      <c r="K39" s="1" t="s">
        <v>2281</v>
      </c>
      <c r="L39" s="1">
        <v>2560</v>
      </c>
      <c r="M39" s="1" t="str">
        <f>IFERROR(VLOOKUP(L39,所有数据类型对应PDMS情况!B:E,4,1),"")</f>
        <v>110kV_洗江T线_181_断路器</v>
      </c>
      <c r="N39" s="1"/>
      <c r="O39" s="1" t="s">
        <v>2592</v>
      </c>
      <c r="P39" s="13" t="s">
        <v>2595</v>
      </c>
      <c r="Q39" t="str">
        <f t="shared" si="0"/>
        <v>insert into PRW_Inte_SCADA_Map(Id,[TagId],[TagName],[TagType],[Name],[Name2],[Context],[Revision],[Type]) values(newid(),'ME-12938','110kV洗江T线181断路器功率因数Cos','功率因数','110kV_洗江T线_181_断路器','','XMH','unset','YC');</v>
      </c>
    </row>
    <row r="40" spans="1:17" x14ac:dyDescent="0.15">
      <c r="A40" s="1">
        <v>39</v>
      </c>
      <c r="B40" s="1" t="s">
        <v>12</v>
      </c>
      <c r="C40" s="1">
        <v>25</v>
      </c>
      <c r="D40" s="1" t="s">
        <v>2368</v>
      </c>
      <c r="E40" s="1">
        <v>12939</v>
      </c>
      <c r="F40" s="1" t="s">
        <v>2369</v>
      </c>
      <c r="G40" s="1" t="s">
        <v>330</v>
      </c>
      <c r="H40" s="1">
        <v>1453109430</v>
      </c>
      <c r="I40" s="1" t="s">
        <v>2351</v>
      </c>
      <c r="J40" s="1" t="s">
        <v>2280</v>
      </c>
      <c r="K40" s="1" t="s">
        <v>2281</v>
      </c>
      <c r="L40" s="1">
        <v>2560</v>
      </c>
      <c r="M40" s="1" t="str">
        <f>IFERROR(VLOOKUP(L40,所有数据类型对应PDMS情况!B:E,4,1),"")</f>
        <v>110kV_洗江T线_181_断路器</v>
      </c>
      <c r="N40" s="1"/>
      <c r="O40" s="1" t="s">
        <v>2592</v>
      </c>
      <c r="P40" s="13" t="s">
        <v>2595</v>
      </c>
      <c r="Q40" t="str">
        <f t="shared" si="0"/>
        <v>insert into PRW_Inte_SCADA_Map(Id,[TagId],[TagName],[TagType],[Name],[Name2],[Context],[Revision],[Type]) values(newid(),'ME-12939','110kV洗江T线181断路器频率F','频率','110kV_洗江T线_181_断路器','','XMH','unset','YC');</v>
      </c>
    </row>
    <row r="41" spans="1:17" x14ac:dyDescent="0.15">
      <c r="A41" s="1">
        <v>40</v>
      </c>
      <c r="B41" s="1" t="s">
        <v>12</v>
      </c>
      <c r="C41" s="1">
        <v>25</v>
      </c>
      <c r="D41" s="1" t="s">
        <v>2370</v>
      </c>
      <c r="E41" s="1">
        <v>12940</v>
      </c>
      <c r="F41" s="1" t="s">
        <v>2371</v>
      </c>
      <c r="G41" s="1" t="s">
        <v>2372</v>
      </c>
      <c r="H41" s="1">
        <v>1449734600</v>
      </c>
      <c r="I41" s="1" t="s">
        <v>2351</v>
      </c>
      <c r="J41" s="1" t="s">
        <v>2280</v>
      </c>
      <c r="K41" s="1" t="s">
        <v>2281</v>
      </c>
      <c r="L41" s="1">
        <v>2536</v>
      </c>
      <c r="M41" s="1" t="str">
        <f>IFERROR(VLOOKUP(L41,所有数据类型对应PDMS情况!B:E,4,1),"")</f>
        <v>变电站_线缆_110kV_I组母线</v>
      </c>
      <c r="N41" s="1"/>
      <c r="O41" s="1" t="s">
        <v>2592</v>
      </c>
      <c r="P41" s="13" t="s">
        <v>2595</v>
      </c>
      <c r="Q41" t="str">
        <f t="shared" si="0"/>
        <v>insert into PRW_Inte_SCADA_Map(Id,[TagId],[TagName],[TagType],[Name],[Name2],[Context],[Revision],[Type]) values(newid(),'ME-12940','110kVⅠ段母线频率F','频率','变电站_线缆_110kV_I组母线','','XMH','unset','YC');</v>
      </c>
    </row>
    <row r="42" spans="1:17" x14ac:dyDescent="0.15">
      <c r="A42" s="1">
        <v>41</v>
      </c>
      <c r="B42" s="1" t="s">
        <v>12</v>
      </c>
      <c r="C42" s="1">
        <v>25</v>
      </c>
      <c r="D42" s="1" t="s">
        <v>2373</v>
      </c>
      <c r="E42" s="1">
        <v>12941</v>
      </c>
      <c r="F42" s="1" t="s">
        <v>2374</v>
      </c>
      <c r="G42" s="1" t="s">
        <v>2372</v>
      </c>
      <c r="H42" s="1">
        <v>1446736178</v>
      </c>
      <c r="I42" s="1" t="s">
        <v>2331</v>
      </c>
      <c r="J42" s="1" t="s">
        <v>2280</v>
      </c>
      <c r="K42" s="1" t="s">
        <v>2281</v>
      </c>
      <c r="L42" s="1">
        <v>2536</v>
      </c>
      <c r="M42" s="1" t="str">
        <f>IFERROR(VLOOKUP(L42,所有数据类型对应PDMS情况!B:E,4,1),"")</f>
        <v>变电站_线缆_110kV_I组母线</v>
      </c>
      <c r="N42" s="1"/>
      <c r="O42" s="1" t="s">
        <v>2592</v>
      </c>
      <c r="P42" s="13" t="s">
        <v>2595</v>
      </c>
      <c r="Q42" t="str">
        <f t="shared" si="0"/>
        <v>insert into PRW_Inte_SCADA_Map(Id,[TagId],[TagName],[TagType],[Name],[Name2],[Context],[Revision],[Type]) values(newid(),'ME-12941','110kVⅠ段母线A相电压Ua','A相电压','变电站_线缆_110kV_I组母线','','XMH','unset','YC');</v>
      </c>
    </row>
    <row r="43" spans="1:17" x14ac:dyDescent="0.15">
      <c r="A43" s="1">
        <v>42</v>
      </c>
      <c r="B43" s="1" t="s">
        <v>12</v>
      </c>
      <c r="C43" s="1">
        <v>25</v>
      </c>
      <c r="D43" s="1" t="s">
        <v>2375</v>
      </c>
      <c r="E43" s="1">
        <v>12942</v>
      </c>
      <c r="F43" s="1" t="s">
        <v>2376</v>
      </c>
      <c r="G43" s="1" t="s">
        <v>2372</v>
      </c>
      <c r="H43" s="1">
        <v>1446736178</v>
      </c>
      <c r="I43" s="1" t="s">
        <v>2334</v>
      </c>
      <c r="J43" s="1" t="s">
        <v>2280</v>
      </c>
      <c r="K43" s="1" t="s">
        <v>2281</v>
      </c>
      <c r="L43" s="1">
        <v>2536</v>
      </c>
      <c r="M43" s="1" t="str">
        <f>IFERROR(VLOOKUP(L43,所有数据类型对应PDMS情况!B:E,4,1),"")</f>
        <v>变电站_线缆_110kV_I组母线</v>
      </c>
      <c r="N43" s="1"/>
      <c r="O43" s="1" t="s">
        <v>2592</v>
      </c>
      <c r="P43" s="13" t="s">
        <v>2595</v>
      </c>
      <c r="Q43" t="str">
        <f t="shared" si="0"/>
        <v>insert into PRW_Inte_SCADA_Map(Id,[TagId],[TagName],[TagType],[Name],[Name2],[Context],[Revision],[Type]) values(newid(),'ME-12942','110kVⅠ段母线B相电压Ub','B相电压','变电站_线缆_110kV_I组母线','','XMH','unset','YC');</v>
      </c>
    </row>
    <row r="44" spans="1:17" x14ac:dyDescent="0.15">
      <c r="A44" s="1">
        <v>43</v>
      </c>
      <c r="B44" s="1" t="s">
        <v>12</v>
      </c>
      <c r="C44" s="1">
        <v>25</v>
      </c>
      <c r="D44" s="1" t="s">
        <v>2377</v>
      </c>
      <c r="E44" s="1">
        <v>12943</v>
      </c>
      <c r="F44" s="1" t="s">
        <v>2378</v>
      </c>
      <c r="G44" s="1" t="s">
        <v>2372</v>
      </c>
      <c r="H44" s="1">
        <v>1446736178</v>
      </c>
      <c r="I44" s="1" t="s">
        <v>2337</v>
      </c>
      <c r="J44" s="1" t="s">
        <v>2280</v>
      </c>
      <c r="K44" s="1" t="s">
        <v>2281</v>
      </c>
      <c r="L44" s="1">
        <v>2536</v>
      </c>
      <c r="M44" s="1" t="str">
        <f>IFERROR(VLOOKUP(L44,所有数据类型对应PDMS情况!B:E,4,1),"")</f>
        <v>变电站_线缆_110kV_I组母线</v>
      </c>
      <c r="N44" s="1"/>
      <c r="O44" s="1" t="s">
        <v>2592</v>
      </c>
      <c r="P44" s="13" t="s">
        <v>2595</v>
      </c>
      <c r="Q44" t="str">
        <f t="shared" si="0"/>
        <v>insert into PRW_Inte_SCADA_Map(Id,[TagId],[TagName],[TagType],[Name],[Name2],[Context],[Revision],[Type]) values(newid(),'ME-12943','110kVⅠ段母线C相电压Uc','C相电压','变电站_线缆_110kV_I组母线','','XMH','unset','YC');</v>
      </c>
    </row>
    <row r="45" spans="1:17" x14ac:dyDescent="0.15">
      <c r="A45" s="1">
        <v>44</v>
      </c>
      <c r="B45" s="1" t="s">
        <v>12</v>
      </c>
      <c r="C45" s="1">
        <v>25</v>
      </c>
      <c r="D45" s="1" t="s">
        <v>2379</v>
      </c>
      <c r="E45" s="1">
        <v>12944</v>
      </c>
      <c r="F45" s="1" t="s">
        <v>2380</v>
      </c>
      <c r="G45" s="1" t="s">
        <v>2372</v>
      </c>
      <c r="H45" s="1">
        <v>1446736178</v>
      </c>
      <c r="I45" s="1" t="s">
        <v>2340</v>
      </c>
      <c r="J45" s="1" t="s">
        <v>2280</v>
      </c>
      <c r="K45" s="1" t="s">
        <v>2281</v>
      </c>
      <c r="L45" s="1">
        <v>2536</v>
      </c>
      <c r="M45" s="1" t="str">
        <f>IFERROR(VLOOKUP(L45,所有数据类型对应PDMS情况!B:E,4,1),"")</f>
        <v>变电站_线缆_110kV_I组母线</v>
      </c>
      <c r="N45" s="1"/>
      <c r="O45" s="1" t="s">
        <v>2592</v>
      </c>
      <c r="P45" s="13" t="s">
        <v>2595</v>
      </c>
      <c r="Q45" t="str">
        <f t="shared" si="0"/>
        <v>insert into PRW_Inte_SCADA_Map(Id,[TagId],[TagName],[TagType],[Name],[Name2],[Context],[Revision],[Type]) values(newid(),'ME-12944','110kVⅠ段母线AB线电压Uab','AB线电压','变电站_线缆_110kV_I组母线','','XMH','unset','YC');</v>
      </c>
    </row>
    <row r="46" spans="1:17" x14ac:dyDescent="0.15">
      <c r="A46" s="1">
        <v>45</v>
      </c>
      <c r="B46" s="1" t="s">
        <v>12</v>
      </c>
      <c r="C46" s="1">
        <v>25</v>
      </c>
      <c r="D46" s="1" t="s">
        <v>2381</v>
      </c>
      <c r="E46" s="1">
        <v>12945</v>
      </c>
      <c r="F46" s="1" t="s">
        <v>2382</v>
      </c>
      <c r="G46" s="1" t="s">
        <v>2372</v>
      </c>
      <c r="H46" s="1">
        <v>1446736178</v>
      </c>
      <c r="I46" s="1" t="s">
        <v>2383</v>
      </c>
      <c r="J46" s="1" t="s">
        <v>2280</v>
      </c>
      <c r="K46" s="1" t="s">
        <v>2281</v>
      </c>
      <c r="L46" s="1">
        <v>2536</v>
      </c>
      <c r="M46" s="1" t="str">
        <f>IFERROR(VLOOKUP(L46,所有数据类型对应PDMS情况!B:E,4,1),"")</f>
        <v>变电站_线缆_110kV_I组母线</v>
      </c>
      <c r="N46" s="1"/>
      <c r="O46" s="1" t="s">
        <v>2592</v>
      </c>
      <c r="P46" s="13" t="s">
        <v>2595</v>
      </c>
      <c r="Q46" t="str">
        <f t="shared" si="0"/>
        <v>insert into PRW_Inte_SCADA_Map(Id,[TagId],[TagName],[TagType],[Name],[Name2],[Context],[Revision],[Type]) values(newid(),'ME-12945','110kVⅠ段母线BC线电压Ubc','BC线电压','变电站_线缆_110kV_I组母线','','XMH','unset','YC');</v>
      </c>
    </row>
    <row r="47" spans="1:17" x14ac:dyDescent="0.15">
      <c r="A47" s="1">
        <v>46</v>
      </c>
      <c r="B47" s="1" t="s">
        <v>12</v>
      </c>
      <c r="C47" s="1">
        <v>25</v>
      </c>
      <c r="D47" s="1" t="s">
        <v>2384</v>
      </c>
      <c r="E47" s="1">
        <v>12946</v>
      </c>
      <c r="F47" s="1" t="s">
        <v>2385</v>
      </c>
      <c r="G47" s="1" t="s">
        <v>2372</v>
      </c>
      <c r="H47" s="1">
        <v>1446736179</v>
      </c>
      <c r="I47" s="1" t="s">
        <v>2386</v>
      </c>
      <c r="J47" s="1" t="s">
        <v>2280</v>
      </c>
      <c r="K47" s="1" t="s">
        <v>2281</v>
      </c>
      <c r="L47" s="1">
        <v>2536</v>
      </c>
      <c r="M47" s="1" t="str">
        <f>IFERROR(VLOOKUP(L47,所有数据类型对应PDMS情况!B:E,4,1),"")</f>
        <v>变电站_线缆_110kV_I组母线</v>
      </c>
      <c r="N47" s="1"/>
      <c r="O47" s="1" t="s">
        <v>2592</v>
      </c>
      <c r="P47" s="13" t="s">
        <v>2595</v>
      </c>
      <c r="Q47" t="str">
        <f t="shared" si="0"/>
        <v>insert into PRW_Inte_SCADA_Map(Id,[TagId],[TagName],[TagType],[Name],[Name2],[Context],[Revision],[Type]) values(newid(),'ME-12946','110kVⅠ段母线CA线电压Uca','CA线电压','变电站_线缆_110kV_I组母线','','XMH','unset','YC');</v>
      </c>
    </row>
    <row r="48" spans="1:17" x14ac:dyDescent="0.15">
      <c r="A48" s="1">
        <v>47</v>
      </c>
      <c r="B48" s="1" t="s">
        <v>12</v>
      </c>
      <c r="C48" s="1">
        <v>25</v>
      </c>
      <c r="D48" s="1" t="s">
        <v>2387</v>
      </c>
      <c r="E48" s="1">
        <v>12947</v>
      </c>
      <c r="F48" s="1" t="s">
        <v>2388</v>
      </c>
      <c r="G48" s="1" t="s">
        <v>502</v>
      </c>
      <c r="H48" s="1">
        <v>1402630726</v>
      </c>
      <c r="I48" s="1" t="s">
        <v>2279</v>
      </c>
      <c r="J48" s="1" t="s">
        <v>2280</v>
      </c>
      <c r="K48" s="1" t="s">
        <v>2281</v>
      </c>
      <c r="L48" s="1">
        <v>2573</v>
      </c>
      <c r="M48" s="1" t="str">
        <f>IFERROR(VLOOKUP(L48,所有数据类型对应PDMS情况!B:E,4,1),"")</f>
        <v>35kV倚象变出线开关柜（#5）</v>
      </c>
      <c r="N48" s="1"/>
      <c r="O48" s="1" t="s">
        <v>2592</v>
      </c>
      <c r="P48" s="13" t="s">
        <v>2595</v>
      </c>
      <c r="Q48" t="str">
        <f t="shared" si="0"/>
        <v>insert into PRW_Inte_SCADA_Map(Id,[TagId],[TagName],[TagType],[Name],[Name2],[Context],[Revision],[Type]) values(newid(),'ME-12947','35kV备用线381断路器A相电流Ia','A相电流','35kV倚象变出线开关柜（#5）','','XMH','unset','YC');</v>
      </c>
    </row>
    <row r="49" spans="1:17" x14ac:dyDescent="0.15">
      <c r="A49" s="1">
        <v>48</v>
      </c>
      <c r="B49" s="1" t="s">
        <v>12</v>
      </c>
      <c r="C49" s="1">
        <v>25</v>
      </c>
      <c r="D49" s="1" t="s">
        <v>2389</v>
      </c>
      <c r="E49" s="1">
        <v>12948</v>
      </c>
      <c r="F49" s="1" t="s">
        <v>2390</v>
      </c>
      <c r="G49" s="1" t="s">
        <v>502</v>
      </c>
      <c r="H49" s="1">
        <v>1402630725</v>
      </c>
      <c r="I49" s="1" t="s">
        <v>2287</v>
      </c>
      <c r="J49" s="1" t="s">
        <v>2280</v>
      </c>
      <c r="K49" s="1" t="s">
        <v>2281</v>
      </c>
      <c r="L49" s="1">
        <v>2573</v>
      </c>
      <c r="M49" s="1" t="str">
        <f>IFERROR(VLOOKUP(L49,所有数据类型对应PDMS情况!B:E,4,1),"")</f>
        <v>35kV倚象变出线开关柜（#5）</v>
      </c>
      <c r="N49" s="1"/>
      <c r="O49" s="1" t="s">
        <v>2592</v>
      </c>
      <c r="P49" s="13" t="s">
        <v>2595</v>
      </c>
      <c r="Q49" t="str">
        <f t="shared" si="0"/>
        <v>insert into PRW_Inte_SCADA_Map(Id,[TagId],[TagName],[TagType],[Name],[Name2],[Context],[Revision],[Type]) values(newid(),'ME-12948','35kV备用线381断路器C相电流Ic','C相电流','35kV倚象变出线开关柜（#5）','','XMH','unset','YC');</v>
      </c>
    </row>
    <row r="50" spans="1:17" x14ac:dyDescent="0.15">
      <c r="A50" s="1">
        <v>49</v>
      </c>
      <c r="B50" s="1" t="s">
        <v>12</v>
      </c>
      <c r="C50" s="1">
        <v>25</v>
      </c>
      <c r="D50" s="1" t="s">
        <v>2391</v>
      </c>
      <c r="E50" s="1">
        <v>12949</v>
      </c>
      <c r="F50" s="1" t="s">
        <v>2392</v>
      </c>
      <c r="G50" s="1" t="s">
        <v>502</v>
      </c>
      <c r="H50" s="1">
        <v>1437124165</v>
      </c>
      <c r="I50" s="1" t="s">
        <v>2340</v>
      </c>
      <c r="J50" s="1" t="s">
        <v>2280</v>
      </c>
      <c r="K50" s="1" t="s">
        <v>2281</v>
      </c>
      <c r="L50" s="1">
        <v>2573</v>
      </c>
      <c r="M50" s="1" t="str">
        <f>IFERROR(VLOOKUP(L50,所有数据类型对应PDMS情况!B:E,4,1),"")</f>
        <v>35kV倚象变出线开关柜（#5）</v>
      </c>
      <c r="N50" s="1"/>
      <c r="O50" s="1" t="s">
        <v>2592</v>
      </c>
      <c r="P50" s="13" t="s">
        <v>2595</v>
      </c>
      <c r="Q50" t="str">
        <f t="shared" si="0"/>
        <v>insert into PRW_Inte_SCADA_Map(Id,[TagId],[TagName],[TagType],[Name],[Name2],[Context],[Revision],[Type]) values(newid(),'ME-12949','35kV备用线381断路器AB线电压Uab','AB线电压','35kV倚象变出线开关柜（#5）','','XMH','unset','YC');</v>
      </c>
    </row>
    <row r="51" spans="1:17" x14ac:dyDescent="0.15">
      <c r="A51" s="1">
        <v>50</v>
      </c>
      <c r="B51" s="1" t="s">
        <v>12</v>
      </c>
      <c r="C51" s="1">
        <v>25</v>
      </c>
      <c r="D51" s="1" t="s">
        <v>2393</v>
      </c>
      <c r="E51" s="1">
        <v>12950</v>
      </c>
      <c r="F51" s="1" t="s">
        <v>2394</v>
      </c>
      <c r="G51" s="1" t="s">
        <v>502</v>
      </c>
      <c r="H51" s="1">
        <v>1402630725</v>
      </c>
      <c r="I51" s="1" t="s">
        <v>2351</v>
      </c>
      <c r="J51" s="1" t="s">
        <v>2280</v>
      </c>
      <c r="K51" s="1" t="s">
        <v>2281</v>
      </c>
      <c r="L51" s="1">
        <v>2573</v>
      </c>
      <c r="M51" s="1" t="str">
        <f>IFERROR(VLOOKUP(L51,所有数据类型对应PDMS情况!B:E,4,1),"")</f>
        <v>35kV倚象变出线开关柜（#5）</v>
      </c>
      <c r="N51" s="1"/>
      <c r="O51" s="1" t="s">
        <v>2592</v>
      </c>
      <c r="P51" s="13" t="s">
        <v>2595</v>
      </c>
      <c r="Q51" t="str">
        <f t="shared" si="0"/>
        <v>insert into PRW_Inte_SCADA_Map(Id,[TagId],[TagName],[TagType],[Name],[Name2],[Context],[Revision],[Type]) values(newid(),'ME-12950','35kV备用线381断路器频率F','频率','35kV倚象变出线开关柜（#5）','','XMH','unset','YC');</v>
      </c>
    </row>
    <row r="52" spans="1:17" x14ac:dyDescent="0.15">
      <c r="A52" s="1">
        <v>51</v>
      </c>
      <c r="B52" s="1" t="s">
        <v>12</v>
      </c>
      <c r="C52" s="1">
        <v>25</v>
      </c>
      <c r="D52" s="1" t="s">
        <v>2395</v>
      </c>
      <c r="E52" s="1">
        <v>12951</v>
      </c>
      <c r="F52" s="1" t="s">
        <v>2396</v>
      </c>
      <c r="G52" s="1" t="s">
        <v>502</v>
      </c>
      <c r="H52" s="1">
        <v>1402630725</v>
      </c>
      <c r="I52" s="1" t="s">
        <v>2290</v>
      </c>
      <c r="J52" s="1" t="s">
        <v>2280</v>
      </c>
      <c r="K52" s="1" t="s">
        <v>2281</v>
      </c>
      <c r="L52" s="1">
        <v>2573</v>
      </c>
      <c r="M52" s="1" t="str">
        <f>IFERROR(VLOOKUP(L52,所有数据类型对应PDMS情况!B:E,4,1),"")</f>
        <v>35kV倚象变出线开关柜（#5）</v>
      </c>
      <c r="N52" s="1"/>
      <c r="O52" s="1" t="s">
        <v>2592</v>
      </c>
      <c r="P52" s="13" t="s">
        <v>2595</v>
      </c>
      <c r="Q52" t="str">
        <f t="shared" si="0"/>
        <v>insert into PRW_Inte_SCADA_Map(Id,[TagId],[TagName],[TagType],[Name],[Name2],[Context],[Revision],[Type]) values(newid(),'ME-12951','35kV备用线381断路器有功P','有功','35kV倚象变出线开关柜（#5）','','XMH','unset','YC');</v>
      </c>
    </row>
    <row r="53" spans="1:17" x14ac:dyDescent="0.15">
      <c r="A53" s="1">
        <v>52</v>
      </c>
      <c r="B53" s="1" t="s">
        <v>12</v>
      </c>
      <c r="C53" s="1">
        <v>25</v>
      </c>
      <c r="D53" s="1" t="s">
        <v>2397</v>
      </c>
      <c r="E53" s="1">
        <v>12952</v>
      </c>
      <c r="F53" s="1" t="s">
        <v>2398</v>
      </c>
      <c r="G53" s="1" t="s">
        <v>502</v>
      </c>
      <c r="H53" s="1">
        <v>1402630725</v>
      </c>
      <c r="I53" s="1" t="s">
        <v>2293</v>
      </c>
      <c r="J53" s="1" t="s">
        <v>2280</v>
      </c>
      <c r="K53" s="1" t="s">
        <v>2281</v>
      </c>
      <c r="L53" s="1">
        <v>2573</v>
      </c>
      <c r="M53" s="1" t="str">
        <f>IFERROR(VLOOKUP(L53,所有数据类型对应PDMS情况!B:E,4,1),"")</f>
        <v>35kV倚象变出线开关柜（#5）</v>
      </c>
      <c r="N53" s="1"/>
      <c r="O53" s="1" t="s">
        <v>2592</v>
      </c>
      <c r="P53" s="13" t="s">
        <v>2595</v>
      </c>
      <c r="Q53" t="str">
        <f t="shared" si="0"/>
        <v>insert into PRW_Inte_SCADA_Map(Id,[TagId],[TagName],[TagType],[Name],[Name2],[Context],[Revision],[Type]) values(newid(),'ME-12952','35kV备用线381断路器无功Q','无功','35kV倚象变出线开关柜（#5）','','XMH','unset','YC');</v>
      </c>
    </row>
    <row r="54" spans="1:17" x14ac:dyDescent="0.15">
      <c r="A54" s="1">
        <v>53</v>
      </c>
      <c r="B54" s="1" t="s">
        <v>12</v>
      </c>
      <c r="C54" s="1">
        <v>25</v>
      </c>
      <c r="D54" s="1" t="s">
        <v>2399</v>
      </c>
      <c r="E54" s="1">
        <v>12953</v>
      </c>
      <c r="F54" s="1" t="s">
        <v>2400</v>
      </c>
      <c r="G54" s="1" t="s">
        <v>502</v>
      </c>
      <c r="H54" s="1">
        <v>1402630725</v>
      </c>
      <c r="I54" s="1" t="s">
        <v>2296</v>
      </c>
      <c r="J54" s="1" t="s">
        <v>2280</v>
      </c>
      <c r="K54" s="1" t="s">
        <v>2281</v>
      </c>
      <c r="L54" s="1">
        <v>2573</v>
      </c>
      <c r="M54" s="1" t="str">
        <f>IFERROR(VLOOKUP(L54,所有数据类型对应PDMS情况!B:E,4,1),"")</f>
        <v>35kV倚象变出线开关柜（#5）</v>
      </c>
      <c r="N54" s="1"/>
      <c r="O54" s="1" t="s">
        <v>2592</v>
      </c>
      <c r="P54" s="13" t="s">
        <v>2595</v>
      </c>
      <c r="Q54" t="str">
        <f t="shared" si="0"/>
        <v>insert into PRW_Inte_SCADA_Map(Id,[TagId],[TagName],[TagType],[Name],[Name2],[Context],[Revision],[Type]) values(newid(),'ME-12953','35kV备用线381断路器功率因数Cos','功率因数','35kV倚象变出线开关柜（#5）','','XMH','unset','YC');</v>
      </c>
    </row>
    <row r="55" spans="1:17" x14ac:dyDescent="0.15">
      <c r="A55" s="1">
        <v>54</v>
      </c>
      <c r="B55" s="1" t="s">
        <v>12</v>
      </c>
      <c r="C55" s="1">
        <v>25</v>
      </c>
      <c r="D55" s="1" t="s">
        <v>2401</v>
      </c>
      <c r="E55" s="1">
        <v>12954</v>
      </c>
      <c r="F55" s="1" t="s">
        <v>2402</v>
      </c>
      <c r="G55" s="1" t="s">
        <v>558</v>
      </c>
      <c r="H55" s="1">
        <v>1402630725</v>
      </c>
      <c r="I55" s="1" t="s">
        <v>2279</v>
      </c>
      <c r="J55" s="1" t="s">
        <v>2280</v>
      </c>
      <c r="K55" s="1" t="s">
        <v>2281</v>
      </c>
      <c r="L55" s="1">
        <v>2577</v>
      </c>
      <c r="M55" s="1" t="str">
        <f>IFERROR(VLOOKUP(L55,所有数据类型对应PDMS情况!B:E,4,1),"")</f>
        <v>35kV东郊变出线开关柜（#3）</v>
      </c>
      <c r="N55" s="1"/>
      <c r="O55" s="1" t="s">
        <v>2592</v>
      </c>
      <c r="P55" s="13" t="s">
        <v>2595</v>
      </c>
      <c r="Q55" t="str">
        <f t="shared" si="0"/>
        <v>insert into PRW_Inte_SCADA_Map(Id,[TagId],[TagName],[TagType],[Name],[Name2],[Context],[Revision],[Type]) values(newid(),'ME-12954','35kV洗五T线382断路器A相电流Ia','A相电流','35kV东郊变出线开关柜（#3）','','XMH','unset','YC');</v>
      </c>
    </row>
    <row r="56" spans="1:17" x14ac:dyDescent="0.15">
      <c r="A56" s="1">
        <v>55</v>
      </c>
      <c r="B56" s="1" t="s">
        <v>12</v>
      </c>
      <c r="C56" s="1">
        <v>25</v>
      </c>
      <c r="D56" s="1" t="s">
        <v>2403</v>
      </c>
      <c r="E56" s="1">
        <v>12955</v>
      </c>
      <c r="F56" s="1" t="s">
        <v>2404</v>
      </c>
      <c r="G56" s="1" t="s">
        <v>558</v>
      </c>
      <c r="H56" s="1">
        <v>1402630725</v>
      </c>
      <c r="I56" s="1" t="s">
        <v>2287</v>
      </c>
      <c r="J56" s="1" t="s">
        <v>2280</v>
      </c>
      <c r="K56" s="1" t="s">
        <v>2281</v>
      </c>
      <c r="L56" s="1">
        <v>2577</v>
      </c>
      <c r="M56" s="1" t="str">
        <f>IFERROR(VLOOKUP(L56,所有数据类型对应PDMS情况!B:E,4,1),"")</f>
        <v>35kV东郊变出线开关柜（#3）</v>
      </c>
      <c r="N56" s="1"/>
      <c r="O56" s="1" t="s">
        <v>2592</v>
      </c>
      <c r="P56" s="13" t="s">
        <v>2595</v>
      </c>
      <c r="Q56" t="str">
        <f t="shared" si="0"/>
        <v>insert into PRW_Inte_SCADA_Map(Id,[TagId],[TagName],[TagType],[Name],[Name2],[Context],[Revision],[Type]) values(newid(),'ME-12955','35kV洗五T线382断路器C相电流Ic','C相电流','35kV东郊变出线开关柜（#3）','','XMH','unset','YC');</v>
      </c>
    </row>
    <row r="57" spans="1:17" x14ac:dyDescent="0.15">
      <c r="A57" s="1">
        <v>56</v>
      </c>
      <c r="B57" s="1" t="s">
        <v>12</v>
      </c>
      <c r="C57" s="1">
        <v>25</v>
      </c>
      <c r="D57" s="1" t="s">
        <v>2405</v>
      </c>
      <c r="E57" s="1">
        <v>12956</v>
      </c>
      <c r="F57" s="1" t="s">
        <v>2406</v>
      </c>
      <c r="G57" s="1" t="s">
        <v>558</v>
      </c>
      <c r="H57" s="1">
        <v>1437124165</v>
      </c>
      <c r="I57" s="1" t="s">
        <v>2340</v>
      </c>
      <c r="J57" s="1" t="s">
        <v>2280</v>
      </c>
      <c r="K57" s="1" t="s">
        <v>2281</v>
      </c>
      <c r="L57" s="1">
        <v>2577</v>
      </c>
      <c r="M57" s="1" t="str">
        <f>IFERROR(VLOOKUP(L57,所有数据类型对应PDMS情况!B:E,4,1),"")</f>
        <v>35kV东郊变出线开关柜（#3）</v>
      </c>
      <c r="N57" s="1"/>
      <c r="O57" s="1" t="s">
        <v>2592</v>
      </c>
      <c r="P57" s="13" t="s">
        <v>2595</v>
      </c>
      <c r="Q57" t="str">
        <f t="shared" si="0"/>
        <v>insert into PRW_Inte_SCADA_Map(Id,[TagId],[TagName],[TagType],[Name],[Name2],[Context],[Revision],[Type]) values(newid(),'ME-12956','35kV洗五T线382断路器AB线电压Uab','AB线电压','35kV东郊变出线开关柜（#3）','','XMH','unset','YC');</v>
      </c>
    </row>
    <row r="58" spans="1:17" x14ac:dyDescent="0.15">
      <c r="A58" s="1">
        <v>57</v>
      </c>
      <c r="B58" s="1" t="s">
        <v>12</v>
      </c>
      <c r="C58" s="1">
        <v>25</v>
      </c>
      <c r="D58" s="1" t="s">
        <v>2407</v>
      </c>
      <c r="E58" s="1">
        <v>12957</v>
      </c>
      <c r="F58" s="1" t="s">
        <v>2408</v>
      </c>
      <c r="G58" s="1" t="s">
        <v>558</v>
      </c>
      <c r="H58" s="1">
        <v>1402630724</v>
      </c>
      <c r="I58" s="1" t="s">
        <v>2351</v>
      </c>
      <c r="J58" s="1" t="s">
        <v>2280</v>
      </c>
      <c r="K58" s="1" t="s">
        <v>2281</v>
      </c>
      <c r="L58" s="1">
        <v>2577</v>
      </c>
      <c r="M58" s="1" t="str">
        <f>IFERROR(VLOOKUP(L58,所有数据类型对应PDMS情况!B:E,4,1),"")</f>
        <v>35kV东郊变出线开关柜（#3）</v>
      </c>
      <c r="N58" s="1"/>
      <c r="O58" s="1" t="s">
        <v>2592</v>
      </c>
      <c r="P58" s="13" t="s">
        <v>2595</v>
      </c>
      <c r="Q58" t="str">
        <f t="shared" si="0"/>
        <v>insert into PRW_Inte_SCADA_Map(Id,[TagId],[TagName],[TagType],[Name],[Name2],[Context],[Revision],[Type]) values(newid(),'ME-12957','35kV洗五T线382断路器频率F','频率','35kV东郊变出线开关柜（#3）','','XMH','unset','YC');</v>
      </c>
    </row>
    <row r="59" spans="1:17" x14ac:dyDescent="0.15">
      <c r="A59" s="1">
        <v>58</v>
      </c>
      <c r="B59" s="1" t="s">
        <v>12</v>
      </c>
      <c r="C59" s="1">
        <v>25</v>
      </c>
      <c r="D59" s="1" t="s">
        <v>2409</v>
      </c>
      <c r="E59" s="1">
        <v>12958</v>
      </c>
      <c r="F59" s="1" t="s">
        <v>2410</v>
      </c>
      <c r="G59" s="1" t="s">
        <v>558</v>
      </c>
      <c r="H59" s="1">
        <v>1402630724</v>
      </c>
      <c r="I59" s="1" t="s">
        <v>2290</v>
      </c>
      <c r="J59" s="1" t="s">
        <v>2280</v>
      </c>
      <c r="K59" s="1" t="s">
        <v>2281</v>
      </c>
      <c r="L59" s="1">
        <v>2577</v>
      </c>
      <c r="M59" s="1" t="str">
        <f>IFERROR(VLOOKUP(L59,所有数据类型对应PDMS情况!B:E,4,1),"")</f>
        <v>35kV东郊变出线开关柜（#3）</v>
      </c>
      <c r="N59" s="1"/>
      <c r="O59" s="1" t="s">
        <v>2592</v>
      </c>
      <c r="P59" s="13" t="s">
        <v>2595</v>
      </c>
      <c r="Q59" t="str">
        <f t="shared" si="0"/>
        <v>insert into PRW_Inte_SCADA_Map(Id,[TagId],[TagName],[TagType],[Name],[Name2],[Context],[Revision],[Type]) values(newid(),'ME-12958','35kV洗五T线382断路器有功P','有功','35kV东郊变出线开关柜（#3）','','XMH','unset','YC');</v>
      </c>
    </row>
    <row r="60" spans="1:17" x14ac:dyDescent="0.15">
      <c r="A60" s="1">
        <v>59</v>
      </c>
      <c r="B60" s="1" t="s">
        <v>12</v>
      </c>
      <c r="C60" s="1">
        <v>25</v>
      </c>
      <c r="D60" s="1" t="s">
        <v>2411</v>
      </c>
      <c r="E60" s="1">
        <v>12959</v>
      </c>
      <c r="F60" s="1" t="s">
        <v>2412</v>
      </c>
      <c r="G60" s="1" t="s">
        <v>558</v>
      </c>
      <c r="H60" s="1">
        <v>1402630724</v>
      </c>
      <c r="I60" s="1" t="s">
        <v>2293</v>
      </c>
      <c r="J60" s="1" t="s">
        <v>2280</v>
      </c>
      <c r="K60" s="1" t="s">
        <v>2281</v>
      </c>
      <c r="L60" s="1">
        <v>2577</v>
      </c>
      <c r="M60" s="1" t="str">
        <f>IFERROR(VLOOKUP(L60,所有数据类型对应PDMS情况!B:E,4,1),"")</f>
        <v>35kV东郊变出线开关柜（#3）</v>
      </c>
      <c r="N60" s="1"/>
      <c r="O60" s="1" t="s">
        <v>2592</v>
      </c>
      <c r="P60" s="13" t="s">
        <v>2595</v>
      </c>
      <c r="Q60" t="str">
        <f t="shared" si="0"/>
        <v>insert into PRW_Inte_SCADA_Map(Id,[TagId],[TagName],[TagType],[Name],[Name2],[Context],[Revision],[Type]) values(newid(),'ME-12959','35kV洗五T线382断路器无功Q','无功','35kV东郊变出线开关柜（#3）','','XMH','unset','YC');</v>
      </c>
    </row>
    <row r="61" spans="1:17" x14ac:dyDescent="0.15">
      <c r="A61" s="1">
        <v>60</v>
      </c>
      <c r="B61" s="1" t="s">
        <v>12</v>
      </c>
      <c r="C61" s="1">
        <v>25</v>
      </c>
      <c r="D61" s="1" t="s">
        <v>2413</v>
      </c>
      <c r="E61" s="1">
        <v>12960</v>
      </c>
      <c r="F61" s="1" t="s">
        <v>2414</v>
      </c>
      <c r="G61" s="1" t="s">
        <v>558</v>
      </c>
      <c r="H61" s="1">
        <v>1402630724</v>
      </c>
      <c r="I61" s="1" t="s">
        <v>2296</v>
      </c>
      <c r="J61" s="1" t="s">
        <v>2280</v>
      </c>
      <c r="K61" s="1" t="s">
        <v>2281</v>
      </c>
      <c r="L61" s="1">
        <v>2577</v>
      </c>
      <c r="M61" s="1" t="str">
        <f>IFERROR(VLOOKUP(L61,所有数据类型对应PDMS情况!B:E,4,1),"")</f>
        <v>35kV东郊变出线开关柜（#3）</v>
      </c>
      <c r="N61" s="1"/>
      <c r="O61" s="1" t="s">
        <v>2592</v>
      </c>
      <c r="P61" s="13" t="s">
        <v>2595</v>
      </c>
      <c r="Q61" t="str">
        <f t="shared" si="0"/>
        <v>insert into PRW_Inte_SCADA_Map(Id,[TagId],[TagName],[TagType],[Name],[Name2],[Context],[Revision],[Type]) values(newid(),'ME-12960','35kV洗五T线382断路器功率因数Cos','功率因数','35kV东郊变出线开关柜（#3）','','XMH','unset','YC');</v>
      </c>
    </row>
    <row r="62" spans="1:17" x14ac:dyDescent="0.15">
      <c r="A62" s="1">
        <v>61</v>
      </c>
      <c r="B62" s="1" t="s">
        <v>12</v>
      </c>
      <c r="C62" s="1">
        <v>25</v>
      </c>
      <c r="D62" s="1" t="s">
        <v>2415</v>
      </c>
      <c r="E62" s="1">
        <v>12961</v>
      </c>
      <c r="F62" s="1" t="s">
        <v>2416</v>
      </c>
      <c r="G62" s="1" t="s">
        <v>612</v>
      </c>
      <c r="H62" s="1">
        <v>1402630724</v>
      </c>
      <c r="I62" s="1" t="s">
        <v>2279</v>
      </c>
      <c r="J62" s="1" t="s">
        <v>2280</v>
      </c>
      <c r="K62" s="1" t="s">
        <v>2281</v>
      </c>
      <c r="L62" s="1">
        <v>2581</v>
      </c>
      <c r="M62" s="1" t="str">
        <f>IFERROR(VLOOKUP(L62,所有数据类型对应PDMS情况!B:E,4,1),"")</f>
        <v>35kV五里河站开关柜（#1）</v>
      </c>
      <c r="N62" s="1"/>
      <c r="O62" s="1" t="s">
        <v>2592</v>
      </c>
      <c r="P62" s="13" t="s">
        <v>2595</v>
      </c>
      <c r="Q62" t="str">
        <f t="shared" si="0"/>
        <v>insert into PRW_Inte_SCADA_Map(Id,[TagId],[TagName],[TagType],[Name],[Name2],[Context],[Revision],[Type]) values(newid(),'ME-12961','35kV洗东线383断路器A相电流Ia','A相电流','35kV五里河站开关柜（#1）','','XMH','unset','YC');</v>
      </c>
    </row>
    <row r="63" spans="1:17" x14ac:dyDescent="0.15">
      <c r="A63" s="1">
        <v>62</v>
      </c>
      <c r="B63" s="1" t="s">
        <v>12</v>
      </c>
      <c r="C63" s="1">
        <v>25</v>
      </c>
      <c r="D63" s="1" t="s">
        <v>2417</v>
      </c>
      <c r="E63" s="1">
        <v>12962</v>
      </c>
      <c r="F63" s="1" t="s">
        <v>2418</v>
      </c>
      <c r="G63" s="1" t="s">
        <v>612</v>
      </c>
      <c r="H63" s="1">
        <v>1402630724</v>
      </c>
      <c r="I63" s="1" t="s">
        <v>2287</v>
      </c>
      <c r="J63" s="1" t="s">
        <v>2280</v>
      </c>
      <c r="K63" s="1" t="s">
        <v>2281</v>
      </c>
      <c r="L63" s="1">
        <v>2581</v>
      </c>
      <c r="M63" s="1" t="str">
        <f>IFERROR(VLOOKUP(L63,所有数据类型对应PDMS情况!B:E,4,1),"")</f>
        <v>35kV五里河站开关柜（#1）</v>
      </c>
      <c r="N63" s="1"/>
      <c r="O63" s="1" t="s">
        <v>2592</v>
      </c>
      <c r="P63" s="13" t="s">
        <v>2595</v>
      </c>
      <c r="Q63" t="str">
        <f t="shared" si="0"/>
        <v>insert into PRW_Inte_SCADA_Map(Id,[TagId],[TagName],[TagType],[Name],[Name2],[Context],[Revision],[Type]) values(newid(),'ME-12962','35kV洗东线383断路器C相电流Ic','C相电流','35kV五里河站开关柜（#1）','','XMH','unset','YC');</v>
      </c>
    </row>
    <row r="64" spans="1:17" x14ac:dyDescent="0.15">
      <c r="A64" s="1">
        <v>63</v>
      </c>
      <c r="B64" s="1" t="s">
        <v>12</v>
      </c>
      <c r="C64" s="1">
        <v>25</v>
      </c>
      <c r="D64" s="1" t="s">
        <v>2419</v>
      </c>
      <c r="E64" s="1">
        <v>12963</v>
      </c>
      <c r="F64" s="1" t="s">
        <v>2420</v>
      </c>
      <c r="G64" s="1" t="s">
        <v>612</v>
      </c>
      <c r="H64" s="1">
        <v>1437124166</v>
      </c>
      <c r="I64" s="1" t="s">
        <v>2340</v>
      </c>
      <c r="J64" s="1" t="s">
        <v>2280</v>
      </c>
      <c r="K64" s="1" t="s">
        <v>2281</v>
      </c>
      <c r="L64" s="1">
        <v>2581</v>
      </c>
      <c r="M64" s="1" t="str">
        <f>IFERROR(VLOOKUP(L64,所有数据类型对应PDMS情况!B:E,4,1),"")</f>
        <v>35kV五里河站开关柜（#1）</v>
      </c>
      <c r="N64" s="1"/>
      <c r="O64" s="1" t="s">
        <v>2592</v>
      </c>
      <c r="P64" s="13" t="s">
        <v>2595</v>
      </c>
      <c r="Q64" t="str">
        <f t="shared" si="0"/>
        <v>insert into PRW_Inte_SCADA_Map(Id,[TagId],[TagName],[TagType],[Name],[Name2],[Context],[Revision],[Type]) values(newid(),'ME-12963','35kV洗东线383断路器AB线电压Uab','AB线电压','35kV五里河站开关柜（#1）','','XMH','unset','YC');</v>
      </c>
    </row>
    <row r="65" spans="1:17" x14ac:dyDescent="0.15">
      <c r="A65" s="1">
        <v>64</v>
      </c>
      <c r="B65" s="1" t="s">
        <v>12</v>
      </c>
      <c r="C65" s="1">
        <v>25</v>
      </c>
      <c r="D65" s="1" t="s">
        <v>2421</v>
      </c>
      <c r="E65" s="1">
        <v>12964</v>
      </c>
      <c r="F65" s="1" t="s">
        <v>2422</v>
      </c>
      <c r="G65" s="1" t="s">
        <v>612</v>
      </c>
      <c r="H65" s="1">
        <v>1402630723</v>
      </c>
      <c r="I65" s="1" t="s">
        <v>2351</v>
      </c>
      <c r="J65" s="1" t="s">
        <v>2280</v>
      </c>
      <c r="K65" s="1" t="s">
        <v>2281</v>
      </c>
      <c r="L65" s="1">
        <v>2581</v>
      </c>
      <c r="M65" s="1" t="str">
        <f>IFERROR(VLOOKUP(L65,所有数据类型对应PDMS情况!B:E,4,1),"")</f>
        <v>35kV五里河站开关柜（#1）</v>
      </c>
      <c r="N65" s="1"/>
      <c r="O65" s="1" t="s">
        <v>2592</v>
      </c>
      <c r="P65" s="13" t="s">
        <v>2595</v>
      </c>
      <c r="Q65" t="str">
        <f t="shared" si="0"/>
        <v>insert into PRW_Inte_SCADA_Map(Id,[TagId],[TagName],[TagType],[Name],[Name2],[Context],[Revision],[Type]) values(newid(),'ME-12964','35kV洗东线383断路器频率F','频率','35kV五里河站开关柜（#1）','','XMH','unset','YC');</v>
      </c>
    </row>
    <row r="66" spans="1:17" x14ac:dyDescent="0.15">
      <c r="A66" s="1">
        <v>65</v>
      </c>
      <c r="B66" s="1" t="s">
        <v>12</v>
      </c>
      <c r="C66" s="1">
        <v>25</v>
      </c>
      <c r="D66" s="1" t="s">
        <v>2423</v>
      </c>
      <c r="E66" s="1">
        <v>12965</v>
      </c>
      <c r="F66" s="1" t="s">
        <v>2424</v>
      </c>
      <c r="G66" s="1" t="s">
        <v>612</v>
      </c>
      <c r="H66" s="1">
        <v>1402630723</v>
      </c>
      <c r="I66" s="1" t="s">
        <v>2290</v>
      </c>
      <c r="J66" s="1" t="s">
        <v>2280</v>
      </c>
      <c r="K66" s="1" t="s">
        <v>2281</v>
      </c>
      <c r="L66" s="1">
        <v>2581</v>
      </c>
      <c r="M66" s="1" t="str">
        <f>IFERROR(VLOOKUP(L66,所有数据类型对应PDMS情况!B:E,4,1),"")</f>
        <v>35kV五里河站开关柜（#1）</v>
      </c>
      <c r="N66" s="1"/>
      <c r="O66" s="1" t="s">
        <v>2592</v>
      </c>
      <c r="P66" s="13" t="s">
        <v>2595</v>
      </c>
      <c r="Q66" t="str">
        <f t="shared" si="0"/>
        <v>insert into PRW_Inte_SCADA_Map(Id,[TagId],[TagName],[TagType],[Name],[Name2],[Context],[Revision],[Type]) values(newid(),'ME-12965','35kV洗东线383断路器有功P','有功','35kV五里河站开关柜（#1）','','XMH','unset','YC');</v>
      </c>
    </row>
    <row r="67" spans="1:17" x14ac:dyDescent="0.15">
      <c r="A67" s="1">
        <v>66</v>
      </c>
      <c r="B67" s="1" t="s">
        <v>12</v>
      </c>
      <c r="C67" s="1">
        <v>25</v>
      </c>
      <c r="D67" s="1" t="s">
        <v>2425</v>
      </c>
      <c r="E67" s="1">
        <v>12966</v>
      </c>
      <c r="F67" s="1" t="s">
        <v>2426</v>
      </c>
      <c r="G67" s="1" t="s">
        <v>612</v>
      </c>
      <c r="H67" s="1">
        <v>1402630723</v>
      </c>
      <c r="I67" s="1" t="s">
        <v>2293</v>
      </c>
      <c r="J67" s="1" t="s">
        <v>2280</v>
      </c>
      <c r="K67" s="1" t="s">
        <v>2281</v>
      </c>
      <c r="L67" s="1">
        <v>2581</v>
      </c>
      <c r="M67" s="1" t="str">
        <f>IFERROR(VLOOKUP(L67,所有数据类型对应PDMS情况!B:E,4,1),"")</f>
        <v>35kV五里河站开关柜（#1）</v>
      </c>
      <c r="N67" s="1"/>
      <c r="O67" s="1" t="s">
        <v>2592</v>
      </c>
      <c r="P67" s="13" t="s">
        <v>2595</v>
      </c>
      <c r="Q67" t="str">
        <f t="shared" ref="Q67:Q130" si="1">CONCATENATE("insert into PRW_Inte_SCADA_Map(Id,[TagId],[TagName],[TagType],[Name],[Name2],[Context],[Revision],[Type]) values(","newid()",",'ME-",E67,"','",F67,"','",I67,"','",M67,"','",N67,"','XMH','unset','YC');")</f>
        <v>insert into PRW_Inte_SCADA_Map(Id,[TagId],[TagName],[TagType],[Name],[Name2],[Context],[Revision],[Type]) values(newid(),'ME-12966','35kV洗东线383断路器无功Q','无功','35kV五里河站开关柜（#1）','','XMH','unset','YC');</v>
      </c>
    </row>
    <row r="68" spans="1:17" x14ac:dyDescent="0.15">
      <c r="A68" s="1">
        <v>67</v>
      </c>
      <c r="B68" s="1" t="s">
        <v>12</v>
      </c>
      <c r="C68" s="1">
        <v>25</v>
      </c>
      <c r="D68" s="1" t="s">
        <v>2427</v>
      </c>
      <c r="E68" s="1">
        <v>12967</v>
      </c>
      <c r="F68" s="1" t="s">
        <v>2428</v>
      </c>
      <c r="G68" s="1" t="s">
        <v>612</v>
      </c>
      <c r="H68" s="1">
        <v>1402630723</v>
      </c>
      <c r="I68" s="1" t="s">
        <v>2296</v>
      </c>
      <c r="J68" s="1" t="s">
        <v>2280</v>
      </c>
      <c r="K68" s="1" t="s">
        <v>2281</v>
      </c>
      <c r="L68" s="1">
        <v>2581</v>
      </c>
      <c r="M68" s="1" t="str">
        <f>IFERROR(VLOOKUP(L68,所有数据类型对应PDMS情况!B:E,4,1),"")</f>
        <v>35kV五里河站开关柜（#1）</v>
      </c>
      <c r="N68" s="1"/>
      <c r="O68" s="1" t="s">
        <v>2592</v>
      </c>
      <c r="P68" s="13" t="s">
        <v>2595</v>
      </c>
      <c r="Q68" t="str">
        <f t="shared" si="1"/>
        <v>insert into PRW_Inte_SCADA_Map(Id,[TagId],[TagName],[TagType],[Name],[Name2],[Context],[Revision],[Type]) values(newid(),'ME-12967','35kV洗东线383断路器功率因数Cos','功率因数','35kV五里河站开关柜（#1）','','XMH','unset','YC');</v>
      </c>
    </row>
    <row r="69" spans="1:17" hidden="1" x14ac:dyDescent="0.15">
      <c r="A69" s="1">
        <v>68</v>
      </c>
      <c r="B69" s="1" t="s">
        <v>12</v>
      </c>
      <c r="C69" s="1">
        <v>25</v>
      </c>
      <c r="D69" s="1" t="s">
        <v>2429</v>
      </c>
      <c r="E69" s="1">
        <v>12968</v>
      </c>
      <c r="F69" s="1" t="s">
        <v>2430</v>
      </c>
      <c r="G69" s="1" t="s">
        <v>2431</v>
      </c>
      <c r="H69" s="1">
        <v>1453109430</v>
      </c>
      <c r="I69" s="1" t="s">
        <v>2351</v>
      </c>
      <c r="J69" s="1" t="s">
        <v>2280</v>
      </c>
      <c r="K69" s="1" t="s">
        <v>2281</v>
      </c>
      <c r="L69" s="1">
        <v>2537</v>
      </c>
      <c r="M69" s="1" t="str">
        <f>IFERROR(VLOOKUP(L69,所有数据类型对应PDMS情况!B:E,4,1),"")</f>
        <v/>
      </c>
      <c r="N69" s="1"/>
      <c r="O69" s="1" t="s">
        <v>2592</v>
      </c>
      <c r="P69" s="13" t="s">
        <v>2595</v>
      </c>
      <c r="Q69" t="str">
        <f t="shared" si="1"/>
        <v>insert into PRW_Inte_SCADA_Map(Id,[TagId],[TagName],[TagType],[Name],[Name2],[Context],[Revision],[Type]) values(newid(),'ME-12968','35kVⅠ段母线频率F','频率','','','XMH','unset','YC');</v>
      </c>
    </row>
    <row r="70" spans="1:17" hidden="1" x14ac:dyDescent="0.15">
      <c r="A70" s="1">
        <v>69</v>
      </c>
      <c r="B70" s="1" t="s">
        <v>12</v>
      </c>
      <c r="C70" s="1">
        <v>25</v>
      </c>
      <c r="D70" s="1" t="s">
        <v>2432</v>
      </c>
      <c r="E70" s="1">
        <v>12969</v>
      </c>
      <c r="F70" s="1" t="s">
        <v>2433</v>
      </c>
      <c r="G70" s="1" t="s">
        <v>2431</v>
      </c>
      <c r="H70" s="1">
        <v>1446736179</v>
      </c>
      <c r="I70" s="1" t="s">
        <v>2331</v>
      </c>
      <c r="J70" s="1" t="s">
        <v>2280</v>
      </c>
      <c r="K70" s="1" t="s">
        <v>2281</v>
      </c>
      <c r="L70" s="1">
        <v>2537</v>
      </c>
      <c r="M70" s="1" t="str">
        <f>IFERROR(VLOOKUP(L70,所有数据类型对应PDMS情况!B:E,4,1),"")</f>
        <v/>
      </c>
      <c r="N70" s="1"/>
      <c r="O70" s="1" t="s">
        <v>2592</v>
      </c>
      <c r="P70" s="13" t="s">
        <v>2595</v>
      </c>
      <c r="Q70" t="str">
        <f t="shared" si="1"/>
        <v>insert into PRW_Inte_SCADA_Map(Id,[TagId],[TagName],[TagType],[Name],[Name2],[Context],[Revision],[Type]) values(newid(),'ME-12969','35kVⅠ段母线A相电压Ua','A相电压','','','XMH','unset','YC');</v>
      </c>
    </row>
    <row r="71" spans="1:17" hidden="1" x14ac:dyDescent="0.15">
      <c r="A71" s="1">
        <v>70</v>
      </c>
      <c r="B71" s="1" t="s">
        <v>12</v>
      </c>
      <c r="C71" s="1">
        <v>25</v>
      </c>
      <c r="D71" s="1" t="s">
        <v>2434</v>
      </c>
      <c r="E71" s="1">
        <v>12970</v>
      </c>
      <c r="F71" s="1" t="s">
        <v>2435</v>
      </c>
      <c r="G71" s="1" t="s">
        <v>2431</v>
      </c>
      <c r="H71" s="1">
        <v>1446736179</v>
      </c>
      <c r="I71" s="1" t="s">
        <v>2334</v>
      </c>
      <c r="J71" s="1" t="s">
        <v>2280</v>
      </c>
      <c r="K71" s="1" t="s">
        <v>2281</v>
      </c>
      <c r="L71" s="1">
        <v>2537</v>
      </c>
      <c r="M71" s="1" t="str">
        <f>IFERROR(VLOOKUP(L71,所有数据类型对应PDMS情况!B:E,4,1),"")</f>
        <v/>
      </c>
      <c r="N71" s="1"/>
      <c r="O71" s="1" t="s">
        <v>2592</v>
      </c>
      <c r="P71" s="13" t="s">
        <v>2595</v>
      </c>
      <c r="Q71" t="str">
        <f t="shared" si="1"/>
        <v>insert into PRW_Inte_SCADA_Map(Id,[TagId],[TagName],[TagType],[Name],[Name2],[Context],[Revision],[Type]) values(newid(),'ME-12970','35kVⅠ段母线B相电压Ub','B相电压','','','XMH','unset','YC');</v>
      </c>
    </row>
    <row r="72" spans="1:17" hidden="1" x14ac:dyDescent="0.15">
      <c r="A72" s="1">
        <v>71</v>
      </c>
      <c r="B72" s="1" t="s">
        <v>12</v>
      </c>
      <c r="C72" s="1">
        <v>25</v>
      </c>
      <c r="D72" s="1" t="s">
        <v>2436</v>
      </c>
      <c r="E72" s="1">
        <v>12971</v>
      </c>
      <c r="F72" s="1" t="s">
        <v>2437</v>
      </c>
      <c r="G72" s="1" t="s">
        <v>2431</v>
      </c>
      <c r="H72" s="1">
        <v>1446736179</v>
      </c>
      <c r="I72" s="1" t="s">
        <v>2337</v>
      </c>
      <c r="J72" s="1" t="s">
        <v>2280</v>
      </c>
      <c r="K72" s="1" t="s">
        <v>2281</v>
      </c>
      <c r="L72" s="1">
        <v>2537</v>
      </c>
      <c r="M72" s="1" t="str">
        <f>IFERROR(VLOOKUP(L72,所有数据类型对应PDMS情况!B:E,4,1),"")</f>
        <v/>
      </c>
      <c r="N72" s="1"/>
      <c r="O72" s="1" t="s">
        <v>2592</v>
      </c>
      <c r="P72" s="13" t="s">
        <v>2595</v>
      </c>
      <c r="Q72" t="str">
        <f t="shared" si="1"/>
        <v>insert into PRW_Inte_SCADA_Map(Id,[TagId],[TagName],[TagType],[Name],[Name2],[Context],[Revision],[Type]) values(newid(),'ME-12971','35kVⅠ段母线C相电压Uc','C相电压','','','XMH','unset','YC');</v>
      </c>
    </row>
    <row r="73" spans="1:17" hidden="1" x14ac:dyDescent="0.15">
      <c r="A73" s="1">
        <v>72</v>
      </c>
      <c r="B73" s="1" t="s">
        <v>12</v>
      </c>
      <c r="C73" s="1">
        <v>25</v>
      </c>
      <c r="D73" s="1" t="s">
        <v>2438</v>
      </c>
      <c r="E73" s="1">
        <v>12972</v>
      </c>
      <c r="F73" s="1" t="s">
        <v>2439</v>
      </c>
      <c r="G73" s="1" t="s">
        <v>2431</v>
      </c>
      <c r="H73" s="1">
        <v>1446736179</v>
      </c>
      <c r="I73" s="1" t="s">
        <v>2340</v>
      </c>
      <c r="J73" s="1" t="s">
        <v>2280</v>
      </c>
      <c r="K73" s="1" t="s">
        <v>2281</v>
      </c>
      <c r="L73" s="1">
        <v>2537</v>
      </c>
      <c r="M73" s="1" t="str">
        <f>IFERROR(VLOOKUP(L73,所有数据类型对应PDMS情况!B:E,4,1),"")</f>
        <v/>
      </c>
      <c r="N73" s="1"/>
      <c r="O73" s="1" t="s">
        <v>2592</v>
      </c>
      <c r="P73" s="13" t="s">
        <v>2595</v>
      </c>
      <c r="Q73" t="str">
        <f t="shared" si="1"/>
        <v>insert into PRW_Inte_SCADA_Map(Id,[TagId],[TagName],[TagType],[Name],[Name2],[Context],[Revision],[Type]) values(newid(),'ME-12972','35kVⅠ段母线AB线电压Uab','AB线电压','','','XMH','unset','YC');</v>
      </c>
    </row>
    <row r="74" spans="1:17" hidden="1" x14ac:dyDescent="0.15">
      <c r="A74" s="1">
        <v>73</v>
      </c>
      <c r="B74" s="1" t="s">
        <v>12</v>
      </c>
      <c r="C74" s="1">
        <v>25</v>
      </c>
      <c r="D74" s="1" t="s">
        <v>2440</v>
      </c>
      <c r="E74" s="1">
        <v>12973</v>
      </c>
      <c r="F74" s="1" t="s">
        <v>2441</v>
      </c>
      <c r="G74" s="1" t="s">
        <v>2431</v>
      </c>
      <c r="H74" s="1">
        <v>1446736179</v>
      </c>
      <c r="I74" s="1" t="s">
        <v>2383</v>
      </c>
      <c r="J74" s="1" t="s">
        <v>2280</v>
      </c>
      <c r="K74" s="1" t="s">
        <v>2281</v>
      </c>
      <c r="L74" s="1">
        <v>2537</v>
      </c>
      <c r="M74" s="1" t="str">
        <f>IFERROR(VLOOKUP(L74,所有数据类型对应PDMS情况!B:E,4,1),"")</f>
        <v/>
      </c>
      <c r="N74" s="1"/>
      <c r="O74" s="1" t="s">
        <v>2592</v>
      </c>
      <c r="P74" s="13" t="s">
        <v>2595</v>
      </c>
      <c r="Q74" t="str">
        <f t="shared" si="1"/>
        <v>insert into PRW_Inte_SCADA_Map(Id,[TagId],[TagName],[TagType],[Name],[Name2],[Context],[Revision],[Type]) values(newid(),'ME-12973','35kVⅠ段母线BC线电压Ubc','BC线电压','','','XMH','unset','YC');</v>
      </c>
    </row>
    <row r="75" spans="1:17" hidden="1" x14ac:dyDescent="0.15">
      <c r="A75" s="1">
        <v>74</v>
      </c>
      <c r="B75" s="1" t="s">
        <v>12</v>
      </c>
      <c r="C75" s="1">
        <v>25</v>
      </c>
      <c r="D75" s="1" t="s">
        <v>2442</v>
      </c>
      <c r="E75" s="1">
        <v>12974</v>
      </c>
      <c r="F75" s="1" t="s">
        <v>2443</v>
      </c>
      <c r="G75" s="1" t="s">
        <v>2431</v>
      </c>
      <c r="H75" s="1">
        <v>1446736179</v>
      </c>
      <c r="I75" s="1" t="s">
        <v>2386</v>
      </c>
      <c r="J75" s="1" t="s">
        <v>2280</v>
      </c>
      <c r="K75" s="1" t="s">
        <v>2281</v>
      </c>
      <c r="L75" s="1">
        <v>2537</v>
      </c>
      <c r="M75" s="1" t="str">
        <f>IFERROR(VLOOKUP(L75,所有数据类型对应PDMS情况!B:E,4,1),"")</f>
        <v/>
      </c>
      <c r="N75" s="1"/>
      <c r="O75" s="1" t="s">
        <v>2592</v>
      </c>
      <c r="P75" s="13" t="s">
        <v>2595</v>
      </c>
      <c r="Q75" t="str">
        <f t="shared" si="1"/>
        <v>insert into PRW_Inte_SCADA_Map(Id,[TagId],[TagName],[TagType],[Name],[Name2],[Context],[Revision],[Type]) values(newid(),'ME-12974','35kVⅠ段母线CA线电压Uca','CA线电压','','','XMH','unset','YC');</v>
      </c>
    </row>
    <row r="76" spans="1:17" hidden="1" x14ac:dyDescent="0.15">
      <c r="A76" s="1">
        <v>75</v>
      </c>
      <c r="B76" s="1" t="s">
        <v>12</v>
      </c>
      <c r="C76" s="1">
        <v>25</v>
      </c>
      <c r="D76" s="1" t="s">
        <v>2444</v>
      </c>
      <c r="E76" s="1">
        <v>12975</v>
      </c>
      <c r="F76" s="1" t="s">
        <v>2445</v>
      </c>
      <c r="G76" s="1" t="s">
        <v>2431</v>
      </c>
      <c r="H76" s="1">
        <v>1446736179</v>
      </c>
      <c r="I76" s="1" t="s">
        <v>2446</v>
      </c>
      <c r="J76" s="1" t="s">
        <v>2280</v>
      </c>
      <c r="K76" s="1" t="s">
        <v>2281</v>
      </c>
      <c r="L76" s="1">
        <v>2537</v>
      </c>
      <c r="M76" s="1" t="str">
        <f>IFERROR(VLOOKUP(L76,所有数据类型对应PDMS情况!B:E,4,1),"")</f>
        <v/>
      </c>
      <c r="N76" s="1"/>
      <c r="O76" s="1" t="s">
        <v>2592</v>
      </c>
      <c r="P76" s="13" t="s">
        <v>2595</v>
      </c>
      <c r="Q76" t="str">
        <f t="shared" si="1"/>
        <v>insert into PRW_Inte_SCADA_Map(Id,[TagId],[TagName],[TagType],[Name],[Name2],[Context],[Revision],[Type]) values(newid(),'ME-12975','35kVⅠ段母线零序电压3U0','零序电压','','','XMH','unset','YC');</v>
      </c>
    </row>
    <row r="77" spans="1:17" x14ac:dyDescent="0.15">
      <c r="A77" s="1">
        <v>76</v>
      </c>
      <c r="B77" s="1" t="s">
        <v>12</v>
      </c>
      <c r="C77" s="1">
        <v>25</v>
      </c>
      <c r="D77" s="1" t="s">
        <v>2447</v>
      </c>
      <c r="E77" s="1">
        <v>12976</v>
      </c>
      <c r="F77" s="1" t="s">
        <v>2448</v>
      </c>
      <c r="G77" s="1" t="s">
        <v>687</v>
      </c>
      <c r="H77" s="1">
        <v>1453109430</v>
      </c>
      <c r="I77" s="1" t="s">
        <v>2279</v>
      </c>
      <c r="J77" s="1" t="s">
        <v>2280</v>
      </c>
      <c r="K77" s="1" t="s">
        <v>2281</v>
      </c>
      <c r="L77" s="1">
        <v>2590</v>
      </c>
      <c r="M77" s="1" t="str">
        <f>IFERROR(VLOOKUP(L77,所有数据类型对应PDMS情况!B:E,4,1),"")</f>
        <v>教育园区（二）出线开关柜（＃9）</v>
      </c>
      <c r="N77" s="1"/>
      <c r="O77" s="1" t="s">
        <v>2592</v>
      </c>
      <c r="P77" s="13" t="s">
        <v>2595</v>
      </c>
      <c r="Q77" t="str">
        <f t="shared" si="1"/>
        <v>insert into PRW_Inte_SCADA_Map(Id,[TagId],[TagName],[TagType],[Name],[Name2],[Context],[Revision],[Type]) values(newid(),'ME-12976','10kV师专路IV回线083断路器A相电流Ia','A相电流','教育园区（二）出线开关柜（＃9）','','XMH','unset','YC');</v>
      </c>
    </row>
    <row r="78" spans="1:17" x14ac:dyDescent="0.15">
      <c r="A78" s="1">
        <v>77</v>
      </c>
      <c r="B78" s="1" t="s">
        <v>12</v>
      </c>
      <c r="C78" s="1">
        <v>25</v>
      </c>
      <c r="D78" s="1" t="s">
        <v>2449</v>
      </c>
      <c r="E78" s="1">
        <v>12977</v>
      </c>
      <c r="F78" s="1" t="s">
        <v>2450</v>
      </c>
      <c r="G78" s="1" t="s">
        <v>687</v>
      </c>
      <c r="H78" s="1">
        <v>1402630722</v>
      </c>
      <c r="I78" s="1" t="s">
        <v>2287</v>
      </c>
      <c r="J78" s="1" t="s">
        <v>2280</v>
      </c>
      <c r="K78" s="1" t="s">
        <v>2281</v>
      </c>
      <c r="L78" s="1">
        <v>2590</v>
      </c>
      <c r="M78" s="1" t="str">
        <f>IFERROR(VLOOKUP(L78,所有数据类型对应PDMS情况!B:E,4,1),"")</f>
        <v>教育园区（二）出线开关柜（＃9）</v>
      </c>
      <c r="N78" s="1"/>
      <c r="O78" s="1" t="s">
        <v>2592</v>
      </c>
      <c r="P78" s="13" t="s">
        <v>2595</v>
      </c>
      <c r="Q78" t="str">
        <f t="shared" si="1"/>
        <v>insert into PRW_Inte_SCADA_Map(Id,[TagId],[TagName],[TagType],[Name],[Name2],[Context],[Revision],[Type]) values(newid(),'ME-12977','10kV师专路IV回线083断路器C相电流Ic','C相电流','教育园区（二）出线开关柜（＃9）','','XMH','unset','YC');</v>
      </c>
    </row>
    <row r="79" spans="1:17" x14ac:dyDescent="0.15">
      <c r="A79" s="1">
        <v>78</v>
      </c>
      <c r="B79" s="1" t="s">
        <v>12</v>
      </c>
      <c r="C79" s="1">
        <v>25</v>
      </c>
      <c r="D79" s="1" t="s">
        <v>2451</v>
      </c>
      <c r="E79" s="1">
        <v>12978</v>
      </c>
      <c r="F79" s="1" t="s">
        <v>2452</v>
      </c>
      <c r="G79" s="1" t="s">
        <v>687</v>
      </c>
      <c r="H79" s="1">
        <v>1402630722</v>
      </c>
      <c r="I79" s="1" t="s">
        <v>2290</v>
      </c>
      <c r="J79" s="1" t="s">
        <v>2280</v>
      </c>
      <c r="K79" s="1" t="s">
        <v>2281</v>
      </c>
      <c r="L79" s="1">
        <v>2590</v>
      </c>
      <c r="M79" s="1" t="str">
        <f>IFERROR(VLOOKUP(L79,所有数据类型对应PDMS情况!B:E,4,1),"")</f>
        <v>教育园区（二）出线开关柜（＃9）</v>
      </c>
      <c r="N79" s="1"/>
      <c r="O79" s="1" t="s">
        <v>2592</v>
      </c>
      <c r="P79" s="13" t="s">
        <v>2595</v>
      </c>
      <c r="Q79" t="str">
        <f t="shared" si="1"/>
        <v>insert into PRW_Inte_SCADA_Map(Id,[TagId],[TagName],[TagType],[Name],[Name2],[Context],[Revision],[Type]) values(newid(),'ME-12978','10kV师专路IV回线083断路器有功P','有功','教育园区（二）出线开关柜（＃9）','','XMH','unset','YC');</v>
      </c>
    </row>
    <row r="80" spans="1:17" x14ac:dyDescent="0.15">
      <c r="A80" s="1">
        <v>79</v>
      </c>
      <c r="B80" s="1" t="s">
        <v>12</v>
      </c>
      <c r="C80" s="1">
        <v>25</v>
      </c>
      <c r="D80" s="1" t="s">
        <v>2453</v>
      </c>
      <c r="E80" s="1">
        <v>12979</v>
      </c>
      <c r="F80" s="1" t="s">
        <v>2454</v>
      </c>
      <c r="G80" s="1" t="s">
        <v>687</v>
      </c>
      <c r="H80" s="1">
        <v>1402630722</v>
      </c>
      <c r="I80" s="1" t="s">
        <v>2293</v>
      </c>
      <c r="J80" s="1" t="s">
        <v>2280</v>
      </c>
      <c r="K80" s="1" t="s">
        <v>2281</v>
      </c>
      <c r="L80" s="1">
        <v>2590</v>
      </c>
      <c r="M80" s="1" t="str">
        <f>IFERROR(VLOOKUP(L80,所有数据类型对应PDMS情况!B:E,4,1),"")</f>
        <v>教育园区（二）出线开关柜（＃9）</v>
      </c>
      <c r="N80" s="1"/>
      <c r="O80" s="1" t="s">
        <v>2592</v>
      </c>
      <c r="P80" s="13" t="s">
        <v>2595</v>
      </c>
      <c r="Q80" t="str">
        <f t="shared" si="1"/>
        <v>insert into PRW_Inte_SCADA_Map(Id,[TagId],[TagName],[TagType],[Name],[Name2],[Context],[Revision],[Type]) values(newid(),'ME-12979','10kV师专路IV回线083断路器无功Q','无功','教育园区（二）出线开关柜（＃9）','','XMH','unset','YC');</v>
      </c>
    </row>
    <row r="81" spans="1:17" x14ac:dyDescent="0.15">
      <c r="A81" s="1">
        <v>80</v>
      </c>
      <c r="B81" s="1" t="s">
        <v>12</v>
      </c>
      <c r="C81" s="1">
        <v>25</v>
      </c>
      <c r="D81" s="1" t="s">
        <v>2455</v>
      </c>
      <c r="E81" s="1">
        <v>12980</v>
      </c>
      <c r="F81" s="1" t="s">
        <v>2456</v>
      </c>
      <c r="G81" s="1" t="s">
        <v>687</v>
      </c>
      <c r="H81" s="1">
        <v>1402630721</v>
      </c>
      <c r="I81" s="1" t="s">
        <v>2296</v>
      </c>
      <c r="J81" s="1" t="s">
        <v>2280</v>
      </c>
      <c r="K81" s="1" t="s">
        <v>2281</v>
      </c>
      <c r="L81" s="1">
        <v>2590</v>
      </c>
      <c r="M81" s="1" t="str">
        <f>IFERROR(VLOOKUP(L81,所有数据类型对应PDMS情况!B:E,4,1),"")</f>
        <v>教育园区（二）出线开关柜（＃9）</v>
      </c>
      <c r="N81" s="1"/>
      <c r="O81" s="1" t="s">
        <v>2592</v>
      </c>
      <c r="P81" s="13" t="s">
        <v>2595</v>
      </c>
      <c r="Q81" t="str">
        <f t="shared" si="1"/>
        <v>insert into PRW_Inte_SCADA_Map(Id,[TagId],[TagName],[TagType],[Name],[Name2],[Context],[Revision],[Type]) values(newid(),'ME-12980','10kV师专路IV回线083断路器功率因数Cos','功率因数','教育园区（二）出线开关柜（＃9）','','XMH','unset','YC');</v>
      </c>
    </row>
    <row r="82" spans="1:17" x14ac:dyDescent="0.15">
      <c r="A82" s="1">
        <v>81</v>
      </c>
      <c r="B82" s="1" t="s">
        <v>12</v>
      </c>
      <c r="C82" s="1">
        <v>25</v>
      </c>
      <c r="D82" s="1" t="s">
        <v>2457</v>
      </c>
      <c r="E82" s="1">
        <v>12981</v>
      </c>
      <c r="F82" s="1" t="s">
        <v>2458</v>
      </c>
      <c r="G82" s="1" t="s">
        <v>744</v>
      </c>
      <c r="H82" s="1">
        <v>1402630721</v>
      </c>
      <c r="I82" s="1" t="s">
        <v>2279</v>
      </c>
      <c r="J82" s="1" t="s">
        <v>2280</v>
      </c>
      <c r="K82" s="1" t="s">
        <v>2281</v>
      </c>
      <c r="L82" s="1">
        <v>2596</v>
      </c>
      <c r="M82" s="1" t="str">
        <f>IFERROR(VLOOKUP(L82,所有数据类型对应PDMS情况!B:E,4,1),"")</f>
        <v>三家村变（二）出线开关柜（＃11）</v>
      </c>
      <c r="N82" s="1"/>
      <c r="O82" s="1" t="s">
        <v>2592</v>
      </c>
      <c r="P82" s="13" t="s">
        <v>2595</v>
      </c>
      <c r="Q82" t="str">
        <f t="shared" si="1"/>
        <v>insert into PRW_Inte_SCADA_Map(Id,[TagId],[TagName],[TagType],[Name],[Name2],[Context],[Revision],[Type]) values(newid(),'ME-12981','10kV职教中心线084断路器A相电流Ia','A相电流','三家村变（二）出线开关柜（＃11）','','XMH','unset','YC');</v>
      </c>
    </row>
    <row r="83" spans="1:17" x14ac:dyDescent="0.15">
      <c r="A83" s="1">
        <v>82</v>
      </c>
      <c r="B83" s="1" t="s">
        <v>12</v>
      </c>
      <c r="C83" s="1">
        <v>25</v>
      </c>
      <c r="D83" s="1" t="s">
        <v>2459</v>
      </c>
      <c r="E83" s="1">
        <v>12982</v>
      </c>
      <c r="F83" s="1" t="s">
        <v>2460</v>
      </c>
      <c r="G83" s="1" t="s">
        <v>744</v>
      </c>
      <c r="H83" s="1">
        <v>1402630721</v>
      </c>
      <c r="I83" s="1" t="s">
        <v>2287</v>
      </c>
      <c r="J83" s="1" t="s">
        <v>2280</v>
      </c>
      <c r="K83" s="1" t="s">
        <v>2281</v>
      </c>
      <c r="L83" s="1">
        <v>2596</v>
      </c>
      <c r="M83" s="1" t="str">
        <f>IFERROR(VLOOKUP(L83,所有数据类型对应PDMS情况!B:E,4,1),"")</f>
        <v>三家村变（二）出线开关柜（＃11）</v>
      </c>
      <c r="N83" s="1"/>
      <c r="O83" s="1" t="s">
        <v>2592</v>
      </c>
      <c r="P83" s="13" t="s">
        <v>2595</v>
      </c>
      <c r="Q83" t="str">
        <f t="shared" si="1"/>
        <v>insert into PRW_Inte_SCADA_Map(Id,[TagId],[TagName],[TagType],[Name],[Name2],[Context],[Revision],[Type]) values(newid(),'ME-12982','10kV职教中心线084断路器C相电流Ic','C相电流','三家村变（二）出线开关柜（＃11）','','XMH','unset','YC');</v>
      </c>
    </row>
    <row r="84" spans="1:17" x14ac:dyDescent="0.15">
      <c r="A84" s="1">
        <v>83</v>
      </c>
      <c r="B84" s="1" t="s">
        <v>12</v>
      </c>
      <c r="C84" s="1">
        <v>25</v>
      </c>
      <c r="D84" s="1" t="s">
        <v>2461</v>
      </c>
      <c r="E84" s="1">
        <v>12983</v>
      </c>
      <c r="F84" s="1" t="s">
        <v>2462</v>
      </c>
      <c r="G84" s="1" t="s">
        <v>744</v>
      </c>
      <c r="H84" s="1">
        <v>1402630721</v>
      </c>
      <c r="I84" s="1" t="s">
        <v>2290</v>
      </c>
      <c r="J84" s="1" t="s">
        <v>2280</v>
      </c>
      <c r="K84" s="1" t="s">
        <v>2281</v>
      </c>
      <c r="L84" s="1">
        <v>2596</v>
      </c>
      <c r="M84" s="1" t="str">
        <f>IFERROR(VLOOKUP(L84,所有数据类型对应PDMS情况!B:E,4,1),"")</f>
        <v>三家村变（二）出线开关柜（＃11）</v>
      </c>
      <c r="N84" s="1"/>
      <c r="O84" s="1" t="s">
        <v>2592</v>
      </c>
      <c r="P84" s="13" t="s">
        <v>2595</v>
      </c>
      <c r="Q84" t="str">
        <f t="shared" si="1"/>
        <v>insert into PRW_Inte_SCADA_Map(Id,[TagId],[TagName],[TagType],[Name],[Name2],[Context],[Revision],[Type]) values(newid(),'ME-12983','10kV职教中心线084断路器有功P','有功','三家村变（二）出线开关柜（＃11）','','XMH','unset','YC');</v>
      </c>
    </row>
    <row r="85" spans="1:17" x14ac:dyDescent="0.15">
      <c r="A85" s="1">
        <v>84</v>
      </c>
      <c r="B85" s="1" t="s">
        <v>12</v>
      </c>
      <c r="C85" s="1">
        <v>25</v>
      </c>
      <c r="D85" s="1" t="s">
        <v>2463</v>
      </c>
      <c r="E85" s="1">
        <v>12984</v>
      </c>
      <c r="F85" s="1" t="s">
        <v>2464</v>
      </c>
      <c r="G85" s="1" t="s">
        <v>744</v>
      </c>
      <c r="H85" s="1">
        <v>1402630721</v>
      </c>
      <c r="I85" s="1" t="s">
        <v>2293</v>
      </c>
      <c r="J85" s="1" t="s">
        <v>2280</v>
      </c>
      <c r="K85" s="1" t="s">
        <v>2281</v>
      </c>
      <c r="L85" s="1">
        <v>2596</v>
      </c>
      <c r="M85" s="1" t="str">
        <f>IFERROR(VLOOKUP(L85,所有数据类型对应PDMS情况!B:E,4,1),"")</f>
        <v>三家村变（二）出线开关柜（＃11）</v>
      </c>
      <c r="N85" s="1"/>
      <c r="O85" s="1" t="s">
        <v>2592</v>
      </c>
      <c r="P85" s="13" t="s">
        <v>2595</v>
      </c>
      <c r="Q85" t="str">
        <f t="shared" si="1"/>
        <v>insert into PRW_Inte_SCADA_Map(Id,[TagId],[TagName],[TagType],[Name],[Name2],[Context],[Revision],[Type]) values(newid(),'ME-12984','10kV职教中心线084断路器无功Q','无功','三家村变（二）出线开关柜（＃11）','','XMH','unset','YC');</v>
      </c>
    </row>
    <row r="86" spans="1:17" x14ac:dyDescent="0.15">
      <c r="A86" s="1">
        <v>85</v>
      </c>
      <c r="B86" s="1" t="s">
        <v>12</v>
      </c>
      <c r="C86" s="1">
        <v>25</v>
      </c>
      <c r="D86" s="1" t="s">
        <v>2465</v>
      </c>
      <c r="E86" s="1">
        <v>12985</v>
      </c>
      <c r="F86" s="1" t="s">
        <v>2466</v>
      </c>
      <c r="G86" s="1" t="s">
        <v>744</v>
      </c>
      <c r="H86" s="1">
        <v>1402630721</v>
      </c>
      <c r="I86" s="1" t="s">
        <v>2296</v>
      </c>
      <c r="J86" s="1" t="s">
        <v>2280</v>
      </c>
      <c r="K86" s="1" t="s">
        <v>2281</v>
      </c>
      <c r="L86" s="1">
        <v>2596</v>
      </c>
      <c r="M86" s="1" t="str">
        <f>IFERROR(VLOOKUP(L86,所有数据类型对应PDMS情况!B:E,4,1),"")</f>
        <v>三家村变（二）出线开关柜（＃11）</v>
      </c>
      <c r="N86" s="1"/>
      <c r="O86" s="1" t="s">
        <v>2592</v>
      </c>
      <c r="P86" s="13" t="s">
        <v>2595</v>
      </c>
      <c r="Q86" t="str">
        <f t="shared" si="1"/>
        <v>insert into PRW_Inte_SCADA_Map(Id,[TagId],[TagName],[TagType],[Name],[Name2],[Context],[Revision],[Type]) values(newid(),'ME-12985','10kV职教中心线084断路器功率因数Cos','功率因数','三家村变（二）出线开关柜（＃11）','','XMH','unset','YC');</v>
      </c>
    </row>
    <row r="87" spans="1:17" x14ac:dyDescent="0.15">
      <c r="A87" s="1">
        <v>86</v>
      </c>
      <c r="B87" s="1" t="s">
        <v>12</v>
      </c>
      <c r="C87" s="1">
        <v>25</v>
      </c>
      <c r="D87" s="1" t="s">
        <v>2467</v>
      </c>
      <c r="E87" s="1">
        <v>12986</v>
      </c>
      <c r="F87" s="1" t="s">
        <v>2468</v>
      </c>
      <c r="G87" s="1" t="s">
        <v>801</v>
      </c>
      <c r="H87" s="1">
        <v>1446732506</v>
      </c>
      <c r="I87" s="1" t="s">
        <v>2279</v>
      </c>
      <c r="J87" s="1" t="s">
        <v>2280</v>
      </c>
      <c r="K87" s="1" t="s">
        <v>2281</v>
      </c>
      <c r="L87" s="1">
        <v>2602</v>
      </c>
      <c r="M87" s="1" t="str">
        <f>IFERROR(VLOOKUP(L87,所有数据类型对应PDMS情况!B:E,4,1),"")</f>
        <v>10kVI段母线TV设备柜（＃13）</v>
      </c>
      <c r="N87" s="1"/>
      <c r="O87" s="1" t="s">
        <v>2592</v>
      </c>
      <c r="P87" s="13" t="s">
        <v>2595</v>
      </c>
      <c r="Q87" t="str">
        <f t="shared" si="1"/>
        <v>insert into PRW_Inte_SCADA_Map(Id,[TagId],[TagName],[TagType],[Name],[Name2],[Context],[Revision],[Type]) values(newid(),'ME-12986','10kV师专路Ⅲ回线085断路器A相电流Ia','A相电流','10kVI段母线TV设备柜（＃13）','','XMH','unset','YC');</v>
      </c>
    </row>
    <row r="88" spans="1:17" x14ac:dyDescent="0.15">
      <c r="A88" s="1">
        <v>87</v>
      </c>
      <c r="B88" s="1" t="s">
        <v>12</v>
      </c>
      <c r="C88" s="1">
        <v>25</v>
      </c>
      <c r="D88" s="1" t="s">
        <v>2469</v>
      </c>
      <c r="E88" s="1">
        <v>12987</v>
      </c>
      <c r="F88" s="1" t="s">
        <v>2470</v>
      </c>
      <c r="G88" s="1" t="s">
        <v>801</v>
      </c>
      <c r="H88" s="1">
        <v>1446732506</v>
      </c>
      <c r="I88" s="1" t="s">
        <v>2287</v>
      </c>
      <c r="J88" s="1" t="s">
        <v>2280</v>
      </c>
      <c r="K88" s="1" t="s">
        <v>2281</v>
      </c>
      <c r="L88" s="1">
        <v>2602</v>
      </c>
      <c r="M88" s="1" t="str">
        <f>IFERROR(VLOOKUP(L88,所有数据类型对应PDMS情况!B:E,4,1),"")</f>
        <v>10kVI段母线TV设备柜（＃13）</v>
      </c>
      <c r="N88" s="1"/>
      <c r="O88" s="1" t="s">
        <v>2592</v>
      </c>
      <c r="P88" s="13" t="s">
        <v>2595</v>
      </c>
      <c r="Q88" t="str">
        <f t="shared" si="1"/>
        <v>insert into PRW_Inte_SCADA_Map(Id,[TagId],[TagName],[TagType],[Name],[Name2],[Context],[Revision],[Type]) values(newid(),'ME-12987','10kV师专路Ⅲ回线085断路器C相电流Ic','C相电流','10kVI段母线TV设备柜（＃13）','','XMH','unset','YC');</v>
      </c>
    </row>
    <row r="89" spans="1:17" x14ac:dyDescent="0.15">
      <c r="A89" s="1">
        <v>88</v>
      </c>
      <c r="B89" s="1" t="s">
        <v>12</v>
      </c>
      <c r="C89" s="1">
        <v>25</v>
      </c>
      <c r="D89" s="1" t="s">
        <v>2471</v>
      </c>
      <c r="E89" s="1">
        <v>12988</v>
      </c>
      <c r="F89" s="1" t="s">
        <v>2472</v>
      </c>
      <c r="G89" s="1" t="s">
        <v>801</v>
      </c>
      <c r="H89" s="1">
        <v>1446732507</v>
      </c>
      <c r="I89" s="1" t="s">
        <v>2290</v>
      </c>
      <c r="J89" s="1" t="s">
        <v>2280</v>
      </c>
      <c r="K89" s="1" t="s">
        <v>2281</v>
      </c>
      <c r="L89" s="1">
        <v>2602</v>
      </c>
      <c r="M89" s="1" t="str">
        <f>IFERROR(VLOOKUP(L89,所有数据类型对应PDMS情况!B:E,4,1),"")</f>
        <v>10kVI段母线TV设备柜（＃13）</v>
      </c>
      <c r="N89" s="1"/>
      <c r="O89" s="1" t="s">
        <v>2592</v>
      </c>
      <c r="P89" s="13" t="s">
        <v>2595</v>
      </c>
      <c r="Q89" t="str">
        <f t="shared" si="1"/>
        <v>insert into PRW_Inte_SCADA_Map(Id,[TagId],[TagName],[TagType],[Name],[Name2],[Context],[Revision],[Type]) values(newid(),'ME-12988','10kV师专路Ⅲ回线085断路器有功P','有功','10kVI段母线TV设备柜（＃13）','','XMH','unset','YC');</v>
      </c>
    </row>
    <row r="90" spans="1:17" x14ac:dyDescent="0.15">
      <c r="A90" s="1">
        <v>89</v>
      </c>
      <c r="B90" s="1" t="s">
        <v>12</v>
      </c>
      <c r="C90" s="1">
        <v>25</v>
      </c>
      <c r="D90" s="1" t="s">
        <v>2473</v>
      </c>
      <c r="E90" s="1">
        <v>12989</v>
      </c>
      <c r="F90" s="1" t="s">
        <v>2474</v>
      </c>
      <c r="G90" s="1" t="s">
        <v>801</v>
      </c>
      <c r="H90" s="1">
        <v>1446732508</v>
      </c>
      <c r="I90" s="1" t="s">
        <v>2293</v>
      </c>
      <c r="J90" s="1" t="s">
        <v>2280</v>
      </c>
      <c r="K90" s="1" t="s">
        <v>2281</v>
      </c>
      <c r="L90" s="1">
        <v>2602</v>
      </c>
      <c r="M90" s="1" t="str">
        <f>IFERROR(VLOOKUP(L90,所有数据类型对应PDMS情况!B:E,4,1),"")</f>
        <v>10kVI段母线TV设备柜（＃13）</v>
      </c>
      <c r="N90" s="1"/>
      <c r="O90" s="1" t="s">
        <v>2592</v>
      </c>
      <c r="P90" s="13" t="s">
        <v>2595</v>
      </c>
      <c r="Q90" t="str">
        <f t="shared" si="1"/>
        <v>insert into PRW_Inte_SCADA_Map(Id,[TagId],[TagName],[TagType],[Name],[Name2],[Context],[Revision],[Type]) values(newid(),'ME-12989','10kV师专路Ⅲ回线085断路器无功Q','无功','10kVI段母线TV设备柜（＃13）','','XMH','unset','YC');</v>
      </c>
    </row>
    <row r="91" spans="1:17" x14ac:dyDescent="0.15">
      <c r="A91" s="1">
        <v>90</v>
      </c>
      <c r="B91" s="1" t="s">
        <v>12</v>
      </c>
      <c r="C91" s="1">
        <v>25</v>
      </c>
      <c r="D91" s="1" t="s">
        <v>2475</v>
      </c>
      <c r="E91" s="1">
        <v>12990</v>
      </c>
      <c r="F91" s="1" t="s">
        <v>2476</v>
      </c>
      <c r="G91" s="1" t="s">
        <v>801</v>
      </c>
      <c r="H91" s="1">
        <v>1446732509</v>
      </c>
      <c r="I91" s="1" t="s">
        <v>2296</v>
      </c>
      <c r="J91" s="1" t="s">
        <v>2280</v>
      </c>
      <c r="K91" s="1" t="s">
        <v>2281</v>
      </c>
      <c r="L91" s="1">
        <v>2602</v>
      </c>
      <c r="M91" s="1" t="str">
        <f>IFERROR(VLOOKUP(L91,所有数据类型对应PDMS情况!B:E,4,1),"")</f>
        <v>10kVI段母线TV设备柜（＃13）</v>
      </c>
      <c r="N91" s="1"/>
      <c r="O91" s="1" t="s">
        <v>2592</v>
      </c>
      <c r="P91" s="13" t="s">
        <v>2595</v>
      </c>
      <c r="Q91" t="str">
        <f t="shared" si="1"/>
        <v>insert into PRW_Inte_SCADA_Map(Id,[TagId],[TagName],[TagType],[Name],[Name2],[Context],[Revision],[Type]) values(newid(),'ME-12990','10kV师专路Ⅲ回线085断路器功率因数Cos','功率因数','10kVI段母线TV设备柜（＃13）','','XMH','unset','YC');</v>
      </c>
    </row>
    <row r="92" spans="1:17" x14ac:dyDescent="0.15">
      <c r="A92" s="1">
        <v>91</v>
      </c>
      <c r="B92" s="1" t="s">
        <v>12</v>
      </c>
      <c r="C92" s="1">
        <v>25</v>
      </c>
      <c r="D92" s="1" t="s">
        <v>2477</v>
      </c>
      <c r="E92" s="1">
        <v>12991</v>
      </c>
      <c r="F92" s="1" t="s">
        <v>2478</v>
      </c>
      <c r="G92" s="1" t="s">
        <v>858</v>
      </c>
      <c r="H92" s="1">
        <v>1402630720</v>
      </c>
      <c r="I92" s="1" t="s">
        <v>2279</v>
      </c>
      <c r="J92" s="1" t="s">
        <v>2280</v>
      </c>
      <c r="K92" s="1" t="s">
        <v>2281</v>
      </c>
      <c r="L92" s="1">
        <v>2608</v>
      </c>
      <c r="M92" s="1" t="str">
        <f>IFERROR(VLOOKUP(L92,所有数据类型对应PDMS情况!B:E,4,1),"")</f>
        <v>城南变（一）出线开关柜（＃12）</v>
      </c>
      <c r="N92" s="1"/>
      <c r="O92" s="1" t="s">
        <v>2592</v>
      </c>
      <c r="P92" s="13" t="s">
        <v>2595</v>
      </c>
      <c r="Q92" t="str">
        <f t="shared" si="1"/>
        <v>insert into PRW_Inte_SCADA_Map(Id,[TagId],[TagName],[TagType],[Name],[Name2],[Context],[Revision],[Type]) values(newid(),'ME-12991','10kV大寨线086断路器A相电流Ia','A相电流','城南变（一）出线开关柜（＃12）','','XMH','unset','YC');</v>
      </c>
    </row>
    <row r="93" spans="1:17" x14ac:dyDescent="0.15">
      <c r="A93" s="1">
        <v>92</v>
      </c>
      <c r="B93" s="1" t="s">
        <v>12</v>
      </c>
      <c r="C93" s="1">
        <v>25</v>
      </c>
      <c r="D93" s="1" t="s">
        <v>2479</v>
      </c>
      <c r="E93" s="1">
        <v>12992</v>
      </c>
      <c r="F93" s="1" t="s">
        <v>2480</v>
      </c>
      <c r="G93" s="1" t="s">
        <v>858</v>
      </c>
      <c r="H93" s="1">
        <v>1402630720</v>
      </c>
      <c r="I93" s="1" t="s">
        <v>2287</v>
      </c>
      <c r="J93" s="1" t="s">
        <v>2280</v>
      </c>
      <c r="K93" s="1" t="s">
        <v>2281</v>
      </c>
      <c r="L93" s="1">
        <v>2608</v>
      </c>
      <c r="M93" s="1" t="str">
        <f>IFERROR(VLOOKUP(L93,所有数据类型对应PDMS情况!B:E,4,1),"")</f>
        <v>城南变（一）出线开关柜（＃12）</v>
      </c>
      <c r="N93" s="1"/>
      <c r="O93" s="1" t="s">
        <v>2592</v>
      </c>
      <c r="P93" s="13" t="s">
        <v>2595</v>
      </c>
      <c r="Q93" t="str">
        <f t="shared" si="1"/>
        <v>insert into PRW_Inte_SCADA_Map(Id,[TagId],[TagName],[TagType],[Name],[Name2],[Context],[Revision],[Type]) values(newid(),'ME-12992','10kV大寨线086断路器C相电流Ic','C相电流','城南变（一）出线开关柜（＃12）','','XMH','unset','YC');</v>
      </c>
    </row>
    <row r="94" spans="1:17" x14ac:dyDescent="0.15">
      <c r="A94" s="1">
        <v>93</v>
      </c>
      <c r="B94" s="1" t="s">
        <v>12</v>
      </c>
      <c r="C94" s="1">
        <v>25</v>
      </c>
      <c r="D94" s="1" t="s">
        <v>2481</v>
      </c>
      <c r="E94" s="1">
        <v>12993</v>
      </c>
      <c r="F94" s="1" t="s">
        <v>2482</v>
      </c>
      <c r="G94" s="1" t="s">
        <v>858</v>
      </c>
      <c r="H94" s="1">
        <v>1402630720</v>
      </c>
      <c r="I94" s="1" t="s">
        <v>2290</v>
      </c>
      <c r="J94" s="1" t="s">
        <v>2280</v>
      </c>
      <c r="K94" s="1" t="s">
        <v>2281</v>
      </c>
      <c r="L94" s="1">
        <v>2608</v>
      </c>
      <c r="M94" s="1" t="str">
        <f>IFERROR(VLOOKUP(L94,所有数据类型对应PDMS情况!B:E,4,1),"")</f>
        <v>城南变（一）出线开关柜（＃12）</v>
      </c>
      <c r="N94" s="1"/>
      <c r="O94" s="1" t="s">
        <v>2592</v>
      </c>
      <c r="P94" s="13" t="s">
        <v>2595</v>
      </c>
      <c r="Q94" t="str">
        <f t="shared" si="1"/>
        <v>insert into PRW_Inte_SCADA_Map(Id,[TagId],[TagName],[TagType],[Name],[Name2],[Context],[Revision],[Type]) values(newid(),'ME-12993','10kV大寨线086断路器有功P','有功','城南变（一）出线开关柜（＃12）','','XMH','unset','YC');</v>
      </c>
    </row>
    <row r="95" spans="1:17" x14ac:dyDescent="0.15">
      <c r="A95" s="1">
        <v>94</v>
      </c>
      <c r="B95" s="1" t="s">
        <v>12</v>
      </c>
      <c r="C95" s="1">
        <v>25</v>
      </c>
      <c r="D95" s="1" t="s">
        <v>2483</v>
      </c>
      <c r="E95" s="1">
        <v>12994</v>
      </c>
      <c r="F95" s="1" t="s">
        <v>2484</v>
      </c>
      <c r="G95" s="1" t="s">
        <v>858</v>
      </c>
      <c r="H95" s="1">
        <v>1402630720</v>
      </c>
      <c r="I95" s="1" t="s">
        <v>2293</v>
      </c>
      <c r="J95" s="1" t="s">
        <v>2280</v>
      </c>
      <c r="K95" s="1" t="s">
        <v>2281</v>
      </c>
      <c r="L95" s="1">
        <v>2608</v>
      </c>
      <c r="M95" s="1" t="str">
        <f>IFERROR(VLOOKUP(L95,所有数据类型对应PDMS情况!B:E,4,1),"")</f>
        <v>城南变（一）出线开关柜（＃12）</v>
      </c>
      <c r="N95" s="1"/>
      <c r="O95" s="1" t="s">
        <v>2592</v>
      </c>
      <c r="P95" s="13" t="s">
        <v>2595</v>
      </c>
      <c r="Q95" t="str">
        <f t="shared" si="1"/>
        <v>insert into PRW_Inte_SCADA_Map(Id,[TagId],[TagName],[TagType],[Name],[Name2],[Context],[Revision],[Type]) values(newid(),'ME-12994','10kV大寨线086断路器无功Q','无功','城南变（一）出线开关柜（＃12）','','XMH','unset','YC');</v>
      </c>
    </row>
    <row r="96" spans="1:17" x14ac:dyDescent="0.15">
      <c r="A96" s="1">
        <v>95</v>
      </c>
      <c r="B96" s="1" t="s">
        <v>12</v>
      </c>
      <c r="C96" s="1">
        <v>25</v>
      </c>
      <c r="D96" s="1" t="s">
        <v>2485</v>
      </c>
      <c r="E96" s="1">
        <v>12995</v>
      </c>
      <c r="F96" s="1" t="s">
        <v>2486</v>
      </c>
      <c r="G96" s="1" t="s">
        <v>858</v>
      </c>
      <c r="H96" s="1">
        <v>1402630720</v>
      </c>
      <c r="I96" s="1" t="s">
        <v>2296</v>
      </c>
      <c r="J96" s="1" t="s">
        <v>2280</v>
      </c>
      <c r="K96" s="1" t="s">
        <v>2281</v>
      </c>
      <c r="L96" s="1">
        <v>2608</v>
      </c>
      <c r="M96" s="1" t="str">
        <f>IFERROR(VLOOKUP(L96,所有数据类型对应PDMS情况!B:E,4,1),"")</f>
        <v>城南变（一）出线开关柜（＃12）</v>
      </c>
      <c r="N96" s="1"/>
      <c r="O96" s="1" t="s">
        <v>2592</v>
      </c>
      <c r="P96" s="13" t="s">
        <v>2595</v>
      </c>
      <c r="Q96" t="str">
        <f t="shared" si="1"/>
        <v>insert into PRW_Inte_SCADA_Map(Id,[TagId],[TagName],[TagType],[Name],[Name2],[Context],[Revision],[Type]) values(newid(),'ME-12995','10kV大寨线086断路器功率因数Cos','功率因数','城南变（一）出线开关柜（＃12）','','XMH','unset','YC');</v>
      </c>
    </row>
    <row r="97" spans="1:17" x14ac:dyDescent="0.15">
      <c r="A97" s="1">
        <v>96</v>
      </c>
      <c r="B97" s="1" t="s">
        <v>12</v>
      </c>
      <c r="C97" s="1">
        <v>25</v>
      </c>
      <c r="D97" s="1" t="s">
        <v>2487</v>
      </c>
      <c r="E97" s="1">
        <v>12996</v>
      </c>
      <c r="F97" s="1" t="s">
        <v>2488</v>
      </c>
      <c r="G97" s="1" t="s">
        <v>912</v>
      </c>
      <c r="H97" s="1">
        <v>1415093930</v>
      </c>
      <c r="I97" s="1" t="s">
        <v>2279</v>
      </c>
      <c r="J97" s="1" t="s">
        <v>2280</v>
      </c>
      <c r="K97" s="1" t="s">
        <v>2281</v>
      </c>
      <c r="L97" s="1">
        <v>2613</v>
      </c>
      <c r="M97" s="1" t="str">
        <f>IFERROR(VLOOKUP(L97,所有数据类型对应PDMS情况!B:E,4,1),"")</f>
        <v>三家村变（一）出线开关柜（＃10）</v>
      </c>
      <c r="N97" s="1"/>
      <c r="O97" s="1" t="s">
        <v>2592</v>
      </c>
      <c r="P97" s="13" t="s">
        <v>2595</v>
      </c>
      <c r="Q97" t="str">
        <f t="shared" si="1"/>
        <v>insert into PRW_Inte_SCADA_Map(Id,[TagId],[TagName],[TagType],[Name],[Name2],[Context],[Revision],[Type]) values(newid(),'ME-12996','10kV振兴路线087断路器A相电流Ia','A相电流','三家村变（一）出线开关柜（＃10）','','XMH','unset','YC');</v>
      </c>
    </row>
    <row r="98" spans="1:17" x14ac:dyDescent="0.15">
      <c r="A98" s="1">
        <v>97</v>
      </c>
      <c r="B98" s="1" t="s">
        <v>12</v>
      </c>
      <c r="C98" s="1">
        <v>25</v>
      </c>
      <c r="D98" s="1" t="s">
        <v>2489</v>
      </c>
      <c r="E98" s="1">
        <v>12997</v>
      </c>
      <c r="F98" s="1" t="s">
        <v>2490</v>
      </c>
      <c r="G98" s="1" t="s">
        <v>912</v>
      </c>
      <c r="H98" s="1">
        <v>1415093931</v>
      </c>
      <c r="I98" s="1" t="s">
        <v>2287</v>
      </c>
      <c r="J98" s="1" t="s">
        <v>2280</v>
      </c>
      <c r="K98" s="1" t="s">
        <v>2281</v>
      </c>
      <c r="L98" s="1">
        <v>2613</v>
      </c>
      <c r="M98" s="1" t="str">
        <f>IFERROR(VLOOKUP(L98,所有数据类型对应PDMS情况!B:E,4,1),"")</f>
        <v>三家村变（一）出线开关柜（＃10）</v>
      </c>
      <c r="N98" s="1"/>
      <c r="O98" s="1" t="s">
        <v>2592</v>
      </c>
      <c r="P98" s="13" t="s">
        <v>2595</v>
      </c>
      <c r="Q98" t="str">
        <f t="shared" si="1"/>
        <v>insert into PRW_Inte_SCADA_Map(Id,[TagId],[TagName],[TagType],[Name],[Name2],[Context],[Revision],[Type]) values(newid(),'ME-12997','10kV振兴路线087断路器C相电流Ic','C相电流','三家村变（一）出线开关柜（＃10）','','XMH','unset','YC');</v>
      </c>
    </row>
    <row r="99" spans="1:17" x14ac:dyDescent="0.15">
      <c r="A99" s="1">
        <v>98</v>
      </c>
      <c r="B99" s="1" t="s">
        <v>12</v>
      </c>
      <c r="C99" s="1">
        <v>25</v>
      </c>
      <c r="D99" s="1" t="s">
        <v>2491</v>
      </c>
      <c r="E99" s="1">
        <v>12998</v>
      </c>
      <c r="F99" s="1" t="s">
        <v>2492</v>
      </c>
      <c r="G99" s="1" t="s">
        <v>912</v>
      </c>
      <c r="H99" s="1">
        <v>1415093932</v>
      </c>
      <c r="I99" s="1" t="s">
        <v>2290</v>
      </c>
      <c r="J99" s="1" t="s">
        <v>2280</v>
      </c>
      <c r="K99" s="1" t="s">
        <v>2281</v>
      </c>
      <c r="L99" s="1">
        <v>2613</v>
      </c>
      <c r="M99" s="1" t="str">
        <f>IFERROR(VLOOKUP(L99,所有数据类型对应PDMS情况!B:E,4,1),"")</f>
        <v>三家村变（一）出线开关柜（＃10）</v>
      </c>
      <c r="N99" s="1"/>
      <c r="O99" s="1" t="s">
        <v>2592</v>
      </c>
      <c r="P99" s="13" t="s">
        <v>2595</v>
      </c>
      <c r="Q99" t="str">
        <f t="shared" si="1"/>
        <v>insert into PRW_Inte_SCADA_Map(Id,[TagId],[TagName],[TagType],[Name],[Name2],[Context],[Revision],[Type]) values(newid(),'ME-12998','10kV振兴路线087断路器有功P','有功','三家村变（一）出线开关柜（＃10）','','XMH','unset','YC');</v>
      </c>
    </row>
    <row r="100" spans="1:17" x14ac:dyDescent="0.15">
      <c r="A100" s="1">
        <v>99</v>
      </c>
      <c r="B100" s="1" t="s">
        <v>12</v>
      </c>
      <c r="C100" s="1">
        <v>25</v>
      </c>
      <c r="D100" s="1" t="s">
        <v>2493</v>
      </c>
      <c r="E100" s="1">
        <v>12999</v>
      </c>
      <c r="F100" s="1" t="s">
        <v>2494</v>
      </c>
      <c r="G100" s="1" t="s">
        <v>912</v>
      </c>
      <c r="H100" s="1">
        <v>1415093933</v>
      </c>
      <c r="I100" s="1" t="s">
        <v>2293</v>
      </c>
      <c r="J100" s="1" t="s">
        <v>2280</v>
      </c>
      <c r="K100" s="1" t="s">
        <v>2281</v>
      </c>
      <c r="L100" s="1">
        <v>2613</v>
      </c>
      <c r="M100" s="1" t="str">
        <f>IFERROR(VLOOKUP(L100,所有数据类型对应PDMS情况!B:E,4,1),"")</f>
        <v>三家村变（一）出线开关柜（＃10）</v>
      </c>
      <c r="N100" s="1"/>
      <c r="O100" s="1" t="s">
        <v>2592</v>
      </c>
      <c r="P100" s="13" t="s">
        <v>2595</v>
      </c>
      <c r="Q100" t="str">
        <f t="shared" si="1"/>
        <v>insert into PRW_Inte_SCADA_Map(Id,[TagId],[TagName],[TagType],[Name],[Name2],[Context],[Revision],[Type]) values(newid(),'ME-12999','10kV振兴路线087断路器无功Q','无功','三家村变（一）出线开关柜（＃10）','','XMH','unset','YC');</v>
      </c>
    </row>
    <row r="101" spans="1:17" x14ac:dyDescent="0.15">
      <c r="A101" s="1">
        <v>100</v>
      </c>
      <c r="B101" s="1" t="s">
        <v>12</v>
      </c>
      <c r="C101" s="1">
        <v>25</v>
      </c>
      <c r="D101" s="1" t="s">
        <v>2495</v>
      </c>
      <c r="E101" s="1">
        <v>13000</v>
      </c>
      <c r="F101" s="1" t="s">
        <v>2496</v>
      </c>
      <c r="G101" s="1" t="s">
        <v>912</v>
      </c>
      <c r="H101" s="1">
        <v>1415093934</v>
      </c>
      <c r="I101" s="1" t="s">
        <v>2296</v>
      </c>
      <c r="J101" s="1" t="s">
        <v>2280</v>
      </c>
      <c r="K101" s="1" t="s">
        <v>2281</v>
      </c>
      <c r="L101" s="1">
        <v>2613</v>
      </c>
      <c r="M101" s="1" t="str">
        <f>IFERROR(VLOOKUP(L101,所有数据类型对应PDMS情况!B:E,4,1),"")</f>
        <v>三家村变（一）出线开关柜（＃10）</v>
      </c>
      <c r="N101" s="1"/>
      <c r="O101" s="1" t="s">
        <v>2592</v>
      </c>
      <c r="P101" s="13" t="s">
        <v>2595</v>
      </c>
      <c r="Q101" t="str">
        <f t="shared" si="1"/>
        <v>insert into PRW_Inte_SCADA_Map(Id,[TagId],[TagName],[TagType],[Name],[Name2],[Context],[Revision],[Type]) values(newid(),'ME-13000','10kV振兴路线087断路器功率因数Cos','功率因数','三家村变（一）出线开关柜（＃10）','','XMH','unset','YC');</v>
      </c>
    </row>
    <row r="102" spans="1:17" x14ac:dyDescent="0.15">
      <c r="A102" s="1">
        <v>101</v>
      </c>
      <c r="B102" s="1" t="s">
        <v>12</v>
      </c>
      <c r="C102" s="1">
        <v>25</v>
      </c>
      <c r="D102" s="1" t="s">
        <v>2497</v>
      </c>
      <c r="E102" s="1">
        <v>13001</v>
      </c>
      <c r="F102" s="1" t="s">
        <v>2498</v>
      </c>
      <c r="G102" s="1" t="s">
        <v>969</v>
      </c>
      <c r="H102" s="1">
        <v>1448526452</v>
      </c>
      <c r="I102" s="1" t="s">
        <v>2279</v>
      </c>
      <c r="J102" s="1" t="s">
        <v>2280</v>
      </c>
      <c r="K102" s="1" t="s">
        <v>2281</v>
      </c>
      <c r="L102" s="1">
        <v>2619</v>
      </c>
      <c r="M102" s="1" t="str">
        <f>IFERROR(VLOOKUP(L102,所有数据类型对应PDMS情况!B:E,4,1),"")</f>
        <v>教育园区（一）出线开关柜（＃8）</v>
      </c>
      <c r="N102" s="1"/>
      <c r="O102" s="1" t="s">
        <v>2592</v>
      </c>
      <c r="P102" s="13" t="s">
        <v>2595</v>
      </c>
      <c r="Q102" t="str">
        <f t="shared" si="1"/>
        <v>insert into PRW_Inte_SCADA_Map(Id,[TagId],[TagName],[TagType],[Name],[Name2],[Context],[Revision],[Type]) values(newid(),'ME-13001','10kV菩提路线088断路器A相电流Ia','A相电流','教育园区（一）出线开关柜（＃8）','','XMH','unset','YC');</v>
      </c>
    </row>
    <row r="103" spans="1:17" x14ac:dyDescent="0.15">
      <c r="A103" s="1">
        <v>102</v>
      </c>
      <c r="B103" s="1" t="s">
        <v>12</v>
      </c>
      <c r="C103" s="1">
        <v>25</v>
      </c>
      <c r="D103" s="1" t="s">
        <v>2499</v>
      </c>
      <c r="E103" s="1">
        <v>13002</v>
      </c>
      <c r="F103" s="1" t="s">
        <v>2500</v>
      </c>
      <c r="G103" s="1" t="s">
        <v>969</v>
      </c>
      <c r="H103" s="1">
        <v>1448526453</v>
      </c>
      <c r="I103" s="1" t="s">
        <v>2287</v>
      </c>
      <c r="J103" s="1" t="s">
        <v>2280</v>
      </c>
      <c r="K103" s="1" t="s">
        <v>2281</v>
      </c>
      <c r="L103" s="1">
        <v>2619</v>
      </c>
      <c r="M103" s="1" t="str">
        <f>IFERROR(VLOOKUP(L103,所有数据类型对应PDMS情况!B:E,4,1),"")</f>
        <v>教育园区（一）出线开关柜（＃8）</v>
      </c>
      <c r="N103" s="1"/>
      <c r="O103" s="1" t="s">
        <v>2592</v>
      </c>
      <c r="P103" s="13" t="s">
        <v>2595</v>
      </c>
      <c r="Q103" t="str">
        <f t="shared" si="1"/>
        <v>insert into PRW_Inte_SCADA_Map(Id,[TagId],[TagName],[TagType],[Name],[Name2],[Context],[Revision],[Type]) values(newid(),'ME-13002','10kV菩提路线088断路器C相电流Ic','C相电流','教育园区（一）出线开关柜（＃8）','','XMH','unset','YC');</v>
      </c>
    </row>
    <row r="104" spans="1:17" x14ac:dyDescent="0.15">
      <c r="A104" s="1">
        <v>103</v>
      </c>
      <c r="B104" s="1" t="s">
        <v>12</v>
      </c>
      <c r="C104" s="1">
        <v>25</v>
      </c>
      <c r="D104" s="1" t="s">
        <v>2501</v>
      </c>
      <c r="E104" s="1">
        <v>13003</v>
      </c>
      <c r="F104" s="1" t="s">
        <v>2502</v>
      </c>
      <c r="G104" s="1" t="s">
        <v>969</v>
      </c>
      <c r="H104" s="1">
        <v>1448526454</v>
      </c>
      <c r="I104" s="1" t="s">
        <v>2290</v>
      </c>
      <c r="J104" s="1" t="s">
        <v>2280</v>
      </c>
      <c r="K104" s="1" t="s">
        <v>2281</v>
      </c>
      <c r="L104" s="1">
        <v>2619</v>
      </c>
      <c r="M104" s="1" t="str">
        <f>IFERROR(VLOOKUP(L104,所有数据类型对应PDMS情况!B:E,4,1),"")</f>
        <v>教育园区（一）出线开关柜（＃8）</v>
      </c>
      <c r="N104" s="1"/>
      <c r="O104" s="1" t="s">
        <v>2592</v>
      </c>
      <c r="P104" s="13" t="s">
        <v>2595</v>
      </c>
      <c r="Q104" t="str">
        <f t="shared" si="1"/>
        <v>insert into PRW_Inte_SCADA_Map(Id,[TagId],[TagName],[TagType],[Name],[Name2],[Context],[Revision],[Type]) values(newid(),'ME-13003','10kV菩提路线088断路器有功P','有功','教育园区（一）出线开关柜（＃8）','','XMH','unset','YC');</v>
      </c>
    </row>
    <row r="105" spans="1:17" x14ac:dyDescent="0.15">
      <c r="A105" s="1">
        <v>104</v>
      </c>
      <c r="B105" s="1" t="s">
        <v>12</v>
      </c>
      <c r="C105" s="1">
        <v>25</v>
      </c>
      <c r="D105" s="1" t="s">
        <v>2503</v>
      </c>
      <c r="E105" s="1">
        <v>13004</v>
      </c>
      <c r="F105" s="1" t="s">
        <v>2504</v>
      </c>
      <c r="G105" s="1" t="s">
        <v>969</v>
      </c>
      <c r="H105" s="1">
        <v>1448526455</v>
      </c>
      <c r="I105" s="1" t="s">
        <v>2293</v>
      </c>
      <c r="J105" s="1" t="s">
        <v>2280</v>
      </c>
      <c r="K105" s="1" t="s">
        <v>2281</v>
      </c>
      <c r="L105" s="1">
        <v>2619</v>
      </c>
      <c r="M105" s="1" t="str">
        <f>IFERROR(VLOOKUP(L105,所有数据类型对应PDMS情况!B:E,4,1),"")</f>
        <v>教育园区（一）出线开关柜（＃8）</v>
      </c>
      <c r="N105" s="1"/>
      <c r="O105" s="1" t="s">
        <v>2592</v>
      </c>
      <c r="P105" s="13" t="s">
        <v>2595</v>
      </c>
      <c r="Q105" t="str">
        <f t="shared" si="1"/>
        <v>insert into PRW_Inte_SCADA_Map(Id,[TagId],[TagName],[TagType],[Name],[Name2],[Context],[Revision],[Type]) values(newid(),'ME-13004','10kV菩提路线088断路器无功Q','无功','教育园区（一）出线开关柜（＃8）','','XMH','unset','YC');</v>
      </c>
    </row>
    <row r="106" spans="1:17" x14ac:dyDescent="0.15">
      <c r="A106" s="1">
        <v>105</v>
      </c>
      <c r="B106" s="1" t="s">
        <v>12</v>
      </c>
      <c r="C106" s="1">
        <v>25</v>
      </c>
      <c r="D106" s="1" t="s">
        <v>2505</v>
      </c>
      <c r="E106" s="1">
        <v>13005</v>
      </c>
      <c r="F106" s="1" t="s">
        <v>2506</v>
      </c>
      <c r="G106" s="1" t="s">
        <v>969</v>
      </c>
      <c r="H106" s="1">
        <v>1448526455</v>
      </c>
      <c r="I106" s="1" t="s">
        <v>2296</v>
      </c>
      <c r="J106" s="1" t="s">
        <v>2280</v>
      </c>
      <c r="K106" s="1" t="s">
        <v>2281</v>
      </c>
      <c r="L106" s="1">
        <v>2619</v>
      </c>
      <c r="M106" s="1" t="str">
        <f>IFERROR(VLOOKUP(L106,所有数据类型对应PDMS情况!B:E,4,1),"")</f>
        <v>教育园区（一）出线开关柜（＃8）</v>
      </c>
      <c r="N106" s="1"/>
      <c r="O106" s="1" t="s">
        <v>2592</v>
      </c>
      <c r="P106" s="13" t="s">
        <v>2595</v>
      </c>
      <c r="Q106" t="str">
        <f t="shared" si="1"/>
        <v>insert into PRW_Inte_SCADA_Map(Id,[TagId],[TagName],[TagType],[Name],[Name2],[Context],[Revision],[Type]) values(newid(),'ME-13005','10kV菩提路线088断路器功率因数Cos','功率因数','教育园区（一）出线开关柜（＃8）','','XMH','unset','YC');</v>
      </c>
    </row>
    <row r="107" spans="1:17" x14ac:dyDescent="0.15">
      <c r="A107" s="1">
        <v>106</v>
      </c>
      <c r="B107" s="1" t="s">
        <v>12</v>
      </c>
      <c r="C107" s="1">
        <v>25</v>
      </c>
      <c r="D107" s="1" t="s">
        <v>2507</v>
      </c>
      <c r="E107" s="1">
        <v>13006</v>
      </c>
      <c r="F107" s="1" t="s">
        <v>2508</v>
      </c>
      <c r="G107" s="1" t="s">
        <v>1026</v>
      </c>
      <c r="H107" s="1">
        <v>1447853421</v>
      </c>
      <c r="I107" s="1" t="s">
        <v>2279</v>
      </c>
      <c r="J107" s="1" t="s">
        <v>2280</v>
      </c>
      <c r="K107" s="1" t="s">
        <v>2281</v>
      </c>
      <c r="L107" s="1">
        <v>2625</v>
      </c>
      <c r="M107" s="1" t="str">
        <f>IFERROR(VLOOKUP(L107,所有数据类型对应PDMS情况!B:E,4,1),"")</f>
        <v>10kV＃1电容器开关柜(#3)</v>
      </c>
      <c r="N107" s="1"/>
      <c r="O107" s="1" t="s">
        <v>2592</v>
      </c>
      <c r="P107" s="13" t="s">
        <v>2595</v>
      </c>
      <c r="Q107" t="str">
        <f t="shared" si="1"/>
        <v>insert into PRW_Inte_SCADA_Map(Id,[TagId],[TagName],[TagType],[Name],[Name2],[Context],[Revision],[Type]) values(newid(),'ME-13006','10kVⅠ-1电容器组081断路器A相电流Ia','A相电流','10kV＃1电容器开关柜(#3)','','XMH','unset','YC');</v>
      </c>
    </row>
    <row r="108" spans="1:17" x14ac:dyDescent="0.15">
      <c r="A108" s="1">
        <v>107</v>
      </c>
      <c r="B108" s="1" t="s">
        <v>12</v>
      </c>
      <c r="C108" s="1">
        <v>25</v>
      </c>
      <c r="D108" s="1" t="s">
        <v>2509</v>
      </c>
      <c r="E108" s="1">
        <v>13007</v>
      </c>
      <c r="F108" s="1" t="s">
        <v>2510</v>
      </c>
      <c r="G108" s="1" t="s">
        <v>1026</v>
      </c>
      <c r="H108" s="1">
        <v>1447853421</v>
      </c>
      <c r="I108" s="1" t="s">
        <v>2287</v>
      </c>
      <c r="J108" s="1" t="s">
        <v>2280</v>
      </c>
      <c r="K108" s="1" t="s">
        <v>2281</v>
      </c>
      <c r="L108" s="1">
        <v>2625</v>
      </c>
      <c r="M108" s="1" t="str">
        <f>IFERROR(VLOOKUP(L108,所有数据类型对应PDMS情况!B:E,4,1),"")</f>
        <v>10kV＃1电容器开关柜(#3)</v>
      </c>
      <c r="N108" s="1"/>
      <c r="O108" s="1" t="s">
        <v>2592</v>
      </c>
      <c r="P108" s="13" t="s">
        <v>2595</v>
      </c>
      <c r="Q108" t="str">
        <f t="shared" si="1"/>
        <v>insert into PRW_Inte_SCADA_Map(Id,[TagId],[TagName],[TagType],[Name],[Name2],[Context],[Revision],[Type]) values(newid(),'ME-13007','10kVⅠ-1电容器组081断路器C相电流Ic','C相电流','10kV＃1电容器开关柜(#3)','','XMH','unset','YC');</v>
      </c>
    </row>
    <row r="109" spans="1:17" x14ac:dyDescent="0.15">
      <c r="A109" s="1">
        <v>108</v>
      </c>
      <c r="B109" s="1" t="s">
        <v>12</v>
      </c>
      <c r="C109" s="1">
        <v>25</v>
      </c>
      <c r="D109" s="1" t="s">
        <v>2511</v>
      </c>
      <c r="E109" s="1">
        <v>13008</v>
      </c>
      <c r="F109" s="1" t="s">
        <v>2512</v>
      </c>
      <c r="G109" s="1" t="s">
        <v>1026</v>
      </c>
      <c r="H109" s="1">
        <v>1447853421</v>
      </c>
      <c r="I109" s="1" t="s">
        <v>2293</v>
      </c>
      <c r="J109" s="1" t="s">
        <v>2280</v>
      </c>
      <c r="K109" s="1" t="s">
        <v>2281</v>
      </c>
      <c r="L109" s="1">
        <v>2625</v>
      </c>
      <c r="M109" s="1" t="str">
        <f>IFERROR(VLOOKUP(L109,所有数据类型对应PDMS情况!B:E,4,1),"")</f>
        <v>10kV＃1电容器开关柜(#3)</v>
      </c>
      <c r="N109" s="1"/>
      <c r="O109" s="1" t="s">
        <v>2592</v>
      </c>
      <c r="P109" s="13" t="s">
        <v>2595</v>
      </c>
      <c r="Q109" t="str">
        <f t="shared" si="1"/>
        <v>insert into PRW_Inte_SCADA_Map(Id,[TagId],[TagName],[TagType],[Name],[Name2],[Context],[Revision],[Type]) values(newid(),'ME-13008','10kVⅠ-1电容器组081断路器无功Q','无功','10kV＃1电容器开关柜(#3)','','XMH','unset','YC');</v>
      </c>
    </row>
    <row r="110" spans="1:17" x14ac:dyDescent="0.15">
      <c r="A110" s="1">
        <v>109</v>
      </c>
      <c r="B110" s="1" t="s">
        <v>12</v>
      </c>
      <c r="C110" s="1">
        <v>25</v>
      </c>
      <c r="D110" s="1" t="s">
        <v>2513</v>
      </c>
      <c r="E110" s="1">
        <v>13009</v>
      </c>
      <c r="F110" s="1" t="s">
        <v>2514</v>
      </c>
      <c r="G110" s="1" t="s">
        <v>1098</v>
      </c>
      <c r="H110" s="1">
        <v>1447853422</v>
      </c>
      <c r="I110" s="1" t="s">
        <v>2279</v>
      </c>
      <c r="J110" s="1" t="s">
        <v>2280</v>
      </c>
      <c r="K110" s="1" t="s">
        <v>2281</v>
      </c>
      <c r="L110" s="1">
        <v>2631</v>
      </c>
      <c r="M110" s="1" t="str">
        <f>IFERROR(VLOOKUP(L110,所有数据类型对应PDMS情况!B:E,4,1),"")</f>
        <v>10kV＃2电容器开关柜(#4)</v>
      </c>
      <c r="N110" s="1"/>
      <c r="O110" s="1" t="s">
        <v>2592</v>
      </c>
      <c r="P110" s="13" t="s">
        <v>2595</v>
      </c>
      <c r="Q110" t="str">
        <f t="shared" si="1"/>
        <v>insert into PRW_Inte_SCADA_Map(Id,[TagId],[TagName],[TagType],[Name],[Name2],[Context],[Revision],[Type]) values(newid(),'ME-13009','10kVⅠ-2电容器组082断路器A相电流Ia','A相电流','10kV＃2电容器开关柜(#4)','','XMH','unset','YC');</v>
      </c>
    </row>
    <row r="111" spans="1:17" x14ac:dyDescent="0.15">
      <c r="A111" s="1">
        <v>110</v>
      </c>
      <c r="B111" s="1" t="s">
        <v>12</v>
      </c>
      <c r="C111" s="1">
        <v>25</v>
      </c>
      <c r="D111" s="1" t="s">
        <v>2515</v>
      </c>
      <c r="E111" s="1">
        <v>13010</v>
      </c>
      <c r="F111" s="1" t="s">
        <v>2516</v>
      </c>
      <c r="G111" s="1" t="s">
        <v>1098</v>
      </c>
      <c r="H111" s="1">
        <v>1447853422</v>
      </c>
      <c r="I111" s="1" t="s">
        <v>2287</v>
      </c>
      <c r="J111" s="1" t="s">
        <v>2280</v>
      </c>
      <c r="K111" s="1" t="s">
        <v>2281</v>
      </c>
      <c r="L111" s="1">
        <v>2631</v>
      </c>
      <c r="M111" s="1" t="str">
        <f>IFERROR(VLOOKUP(L111,所有数据类型对应PDMS情况!B:E,4,1),"")</f>
        <v>10kV＃2电容器开关柜(#4)</v>
      </c>
      <c r="N111" s="1"/>
      <c r="O111" s="1" t="s">
        <v>2592</v>
      </c>
      <c r="P111" s="13" t="s">
        <v>2595</v>
      </c>
      <c r="Q111" t="str">
        <f t="shared" si="1"/>
        <v>insert into PRW_Inte_SCADA_Map(Id,[TagId],[TagName],[TagType],[Name],[Name2],[Context],[Revision],[Type]) values(newid(),'ME-13010','10kVⅠ-2电容器组082断路器C相电流Ic','C相电流','10kV＃2电容器开关柜(#4)','','XMH','unset','YC');</v>
      </c>
    </row>
    <row r="112" spans="1:17" x14ac:dyDescent="0.15">
      <c r="A112" s="1">
        <v>111</v>
      </c>
      <c r="B112" s="1" t="s">
        <v>12</v>
      </c>
      <c r="C112" s="1">
        <v>25</v>
      </c>
      <c r="D112" s="1" t="s">
        <v>2517</v>
      </c>
      <c r="E112" s="1">
        <v>13011</v>
      </c>
      <c r="F112" s="1" t="s">
        <v>2518</v>
      </c>
      <c r="G112" s="1" t="s">
        <v>1098</v>
      </c>
      <c r="H112" s="1">
        <v>1447853422</v>
      </c>
      <c r="I112" s="1" t="s">
        <v>2293</v>
      </c>
      <c r="J112" s="1" t="s">
        <v>2280</v>
      </c>
      <c r="K112" s="1" t="s">
        <v>2281</v>
      </c>
      <c r="L112" s="1">
        <v>2631</v>
      </c>
      <c r="M112" s="1" t="str">
        <f>IFERROR(VLOOKUP(L112,所有数据类型对应PDMS情况!B:E,4,1),"")</f>
        <v>10kV＃2电容器开关柜(#4)</v>
      </c>
      <c r="N112" s="1"/>
      <c r="O112" s="1" t="s">
        <v>2592</v>
      </c>
      <c r="P112" s="13" t="s">
        <v>2595</v>
      </c>
      <c r="Q112" t="str">
        <f t="shared" si="1"/>
        <v>insert into PRW_Inte_SCADA_Map(Id,[TagId],[TagName],[TagType],[Name],[Name2],[Context],[Revision],[Type]) values(newid(),'ME-13011','10kVⅠ-2电容器组082断路器无功Q','无功','10kV＃2电容器开关柜(#4)','','XMH','unset','YC');</v>
      </c>
    </row>
    <row r="113" spans="1:17" hidden="1" x14ac:dyDescent="0.15">
      <c r="A113" s="1">
        <v>112</v>
      </c>
      <c r="B113" s="1" t="s">
        <v>12</v>
      </c>
      <c r="C113" s="1">
        <v>25</v>
      </c>
      <c r="D113" s="1" t="s">
        <v>2519</v>
      </c>
      <c r="E113" s="1">
        <v>13012</v>
      </c>
      <c r="F113" s="1" t="s">
        <v>2520</v>
      </c>
      <c r="G113" s="1" t="s">
        <v>2521</v>
      </c>
      <c r="H113" s="1">
        <v>1453109429</v>
      </c>
      <c r="I113" s="1" t="s">
        <v>2351</v>
      </c>
      <c r="J113" s="1" t="s">
        <v>2280</v>
      </c>
      <c r="K113" s="1" t="s">
        <v>2281</v>
      </c>
      <c r="L113" s="1">
        <v>2538</v>
      </c>
      <c r="M113" s="1" t="str">
        <f>IFERROR(VLOOKUP(L113,所有数据类型对应PDMS情况!B:E,4,1),"")</f>
        <v/>
      </c>
      <c r="N113" s="1"/>
      <c r="O113" s="1" t="s">
        <v>2592</v>
      </c>
      <c r="P113" s="13" t="s">
        <v>2595</v>
      </c>
      <c r="Q113" t="str">
        <f t="shared" si="1"/>
        <v>insert into PRW_Inte_SCADA_Map(Id,[TagId],[TagName],[TagType],[Name],[Name2],[Context],[Revision],[Type]) values(newid(),'ME-13012','10kVⅠ段母线频率F','频率','','','XMH','unset','YC');</v>
      </c>
    </row>
    <row r="114" spans="1:17" hidden="1" x14ac:dyDescent="0.15">
      <c r="A114" s="1">
        <v>113</v>
      </c>
      <c r="B114" s="1" t="s">
        <v>12</v>
      </c>
      <c r="C114" s="1">
        <v>25</v>
      </c>
      <c r="D114" s="1" t="s">
        <v>2522</v>
      </c>
      <c r="E114" s="1">
        <v>13013</v>
      </c>
      <c r="F114" s="1" t="s">
        <v>2523</v>
      </c>
      <c r="G114" s="1" t="s">
        <v>2521</v>
      </c>
      <c r="H114" s="1">
        <v>1446736180</v>
      </c>
      <c r="I114" s="1" t="s">
        <v>2331</v>
      </c>
      <c r="J114" s="1" t="s">
        <v>2280</v>
      </c>
      <c r="K114" s="1" t="s">
        <v>2281</v>
      </c>
      <c r="L114" s="1">
        <v>2538</v>
      </c>
      <c r="M114" s="1" t="str">
        <f>IFERROR(VLOOKUP(L114,所有数据类型对应PDMS情况!B:E,4,1),"")</f>
        <v/>
      </c>
      <c r="N114" s="1"/>
      <c r="O114" s="1" t="s">
        <v>2592</v>
      </c>
      <c r="P114" s="13" t="s">
        <v>2595</v>
      </c>
      <c r="Q114" t="str">
        <f t="shared" si="1"/>
        <v>insert into PRW_Inte_SCADA_Map(Id,[TagId],[TagName],[TagType],[Name],[Name2],[Context],[Revision],[Type]) values(newid(),'ME-13013','10kVⅠ段母线A相电压Ua','A相电压','','','XMH','unset','YC');</v>
      </c>
    </row>
    <row r="115" spans="1:17" hidden="1" x14ac:dyDescent="0.15">
      <c r="A115" s="1">
        <v>114</v>
      </c>
      <c r="B115" s="1" t="s">
        <v>12</v>
      </c>
      <c r="C115" s="1">
        <v>25</v>
      </c>
      <c r="D115" s="1" t="s">
        <v>2524</v>
      </c>
      <c r="E115" s="1">
        <v>13014</v>
      </c>
      <c r="F115" s="1" t="s">
        <v>2525</v>
      </c>
      <c r="G115" s="1" t="s">
        <v>2521</v>
      </c>
      <c r="H115" s="1">
        <v>1446736180</v>
      </c>
      <c r="I115" s="1" t="s">
        <v>2334</v>
      </c>
      <c r="J115" s="1" t="s">
        <v>2280</v>
      </c>
      <c r="K115" s="1" t="s">
        <v>2281</v>
      </c>
      <c r="L115" s="1">
        <v>2538</v>
      </c>
      <c r="M115" s="1" t="str">
        <f>IFERROR(VLOOKUP(L115,所有数据类型对应PDMS情况!B:E,4,1),"")</f>
        <v/>
      </c>
      <c r="N115" s="1"/>
      <c r="O115" s="1" t="s">
        <v>2592</v>
      </c>
      <c r="P115" s="13" t="s">
        <v>2595</v>
      </c>
      <c r="Q115" t="str">
        <f t="shared" si="1"/>
        <v>insert into PRW_Inte_SCADA_Map(Id,[TagId],[TagName],[TagType],[Name],[Name2],[Context],[Revision],[Type]) values(newid(),'ME-13014','10kVⅠ段母线B相电压Ub','B相电压','','','XMH','unset','YC');</v>
      </c>
    </row>
    <row r="116" spans="1:17" hidden="1" x14ac:dyDescent="0.15">
      <c r="A116" s="1">
        <v>115</v>
      </c>
      <c r="B116" s="1" t="s">
        <v>12</v>
      </c>
      <c r="C116" s="1">
        <v>25</v>
      </c>
      <c r="D116" s="1" t="s">
        <v>2526</v>
      </c>
      <c r="E116" s="1">
        <v>13015</v>
      </c>
      <c r="F116" s="1" t="s">
        <v>2527</v>
      </c>
      <c r="G116" s="1" t="s">
        <v>2521</v>
      </c>
      <c r="H116" s="1">
        <v>1446736180</v>
      </c>
      <c r="I116" s="1" t="s">
        <v>2337</v>
      </c>
      <c r="J116" s="1" t="s">
        <v>2280</v>
      </c>
      <c r="K116" s="1" t="s">
        <v>2281</v>
      </c>
      <c r="L116" s="1">
        <v>2538</v>
      </c>
      <c r="M116" s="1" t="str">
        <f>IFERROR(VLOOKUP(L116,所有数据类型对应PDMS情况!B:E,4,1),"")</f>
        <v/>
      </c>
      <c r="N116" s="1"/>
      <c r="O116" s="1" t="s">
        <v>2592</v>
      </c>
      <c r="P116" s="13" t="s">
        <v>2595</v>
      </c>
      <c r="Q116" t="str">
        <f t="shared" si="1"/>
        <v>insert into PRW_Inte_SCADA_Map(Id,[TagId],[TagName],[TagType],[Name],[Name2],[Context],[Revision],[Type]) values(newid(),'ME-13015','10kVⅠ段母线C相电压Uc','C相电压','','','XMH','unset','YC');</v>
      </c>
    </row>
    <row r="117" spans="1:17" hidden="1" x14ac:dyDescent="0.15">
      <c r="A117" s="1">
        <v>116</v>
      </c>
      <c r="B117" s="1" t="s">
        <v>12</v>
      </c>
      <c r="C117" s="1">
        <v>25</v>
      </c>
      <c r="D117" s="1" t="s">
        <v>2528</v>
      </c>
      <c r="E117" s="1">
        <v>13016</v>
      </c>
      <c r="F117" s="1" t="s">
        <v>2529</v>
      </c>
      <c r="G117" s="1" t="s">
        <v>2521</v>
      </c>
      <c r="H117" s="1">
        <v>1446736180</v>
      </c>
      <c r="I117" s="1" t="s">
        <v>2340</v>
      </c>
      <c r="J117" s="1" t="s">
        <v>2280</v>
      </c>
      <c r="K117" s="1" t="s">
        <v>2281</v>
      </c>
      <c r="L117" s="1">
        <v>2538</v>
      </c>
      <c r="M117" s="1" t="str">
        <f>IFERROR(VLOOKUP(L117,所有数据类型对应PDMS情况!B:E,4,1),"")</f>
        <v/>
      </c>
      <c r="N117" s="1"/>
      <c r="O117" s="1" t="s">
        <v>2592</v>
      </c>
      <c r="P117" s="13" t="s">
        <v>2595</v>
      </c>
      <c r="Q117" t="str">
        <f t="shared" si="1"/>
        <v>insert into PRW_Inte_SCADA_Map(Id,[TagId],[TagName],[TagType],[Name],[Name2],[Context],[Revision],[Type]) values(newid(),'ME-13016','10kVⅠ段母线AB线电压Uab','AB线电压','','','XMH','unset','YC');</v>
      </c>
    </row>
    <row r="118" spans="1:17" hidden="1" x14ac:dyDescent="0.15">
      <c r="A118" s="1">
        <v>117</v>
      </c>
      <c r="B118" s="1" t="s">
        <v>12</v>
      </c>
      <c r="C118" s="1">
        <v>25</v>
      </c>
      <c r="D118" s="1" t="s">
        <v>2530</v>
      </c>
      <c r="E118" s="1">
        <v>13017</v>
      </c>
      <c r="F118" s="1" t="s">
        <v>2531</v>
      </c>
      <c r="G118" s="1" t="s">
        <v>2521</v>
      </c>
      <c r="H118" s="1">
        <v>1446736180</v>
      </c>
      <c r="I118" s="1" t="s">
        <v>2383</v>
      </c>
      <c r="J118" s="1" t="s">
        <v>2280</v>
      </c>
      <c r="K118" s="1" t="s">
        <v>2281</v>
      </c>
      <c r="L118" s="1">
        <v>2538</v>
      </c>
      <c r="M118" s="1" t="str">
        <f>IFERROR(VLOOKUP(L118,所有数据类型对应PDMS情况!B:E,4,1),"")</f>
        <v/>
      </c>
      <c r="N118" s="1"/>
      <c r="O118" s="1" t="s">
        <v>2592</v>
      </c>
      <c r="P118" s="13" t="s">
        <v>2595</v>
      </c>
      <c r="Q118" t="str">
        <f t="shared" si="1"/>
        <v>insert into PRW_Inte_SCADA_Map(Id,[TagId],[TagName],[TagType],[Name],[Name2],[Context],[Revision],[Type]) values(newid(),'ME-13017','10kVⅠ段母线BC线电压Ubc','BC线电压','','','XMH','unset','YC');</v>
      </c>
    </row>
    <row r="119" spans="1:17" hidden="1" x14ac:dyDescent="0.15">
      <c r="A119" s="1">
        <v>118</v>
      </c>
      <c r="B119" s="1" t="s">
        <v>12</v>
      </c>
      <c r="C119" s="1">
        <v>25</v>
      </c>
      <c r="D119" s="1" t="s">
        <v>2532</v>
      </c>
      <c r="E119" s="1">
        <v>13018</v>
      </c>
      <c r="F119" s="1" t="s">
        <v>2533</v>
      </c>
      <c r="G119" s="1" t="s">
        <v>2521</v>
      </c>
      <c r="H119" s="1">
        <v>1446736180</v>
      </c>
      <c r="I119" s="1" t="s">
        <v>2386</v>
      </c>
      <c r="J119" s="1" t="s">
        <v>2280</v>
      </c>
      <c r="K119" s="1" t="s">
        <v>2281</v>
      </c>
      <c r="L119" s="1">
        <v>2538</v>
      </c>
      <c r="M119" s="1" t="str">
        <f>IFERROR(VLOOKUP(L119,所有数据类型对应PDMS情况!B:E,4,1),"")</f>
        <v/>
      </c>
      <c r="N119" s="1"/>
      <c r="O119" s="1" t="s">
        <v>2592</v>
      </c>
      <c r="P119" s="13" t="s">
        <v>2595</v>
      </c>
      <c r="Q119" t="str">
        <f t="shared" si="1"/>
        <v>insert into PRW_Inte_SCADA_Map(Id,[TagId],[TagName],[TagType],[Name],[Name2],[Context],[Revision],[Type]) values(newid(),'ME-13018','10kVⅠ段母线CA线电压Uca','CA线电压','','','XMH','unset','YC');</v>
      </c>
    </row>
    <row r="120" spans="1:17" hidden="1" x14ac:dyDescent="0.15">
      <c r="A120" s="1">
        <v>119</v>
      </c>
      <c r="B120" s="1" t="s">
        <v>12</v>
      </c>
      <c r="C120" s="1">
        <v>25</v>
      </c>
      <c r="D120" s="1" t="s">
        <v>2534</v>
      </c>
      <c r="E120" s="1">
        <v>13019</v>
      </c>
      <c r="F120" s="1" t="s">
        <v>2535</v>
      </c>
      <c r="G120" s="1" t="s">
        <v>2521</v>
      </c>
      <c r="H120" s="1">
        <v>1446736180</v>
      </c>
      <c r="I120" s="1" t="s">
        <v>2446</v>
      </c>
      <c r="J120" s="1" t="s">
        <v>2280</v>
      </c>
      <c r="K120" s="1" t="s">
        <v>2281</v>
      </c>
      <c r="L120" s="1">
        <v>2538</v>
      </c>
      <c r="M120" s="1" t="str">
        <f>IFERROR(VLOOKUP(L120,所有数据类型对应PDMS情况!B:E,4,1),"")</f>
        <v/>
      </c>
      <c r="N120" s="1"/>
      <c r="O120" s="1" t="s">
        <v>2592</v>
      </c>
      <c r="P120" s="13" t="s">
        <v>2595</v>
      </c>
      <c r="Q120" t="str">
        <f t="shared" si="1"/>
        <v>insert into PRW_Inte_SCADA_Map(Id,[TagId],[TagName],[TagType],[Name],[Name2],[Context],[Revision],[Type]) values(newid(),'ME-13019','10kVⅠ段母线零序电压3U0','零序电压','','','XMH','unset','YC');</v>
      </c>
    </row>
    <row r="121" spans="1:17" x14ac:dyDescent="0.15">
      <c r="A121" s="1">
        <v>120</v>
      </c>
      <c r="B121" s="1" t="s">
        <v>12</v>
      </c>
      <c r="C121" s="1">
        <v>25</v>
      </c>
      <c r="D121" s="1" t="s">
        <v>2536</v>
      </c>
      <c r="E121" s="1">
        <v>84285</v>
      </c>
      <c r="F121" s="1" t="s">
        <v>2537</v>
      </c>
      <c r="G121" s="1" t="s">
        <v>330</v>
      </c>
      <c r="H121" s="1">
        <v>1446736190</v>
      </c>
      <c r="I121" s="1" t="s">
        <v>2284</v>
      </c>
      <c r="J121" s="1" t="s">
        <v>2280</v>
      </c>
      <c r="K121" s="1" t="s">
        <v>2281</v>
      </c>
      <c r="L121" s="1">
        <v>2560</v>
      </c>
      <c r="M121" s="1" t="str">
        <f>IFERROR(VLOOKUP(L121,所有数据类型对应PDMS情况!B:E,4,1),"")</f>
        <v>110kV_洗江T线_181_断路器</v>
      </c>
      <c r="N121" s="1"/>
      <c r="O121" s="1" t="s">
        <v>2592</v>
      </c>
      <c r="P121" s="13" t="s">
        <v>2595</v>
      </c>
      <c r="Q121" t="str">
        <f t="shared" si="1"/>
        <v>insert into PRW_Inte_SCADA_Map(Id,[TagId],[TagName],[TagType],[Name],[Name2],[Context],[Revision],[Type]) values(newid(),'ME-84285','110kV洗江T线181断路器B相电流Ib','B相电流','110kV_洗江T线_181_断路器','','XMH','unset','YC');</v>
      </c>
    </row>
    <row r="122" spans="1:17" x14ac:dyDescent="0.15">
      <c r="A122" s="1">
        <v>121</v>
      </c>
      <c r="B122" s="1" t="s">
        <v>12</v>
      </c>
      <c r="C122" s="1">
        <v>25</v>
      </c>
      <c r="D122" s="1" t="s">
        <v>2538</v>
      </c>
      <c r="E122" s="1">
        <v>84286</v>
      </c>
      <c r="F122" s="1" t="s">
        <v>2539</v>
      </c>
      <c r="G122" s="1" t="s">
        <v>330</v>
      </c>
      <c r="H122" s="1">
        <v>1446736191</v>
      </c>
      <c r="I122" s="1" t="s">
        <v>2287</v>
      </c>
      <c r="J122" s="1" t="s">
        <v>2280</v>
      </c>
      <c r="K122" s="1" t="s">
        <v>2281</v>
      </c>
      <c r="L122" s="1">
        <v>2560</v>
      </c>
      <c r="M122" s="1" t="str">
        <f>IFERROR(VLOOKUP(L122,所有数据类型对应PDMS情况!B:E,4,1),"")</f>
        <v>110kV_洗江T线_181_断路器</v>
      </c>
      <c r="N122" s="1"/>
      <c r="O122" s="1" t="s">
        <v>2592</v>
      </c>
      <c r="P122" s="13" t="s">
        <v>2595</v>
      </c>
      <c r="Q122" t="str">
        <f t="shared" si="1"/>
        <v>insert into PRW_Inte_SCADA_Map(Id,[TagId],[TagName],[TagType],[Name],[Name2],[Context],[Revision],[Type]) values(newid(),'ME-84286','110kV洗江T线181断路器C相电流Ic','C相电流','110kV_洗江T线_181_断路器','','XMH','unset','YC');</v>
      </c>
    </row>
    <row r="123" spans="1:17" x14ac:dyDescent="0.15">
      <c r="A123" s="1">
        <v>122</v>
      </c>
      <c r="B123" s="1" t="s">
        <v>12</v>
      </c>
      <c r="C123" s="1">
        <v>25</v>
      </c>
      <c r="D123" s="1" t="s">
        <v>2540</v>
      </c>
      <c r="E123" s="1">
        <v>84287</v>
      </c>
      <c r="F123" s="1" t="s">
        <v>2541</v>
      </c>
      <c r="G123" s="1" t="s">
        <v>230</v>
      </c>
      <c r="H123" s="1">
        <v>1446736191</v>
      </c>
      <c r="I123" s="1" t="s">
        <v>2284</v>
      </c>
      <c r="J123" s="1" t="s">
        <v>2280</v>
      </c>
      <c r="K123" s="1" t="s">
        <v>2281</v>
      </c>
      <c r="L123" s="1">
        <v>2554</v>
      </c>
      <c r="M123" s="1" t="str">
        <f>IFERROR(VLOOKUP(L123,所有数据类型对应PDMS情况!B:E,4,1),"")</f>
        <v>110kV_城洗线_182_断路器</v>
      </c>
      <c r="N123" s="1"/>
      <c r="O123" s="1" t="s">
        <v>2592</v>
      </c>
      <c r="P123" s="13" t="s">
        <v>2595</v>
      </c>
      <c r="Q123" t="str">
        <f t="shared" si="1"/>
        <v>insert into PRW_Inte_SCADA_Map(Id,[TagId],[TagName],[TagType],[Name],[Name2],[Context],[Revision],[Type]) values(newid(),'ME-84287','110kV城洗线182断路器B相电流Ib','B相电流','110kV_城洗线_182_断路器','','XMH','unset','YC');</v>
      </c>
    </row>
    <row r="124" spans="1:17" x14ac:dyDescent="0.15">
      <c r="A124" s="1">
        <v>123</v>
      </c>
      <c r="B124" s="1" t="s">
        <v>12</v>
      </c>
      <c r="C124" s="1">
        <v>25</v>
      </c>
      <c r="D124" s="1" t="s">
        <v>2542</v>
      </c>
      <c r="E124" s="1">
        <v>84288</v>
      </c>
      <c r="F124" s="1" t="s">
        <v>2543</v>
      </c>
      <c r="G124" s="1" t="s">
        <v>230</v>
      </c>
      <c r="H124" s="1">
        <v>1446736191</v>
      </c>
      <c r="I124" s="1" t="s">
        <v>2287</v>
      </c>
      <c r="J124" s="1" t="s">
        <v>2280</v>
      </c>
      <c r="K124" s="1" t="s">
        <v>2281</v>
      </c>
      <c r="L124" s="1">
        <v>2554</v>
      </c>
      <c r="M124" s="1" t="str">
        <f>IFERROR(VLOOKUP(L124,所有数据类型对应PDMS情况!B:E,4,1),"")</f>
        <v>110kV_城洗线_182_断路器</v>
      </c>
      <c r="N124" s="1"/>
      <c r="O124" s="1" t="s">
        <v>2592</v>
      </c>
      <c r="P124" s="13" t="s">
        <v>2595</v>
      </c>
      <c r="Q124" t="str">
        <f t="shared" si="1"/>
        <v>insert into PRW_Inte_SCADA_Map(Id,[TagId],[TagName],[TagType],[Name],[Name2],[Context],[Revision],[Type]) values(newid(),'ME-84288','110kV城洗线182断路器C相电流Ic','C相电流','110kV_城洗线_182_断路器','','XMH','unset','YC');</v>
      </c>
    </row>
    <row r="125" spans="1:17" x14ac:dyDescent="0.15">
      <c r="A125" s="1">
        <v>124</v>
      </c>
      <c r="B125" s="1" t="s">
        <v>12</v>
      </c>
      <c r="C125" s="1">
        <v>25</v>
      </c>
      <c r="D125" s="1" t="s">
        <v>2544</v>
      </c>
      <c r="E125" s="1">
        <v>84289</v>
      </c>
      <c r="F125" s="1" t="s">
        <v>2545</v>
      </c>
      <c r="G125" s="1" t="s">
        <v>1026</v>
      </c>
      <c r="H125" s="1">
        <v>1446736191</v>
      </c>
      <c r="I125" s="1" t="s">
        <v>2296</v>
      </c>
      <c r="J125" s="1" t="s">
        <v>2280</v>
      </c>
      <c r="K125" s="1" t="s">
        <v>2281</v>
      </c>
      <c r="L125" s="1">
        <v>2625</v>
      </c>
      <c r="M125" s="1" t="str">
        <f>IFERROR(VLOOKUP(L125,所有数据类型对应PDMS情况!B:E,4,1),"")</f>
        <v>10kV＃1电容器开关柜(#3)</v>
      </c>
      <c r="N125" s="1"/>
      <c r="O125" s="1" t="s">
        <v>2592</v>
      </c>
      <c r="P125" s="13" t="s">
        <v>2595</v>
      </c>
      <c r="Q125" t="str">
        <f t="shared" si="1"/>
        <v>insert into PRW_Inte_SCADA_Map(Id,[TagId],[TagName],[TagType],[Name],[Name2],[Context],[Revision],[Type]) values(newid(),'ME-84289','10kVⅠ-1电容器组081断路器功率因数Cosφ','功率因数','10kV＃1电容器开关柜(#3)','','XMH','unset','YC');</v>
      </c>
    </row>
    <row r="126" spans="1:17" x14ac:dyDescent="0.15">
      <c r="A126" s="1">
        <v>125</v>
      </c>
      <c r="B126" s="1" t="s">
        <v>12</v>
      </c>
      <c r="C126" s="1">
        <v>25</v>
      </c>
      <c r="D126" s="1" t="s">
        <v>2546</v>
      </c>
      <c r="E126" s="1">
        <v>84290</v>
      </c>
      <c r="F126" s="1" t="s">
        <v>2547</v>
      </c>
      <c r="G126" s="1" t="s">
        <v>1098</v>
      </c>
      <c r="H126" s="1">
        <v>1447853422</v>
      </c>
      <c r="I126" s="1" t="s">
        <v>2296</v>
      </c>
      <c r="J126" s="1" t="s">
        <v>2280</v>
      </c>
      <c r="K126" s="1" t="s">
        <v>2281</v>
      </c>
      <c r="L126" s="1">
        <v>2631</v>
      </c>
      <c r="M126" s="1" t="str">
        <f>IFERROR(VLOOKUP(L126,所有数据类型对应PDMS情况!B:E,4,1),"")</f>
        <v>10kV＃2电容器开关柜(#4)</v>
      </c>
      <c r="N126" s="1"/>
      <c r="O126" s="1" t="s">
        <v>2592</v>
      </c>
      <c r="P126" s="13" t="s">
        <v>2595</v>
      </c>
      <c r="Q126" t="str">
        <f t="shared" si="1"/>
        <v>insert into PRW_Inte_SCADA_Map(Id,[TagId],[TagName],[TagType],[Name],[Name2],[Context],[Revision],[Type]) values(newid(),'ME-84290','10kVⅠ-2电容器组082断路器功率因数Cosφ','功率因数','10kV＃2电容器开关柜(#4)','','XMH','unset','YC');</v>
      </c>
    </row>
    <row r="127" spans="1:17" hidden="1" x14ac:dyDescent="0.15">
      <c r="A127" s="1">
        <v>126</v>
      </c>
      <c r="B127" s="1" t="s">
        <v>12</v>
      </c>
      <c r="C127" s="1">
        <v>25</v>
      </c>
      <c r="D127" s="1" t="s">
        <v>2548</v>
      </c>
      <c r="E127" s="1">
        <v>84291</v>
      </c>
      <c r="F127" s="1" t="s">
        <v>2549</v>
      </c>
      <c r="G127" s="1" t="s">
        <v>15</v>
      </c>
      <c r="H127" s="1">
        <v>1446736191</v>
      </c>
      <c r="I127" s="1" t="s">
        <v>2340</v>
      </c>
      <c r="J127" s="1" t="s">
        <v>2280</v>
      </c>
      <c r="K127" s="1" t="s">
        <v>2281</v>
      </c>
      <c r="L127" s="1">
        <v>2566</v>
      </c>
      <c r="M127" s="1" t="str">
        <f>IFERROR(VLOOKUP(L127,所有数据类型对应PDMS情况!B:E,4,1),"")</f>
        <v/>
      </c>
      <c r="N127" s="1"/>
      <c r="O127" s="1" t="s">
        <v>2592</v>
      </c>
      <c r="P127" s="13" t="s">
        <v>2595</v>
      </c>
      <c r="Q127" t="str">
        <f t="shared" si="1"/>
        <v>insert into PRW_Inte_SCADA_Map(Id,[TagId],[TagName],[TagType],[Name],[Name2],[Context],[Revision],[Type]) values(newid(),'ME-84291','交流一路AB线电压Uab','AB线电压','','','XMH','unset','YC');</v>
      </c>
    </row>
    <row r="128" spans="1:17" hidden="1" x14ac:dyDescent="0.15">
      <c r="A128" s="1">
        <v>127</v>
      </c>
      <c r="B128" s="1" t="s">
        <v>12</v>
      </c>
      <c r="C128" s="1">
        <v>25</v>
      </c>
      <c r="D128" s="1" t="s">
        <v>2550</v>
      </c>
      <c r="E128" s="1">
        <v>84292</v>
      </c>
      <c r="F128" s="1" t="s">
        <v>2551</v>
      </c>
      <c r="G128" s="1" t="s">
        <v>15</v>
      </c>
      <c r="H128" s="1">
        <v>1446736191</v>
      </c>
      <c r="I128" s="1" t="s">
        <v>2383</v>
      </c>
      <c r="J128" s="1" t="s">
        <v>2280</v>
      </c>
      <c r="K128" s="1" t="s">
        <v>2281</v>
      </c>
      <c r="L128" s="1">
        <v>2566</v>
      </c>
      <c r="M128" s="1" t="str">
        <f>IFERROR(VLOOKUP(L128,所有数据类型对应PDMS情况!B:E,4,1),"")</f>
        <v/>
      </c>
      <c r="N128" s="1"/>
      <c r="O128" s="1" t="s">
        <v>2592</v>
      </c>
      <c r="P128" s="13" t="s">
        <v>2595</v>
      </c>
      <c r="Q128" t="str">
        <f t="shared" si="1"/>
        <v>insert into PRW_Inte_SCADA_Map(Id,[TagId],[TagName],[TagType],[Name],[Name2],[Context],[Revision],[Type]) values(newid(),'ME-84292','交流一路BC线电压Ubc','BC线电压','','','XMH','unset','YC');</v>
      </c>
    </row>
    <row r="129" spans="1:17" hidden="1" x14ac:dyDescent="0.15">
      <c r="A129" s="1">
        <v>128</v>
      </c>
      <c r="B129" s="1" t="s">
        <v>12</v>
      </c>
      <c r="C129" s="1">
        <v>25</v>
      </c>
      <c r="D129" s="1" t="s">
        <v>2552</v>
      </c>
      <c r="E129" s="1">
        <v>84293</v>
      </c>
      <c r="F129" s="1" t="s">
        <v>2553</v>
      </c>
      <c r="G129" s="1" t="s">
        <v>15</v>
      </c>
      <c r="H129" s="1">
        <v>1446736191</v>
      </c>
      <c r="I129" s="1" t="s">
        <v>2386</v>
      </c>
      <c r="J129" s="1" t="s">
        <v>2280</v>
      </c>
      <c r="K129" s="1" t="s">
        <v>2281</v>
      </c>
      <c r="L129" s="1">
        <v>2566</v>
      </c>
      <c r="M129" s="1" t="str">
        <f>IFERROR(VLOOKUP(L129,所有数据类型对应PDMS情况!B:E,4,1),"")</f>
        <v/>
      </c>
      <c r="N129" s="1"/>
      <c r="O129" s="1" t="s">
        <v>2592</v>
      </c>
      <c r="P129" s="13" t="s">
        <v>2595</v>
      </c>
      <c r="Q129" t="str">
        <f t="shared" si="1"/>
        <v>insert into PRW_Inte_SCADA_Map(Id,[TagId],[TagName],[TagType],[Name],[Name2],[Context],[Revision],[Type]) values(newid(),'ME-84293','交流一路CA线电压Uca','CA线电压','','','XMH','unset','YC');</v>
      </c>
    </row>
    <row r="130" spans="1:17" hidden="1" x14ac:dyDescent="0.15">
      <c r="A130" s="1">
        <v>129</v>
      </c>
      <c r="B130" s="1" t="s">
        <v>12</v>
      </c>
      <c r="C130" s="1">
        <v>25</v>
      </c>
      <c r="D130" s="1" t="s">
        <v>2554</v>
      </c>
      <c r="E130" s="1">
        <v>84294</v>
      </c>
      <c r="F130" s="1" t="s">
        <v>2555</v>
      </c>
      <c r="G130" s="1" t="s">
        <v>15</v>
      </c>
      <c r="H130" s="1">
        <v>1446736191</v>
      </c>
      <c r="I130" s="1" t="s">
        <v>2340</v>
      </c>
      <c r="J130" s="1" t="s">
        <v>2280</v>
      </c>
      <c r="K130" s="1" t="s">
        <v>2281</v>
      </c>
      <c r="L130" s="1">
        <v>2566</v>
      </c>
      <c r="M130" s="1" t="str">
        <f>IFERROR(VLOOKUP(L130,所有数据类型对应PDMS情况!B:E,4,1),"")</f>
        <v/>
      </c>
      <c r="N130" s="1"/>
      <c r="O130" s="1" t="s">
        <v>2592</v>
      </c>
      <c r="P130" s="13" t="s">
        <v>2595</v>
      </c>
      <c r="Q130" t="str">
        <f t="shared" si="1"/>
        <v>insert into PRW_Inte_SCADA_Map(Id,[TagId],[TagName],[TagType],[Name],[Name2],[Context],[Revision],[Type]) values(newid(),'ME-84294','交流二路AB线电压Uab','AB线电压','','','XMH','unset','YC');</v>
      </c>
    </row>
    <row r="131" spans="1:17" hidden="1" x14ac:dyDescent="0.15">
      <c r="A131" s="1">
        <v>130</v>
      </c>
      <c r="B131" s="1" t="s">
        <v>12</v>
      </c>
      <c r="C131" s="1">
        <v>25</v>
      </c>
      <c r="D131" s="1" t="s">
        <v>2556</v>
      </c>
      <c r="E131" s="1">
        <v>84295</v>
      </c>
      <c r="F131" s="1" t="s">
        <v>2557</v>
      </c>
      <c r="G131" s="1" t="s">
        <v>15</v>
      </c>
      <c r="H131" s="1">
        <v>1446736191</v>
      </c>
      <c r="I131" s="1" t="s">
        <v>2383</v>
      </c>
      <c r="J131" s="1" t="s">
        <v>2280</v>
      </c>
      <c r="K131" s="1" t="s">
        <v>2281</v>
      </c>
      <c r="L131" s="1">
        <v>2566</v>
      </c>
      <c r="M131" s="1" t="str">
        <f>IFERROR(VLOOKUP(L131,所有数据类型对应PDMS情况!B:E,4,1),"")</f>
        <v/>
      </c>
      <c r="N131" s="1"/>
      <c r="O131" s="1" t="s">
        <v>2592</v>
      </c>
      <c r="P131" s="13" t="s">
        <v>2595</v>
      </c>
      <c r="Q131" t="str">
        <f t="shared" ref="Q131:Q136" si="2">CONCATENATE("insert into PRW_Inte_SCADA_Map(Id,[TagId],[TagName],[TagType],[Name],[Name2],[Context],[Revision],[Type]) values(","newid()",",'ME-",E131,"','",F131,"','",I131,"','",M131,"','",N131,"','XMH','unset','YC');")</f>
        <v>insert into PRW_Inte_SCADA_Map(Id,[TagId],[TagName],[TagType],[Name],[Name2],[Context],[Revision],[Type]) values(newid(),'ME-84295','交流二路BC线电压Ubc','BC线电压','','','XMH','unset','YC');</v>
      </c>
    </row>
    <row r="132" spans="1:17" hidden="1" x14ac:dyDescent="0.15">
      <c r="A132" s="1">
        <v>131</v>
      </c>
      <c r="B132" s="1" t="s">
        <v>12</v>
      </c>
      <c r="C132" s="1">
        <v>25</v>
      </c>
      <c r="D132" s="1" t="s">
        <v>2558</v>
      </c>
      <c r="E132" s="1">
        <v>84296</v>
      </c>
      <c r="F132" s="1" t="s">
        <v>2559</v>
      </c>
      <c r="G132" s="1" t="s">
        <v>15</v>
      </c>
      <c r="H132" s="1">
        <v>1446736191</v>
      </c>
      <c r="I132" s="1" t="s">
        <v>2386</v>
      </c>
      <c r="J132" s="1" t="s">
        <v>2280</v>
      </c>
      <c r="K132" s="1" t="s">
        <v>2281</v>
      </c>
      <c r="L132" s="1">
        <v>2566</v>
      </c>
      <c r="M132" s="1" t="str">
        <f>IFERROR(VLOOKUP(L132,所有数据类型对应PDMS情况!B:E,4,1),"")</f>
        <v/>
      </c>
      <c r="N132" s="1"/>
      <c r="O132" s="1" t="s">
        <v>2592</v>
      </c>
      <c r="P132" s="13" t="s">
        <v>2595</v>
      </c>
      <c r="Q132" t="str">
        <f t="shared" si="2"/>
        <v>insert into PRW_Inte_SCADA_Map(Id,[TagId],[TagName],[TagType],[Name],[Name2],[Context],[Revision],[Type]) values(newid(),'ME-84296','交流二路CA线电压Uca','CA线电压','','','XMH','unset','YC');</v>
      </c>
    </row>
    <row r="133" spans="1:17" hidden="1" x14ac:dyDescent="0.15">
      <c r="A133" s="1">
        <v>132</v>
      </c>
      <c r="B133" s="1" t="s">
        <v>12</v>
      </c>
      <c r="C133" s="1">
        <v>25</v>
      </c>
      <c r="D133" s="1" t="s">
        <v>2560</v>
      </c>
      <c r="E133" s="1">
        <v>84297</v>
      </c>
      <c r="F133" s="1" t="s">
        <v>2561</v>
      </c>
      <c r="G133" s="1" t="s">
        <v>15</v>
      </c>
      <c r="H133" s="1">
        <v>1446736191</v>
      </c>
      <c r="I133" s="1" t="s">
        <v>2562</v>
      </c>
      <c r="J133" s="1" t="s">
        <v>2280</v>
      </c>
      <c r="K133" s="1" t="s">
        <v>2281</v>
      </c>
      <c r="L133" s="1">
        <v>2566</v>
      </c>
      <c r="M133" s="1" t="str">
        <f>IFERROR(VLOOKUP(L133,所有数据类型对应PDMS情况!B:E,4,1),"")</f>
        <v/>
      </c>
      <c r="N133" s="1"/>
      <c r="O133" s="1" t="s">
        <v>2592</v>
      </c>
      <c r="P133" s="13" t="s">
        <v>2595</v>
      </c>
      <c r="Q133" t="str">
        <f t="shared" si="2"/>
        <v>insert into PRW_Inte_SCADA_Map(Id,[TagId],[TagName],[TagType],[Name],[Name2],[Context],[Revision],[Type]) values(newid(),'ME-84297','充电机输出电流I','电流','','','XMH','unset','YC');</v>
      </c>
    </row>
    <row r="134" spans="1:17" hidden="1" x14ac:dyDescent="0.15">
      <c r="A134" s="1">
        <v>133</v>
      </c>
      <c r="B134" s="1" t="s">
        <v>12</v>
      </c>
      <c r="C134" s="1">
        <v>25</v>
      </c>
      <c r="D134" s="1" t="s">
        <v>2563</v>
      </c>
      <c r="E134" s="1">
        <v>84298</v>
      </c>
      <c r="F134" s="1" t="s">
        <v>2564</v>
      </c>
      <c r="G134" s="1" t="s">
        <v>15</v>
      </c>
      <c r="H134" s="1">
        <v>1447853422</v>
      </c>
      <c r="I134" s="1" t="s">
        <v>2340</v>
      </c>
      <c r="J134" s="1" t="s">
        <v>2280</v>
      </c>
      <c r="K134" s="1" t="s">
        <v>2281</v>
      </c>
      <c r="L134" s="1">
        <v>2566</v>
      </c>
      <c r="M134" s="1" t="str">
        <f>IFERROR(VLOOKUP(L134,所有数据类型对应PDMS情况!B:E,4,1),"")</f>
        <v/>
      </c>
      <c r="N134" s="1"/>
      <c r="O134" s="1" t="s">
        <v>2592</v>
      </c>
      <c r="P134" s="13" t="s">
        <v>2595</v>
      </c>
      <c r="Q134" t="str">
        <f t="shared" si="2"/>
        <v>insert into PRW_Inte_SCADA_Map(Id,[TagId],[TagName],[TagType],[Name],[Name2],[Context],[Revision],[Type]) values(newid(),'ME-84298','直流系统控母电压U','AB线电压','','','XMH','unset','YC');</v>
      </c>
    </row>
    <row r="135" spans="1:17" hidden="1" x14ac:dyDescent="0.15">
      <c r="A135" s="1">
        <v>134</v>
      </c>
      <c r="B135" s="1" t="s">
        <v>12</v>
      </c>
      <c r="C135" s="1">
        <v>25</v>
      </c>
      <c r="D135" s="1" t="s">
        <v>2565</v>
      </c>
      <c r="E135" s="1">
        <v>84299</v>
      </c>
      <c r="F135" s="1" t="s">
        <v>2566</v>
      </c>
      <c r="G135" s="1" t="s">
        <v>15</v>
      </c>
      <c r="H135" s="1">
        <v>1447853422</v>
      </c>
      <c r="I135" s="1" t="s">
        <v>2340</v>
      </c>
      <c r="J135" s="1" t="s">
        <v>2280</v>
      </c>
      <c r="K135" s="1" t="s">
        <v>2281</v>
      </c>
      <c r="L135" s="1">
        <v>2566</v>
      </c>
      <c r="M135" s="1" t="str">
        <f>IFERROR(VLOOKUP(L135,所有数据类型对应PDMS情况!B:E,4,1),"")</f>
        <v/>
      </c>
      <c r="N135" s="1"/>
      <c r="O135" s="1" t="s">
        <v>2592</v>
      </c>
      <c r="P135" s="13" t="s">
        <v>2595</v>
      </c>
      <c r="Q135" t="str">
        <f t="shared" si="2"/>
        <v>insert into PRW_Inte_SCADA_Map(Id,[TagId],[TagName],[TagType],[Name],[Name2],[Context],[Revision],[Type]) values(newid(),'ME-84299','直流系统合母电压U','AB线电压','','','XMH','unset','YC');</v>
      </c>
    </row>
    <row r="136" spans="1:17" x14ac:dyDescent="0.15">
      <c r="Q136" t="str">
        <f t="shared" si="2"/>
        <v>insert into PRW_Inte_SCADA_Map(Id,[TagId],[TagName],[TagType],[Name],[Name2],[Context],[Revision],[Type]) values(newid(),'ME-','','','','','XMH','unset','YC');</v>
      </c>
    </row>
  </sheetData>
  <autoFilter ref="A1:M135">
    <filterColumn colId="12">
      <customFilters>
        <customFilter operator="notEqual" val=" "/>
      </customFilters>
    </filterColumn>
  </autoFilter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7"/>
  <sheetViews>
    <sheetView workbookViewId="0">
      <selection activeCell="E7" sqref="E7"/>
    </sheetView>
  </sheetViews>
  <sheetFormatPr defaultColWidth="9" defaultRowHeight="13.5" x14ac:dyDescent="0.15"/>
  <cols>
    <col min="1" max="1" width="23.875" style="1" customWidth="1"/>
    <col min="2" max="2" width="17.375" style="1" customWidth="1"/>
    <col min="3" max="3" width="54.25" customWidth="1"/>
    <col min="4" max="4" width="13.625" style="7" customWidth="1"/>
    <col min="5" max="5" width="48.625" customWidth="1"/>
    <col min="6" max="6" width="13.875" bestFit="1" customWidth="1"/>
    <col min="7" max="7" width="48.125" bestFit="1" customWidth="1"/>
  </cols>
  <sheetData>
    <row r="1" spans="1:7" x14ac:dyDescent="0.15">
      <c r="A1" s="1" t="s">
        <v>2567</v>
      </c>
      <c r="B1" s="1" t="s">
        <v>10</v>
      </c>
      <c r="D1" s="9" t="s">
        <v>2581</v>
      </c>
      <c r="E1" s="4" t="s">
        <v>2582</v>
      </c>
      <c r="F1" s="9" t="s">
        <v>2581</v>
      </c>
      <c r="G1" s="4" t="s">
        <v>2582</v>
      </c>
    </row>
    <row r="2" spans="1:7" x14ac:dyDescent="0.15">
      <c r="A2" s="1" t="s">
        <v>2372</v>
      </c>
      <c r="B2" s="1">
        <v>2536</v>
      </c>
      <c r="C2" s="1" t="s">
        <v>2568</v>
      </c>
      <c r="D2" s="14" t="s">
        <v>2610</v>
      </c>
      <c r="E2" s="13" t="str">
        <f>VLOOKUP(D2,'XMH-REF-NAME-20160416'!A:B,2,0)</f>
        <v>变电站_线缆_110kV_I组母线</v>
      </c>
      <c r="G2" t="e">
        <f>VLOOKUP(F2,'XMH-REF-NAME-20160416'!A:B,2,0)</f>
        <v>#N/A</v>
      </c>
    </row>
    <row r="3" spans="1:7" x14ac:dyDescent="0.15">
      <c r="A3" s="1" t="s">
        <v>2431</v>
      </c>
      <c r="B3" s="1">
        <v>2537</v>
      </c>
      <c r="C3" s="1" t="s">
        <v>2569</v>
      </c>
      <c r="E3" s="13" t="e">
        <f>VLOOKUP(D3,'XMH-REF-NAME-20160416'!A:B,2,0)</f>
        <v>#N/A</v>
      </c>
      <c r="G3" t="e">
        <f>VLOOKUP(F3,'XMH-REF-NAME-20160416'!A:B,2,0)</f>
        <v>#N/A</v>
      </c>
    </row>
    <row r="4" spans="1:7" x14ac:dyDescent="0.15">
      <c r="A4" s="1" t="s">
        <v>2521</v>
      </c>
      <c r="B4" s="1">
        <v>2538</v>
      </c>
      <c r="C4" s="2" t="s">
        <v>2570</v>
      </c>
      <c r="E4" s="13" t="e">
        <f>VLOOKUP(D4,'XMH-REF-NAME-20160416'!A:B,2,0)</f>
        <v>#N/A</v>
      </c>
      <c r="G4" t="e">
        <f>VLOOKUP(F4,'XMH-REF-NAME-20160416'!A:B,2,0)</f>
        <v>#N/A</v>
      </c>
    </row>
    <row r="5" spans="1:7" x14ac:dyDescent="0.15">
      <c r="A5" s="1" t="s">
        <v>23</v>
      </c>
      <c r="B5" s="1">
        <v>2539</v>
      </c>
      <c r="C5" s="2" t="s">
        <v>22</v>
      </c>
      <c r="D5" s="6" t="s">
        <v>2571</v>
      </c>
      <c r="E5" s="13" t="str">
        <f>VLOOKUP(D5,'XMH-REF-NAME-20160416'!A:B,2,0)</f>
        <v>#1主变间隔_101_断路器</v>
      </c>
      <c r="G5" t="e">
        <f>VLOOKUP(F5,'XMH-REF-NAME-20160416'!A:B,2,0)</f>
        <v>#N/A</v>
      </c>
    </row>
    <row r="6" spans="1:7" x14ac:dyDescent="0.15">
      <c r="A6" s="1" t="s">
        <v>27</v>
      </c>
      <c r="B6" s="1">
        <v>2540</v>
      </c>
      <c r="C6" s="2" t="s">
        <v>26</v>
      </c>
      <c r="D6" s="5" t="s">
        <v>2583</v>
      </c>
      <c r="E6" s="13" t="str">
        <f>VLOOKUP(D6,'XMH-REF-NAME-20160416'!A:B,2,0)</f>
        <v>#1主变间隔_1011_单接地隔离开关</v>
      </c>
      <c r="G6" t="e">
        <f>VLOOKUP(F6,'XMH-REF-NAME-20160416'!A:B,2,0)</f>
        <v>#N/A</v>
      </c>
    </row>
    <row r="7" spans="1:7" x14ac:dyDescent="0.15">
      <c r="A7" s="1" t="s">
        <v>31</v>
      </c>
      <c r="B7" s="1">
        <v>2541</v>
      </c>
      <c r="C7" s="8" t="s">
        <v>3101</v>
      </c>
      <c r="D7" s="5" t="s">
        <v>2583</v>
      </c>
      <c r="E7" s="13" t="str">
        <f>VLOOKUP(D7,'XMH-REF-NAME-20160416'!A:B,2,0)</f>
        <v>#1主变间隔_1011_单接地隔离开关</v>
      </c>
      <c r="F7" s="16" t="s">
        <v>2847</v>
      </c>
      <c r="G7" t="str">
        <f>VLOOKUP(F7,'XMH-REF-NAME-20160416'!A:B,2,0)</f>
        <v>#1主变间隔_10117_单接地隔离开关_地刀操作机构</v>
      </c>
    </row>
    <row r="8" spans="1:7" x14ac:dyDescent="0.15">
      <c r="A8" s="1" t="s">
        <v>35</v>
      </c>
      <c r="B8" s="1">
        <v>2542</v>
      </c>
      <c r="C8" s="2" t="s">
        <v>34</v>
      </c>
      <c r="D8" s="5" t="s">
        <v>2584</v>
      </c>
      <c r="E8" s="13" t="str">
        <f>VLOOKUP(D8,'XMH-REF-NAME-20160416'!A:B,2,0)</f>
        <v>#1主变间隔_1016_单接地隔离开关</v>
      </c>
      <c r="G8" t="e">
        <f>VLOOKUP(F8,'XMH-REF-NAME-20160416'!A:B,2,0)</f>
        <v>#N/A</v>
      </c>
    </row>
    <row r="9" spans="1:7" x14ac:dyDescent="0.15">
      <c r="A9" s="1" t="s">
        <v>38</v>
      </c>
      <c r="B9" s="1">
        <v>2543</v>
      </c>
      <c r="C9" s="2" t="s">
        <v>37</v>
      </c>
      <c r="D9" s="5" t="s">
        <v>2584</v>
      </c>
      <c r="E9" s="13" t="str">
        <f>VLOOKUP(D9,'XMH-REF-NAME-20160416'!A:B,2,0)</f>
        <v>#1主变间隔_1016_单接地隔离开关</v>
      </c>
      <c r="F9" t="s">
        <v>2824</v>
      </c>
      <c r="G9" t="str">
        <f>VLOOKUP(F9,'XMH-REF-NAME-20160416'!A:B,2,0)</f>
        <v>#1主变间隔_10160_单接地隔离开关_地刀操作机构</v>
      </c>
    </row>
    <row r="10" spans="1:7" x14ac:dyDescent="0.15">
      <c r="A10" s="1" t="s">
        <v>67</v>
      </c>
      <c r="B10" s="1">
        <v>2544</v>
      </c>
      <c r="C10" s="8" t="s">
        <v>2596</v>
      </c>
      <c r="D10" s="9" t="s">
        <v>2598</v>
      </c>
      <c r="E10" s="13" t="str">
        <f>VLOOKUP(D10,'XMH-REF-NAME-20160416'!A:B,2,0)</f>
        <v>#1主变35kV侧开关柜（#2）</v>
      </c>
      <c r="G10" t="e">
        <f>VLOOKUP(F10,'XMH-REF-NAME-20160416'!A:B,2,0)</f>
        <v>#N/A</v>
      </c>
    </row>
    <row r="11" spans="1:7" x14ac:dyDescent="0.15">
      <c r="A11" s="1" t="s">
        <v>70</v>
      </c>
      <c r="B11" s="1">
        <v>2545</v>
      </c>
      <c r="C11" s="2" t="s">
        <v>69</v>
      </c>
      <c r="D11" s="14" t="s">
        <v>2611</v>
      </c>
      <c r="E11" s="13" t="str">
        <f>VLOOKUP(D11,'XMH-REF-NAME-20160416'!A:B,2,0)</f>
        <v>主控室_设备_6P</v>
      </c>
      <c r="G11" t="e">
        <f>VLOOKUP(F11,'XMH-REF-NAME-20160416'!A:B,2,0)</f>
        <v>#N/A</v>
      </c>
    </row>
    <row r="12" spans="1:7" x14ac:dyDescent="0.15">
      <c r="A12" s="1" t="s">
        <v>73</v>
      </c>
      <c r="B12" s="1">
        <v>2546</v>
      </c>
      <c r="C12" s="2" t="s">
        <v>72</v>
      </c>
      <c r="D12" s="14" t="s">
        <v>2611</v>
      </c>
      <c r="E12" s="13" t="str">
        <f>VLOOKUP(D12,'XMH-REF-NAME-20160416'!A:B,2,0)</f>
        <v>主控室_设备_6P</v>
      </c>
      <c r="G12" t="e">
        <f>VLOOKUP(F12,'XMH-REF-NAME-20160416'!A:B,2,0)</f>
        <v>#N/A</v>
      </c>
    </row>
    <row r="13" spans="1:7" x14ac:dyDescent="0.15">
      <c r="A13" s="1" t="s">
        <v>76</v>
      </c>
      <c r="B13" s="1">
        <v>2547</v>
      </c>
      <c r="C13" s="17" t="s">
        <v>75</v>
      </c>
      <c r="D13" s="7" t="s">
        <v>2579</v>
      </c>
      <c r="E13" s="13" t="str">
        <f>VLOOKUP(D13,'XMH-REF-NAME-20160416'!A:B,2,0)</f>
        <v>#1主变间隔_3016_单接地隔离开关</v>
      </c>
      <c r="G13" t="e">
        <f>VLOOKUP(F13,'XMH-REF-NAME-20160416'!A:B,2,0)</f>
        <v>#N/A</v>
      </c>
    </row>
    <row r="14" spans="1:7" x14ac:dyDescent="0.15">
      <c r="A14" s="1" t="s">
        <v>79</v>
      </c>
      <c r="B14" s="1">
        <v>2548</v>
      </c>
      <c r="C14" s="17" t="s">
        <v>3102</v>
      </c>
      <c r="D14" s="7" t="s">
        <v>2579</v>
      </c>
      <c r="E14" s="13" t="str">
        <f>VLOOKUP(D14,'XMH-REF-NAME-20160416'!A:B,2,0)</f>
        <v>#1主变间隔_3016_单接地隔离开关</v>
      </c>
      <c r="F14" t="s">
        <v>2801</v>
      </c>
      <c r="G14" t="str">
        <f>VLOOKUP(F14,'XMH-REF-NAME-20160416'!A:B,2,0)</f>
        <v>#1主变间隔_30160_单接地隔离开关_地刀操作机构</v>
      </c>
    </row>
    <row r="15" spans="1:7" x14ac:dyDescent="0.15">
      <c r="A15" s="1" t="s">
        <v>102</v>
      </c>
      <c r="B15" s="1">
        <v>2549</v>
      </c>
      <c r="C15" s="2" t="s">
        <v>101</v>
      </c>
      <c r="D15" s="14" t="s">
        <v>2611</v>
      </c>
      <c r="E15" s="13" t="str">
        <f>VLOOKUP(D15,'XMH-REF-NAME-20160416'!A:B,2,0)</f>
        <v>主控室_设备_6P</v>
      </c>
      <c r="G15" t="e">
        <f>VLOOKUP(F15,'XMH-REF-NAME-20160416'!A:B,2,0)</f>
        <v>#N/A</v>
      </c>
    </row>
    <row r="16" spans="1:7" x14ac:dyDescent="0.15">
      <c r="A16" s="1" t="s">
        <v>105</v>
      </c>
      <c r="B16" s="1">
        <v>2550</v>
      </c>
      <c r="C16" s="2" t="s">
        <v>104</v>
      </c>
      <c r="D16" s="14" t="s">
        <v>2611</v>
      </c>
      <c r="E16" s="13" t="str">
        <f>VLOOKUP(D16,'XMH-REF-NAME-20160416'!A:B,2,0)</f>
        <v>主控室_设备_6P</v>
      </c>
      <c r="G16" t="e">
        <f>VLOOKUP(F16,'XMH-REF-NAME-20160416'!A:B,2,0)</f>
        <v>#N/A</v>
      </c>
    </row>
    <row r="17" spans="1:7" x14ac:dyDescent="0.15">
      <c r="A17" s="1" t="s">
        <v>108</v>
      </c>
      <c r="B17" s="1">
        <v>2552</v>
      </c>
      <c r="C17" s="2" t="s">
        <v>107</v>
      </c>
      <c r="D17" s="14" t="s">
        <v>2611</v>
      </c>
      <c r="E17" s="13" t="str">
        <f>VLOOKUP(D17,'XMH-REF-NAME-20160416'!A:B,2,0)</f>
        <v>主控室_设备_6P</v>
      </c>
      <c r="G17" t="e">
        <f>VLOOKUP(F17,'XMH-REF-NAME-20160416'!A:B,2,0)</f>
        <v>#N/A</v>
      </c>
    </row>
    <row r="18" spans="1:7" x14ac:dyDescent="0.15">
      <c r="A18" s="1" t="s">
        <v>230</v>
      </c>
      <c r="B18" s="1">
        <v>2554</v>
      </c>
      <c r="C18" s="2" t="s">
        <v>229</v>
      </c>
      <c r="D18" s="7" t="s">
        <v>2577</v>
      </c>
      <c r="E18" s="13" t="str">
        <f>VLOOKUP(D18,'XMH-REF-NAME-20160416'!A:B,2,0)</f>
        <v>110kV_城洗线_182_断路器</v>
      </c>
      <c r="G18" t="e">
        <f>VLOOKUP(F18,'XMH-REF-NAME-20160416'!A:B,2,0)</f>
        <v>#N/A</v>
      </c>
    </row>
    <row r="19" spans="1:7" x14ac:dyDescent="0.15">
      <c r="A19" s="1" t="s">
        <v>233</v>
      </c>
      <c r="B19" s="1">
        <v>2555</v>
      </c>
      <c r="C19" s="2" t="s">
        <v>232</v>
      </c>
      <c r="D19" s="7" t="s">
        <v>2576</v>
      </c>
      <c r="E19" s="13" t="str">
        <f>VLOOKUP(D19,'XMH-REF-NAME-20160416'!A:B,2,0)</f>
        <v>110kV_城洗线_1821_单接地隔离开关</v>
      </c>
      <c r="G19" t="e">
        <f>VLOOKUP(F19,'XMH-REF-NAME-20160416'!A:B,2,0)</f>
        <v>#N/A</v>
      </c>
    </row>
    <row r="20" spans="1:7" x14ac:dyDescent="0.15">
      <c r="A20" s="1" t="s">
        <v>236</v>
      </c>
      <c r="B20" s="1">
        <v>2556</v>
      </c>
      <c r="C20" s="8" t="s">
        <v>3103</v>
      </c>
      <c r="D20" s="7" t="s">
        <v>2576</v>
      </c>
      <c r="E20" s="13" t="str">
        <f>VLOOKUP(D20,'XMH-REF-NAME-20160416'!A:B,2,0)</f>
        <v>110kV_城洗线_1821_单接地隔离开关</v>
      </c>
      <c r="F20" t="s">
        <v>2694</v>
      </c>
      <c r="G20" t="str">
        <f>VLOOKUP(F20,'XMH-REF-NAME-20160416'!A:B,2,0)</f>
        <v>110kV_城洗线_18217_单接地隔离开关_地刀操作机构</v>
      </c>
    </row>
    <row r="21" spans="1:7" x14ac:dyDescent="0.15">
      <c r="A21" s="1" t="s">
        <v>239</v>
      </c>
      <c r="B21" s="1">
        <v>2557</v>
      </c>
      <c r="C21" s="2" t="s">
        <v>238</v>
      </c>
      <c r="D21" s="7" t="s">
        <v>2578</v>
      </c>
      <c r="E21" s="13" t="str">
        <f>VLOOKUP(D21,'XMH-REF-NAME-20160416'!A:B,2,0)</f>
        <v>110kV_城洗线_1826_双接地隔离开关</v>
      </c>
      <c r="G21" t="e">
        <f>VLOOKUP(F21,'XMH-REF-NAME-20160416'!A:B,2,0)</f>
        <v>#N/A</v>
      </c>
    </row>
    <row r="22" spans="1:7" x14ac:dyDescent="0.15">
      <c r="A22" s="1" t="s">
        <v>242</v>
      </c>
      <c r="B22" s="1">
        <v>2558</v>
      </c>
      <c r="C22" s="8" t="s">
        <v>3094</v>
      </c>
      <c r="D22" s="7" t="s">
        <v>2578</v>
      </c>
      <c r="E22" s="13" t="str">
        <f>VLOOKUP(D22,'XMH-REF-NAME-20160416'!A:B,2,0)</f>
        <v>110kV_城洗线_1826_双接地隔离开关</v>
      </c>
      <c r="F22" t="s">
        <v>2707</v>
      </c>
      <c r="G22" t="str">
        <f>VLOOKUP(F22,'XMH-REF-NAME-20160416'!A:B,2,0)</f>
        <v>110kV_城洗线_18260_双接地隔离开关_地刀操作机构</v>
      </c>
    </row>
    <row r="23" spans="1:7" x14ac:dyDescent="0.15">
      <c r="A23" s="1" t="s">
        <v>245</v>
      </c>
      <c r="B23" s="1">
        <v>2559</v>
      </c>
      <c r="C23" s="2" t="s">
        <v>244</v>
      </c>
      <c r="D23" s="7" t="s">
        <v>2578</v>
      </c>
      <c r="E23" s="13" t="str">
        <f>VLOOKUP(D23,'XMH-REF-NAME-20160416'!A:B,2,0)</f>
        <v>110kV_城洗线_1826_双接地隔离开关</v>
      </c>
      <c r="F23" t="s">
        <v>2706</v>
      </c>
      <c r="G23" t="str">
        <f>VLOOKUP(F23,'XMH-REF-NAME-20160416'!A:B,2,0)</f>
        <v>110kV_城洗线_18267_双接地隔离开关_地刀操作机构</v>
      </c>
    </row>
    <row r="24" spans="1:7" x14ac:dyDescent="0.15">
      <c r="A24" s="1" t="s">
        <v>330</v>
      </c>
      <c r="B24" s="1">
        <v>2560</v>
      </c>
      <c r="C24" s="2" t="s">
        <v>329</v>
      </c>
      <c r="D24" s="7" t="s">
        <v>2573</v>
      </c>
      <c r="E24" s="13" t="str">
        <f>VLOOKUP(D24,'XMH-REF-NAME-20160416'!A:B,2,0)</f>
        <v>110kV_洗江T线_181_断路器</v>
      </c>
      <c r="G24" t="e">
        <f>VLOOKUP(F24,'XMH-REF-NAME-20160416'!A:B,2,0)</f>
        <v>#N/A</v>
      </c>
    </row>
    <row r="25" spans="1:7" x14ac:dyDescent="0.15">
      <c r="A25" s="1" t="s">
        <v>333</v>
      </c>
      <c r="B25" s="1">
        <v>2561</v>
      </c>
      <c r="C25" s="2" t="s">
        <v>332</v>
      </c>
      <c r="D25" s="7" t="s">
        <v>2574</v>
      </c>
      <c r="E25" s="13" t="str">
        <f>VLOOKUP(D25,'XMH-REF-NAME-20160416'!A:B,2,0)</f>
        <v>110kV_洗江T线_1811_单接地隔离开关</v>
      </c>
      <c r="G25" t="e">
        <f>VLOOKUP(F25,'XMH-REF-NAME-20160416'!A:B,2,0)</f>
        <v>#N/A</v>
      </c>
    </row>
    <row r="26" spans="1:7" x14ac:dyDescent="0.15">
      <c r="A26" s="1" t="s">
        <v>336</v>
      </c>
      <c r="B26" s="1">
        <v>2562</v>
      </c>
      <c r="C26" s="8" t="s">
        <v>3097</v>
      </c>
      <c r="D26" s="7" t="s">
        <v>2574</v>
      </c>
      <c r="E26" s="13" t="str">
        <f>VLOOKUP(D26,'XMH-REF-NAME-20160416'!A:B,2,0)</f>
        <v>110kV_洗江T线_1811_单接地隔离开关</v>
      </c>
      <c r="F26" t="s">
        <v>2650</v>
      </c>
      <c r="G26" t="str">
        <f>VLOOKUP(F26,'XMH-REF-NAME-20160416'!A:B,2,0)</f>
        <v>110kV_洗江T线_18117_单接地隔离开关_地刀操作机构</v>
      </c>
    </row>
    <row r="27" spans="1:7" x14ac:dyDescent="0.15">
      <c r="A27" s="1" t="s">
        <v>339</v>
      </c>
      <c r="B27" s="1">
        <v>2563</v>
      </c>
      <c r="C27" s="2" t="s">
        <v>338</v>
      </c>
      <c r="D27" s="7" t="s">
        <v>2575</v>
      </c>
      <c r="E27" s="13" t="str">
        <f>VLOOKUP(D27,'XMH-REF-NAME-20160416'!A:B,2,0)</f>
        <v>110kV_洗江T线_1816_双接地隔离开关</v>
      </c>
      <c r="G27" t="e">
        <f>VLOOKUP(F27,'XMH-REF-NAME-20160416'!A:B,2,0)</f>
        <v>#N/A</v>
      </c>
    </row>
    <row r="28" spans="1:7" x14ac:dyDescent="0.15">
      <c r="A28" s="1" t="s">
        <v>342</v>
      </c>
      <c r="B28" s="1">
        <v>2564</v>
      </c>
      <c r="C28" s="8" t="s">
        <v>3095</v>
      </c>
      <c r="D28" s="7" t="s">
        <v>2575</v>
      </c>
      <c r="E28" s="13" t="str">
        <f>VLOOKUP(D28,'XMH-REF-NAME-20160416'!A:B,2,0)</f>
        <v>110kV_洗江T线_1816_双接地隔离开关</v>
      </c>
      <c r="F28" t="s">
        <v>2659</v>
      </c>
      <c r="G28" t="str">
        <f>VLOOKUP(F28,'XMH-REF-NAME-20160416'!A:B,2,0)</f>
        <v>110kV_洗江T线_18160_双接地隔离开关_地刀操作机构</v>
      </c>
    </row>
    <row r="29" spans="1:7" x14ac:dyDescent="0.15">
      <c r="A29" s="1" t="s">
        <v>345</v>
      </c>
      <c r="B29" s="1">
        <v>2565</v>
      </c>
      <c r="C29" s="8" t="s">
        <v>3096</v>
      </c>
      <c r="D29" s="7" t="s">
        <v>2575</v>
      </c>
      <c r="E29" s="13" t="str">
        <f>VLOOKUP(D29,'XMH-REF-NAME-20160416'!A:B,2,0)</f>
        <v>110kV_洗江T线_1816_双接地隔离开关</v>
      </c>
      <c r="F29" t="s">
        <v>2658</v>
      </c>
      <c r="G29" t="str">
        <f>VLOOKUP(F29,'XMH-REF-NAME-20160416'!A:B,2,0)</f>
        <v>110kV_洗江T线_18167_双接地隔离开关_地刀操作机构</v>
      </c>
    </row>
    <row r="30" spans="1:7" x14ac:dyDescent="0.15">
      <c r="A30" s="1" t="s">
        <v>15</v>
      </c>
      <c r="B30" s="1">
        <v>2566</v>
      </c>
      <c r="C30" s="3" t="s">
        <v>14</v>
      </c>
      <c r="E30" s="13" t="e">
        <f>VLOOKUP(D30,'XMH-REF-NAME-20160416'!A:B,2,0)</f>
        <v>#N/A</v>
      </c>
      <c r="G30" t="e">
        <f>VLOOKUP(F30,'XMH-REF-NAME-20160416'!A:B,2,0)</f>
        <v>#N/A</v>
      </c>
    </row>
    <row r="31" spans="1:7" x14ac:dyDescent="0.15">
      <c r="A31" s="1" t="s">
        <v>480</v>
      </c>
      <c r="B31" s="1">
        <v>2567</v>
      </c>
      <c r="C31" s="2" t="s">
        <v>479</v>
      </c>
      <c r="D31" s="9" t="s">
        <v>2585</v>
      </c>
      <c r="E31" s="13" t="str">
        <f>VLOOKUP(D31,'XMH-REF-NAME-20160416'!A:B,2,0)</f>
        <v>#2主变间隔_1121_单接地隔离开关</v>
      </c>
      <c r="G31" t="e">
        <f>VLOOKUP(F31,'XMH-REF-NAME-20160416'!A:B,2,0)</f>
        <v>#N/A</v>
      </c>
    </row>
    <row r="32" spans="1:7" x14ac:dyDescent="0.15">
      <c r="A32" s="1" t="s">
        <v>483</v>
      </c>
      <c r="B32" s="1">
        <v>2568</v>
      </c>
      <c r="C32" s="8" t="s">
        <v>3098</v>
      </c>
      <c r="D32" s="16" t="s">
        <v>2864</v>
      </c>
      <c r="E32" s="13" t="str">
        <f>VLOOKUP(D32,'XMH-REF-NAME-20160416'!A:B,2,0)</f>
        <v>11217_单接地隔离开关_地刀操作机构</v>
      </c>
      <c r="G32" t="e">
        <f>VLOOKUP(F32,'XMH-REF-NAME-20160416'!A:B,2,0)</f>
        <v>#N/A</v>
      </c>
    </row>
    <row r="33" spans="1:7" x14ac:dyDescent="0.15">
      <c r="A33" s="1" t="s">
        <v>486</v>
      </c>
      <c r="B33" s="1">
        <v>2569</v>
      </c>
      <c r="C33" s="2" t="s">
        <v>485</v>
      </c>
      <c r="D33" s="9" t="s">
        <v>2586</v>
      </c>
      <c r="E33" s="13" t="str">
        <f>VLOOKUP(D33,'XMH-REF-NAME-20160416'!A:B,2,0)</f>
        <v>#2主变间隔_1021_单接地隔离开关</v>
      </c>
      <c r="G33" t="e">
        <f>VLOOKUP(F33,'XMH-REF-NAME-20160416'!A:B,2,0)</f>
        <v>#N/A</v>
      </c>
    </row>
    <row r="34" spans="1:7" x14ac:dyDescent="0.15">
      <c r="A34" s="1" t="s">
        <v>489</v>
      </c>
      <c r="B34" s="1">
        <v>2570</v>
      </c>
      <c r="C34" s="8" t="s">
        <v>3099</v>
      </c>
      <c r="D34" s="16" t="s">
        <v>2875</v>
      </c>
      <c r="E34" s="13" t="str">
        <f>VLOOKUP(D34,'XMH-REF-NAME-20160416'!A:B,2,0)</f>
        <v>10217_接地隔离开关_地刀操作机构</v>
      </c>
      <c r="G34" t="e">
        <f>VLOOKUP(F34,'XMH-REF-NAME-20160416'!A:B,2,0)</f>
        <v>#N/A</v>
      </c>
    </row>
    <row r="35" spans="1:7" x14ac:dyDescent="0.15">
      <c r="A35" s="1" t="s">
        <v>492</v>
      </c>
      <c r="B35" s="1">
        <v>2571</v>
      </c>
      <c r="C35" s="8" t="s">
        <v>3100</v>
      </c>
      <c r="D35" s="9" t="s">
        <v>2587</v>
      </c>
      <c r="E35" s="13" t="str">
        <f>VLOOKUP(D35,'XMH-REF-NAME-20160416'!A:B,2,0)</f>
        <v>110kV_母线设备间隔_1901_双接地隔离开关</v>
      </c>
      <c r="F35" t="s">
        <v>2620</v>
      </c>
      <c r="G35" t="str">
        <f>VLOOKUP(F35,'XMH-REF-NAME-20160416'!A:B,2,0)</f>
        <v>110kV_母线设备间隔_19010_双接地隔离开关_地刀操作机构</v>
      </c>
    </row>
    <row r="36" spans="1:7" x14ac:dyDescent="0.15">
      <c r="A36" s="1" t="s">
        <v>495</v>
      </c>
      <c r="B36" s="1">
        <v>2572</v>
      </c>
      <c r="C36" s="2" t="s">
        <v>494</v>
      </c>
      <c r="D36" s="9" t="s">
        <v>2587</v>
      </c>
      <c r="E36" s="13" t="str">
        <f>VLOOKUP(D36,'XMH-REF-NAME-20160416'!A:B,2,0)</f>
        <v>110kV_母线设备间隔_1901_双接地隔离开关</v>
      </c>
      <c r="G36" t="e">
        <f>VLOOKUP(F36,'XMH-REF-NAME-20160416'!A:B,2,0)</f>
        <v>#N/A</v>
      </c>
    </row>
    <row r="37" spans="1:7" x14ac:dyDescent="0.15">
      <c r="A37" s="1" t="s">
        <v>502</v>
      </c>
      <c r="B37" s="1">
        <v>2573</v>
      </c>
      <c r="C37" s="2" t="s">
        <v>501</v>
      </c>
      <c r="D37" s="9" t="s">
        <v>2600</v>
      </c>
      <c r="E37" s="13" t="str">
        <f>VLOOKUP(D37,'XMH-REF-NAME-20160416'!A:B,2,0)</f>
        <v>35kV倚象变出线开关柜（#5）</v>
      </c>
      <c r="G37" t="e">
        <f>VLOOKUP(F37,'XMH-REF-NAME-20160416'!A:B,2,0)</f>
        <v>#N/A</v>
      </c>
    </row>
    <row r="38" spans="1:7" x14ac:dyDescent="0.15">
      <c r="A38" s="1" t="s">
        <v>505</v>
      </c>
      <c r="B38" s="1">
        <v>2574</v>
      </c>
      <c r="C38" s="2" t="s">
        <v>504</v>
      </c>
      <c r="D38" s="9" t="s">
        <v>2600</v>
      </c>
      <c r="E38" s="13" t="str">
        <f>VLOOKUP(D38,'XMH-REF-NAME-20160416'!A:B,2,0)</f>
        <v>35kV倚象变出线开关柜（#5）</v>
      </c>
      <c r="G38" t="e">
        <f>VLOOKUP(F38,'XMH-REF-NAME-20160416'!A:B,2,0)</f>
        <v>#N/A</v>
      </c>
    </row>
    <row r="39" spans="1:7" x14ac:dyDescent="0.15">
      <c r="A39" s="1" t="s">
        <v>508</v>
      </c>
      <c r="B39" s="1">
        <v>2575</v>
      </c>
      <c r="C39" s="2" t="s">
        <v>507</v>
      </c>
      <c r="D39" s="9" t="s">
        <v>2600</v>
      </c>
      <c r="E39" s="13" t="str">
        <f>VLOOKUP(D39,'XMH-REF-NAME-20160416'!A:B,2,0)</f>
        <v>35kV倚象变出线开关柜（#5）</v>
      </c>
      <c r="G39" t="e">
        <f>VLOOKUP(F39,'XMH-REF-NAME-20160416'!A:B,2,0)</f>
        <v>#N/A</v>
      </c>
    </row>
    <row r="40" spans="1:7" x14ac:dyDescent="0.15">
      <c r="A40" s="1" t="s">
        <v>511</v>
      </c>
      <c r="B40" s="1">
        <v>2576</v>
      </c>
      <c r="C40" s="2" t="s">
        <v>510</v>
      </c>
      <c r="D40" s="9" t="s">
        <v>2600</v>
      </c>
      <c r="E40" s="13" t="str">
        <f>VLOOKUP(D40,'XMH-REF-NAME-20160416'!A:B,2,0)</f>
        <v>35kV倚象变出线开关柜（#5）</v>
      </c>
      <c r="G40" t="e">
        <f>VLOOKUP(F40,'XMH-REF-NAME-20160416'!A:B,2,0)</f>
        <v>#N/A</v>
      </c>
    </row>
    <row r="41" spans="1:7" x14ac:dyDescent="0.15">
      <c r="A41" s="1" t="s">
        <v>558</v>
      </c>
      <c r="B41" s="1">
        <v>2577</v>
      </c>
      <c r="C41" s="2" t="s">
        <v>557</v>
      </c>
      <c r="D41" s="9" t="s">
        <v>2599</v>
      </c>
      <c r="E41" s="13" t="str">
        <f>VLOOKUP(D41,'XMH-REF-NAME-20160416'!A:B,2,0)</f>
        <v>35kV东郊变出线开关柜（#3）</v>
      </c>
      <c r="G41" t="e">
        <f>VLOOKUP(F41,'XMH-REF-NAME-20160416'!A:B,2,0)</f>
        <v>#N/A</v>
      </c>
    </row>
    <row r="42" spans="1:7" x14ac:dyDescent="0.15">
      <c r="A42" s="1" t="s">
        <v>561</v>
      </c>
      <c r="B42" s="1">
        <v>2578</v>
      </c>
      <c r="C42" s="2" t="s">
        <v>560</v>
      </c>
      <c r="D42" s="9" t="s">
        <v>2599</v>
      </c>
      <c r="E42" s="13" t="str">
        <f>VLOOKUP(D42,'XMH-REF-NAME-20160416'!A:B,2,0)</f>
        <v>35kV东郊变出线开关柜（#3）</v>
      </c>
      <c r="G42" t="e">
        <f>VLOOKUP(F42,'XMH-REF-NAME-20160416'!A:B,2,0)</f>
        <v>#N/A</v>
      </c>
    </row>
    <row r="43" spans="1:7" x14ac:dyDescent="0.15">
      <c r="A43" s="1" t="s">
        <v>564</v>
      </c>
      <c r="B43" s="1">
        <v>2579</v>
      </c>
      <c r="C43" s="2" t="s">
        <v>563</v>
      </c>
      <c r="D43" s="9" t="s">
        <v>2599</v>
      </c>
      <c r="E43" s="13" t="str">
        <f>VLOOKUP(D43,'XMH-REF-NAME-20160416'!A:B,2,0)</f>
        <v>35kV东郊变出线开关柜（#3）</v>
      </c>
      <c r="G43" t="e">
        <f>VLOOKUP(F43,'XMH-REF-NAME-20160416'!A:B,2,0)</f>
        <v>#N/A</v>
      </c>
    </row>
    <row r="44" spans="1:7" x14ac:dyDescent="0.15">
      <c r="A44" s="1" t="s">
        <v>567</v>
      </c>
      <c r="B44" s="1">
        <v>2580</v>
      </c>
      <c r="C44" s="2" t="s">
        <v>566</v>
      </c>
      <c r="D44" s="9" t="s">
        <v>2599</v>
      </c>
      <c r="E44" s="13" t="str">
        <f>VLOOKUP(D44,'XMH-REF-NAME-20160416'!A:B,2,0)</f>
        <v>35kV东郊变出线开关柜（#3）</v>
      </c>
      <c r="G44" t="e">
        <f>VLOOKUP(F44,'XMH-REF-NAME-20160416'!A:B,2,0)</f>
        <v>#N/A</v>
      </c>
    </row>
    <row r="45" spans="1:7" x14ac:dyDescent="0.15">
      <c r="A45" s="1" t="s">
        <v>612</v>
      </c>
      <c r="B45" s="1">
        <v>2581</v>
      </c>
      <c r="C45" s="8" t="s">
        <v>611</v>
      </c>
      <c r="D45" s="9" t="s">
        <v>2597</v>
      </c>
      <c r="E45" s="13" t="str">
        <f>VLOOKUP(D45,'XMH-REF-NAME-20160416'!A:B,2,0)</f>
        <v>35kV五里河站开关柜（#1）</v>
      </c>
      <c r="G45" t="e">
        <f>VLOOKUP(F45,'XMH-REF-NAME-20160416'!A:B,2,0)</f>
        <v>#N/A</v>
      </c>
    </row>
    <row r="46" spans="1:7" x14ac:dyDescent="0.15">
      <c r="A46" s="1" t="s">
        <v>615</v>
      </c>
      <c r="B46" s="1">
        <v>2582</v>
      </c>
      <c r="C46" s="2" t="s">
        <v>614</v>
      </c>
      <c r="D46" s="9" t="s">
        <v>2597</v>
      </c>
      <c r="E46" s="13" t="str">
        <f>VLOOKUP(D46,'XMH-REF-NAME-20160416'!A:B,2,0)</f>
        <v>35kV五里河站开关柜（#1）</v>
      </c>
      <c r="G46" t="e">
        <f>VLOOKUP(F46,'XMH-REF-NAME-20160416'!A:B,2,0)</f>
        <v>#N/A</v>
      </c>
    </row>
    <row r="47" spans="1:7" x14ac:dyDescent="0.15">
      <c r="A47" s="1" t="s">
        <v>618</v>
      </c>
      <c r="B47" s="1">
        <v>2583</v>
      </c>
      <c r="C47" s="2" t="s">
        <v>617</v>
      </c>
      <c r="D47" s="9" t="s">
        <v>2597</v>
      </c>
      <c r="E47" s="13" t="str">
        <f>VLOOKUP(D47,'XMH-REF-NAME-20160416'!A:B,2,0)</f>
        <v>35kV五里河站开关柜（#1）</v>
      </c>
      <c r="G47" t="e">
        <f>VLOOKUP(F47,'XMH-REF-NAME-20160416'!A:B,2,0)</f>
        <v>#N/A</v>
      </c>
    </row>
    <row r="48" spans="1:7" x14ac:dyDescent="0.15">
      <c r="A48" s="1" t="s">
        <v>621</v>
      </c>
      <c r="B48" s="1">
        <v>2584</v>
      </c>
      <c r="C48" s="2" t="s">
        <v>620</v>
      </c>
      <c r="D48" s="9" t="s">
        <v>2597</v>
      </c>
      <c r="E48" s="13" t="str">
        <f>VLOOKUP(D48,'XMH-REF-NAME-20160416'!A:B,2,0)</f>
        <v>35kV五里河站开关柜（#1）</v>
      </c>
      <c r="G48" t="e">
        <f>VLOOKUP(F48,'XMH-REF-NAME-20160416'!A:B,2,0)</f>
        <v>#N/A</v>
      </c>
    </row>
    <row r="49" spans="1:7" x14ac:dyDescent="0.15">
      <c r="A49" s="1" t="s">
        <v>672</v>
      </c>
      <c r="B49" s="1">
        <v>2585</v>
      </c>
      <c r="C49" s="2" t="s">
        <v>671</v>
      </c>
      <c r="D49" s="14" t="s">
        <v>2611</v>
      </c>
      <c r="E49" s="13" t="str">
        <f>VLOOKUP(D49,'XMH-REF-NAME-20160416'!A:B,2,0)</f>
        <v>主控室_设备_6P</v>
      </c>
      <c r="G49" t="e">
        <f>VLOOKUP(F49,'XMH-REF-NAME-20160416'!A:B,2,0)</f>
        <v>#N/A</v>
      </c>
    </row>
    <row r="50" spans="1:7" x14ac:dyDescent="0.15">
      <c r="A50" s="1" t="s">
        <v>675</v>
      </c>
      <c r="B50" s="1">
        <v>2586</v>
      </c>
      <c r="C50" s="2" t="s">
        <v>674</v>
      </c>
      <c r="D50" s="14" t="s">
        <v>2611</v>
      </c>
      <c r="E50" s="13" t="str">
        <f>VLOOKUP(D50,'XMH-REF-NAME-20160416'!A:B,2,0)</f>
        <v>主控室_设备_6P</v>
      </c>
      <c r="G50" t="e">
        <f>VLOOKUP(F50,'XMH-REF-NAME-20160416'!A:B,2,0)</f>
        <v>#N/A</v>
      </c>
    </row>
    <row r="51" spans="1:7" x14ac:dyDescent="0.15">
      <c r="A51" s="1" t="s">
        <v>678</v>
      </c>
      <c r="B51" s="1">
        <v>2587</v>
      </c>
      <c r="C51" s="2" t="s">
        <v>677</v>
      </c>
      <c r="D51" s="9" t="s">
        <v>2601</v>
      </c>
      <c r="E51" s="13" t="str">
        <f>VLOOKUP(D51,'XMH-REF-NAME-20160416'!A:B,2,0)</f>
        <v>35kVI母线TV开关柜（#4）</v>
      </c>
      <c r="G51" t="e">
        <f>VLOOKUP(F51,'XMH-REF-NAME-20160416'!A:B,2,0)</f>
        <v>#N/A</v>
      </c>
    </row>
    <row r="52" spans="1:7" x14ac:dyDescent="0.15">
      <c r="A52" s="1" t="s">
        <v>681</v>
      </c>
      <c r="B52" s="1">
        <v>2588</v>
      </c>
      <c r="C52" s="2" t="s">
        <v>680</v>
      </c>
      <c r="D52" s="9" t="s">
        <v>2601</v>
      </c>
      <c r="E52" s="13" t="str">
        <f>VLOOKUP(D52,'XMH-REF-NAME-20160416'!A:B,2,0)</f>
        <v>35kVI母线TV开关柜（#4）</v>
      </c>
      <c r="G52" t="e">
        <f>VLOOKUP(F52,'XMH-REF-NAME-20160416'!A:B,2,0)</f>
        <v>#N/A</v>
      </c>
    </row>
    <row r="53" spans="1:7" x14ac:dyDescent="0.15">
      <c r="A53" s="1" t="s">
        <v>684</v>
      </c>
      <c r="B53" s="1">
        <v>2589</v>
      </c>
      <c r="C53" s="2" t="s">
        <v>683</v>
      </c>
      <c r="D53" s="9" t="s">
        <v>2601</v>
      </c>
      <c r="E53" s="13" t="str">
        <f>VLOOKUP(D53,'XMH-REF-NAME-20160416'!A:B,2,0)</f>
        <v>35kVI母线TV开关柜（#4）</v>
      </c>
      <c r="G53" t="e">
        <f>VLOOKUP(F53,'XMH-REF-NAME-20160416'!A:B,2,0)</f>
        <v>#N/A</v>
      </c>
    </row>
    <row r="54" spans="1:7" x14ac:dyDescent="0.15">
      <c r="A54" s="1" t="s">
        <v>687</v>
      </c>
      <c r="B54" s="1">
        <v>2590</v>
      </c>
      <c r="C54" s="2" t="s">
        <v>686</v>
      </c>
      <c r="D54" s="9" t="s">
        <v>2603</v>
      </c>
      <c r="E54" s="13" t="str">
        <f>VLOOKUP(D54,'XMH-REF-NAME-20160416'!A:B,2,0)</f>
        <v>教育园区（二）出线开关柜（＃9）</v>
      </c>
      <c r="G54" t="e">
        <f>VLOOKUP(F54,'XMH-REF-NAME-20160416'!A:B,2,0)</f>
        <v>#N/A</v>
      </c>
    </row>
    <row r="55" spans="1:7" x14ac:dyDescent="0.15">
      <c r="A55" s="1" t="s">
        <v>690</v>
      </c>
      <c r="B55" s="1">
        <v>2591</v>
      </c>
      <c r="C55" s="2" t="s">
        <v>689</v>
      </c>
      <c r="D55" s="9" t="s">
        <v>2603</v>
      </c>
      <c r="E55" s="13" t="str">
        <f>VLOOKUP(D55,'XMH-REF-NAME-20160416'!A:B,2,0)</f>
        <v>教育园区（二）出线开关柜（＃9）</v>
      </c>
      <c r="G55" t="e">
        <f>VLOOKUP(F55,'XMH-REF-NAME-20160416'!A:B,2,0)</f>
        <v>#N/A</v>
      </c>
    </row>
    <row r="56" spans="1:7" x14ac:dyDescent="0.15">
      <c r="A56" s="1" t="s">
        <v>693</v>
      </c>
      <c r="B56" s="1">
        <v>2593</v>
      </c>
      <c r="C56" s="2" t="s">
        <v>692</v>
      </c>
      <c r="D56" s="9" t="s">
        <v>2603</v>
      </c>
      <c r="E56" s="13" t="str">
        <f>VLOOKUP(D56,'XMH-REF-NAME-20160416'!A:B,2,0)</f>
        <v>教育园区（二）出线开关柜（＃9）</v>
      </c>
      <c r="G56" t="e">
        <f>VLOOKUP(F56,'XMH-REF-NAME-20160416'!A:B,2,0)</f>
        <v>#N/A</v>
      </c>
    </row>
    <row r="57" spans="1:7" x14ac:dyDescent="0.15">
      <c r="A57" s="1" t="s">
        <v>696</v>
      </c>
      <c r="B57" s="1">
        <v>2594</v>
      </c>
      <c r="C57" s="2" t="s">
        <v>695</v>
      </c>
      <c r="D57" s="9" t="s">
        <v>2603</v>
      </c>
      <c r="E57" s="13" t="str">
        <f>VLOOKUP(D57,'XMH-REF-NAME-20160416'!A:B,2,0)</f>
        <v>教育园区（二）出线开关柜（＃9）</v>
      </c>
      <c r="G57" t="e">
        <f>VLOOKUP(F57,'XMH-REF-NAME-20160416'!A:B,2,0)</f>
        <v>#N/A</v>
      </c>
    </row>
    <row r="58" spans="1:7" x14ac:dyDescent="0.15">
      <c r="A58" s="1" t="s">
        <v>699</v>
      </c>
      <c r="B58" s="1">
        <v>2595</v>
      </c>
      <c r="C58" s="2" t="s">
        <v>698</v>
      </c>
      <c r="D58" s="9" t="s">
        <v>2603</v>
      </c>
      <c r="E58" s="13" t="str">
        <f>VLOOKUP(D58,'XMH-REF-NAME-20160416'!A:B,2,0)</f>
        <v>教育园区（二）出线开关柜（＃9）</v>
      </c>
      <c r="G58" t="e">
        <f>VLOOKUP(F58,'XMH-REF-NAME-20160416'!A:B,2,0)</f>
        <v>#N/A</v>
      </c>
    </row>
    <row r="59" spans="1:7" x14ac:dyDescent="0.15">
      <c r="A59" s="1" t="s">
        <v>744</v>
      </c>
      <c r="B59" s="1">
        <v>2596</v>
      </c>
      <c r="C59" s="2" t="s">
        <v>743</v>
      </c>
      <c r="D59" s="9" t="s">
        <v>2605</v>
      </c>
      <c r="E59" s="13" t="str">
        <f>VLOOKUP(D59,'XMH-REF-NAME-20160416'!A:B,2,0)</f>
        <v>三家村变（二）出线开关柜（＃11）</v>
      </c>
      <c r="G59" t="e">
        <f>VLOOKUP(F59,'XMH-REF-NAME-20160416'!A:B,2,0)</f>
        <v>#N/A</v>
      </c>
    </row>
    <row r="60" spans="1:7" x14ac:dyDescent="0.15">
      <c r="A60" s="1" t="s">
        <v>747</v>
      </c>
      <c r="B60" s="1">
        <v>2597</v>
      </c>
      <c r="C60" s="2" t="s">
        <v>746</v>
      </c>
      <c r="D60" s="9" t="s">
        <v>2605</v>
      </c>
      <c r="E60" s="13" t="str">
        <f>VLOOKUP(D60,'XMH-REF-NAME-20160416'!A:B,2,0)</f>
        <v>三家村变（二）出线开关柜（＃11）</v>
      </c>
      <c r="G60" t="e">
        <f>VLOOKUP(F60,'XMH-REF-NAME-20160416'!A:B,2,0)</f>
        <v>#N/A</v>
      </c>
    </row>
    <row r="61" spans="1:7" x14ac:dyDescent="0.15">
      <c r="A61" s="1" t="s">
        <v>750</v>
      </c>
      <c r="B61" s="1">
        <v>2599</v>
      </c>
      <c r="C61" s="2" t="s">
        <v>749</v>
      </c>
      <c r="D61" s="9" t="s">
        <v>2605</v>
      </c>
      <c r="E61" s="13" t="str">
        <f>VLOOKUP(D61,'XMH-REF-NAME-20160416'!A:B,2,0)</f>
        <v>三家村变（二）出线开关柜（＃11）</v>
      </c>
      <c r="G61" t="e">
        <f>VLOOKUP(F61,'XMH-REF-NAME-20160416'!A:B,2,0)</f>
        <v>#N/A</v>
      </c>
    </row>
    <row r="62" spans="1:7" x14ac:dyDescent="0.15">
      <c r="A62" s="1" t="s">
        <v>753</v>
      </c>
      <c r="B62" s="1">
        <v>2600</v>
      </c>
      <c r="C62" s="2" t="s">
        <v>752</v>
      </c>
      <c r="D62" s="9" t="s">
        <v>2605</v>
      </c>
      <c r="E62" s="13" t="str">
        <f>VLOOKUP(D62,'XMH-REF-NAME-20160416'!A:B,2,0)</f>
        <v>三家村变（二）出线开关柜（＃11）</v>
      </c>
      <c r="G62" t="e">
        <f>VLOOKUP(F62,'XMH-REF-NAME-20160416'!A:B,2,0)</f>
        <v>#N/A</v>
      </c>
    </row>
    <row r="63" spans="1:7" x14ac:dyDescent="0.15">
      <c r="A63" s="1" t="s">
        <v>756</v>
      </c>
      <c r="B63" s="1">
        <v>2601</v>
      </c>
      <c r="C63" s="2" t="s">
        <v>755</v>
      </c>
      <c r="D63" s="9" t="s">
        <v>2605</v>
      </c>
      <c r="E63" s="13" t="str">
        <f>VLOOKUP(D63,'XMH-REF-NAME-20160416'!A:B,2,0)</f>
        <v>三家村变（二）出线开关柜（＃11）</v>
      </c>
      <c r="G63" t="e">
        <f>VLOOKUP(F63,'XMH-REF-NAME-20160416'!A:B,2,0)</f>
        <v>#N/A</v>
      </c>
    </row>
    <row r="64" spans="1:7" x14ac:dyDescent="0.15">
      <c r="A64" s="1" t="s">
        <v>801</v>
      </c>
      <c r="B64" s="1">
        <v>2602</v>
      </c>
      <c r="C64" s="2" t="s">
        <v>800</v>
      </c>
      <c r="D64" s="9" t="s">
        <v>2607</v>
      </c>
      <c r="E64" s="13" t="str">
        <f>VLOOKUP(D64,'XMH-REF-NAME-20160416'!A:B,2,0)</f>
        <v>10kVI段母线TV设备柜（＃13）</v>
      </c>
      <c r="G64" t="e">
        <f>VLOOKUP(F64,'XMH-REF-NAME-20160416'!A:B,2,0)</f>
        <v>#N/A</v>
      </c>
    </row>
    <row r="65" spans="1:7" x14ac:dyDescent="0.15">
      <c r="A65" s="1" t="s">
        <v>804</v>
      </c>
      <c r="B65" s="1">
        <v>2603</v>
      </c>
      <c r="C65" s="2" t="s">
        <v>803</v>
      </c>
      <c r="D65" s="9" t="s">
        <v>2607</v>
      </c>
      <c r="E65" s="13" t="str">
        <f>VLOOKUP(D65,'XMH-REF-NAME-20160416'!A:B,2,0)</f>
        <v>10kVI段母线TV设备柜（＃13）</v>
      </c>
      <c r="G65" t="e">
        <f>VLOOKUP(F65,'XMH-REF-NAME-20160416'!A:B,2,0)</f>
        <v>#N/A</v>
      </c>
    </row>
    <row r="66" spans="1:7" x14ac:dyDescent="0.15">
      <c r="A66" s="1" t="s">
        <v>807</v>
      </c>
      <c r="B66" s="1">
        <v>2605</v>
      </c>
      <c r="C66" s="2" t="s">
        <v>806</v>
      </c>
      <c r="D66" s="9" t="s">
        <v>2607</v>
      </c>
      <c r="E66" s="13" t="str">
        <f>VLOOKUP(D66,'XMH-REF-NAME-20160416'!A:B,2,0)</f>
        <v>10kVI段母线TV设备柜（＃13）</v>
      </c>
      <c r="G66" t="e">
        <f>VLOOKUP(F66,'XMH-REF-NAME-20160416'!A:B,2,0)</f>
        <v>#N/A</v>
      </c>
    </row>
    <row r="67" spans="1:7" x14ac:dyDescent="0.15">
      <c r="A67" s="1" t="s">
        <v>810</v>
      </c>
      <c r="B67" s="1">
        <v>2606</v>
      </c>
      <c r="C67" s="2" t="s">
        <v>809</v>
      </c>
      <c r="D67" s="9" t="s">
        <v>2607</v>
      </c>
      <c r="E67" s="13" t="str">
        <f>VLOOKUP(D67,'XMH-REF-NAME-20160416'!A:B,2,0)</f>
        <v>10kVI段母线TV设备柜（＃13）</v>
      </c>
      <c r="G67" t="e">
        <f>VLOOKUP(F67,'XMH-REF-NAME-20160416'!A:B,2,0)</f>
        <v>#N/A</v>
      </c>
    </row>
    <row r="68" spans="1:7" x14ac:dyDescent="0.15">
      <c r="A68" s="1" t="s">
        <v>813</v>
      </c>
      <c r="B68" s="1">
        <v>2607</v>
      </c>
      <c r="C68" s="2" t="s">
        <v>812</v>
      </c>
      <c r="D68" s="9" t="s">
        <v>2607</v>
      </c>
      <c r="E68" s="13" t="str">
        <f>VLOOKUP(D68,'XMH-REF-NAME-20160416'!A:B,2,0)</f>
        <v>10kVI段母线TV设备柜（＃13）</v>
      </c>
      <c r="G68" t="e">
        <f>VLOOKUP(F68,'XMH-REF-NAME-20160416'!A:B,2,0)</f>
        <v>#N/A</v>
      </c>
    </row>
    <row r="69" spans="1:7" x14ac:dyDescent="0.15">
      <c r="A69" s="1" t="s">
        <v>858</v>
      </c>
      <c r="B69" s="1">
        <v>2608</v>
      </c>
      <c r="C69" s="2" t="s">
        <v>857</v>
      </c>
      <c r="D69" s="9" t="s">
        <v>2606</v>
      </c>
      <c r="E69" s="13" t="str">
        <f>VLOOKUP(D69,'XMH-REF-NAME-20160416'!A:B,2,0)</f>
        <v>城南变（一）出线开关柜（＃12）</v>
      </c>
      <c r="G69" t="e">
        <f>VLOOKUP(F69,'XMH-REF-NAME-20160416'!A:B,2,0)</f>
        <v>#N/A</v>
      </c>
    </row>
    <row r="70" spans="1:7" x14ac:dyDescent="0.15">
      <c r="A70" s="1" t="s">
        <v>861</v>
      </c>
      <c r="B70" s="1">
        <v>2609</v>
      </c>
      <c r="C70" s="2" t="s">
        <v>860</v>
      </c>
      <c r="D70" s="9" t="s">
        <v>2606</v>
      </c>
      <c r="E70" s="13" t="str">
        <f>VLOOKUP(D70,'XMH-REF-NAME-20160416'!A:B,2,0)</f>
        <v>城南变（一）出线开关柜（＃12）</v>
      </c>
      <c r="G70" t="e">
        <f>VLOOKUP(F70,'XMH-REF-NAME-20160416'!A:B,2,0)</f>
        <v>#N/A</v>
      </c>
    </row>
    <row r="71" spans="1:7" x14ac:dyDescent="0.15">
      <c r="A71" s="1" t="s">
        <v>864</v>
      </c>
      <c r="B71" s="1">
        <v>2611</v>
      </c>
      <c r="C71" s="2" t="s">
        <v>863</v>
      </c>
      <c r="D71" s="9" t="s">
        <v>2606</v>
      </c>
      <c r="E71" s="13" t="str">
        <f>VLOOKUP(D71,'XMH-REF-NAME-20160416'!A:B,2,0)</f>
        <v>城南变（一）出线开关柜（＃12）</v>
      </c>
      <c r="G71" t="e">
        <f>VLOOKUP(F71,'XMH-REF-NAME-20160416'!A:B,2,0)</f>
        <v>#N/A</v>
      </c>
    </row>
    <row r="72" spans="1:7" x14ac:dyDescent="0.15">
      <c r="A72" s="1" t="s">
        <v>867</v>
      </c>
      <c r="B72" s="1">
        <v>2612</v>
      </c>
      <c r="C72" s="2" t="s">
        <v>866</v>
      </c>
      <c r="D72" s="9" t="s">
        <v>2606</v>
      </c>
      <c r="E72" s="13" t="str">
        <f>VLOOKUP(D72,'XMH-REF-NAME-20160416'!A:B,2,0)</f>
        <v>城南变（一）出线开关柜（＃12）</v>
      </c>
      <c r="G72" t="e">
        <f>VLOOKUP(F72,'XMH-REF-NAME-20160416'!A:B,2,0)</f>
        <v>#N/A</v>
      </c>
    </row>
    <row r="73" spans="1:7" x14ac:dyDescent="0.15">
      <c r="A73" s="1" t="s">
        <v>912</v>
      </c>
      <c r="B73" s="1">
        <v>2613</v>
      </c>
      <c r="C73" s="2" t="s">
        <v>911</v>
      </c>
      <c r="D73" s="9" t="s">
        <v>2604</v>
      </c>
      <c r="E73" s="13" t="str">
        <f>VLOOKUP(D73,'XMH-REF-NAME-20160416'!A:B,2,0)</f>
        <v>三家村变（一）出线开关柜（＃10）</v>
      </c>
      <c r="G73" t="e">
        <f>VLOOKUP(F73,'XMH-REF-NAME-20160416'!A:B,2,0)</f>
        <v>#N/A</v>
      </c>
    </row>
    <row r="74" spans="1:7" x14ac:dyDescent="0.15">
      <c r="A74" s="1" t="s">
        <v>915</v>
      </c>
      <c r="B74" s="1">
        <v>2614</v>
      </c>
      <c r="C74" s="2" t="s">
        <v>914</v>
      </c>
      <c r="D74" s="9" t="s">
        <v>2604</v>
      </c>
      <c r="E74" s="13" t="str">
        <f>VLOOKUP(D74,'XMH-REF-NAME-20160416'!A:B,2,0)</f>
        <v>三家村变（一）出线开关柜（＃10）</v>
      </c>
      <c r="G74" t="e">
        <f>VLOOKUP(F74,'XMH-REF-NAME-20160416'!A:B,2,0)</f>
        <v>#N/A</v>
      </c>
    </row>
    <row r="75" spans="1:7" x14ac:dyDescent="0.15">
      <c r="A75" s="1" t="s">
        <v>918</v>
      </c>
      <c r="B75" s="1">
        <v>2616</v>
      </c>
      <c r="C75" s="2" t="s">
        <v>917</v>
      </c>
      <c r="D75" s="9" t="s">
        <v>2604</v>
      </c>
      <c r="E75" s="13" t="str">
        <f>VLOOKUP(D75,'XMH-REF-NAME-20160416'!A:B,2,0)</f>
        <v>三家村变（一）出线开关柜（＃10）</v>
      </c>
      <c r="G75" t="e">
        <f>VLOOKUP(F75,'XMH-REF-NAME-20160416'!A:B,2,0)</f>
        <v>#N/A</v>
      </c>
    </row>
    <row r="76" spans="1:7" x14ac:dyDescent="0.15">
      <c r="A76" s="1" t="s">
        <v>921</v>
      </c>
      <c r="B76" s="1">
        <v>2617</v>
      </c>
      <c r="C76" s="2" t="s">
        <v>920</v>
      </c>
      <c r="D76" s="9" t="s">
        <v>2604</v>
      </c>
      <c r="E76" s="13" t="str">
        <f>VLOOKUP(D76,'XMH-REF-NAME-20160416'!A:B,2,0)</f>
        <v>三家村变（一）出线开关柜（＃10）</v>
      </c>
      <c r="G76" t="e">
        <f>VLOOKUP(F76,'XMH-REF-NAME-20160416'!A:B,2,0)</f>
        <v>#N/A</v>
      </c>
    </row>
    <row r="77" spans="1:7" x14ac:dyDescent="0.15">
      <c r="A77" s="1" t="s">
        <v>924</v>
      </c>
      <c r="B77" s="1">
        <v>2618</v>
      </c>
      <c r="C77" s="2" t="s">
        <v>923</v>
      </c>
      <c r="D77" s="9" t="s">
        <v>2604</v>
      </c>
      <c r="E77" s="13" t="str">
        <f>VLOOKUP(D77,'XMH-REF-NAME-20160416'!A:B,2,0)</f>
        <v>三家村变（一）出线开关柜（＃10）</v>
      </c>
      <c r="G77" t="e">
        <f>VLOOKUP(F77,'XMH-REF-NAME-20160416'!A:B,2,0)</f>
        <v>#N/A</v>
      </c>
    </row>
    <row r="78" spans="1:7" x14ac:dyDescent="0.15">
      <c r="A78" s="1" t="s">
        <v>969</v>
      </c>
      <c r="B78" s="1">
        <v>2619</v>
      </c>
      <c r="C78" s="2" t="s">
        <v>968</v>
      </c>
      <c r="D78" s="9" t="s">
        <v>2602</v>
      </c>
      <c r="E78" s="13" t="str">
        <f>VLOOKUP(D78,'XMH-REF-NAME-20160416'!A:B,2,0)</f>
        <v>教育园区（一）出线开关柜（＃8）</v>
      </c>
      <c r="G78" t="e">
        <f>VLOOKUP(F78,'XMH-REF-NAME-20160416'!A:B,2,0)</f>
        <v>#N/A</v>
      </c>
    </row>
    <row r="79" spans="1:7" x14ac:dyDescent="0.15">
      <c r="A79" s="1" t="s">
        <v>972</v>
      </c>
      <c r="B79" s="1">
        <v>2620</v>
      </c>
      <c r="C79" s="2" t="s">
        <v>971</v>
      </c>
      <c r="D79" s="9" t="s">
        <v>2602</v>
      </c>
      <c r="E79" s="13" t="str">
        <f>VLOOKUP(D79,'XMH-REF-NAME-20160416'!A:B,2,0)</f>
        <v>教育园区（一）出线开关柜（＃8）</v>
      </c>
      <c r="G79" t="e">
        <f>VLOOKUP(F79,'XMH-REF-NAME-20160416'!A:B,2,0)</f>
        <v>#N/A</v>
      </c>
    </row>
    <row r="80" spans="1:7" x14ac:dyDescent="0.15">
      <c r="A80" s="1" t="s">
        <v>975</v>
      </c>
      <c r="B80" s="1">
        <v>2622</v>
      </c>
      <c r="C80" s="2" t="s">
        <v>974</v>
      </c>
      <c r="D80" s="9" t="s">
        <v>2602</v>
      </c>
      <c r="E80" s="13" t="str">
        <f>VLOOKUP(D80,'XMH-REF-NAME-20160416'!A:B,2,0)</f>
        <v>教育园区（一）出线开关柜（＃8）</v>
      </c>
      <c r="G80" t="e">
        <f>VLOOKUP(F80,'XMH-REF-NAME-20160416'!A:B,2,0)</f>
        <v>#N/A</v>
      </c>
    </row>
    <row r="81" spans="1:7" x14ac:dyDescent="0.15">
      <c r="A81" s="1" t="s">
        <v>978</v>
      </c>
      <c r="B81" s="1">
        <v>2623</v>
      </c>
      <c r="C81" s="2" t="s">
        <v>977</v>
      </c>
      <c r="D81" s="9" t="s">
        <v>2602</v>
      </c>
      <c r="E81" s="13" t="str">
        <f>VLOOKUP(D81,'XMH-REF-NAME-20160416'!A:B,2,0)</f>
        <v>教育园区（一）出线开关柜（＃8）</v>
      </c>
      <c r="G81" t="e">
        <f>VLOOKUP(F81,'XMH-REF-NAME-20160416'!A:B,2,0)</f>
        <v>#N/A</v>
      </c>
    </row>
    <row r="82" spans="1:7" x14ac:dyDescent="0.15">
      <c r="A82" s="1" t="s">
        <v>981</v>
      </c>
      <c r="B82" s="1">
        <v>2624</v>
      </c>
      <c r="C82" s="2" t="s">
        <v>980</v>
      </c>
      <c r="D82" s="9" t="s">
        <v>2602</v>
      </c>
      <c r="E82" s="13" t="str">
        <f>VLOOKUP(D82,'XMH-REF-NAME-20160416'!A:B,2,0)</f>
        <v>教育园区（一）出线开关柜（＃8）</v>
      </c>
      <c r="G82" t="e">
        <f>VLOOKUP(F82,'XMH-REF-NAME-20160416'!A:B,2,0)</f>
        <v>#N/A</v>
      </c>
    </row>
    <row r="83" spans="1:7" x14ac:dyDescent="0.15">
      <c r="A83" s="1" t="s">
        <v>1026</v>
      </c>
      <c r="B83" s="1">
        <v>2625</v>
      </c>
      <c r="C83" s="2" t="s">
        <v>1025</v>
      </c>
      <c r="D83" s="10" t="s">
        <v>2609</v>
      </c>
      <c r="E83" s="13" t="str">
        <f>VLOOKUP(D83,'XMH-REF-NAME-20160416'!A:B,2,0)</f>
        <v>10kV＃1电容器开关柜(#3)</v>
      </c>
      <c r="G83" t="e">
        <f>VLOOKUP(F83,'XMH-REF-NAME-20160416'!A:B,2,0)</f>
        <v>#N/A</v>
      </c>
    </row>
    <row r="84" spans="1:7" x14ac:dyDescent="0.15">
      <c r="A84" s="1" t="s">
        <v>1029</v>
      </c>
      <c r="B84" s="1">
        <v>2626</v>
      </c>
      <c r="C84" s="2" t="s">
        <v>1028</v>
      </c>
      <c r="D84" s="10" t="s">
        <v>2609</v>
      </c>
      <c r="E84" s="13" t="str">
        <f>VLOOKUP(D84,'XMH-REF-NAME-20160416'!A:B,2,0)</f>
        <v>10kV＃1电容器开关柜(#3)</v>
      </c>
      <c r="G84" t="e">
        <f>VLOOKUP(F84,'XMH-REF-NAME-20160416'!A:B,2,0)</f>
        <v>#N/A</v>
      </c>
    </row>
    <row r="85" spans="1:7" x14ac:dyDescent="0.15">
      <c r="A85" s="1" t="s">
        <v>1032</v>
      </c>
      <c r="B85" s="1">
        <v>2628</v>
      </c>
      <c r="C85" s="2" t="s">
        <v>1031</v>
      </c>
      <c r="D85" s="10" t="s">
        <v>2609</v>
      </c>
      <c r="E85" s="13" t="str">
        <f>VLOOKUP(D85,'XMH-REF-NAME-20160416'!A:B,2,0)</f>
        <v>10kV＃1电容器开关柜(#3)</v>
      </c>
      <c r="G85" t="e">
        <f>VLOOKUP(F85,'XMH-REF-NAME-20160416'!A:B,2,0)</f>
        <v>#N/A</v>
      </c>
    </row>
    <row r="86" spans="1:7" x14ac:dyDescent="0.15">
      <c r="A86" s="1" t="s">
        <v>1035</v>
      </c>
      <c r="B86" s="1">
        <v>2629</v>
      </c>
      <c r="C86" s="2" t="s">
        <v>1034</v>
      </c>
      <c r="D86" s="10" t="s">
        <v>2609</v>
      </c>
      <c r="E86" s="13" t="str">
        <f>VLOOKUP(D86,'XMH-REF-NAME-20160416'!A:B,2,0)</f>
        <v>10kV＃1电容器开关柜(#3)</v>
      </c>
      <c r="G86" t="e">
        <f>VLOOKUP(F86,'XMH-REF-NAME-20160416'!A:B,2,0)</f>
        <v>#N/A</v>
      </c>
    </row>
    <row r="87" spans="1:7" x14ac:dyDescent="0.15">
      <c r="A87" s="1" t="s">
        <v>1038</v>
      </c>
      <c r="B87" s="1">
        <v>2630</v>
      </c>
      <c r="C87" s="2" t="s">
        <v>1037</v>
      </c>
      <c r="D87" s="10" t="s">
        <v>2609</v>
      </c>
      <c r="E87" s="13" t="str">
        <f>VLOOKUP(D87,'XMH-REF-NAME-20160416'!A:B,2,0)</f>
        <v>10kV＃1电容器开关柜(#3)</v>
      </c>
      <c r="G87" t="e">
        <f>VLOOKUP(F87,'XMH-REF-NAME-20160416'!A:B,2,0)</f>
        <v>#N/A</v>
      </c>
    </row>
    <row r="88" spans="1:7" x14ac:dyDescent="0.15">
      <c r="A88" s="1" t="s">
        <v>1098</v>
      </c>
      <c r="B88" s="1">
        <v>2631</v>
      </c>
      <c r="C88" s="2" t="s">
        <v>1097</v>
      </c>
      <c r="D88" s="10" t="s">
        <v>2608</v>
      </c>
      <c r="E88" s="13" t="str">
        <f>VLOOKUP(D88,'XMH-REF-NAME-20160416'!A:B,2,0)</f>
        <v>10kV＃2电容器开关柜(#4)</v>
      </c>
      <c r="G88" t="e">
        <f>VLOOKUP(F88,'XMH-REF-NAME-20160416'!A:B,2,0)</f>
        <v>#N/A</v>
      </c>
    </row>
    <row r="89" spans="1:7" x14ac:dyDescent="0.15">
      <c r="A89" s="1" t="s">
        <v>1101</v>
      </c>
      <c r="B89" s="1">
        <v>2632</v>
      </c>
      <c r="C89" s="2" t="s">
        <v>1100</v>
      </c>
      <c r="D89" s="10" t="s">
        <v>2608</v>
      </c>
      <c r="E89" s="13" t="str">
        <f>VLOOKUP(D89,'XMH-REF-NAME-20160416'!A:B,2,0)</f>
        <v>10kV＃2电容器开关柜(#4)</v>
      </c>
      <c r="G89" t="e">
        <f>VLOOKUP(F89,'XMH-REF-NAME-20160416'!A:B,2,0)</f>
        <v>#N/A</v>
      </c>
    </row>
    <row r="90" spans="1:7" x14ac:dyDescent="0.15">
      <c r="A90" s="1" t="s">
        <v>1104</v>
      </c>
      <c r="B90" s="1">
        <v>2634</v>
      </c>
      <c r="C90" s="2" t="s">
        <v>1103</v>
      </c>
      <c r="D90" s="10" t="s">
        <v>2608</v>
      </c>
      <c r="E90" s="13" t="str">
        <f>VLOOKUP(D90,'XMH-REF-NAME-20160416'!A:B,2,0)</f>
        <v>10kV＃2电容器开关柜(#4)</v>
      </c>
      <c r="G90" t="e">
        <f>VLOOKUP(F90,'XMH-REF-NAME-20160416'!A:B,2,0)</f>
        <v>#N/A</v>
      </c>
    </row>
    <row r="91" spans="1:7" x14ac:dyDescent="0.15">
      <c r="A91" s="1" t="s">
        <v>1107</v>
      </c>
      <c r="B91" s="1">
        <v>2635</v>
      </c>
      <c r="C91" s="2" t="s">
        <v>1106</v>
      </c>
      <c r="D91" s="10" t="s">
        <v>2608</v>
      </c>
      <c r="E91" s="13" t="str">
        <f>VLOOKUP(D91,'XMH-REF-NAME-20160416'!A:B,2,0)</f>
        <v>10kV＃2电容器开关柜(#4)</v>
      </c>
      <c r="G91" t="e">
        <f>VLOOKUP(F91,'XMH-REF-NAME-20160416'!A:B,2,0)</f>
        <v>#N/A</v>
      </c>
    </row>
    <row r="92" spans="1:7" x14ac:dyDescent="0.15">
      <c r="A92" s="1" t="s">
        <v>1110</v>
      </c>
      <c r="B92" s="1">
        <v>2636</v>
      </c>
      <c r="C92" s="2" t="s">
        <v>1109</v>
      </c>
      <c r="D92" s="10" t="s">
        <v>2608</v>
      </c>
      <c r="E92" s="13" t="str">
        <f>VLOOKUP(D92,'XMH-REF-NAME-20160416'!A:B,2,0)</f>
        <v>10kV＃2电容器开关柜(#4)</v>
      </c>
      <c r="G92" t="e">
        <f>VLOOKUP(F92,'XMH-REF-NAME-20160416'!A:B,2,0)</f>
        <v>#N/A</v>
      </c>
    </row>
    <row r="93" spans="1:7" x14ac:dyDescent="0.15">
      <c r="A93" s="1" t="s">
        <v>1165</v>
      </c>
      <c r="B93" s="1">
        <v>2637</v>
      </c>
      <c r="C93" s="2" t="s">
        <v>1164</v>
      </c>
      <c r="D93" s="14" t="s">
        <v>2611</v>
      </c>
      <c r="E93" s="13" t="str">
        <f>VLOOKUP(D93,'XMH-REF-NAME-20160416'!A:B,2,0)</f>
        <v>主控室_设备_6P</v>
      </c>
      <c r="G93" t="e">
        <f>VLOOKUP(F93,'XMH-REF-NAME-20160416'!A:B,2,0)</f>
        <v>#N/A</v>
      </c>
    </row>
    <row r="94" spans="1:7" x14ac:dyDescent="0.15">
      <c r="A94" s="1" t="s">
        <v>1168</v>
      </c>
      <c r="B94" s="1">
        <v>2638</v>
      </c>
      <c r="C94" s="2" t="s">
        <v>1167</v>
      </c>
      <c r="D94" s="9" t="s">
        <v>2591</v>
      </c>
      <c r="E94" s="13" t="str">
        <f>VLOOKUP(D94,'XMH-REF-NAME-20160416'!A:B,2,0)</f>
        <v>#1所用变压器</v>
      </c>
      <c r="G94" t="e">
        <f>VLOOKUP(F94,'XMH-REF-NAME-20160416'!A:B,2,0)</f>
        <v>#N/A</v>
      </c>
    </row>
    <row r="95" spans="1:7" ht="14.25" x14ac:dyDescent="0.15">
      <c r="A95" s="1" t="s">
        <v>1171</v>
      </c>
      <c r="B95" s="1">
        <v>2639</v>
      </c>
      <c r="C95" s="2" t="s">
        <v>1170</v>
      </c>
      <c r="D95" s="15"/>
      <c r="E95" s="13" t="e">
        <f>VLOOKUP(D95,'XMH-REF-NAME-20160416'!A:B,2,0)</f>
        <v>#N/A</v>
      </c>
      <c r="G95" t="e">
        <f>VLOOKUP(F95,'XMH-REF-NAME-20160416'!A:B,2,0)</f>
        <v>#N/A</v>
      </c>
    </row>
    <row r="96" spans="1:7" x14ac:dyDescent="0.15">
      <c r="A96" s="1" t="s">
        <v>49</v>
      </c>
      <c r="B96" s="1">
        <v>2640</v>
      </c>
      <c r="C96" s="7" t="s">
        <v>2572</v>
      </c>
      <c r="D96" s="12" t="s">
        <v>2590</v>
      </c>
      <c r="E96" s="13" t="str">
        <f>VLOOKUP(D96,'XMH-REF-NAME-20160416'!A:B,2,0)</f>
        <v>#1主变间隔_#1主变压器</v>
      </c>
      <c r="G96" t="e">
        <f>VLOOKUP(F96,'XMH-REF-NAME-20160416'!A:B,2,0)</f>
        <v>#N/A</v>
      </c>
    </row>
    <row r="97" spans="1:7" x14ac:dyDescent="0.15">
      <c r="A97" s="1" t="s">
        <v>1297</v>
      </c>
      <c r="B97" s="1">
        <v>4389</v>
      </c>
      <c r="C97" s="2" t="s">
        <v>1296</v>
      </c>
      <c r="E97" s="13" t="e">
        <f>VLOOKUP(D97,'XMH-REF-NAME-20160416'!A:B,2,0)</f>
        <v>#N/A</v>
      </c>
      <c r="G97" t="e">
        <f>VLOOKUP(F97,'XMH-REF-NAME-20160416'!A:B,2,0)</f>
        <v>#N/A</v>
      </c>
    </row>
    <row r="98" spans="1:7" x14ac:dyDescent="0.15">
      <c r="A98" s="1" t="s">
        <v>1300</v>
      </c>
      <c r="B98" s="1">
        <v>6326</v>
      </c>
      <c r="C98" s="2" t="s">
        <v>1299</v>
      </c>
      <c r="D98" s="9" t="s">
        <v>2606</v>
      </c>
      <c r="E98" s="13" t="str">
        <f>VLOOKUP(D98,'XMH-REF-NAME-20160416'!A:B,2,0)</f>
        <v>城南变（一）出线开关柜（＃12）</v>
      </c>
      <c r="G98" t="e">
        <f>VLOOKUP(F98,'XMH-REF-NAME-20160416'!A:B,2,0)</f>
        <v>#N/A</v>
      </c>
    </row>
    <row r="99" spans="1:7" x14ac:dyDescent="0.15">
      <c r="A99" s="1" t="s">
        <v>449</v>
      </c>
      <c r="B99" s="1">
        <v>6941</v>
      </c>
      <c r="C99" s="3" t="s">
        <v>448</v>
      </c>
      <c r="E99" s="13" t="e">
        <f>VLOOKUP(D99,'XMH-REF-NAME-20160416'!A:B,2,0)</f>
        <v>#N/A</v>
      </c>
      <c r="G99" t="e">
        <f>VLOOKUP(F99,'XMH-REF-NAME-20160416'!A:B,2,0)</f>
        <v>#N/A</v>
      </c>
    </row>
    <row r="100" spans="1:7" x14ac:dyDescent="0.15">
      <c r="A100" s="1" t="s">
        <v>111</v>
      </c>
      <c r="B100" s="1">
        <v>11807</v>
      </c>
      <c r="C100" s="2" t="s">
        <v>110</v>
      </c>
      <c r="D100" s="10" t="s">
        <v>2580</v>
      </c>
      <c r="E100" s="13" t="str">
        <f>VLOOKUP(D100,'XMH-REF-NAME-20160416'!A:B,2,0)</f>
        <v>#1主变间隔_#1主变压器110KV中性点设备</v>
      </c>
      <c r="G100" t="e">
        <f>VLOOKUP(F100,'XMH-REF-NAME-20160416'!A:B,2,0)</f>
        <v>#N/A</v>
      </c>
    </row>
    <row r="101" spans="1:7" x14ac:dyDescent="0.15">
      <c r="A101" s="1" t="s">
        <v>1968</v>
      </c>
      <c r="B101" s="1">
        <v>15846</v>
      </c>
      <c r="C101" s="2" t="s">
        <v>1967</v>
      </c>
      <c r="E101" s="13" t="e">
        <f>VLOOKUP(D101,'XMH-REF-NAME-20160416'!A:B,2,0)</f>
        <v>#N/A</v>
      </c>
      <c r="G101" t="e">
        <f>VLOOKUP(F101,'XMH-REF-NAME-20160416'!A:B,2,0)</f>
        <v>#N/A</v>
      </c>
    </row>
    <row r="102" spans="1:7" x14ac:dyDescent="0.15">
      <c r="A102" s="1" t="s">
        <v>1971</v>
      </c>
      <c r="B102" s="1">
        <v>15848</v>
      </c>
      <c r="C102" s="2" t="s">
        <v>1970</v>
      </c>
      <c r="E102" s="13" t="e">
        <f>VLOOKUP(D102,'XMH-REF-NAME-20160416'!A:B,2,0)</f>
        <v>#N/A</v>
      </c>
      <c r="G102" t="e">
        <f>VLOOKUP(F102,'XMH-REF-NAME-20160416'!A:B,2,0)</f>
        <v>#N/A</v>
      </c>
    </row>
    <row r="103" spans="1:7" x14ac:dyDescent="0.15">
      <c r="A103" s="1" t="s">
        <v>2160</v>
      </c>
      <c r="B103" s="1">
        <v>15850</v>
      </c>
      <c r="C103" s="2" t="s">
        <v>2159</v>
      </c>
      <c r="D103" s="9" t="s">
        <v>2591</v>
      </c>
      <c r="E103" s="13" t="str">
        <f>VLOOKUP(D103,'XMH-REF-NAME-20160416'!A:B,2,0)</f>
        <v>#1所用变压器</v>
      </c>
      <c r="G103" t="e">
        <f>VLOOKUP(F103,'XMH-REF-NAME-20160416'!A:B,2,0)</f>
        <v>#N/A</v>
      </c>
    </row>
    <row r="104" spans="1:7" x14ac:dyDescent="0.15">
      <c r="A104"/>
      <c r="B104"/>
    </row>
    <row r="105" spans="1:7" x14ac:dyDescent="0.15">
      <c r="A105"/>
      <c r="B105"/>
    </row>
    <row r="106" spans="1:7" x14ac:dyDescent="0.15">
      <c r="A106"/>
      <c r="B106"/>
    </row>
    <row r="107" spans="1:7" x14ac:dyDescent="0.15">
      <c r="A107"/>
      <c r="B107"/>
    </row>
    <row r="108" spans="1:7" x14ac:dyDescent="0.15">
      <c r="A108"/>
      <c r="B108"/>
    </row>
    <row r="109" spans="1:7" x14ac:dyDescent="0.15">
      <c r="A109"/>
      <c r="B109"/>
    </row>
    <row r="110" spans="1:7" x14ac:dyDescent="0.15">
      <c r="A110"/>
      <c r="B110"/>
    </row>
    <row r="111" spans="1:7" x14ac:dyDescent="0.15">
      <c r="A111"/>
      <c r="B111"/>
    </row>
    <row r="112" spans="1:7" x14ac:dyDescent="0.15">
      <c r="A112"/>
      <c r="B112"/>
    </row>
    <row r="113" spans="1:2" x14ac:dyDescent="0.15">
      <c r="A113"/>
      <c r="B113"/>
    </row>
    <row r="114" spans="1:2" x14ac:dyDescent="0.15">
      <c r="A114"/>
      <c r="B114"/>
    </row>
    <row r="115" spans="1:2" x14ac:dyDescent="0.15">
      <c r="A115"/>
      <c r="B115"/>
    </row>
    <row r="116" spans="1:2" x14ac:dyDescent="0.15">
      <c r="A116"/>
      <c r="B116"/>
    </row>
    <row r="117" spans="1:2" x14ac:dyDescent="0.15">
      <c r="A117"/>
      <c r="B117"/>
    </row>
    <row r="118" spans="1:2" x14ac:dyDescent="0.15">
      <c r="A118"/>
      <c r="B118"/>
    </row>
    <row r="119" spans="1:2" x14ac:dyDescent="0.15">
      <c r="A119"/>
      <c r="B119"/>
    </row>
    <row r="120" spans="1:2" x14ac:dyDescent="0.15">
      <c r="A120"/>
      <c r="B120"/>
    </row>
    <row r="121" spans="1:2" x14ac:dyDescent="0.15">
      <c r="A121"/>
      <c r="B121"/>
    </row>
    <row r="122" spans="1:2" x14ac:dyDescent="0.15">
      <c r="A122"/>
      <c r="B122"/>
    </row>
    <row r="123" spans="1:2" x14ac:dyDescent="0.15">
      <c r="A123"/>
      <c r="B123"/>
    </row>
    <row r="124" spans="1:2" x14ac:dyDescent="0.15">
      <c r="A124"/>
      <c r="B124"/>
    </row>
    <row r="125" spans="1:2" x14ac:dyDescent="0.15">
      <c r="A125"/>
      <c r="B125"/>
    </row>
    <row r="126" spans="1:2" x14ac:dyDescent="0.15">
      <c r="A126"/>
      <c r="B126"/>
    </row>
    <row r="127" spans="1:2" x14ac:dyDescent="0.15">
      <c r="A127"/>
      <c r="B127"/>
    </row>
    <row r="128" spans="1:2" x14ac:dyDescent="0.15">
      <c r="A128"/>
      <c r="B128"/>
    </row>
    <row r="129" spans="1:2" x14ac:dyDescent="0.15">
      <c r="A129"/>
      <c r="B129"/>
    </row>
    <row r="130" spans="1:2" x14ac:dyDescent="0.15">
      <c r="A130"/>
      <c r="B130"/>
    </row>
    <row r="131" spans="1:2" x14ac:dyDescent="0.15">
      <c r="A131"/>
      <c r="B131"/>
    </row>
    <row r="132" spans="1:2" x14ac:dyDescent="0.15">
      <c r="A132"/>
      <c r="B132"/>
    </row>
    <row r="133" spans="1:2" x14ac:dyDescent="0.15">
      <c r="A133"/>
      <c r="B133"/>
    </row>
    <row r="134" spans="1:2" x14ac:dyDescent="0.15">
      <c r="A134"/>
      <c r="B134"/>
    </row>
    <row r="135" spans="1:2" x14ac:dyDescent="0.15">
      <c r="A135"/>
      <c r="B135"/>
    </row>
    <row r="136" spans="1:2" x14ac:dyDescent="0.15">
      <c r="A136"/>
      <c r="B136"/>
    </row>
    <row r="137" spans="1:2" x14ac:dyDescent="0.15">
      <c r="A137"/>
      <c r="B137"/>
    </row>
    <row r="138" spans="1:2" x14ac:dyDescent="0.15">
      <c r="A138"/>
      <c r="B138"/>
    </row>
    <row r="139" spans="1:2" x14ac:dyDescent="0.15">
      <c r="A139"/>
      <c r="B139"/>
    </row>
    <row r="140" spans="1:2" x14ac:dyDescent="0.15">
      <c r="A140"/>
      <c r="B140"/>
    </row>
    <row r="141" spans="1:2" x14ac:dyDescent="0.15">
      <c r="A141"/>
      <c r="B141"/>
    </row>
    <row r="142" spans="1:2" x14ac:dyDescent="0.15">
      <c r="A142"/>
      <c r="B142"/>
    </row>
    <row r="143" spans="1:2" x14ac:dyDescent="0.15">
      <c r="A143"/>
      <c r="B143"/>
    </row>
    <row r="144" spans="1:2" x14ac:dyDescent="0.15">
      <c r="A144"/>
      <c r="B144"/>
    </row>
    <row r="145" spans="1:2" x14ac:dyDescent="0.15">
      <c r="A145"/>
      <c r="B145"/>
    </row>
    <row r="146" spans="1:2" x14ac:dyDescent="0.15">
      <c r="A146"/>
      <c r="B146"/>
    </row>
    <row r="147" spans="1:2" x14ac:dyDescent="0.15">
      <c r="A147"/>
      <c r="B147"/>
    </row>
    <row r="148" spans="1:2" x14ac:dyDescent="0.15">
      <c r="A148"/>
      <c r="B148"/>
    </row>
    <row r="149" spans="1:2" x14ac:dyDescent="0.15">
      <c r="A149"/>
      <c r="B149"/>
    </row>
    <row r="150" spans="1:2" x14ac:dyDescent="0.15">
      <c r="A150"/>
      <c r="B150"/>
    </row>
    <row r="151" spans="1:2" x14ac:dyDescent="0.15">
      <c r="A151"/>
      <c r="B151"/>
    </row>
    <row r="152" spans="1:2" x14ac:dyDescent="0.15">
      <c r="A152"/>
      <c r="B152"/>
    </row>
    <row r="153" spans="1:2" x14ac:dyDescent="0.15">
      <c r="A153"/>
      <c r="B153"/>
    </row>
    <row r="154" spans="1:2" x14ac:dyDescent="0.15">
      <c r="A154"/>
      <c r="B154"/>
    </row>
    <row r="155" spans="1:2" x14ac:dyDescent="0.15">
      <c r="A155"/>
      <c r="B155"/>
    </row>
    <row r="156" spans="1:2" x14ac:dyDescent="0.15">
      <c r="A156"/>
      <c r="B156"/>
    </row>
    <row r="157" spans="1:2" x14ac:dyDescent="0.15">
      <c r="A157"/>
      <c r="B157"/>
    </row>
    <row r="158" spans="1:2" x14ac:dyDescent="0.15">
      <c r="A158"/>
      <c r="B158"/>
    </row>
    <row r="159" spans="1:2" x14ac:dyDescent="0.15">
      <c r="A159"/>
      <c r="B159"/>
    </row>
    <row r="160" spans="1:2" x14ac:dyDescent="0.15">
      <c r="A160"/>
      <c r="B160"/>
    </row>
    <row r="161" spans="1:2" x14ac:dyDescent="0.15">
      <c r="A161"/>
      <c r="B161"/>
    </row>
    <row r="162" spans="1:2" x14ac:dyDescent="0.15">
      <c r="A162"/>
      <c r="B162"/>
    </row>
    <row r="163" spans="1:2" x14ac:dyDescent="0.15">
      <c r="A163"/>
      <c r="B163"/>
    </row>
    <row r="164" spans="1:2" x14ac:dyDescent="0.15">
      <c r="A164"/>
      <c r="B164"/>
    </row>
    <row r="165" spans="1:2" x14ac:dyDescent="0.15">
      <c r="A165"/>
      <c r="B165"/>
    </row>
    <row r="166" spans="1:2" x14ac:dyDescent="0.15">
      <c r="A166"/>
      <c r="B166"/>
    </row>
    <row r="167" spans="1:2" x14ac:dyDescent="0.15">
      <c r="A167"/>
      <c r="B167"/>
    </row>
    <row r="168" spans="1:2" x14ac:dyDescent="0.15">
      <c r="A168"/>
      <c r="B168"/>
    </row>
    <row r="169" spans="1:2" x14ac:dyDescent="0.15">
      <c r="A169"/>
      <c r="B169"/>
    </row>
    <row r="170" spans="1:2" x14ac:dyDescent="0.15">
      <c r="A170"/>
      <c r="B170"/>
    </row>
    <row r="171" spans="1:2" x14ac:dyDescent="0.15">
      <c r="A171"/>
      <c r="B171"/>
    </row>
    <row r="172" spans="1:2" x14ac:dyDescent="0.15">
      <c r="A172"/>
      <c r="B172"/>
    </row>
    <row r="173" spans="1:2" x14ac:dyDescent="0.15">
      <c r="A173"/>
      <c r="B173"/>
    </row>
    <row r="174" spans="1:2" x14ac:dyDescent="0.15">
      <c r="A174"/>
      <c r="B174"/>
    </row>
    <row r="175" spans="1:2" x14ac:dyDescent="0.15">
      <c r="A175"/>
      <c r="B175"/>
    </row>
    <row r="176" spans="1:2" x14ac:dyDescent="0.15">
      <c r="A176"/>
      <c r="B176"/>
    </row>
    <row r="177" spans="1:2" x14ac:dyDescent="0.15">
      <c r="A177"/>
      <c r="B177"/>
    </row>
    <row r="178" spans="1:2" x14ac:dyDescent="0.15">
      <c r="A178"/>
      <c r="B178"/>
    </row>
    <row r="179" spans="1:2" x14ac:dyDescent="0.15">
      <c r="A179"/>
      <c r="B179"/>
    </row>
    <row r="180" spans="1:2" x14ac:dyDescent="0.15">
      <c r="A180"/>
      <c r="B180"/>
    </row>
    <row r="181" spans="1:2" x14ac:dyDescent="0.15">
      <c r="A181"/>
      <c r="B181"/>
    </row>
    <row r="182" spans="1:2" x14ac:dyDescent="0.15">
      <c r="A182"/>
      <c r="B182"/>
    </row>
    <row r="183" spans="1:2" x14ac:dyDescent="0.15">
      <c r="A183"/>
      <c r="B183"/>
    </row>
    <row r="184" spans="1:2" x14ac:dyDescent="0.15">
      <c r="A184"/>
      <c r="B184"/>
    </row>
    <row r="185" spans="1:2" x14ac:dyDescent="0.15">
      <c r="A185"/>
      <c r="B185"/>
    </row>
    <row r="186" spans="1:2" x14ac:dyDescent="0.15">
      <c r="A186"/>
      <c r="B186"/>
    </row>
    <row r="187" spans="1:2" x14ac:dyDescent="0.15">
      <c r="A187"/>
      <c r="B187"/>
    </row>
    <row r="188" spans="1:2" x14ac:dyDescent="0.15">
      <c r="A188"/>
      <c r="B188"/>
    </row>
    <row r="189" spans="1:2" x14ac:dyDescent="0.15">
      <c r="A189"/>
      <c r="B189"/>
    </row>
    <row r="190" spans="1:2" x14ac:dyDescent="0.15">
      <c r="A190"/>
      <c r="B190"/>
    </row>
    <row r="191" spans="1:2" x14ac:dyDescent="0.15">
      <c r="A191"/>
      <c r="B191"/>
    </row>
    <row r="192" spans="1:2" x14ac:dyDescent="0.15">
      <c r="A192"/>
      <c r="B192"/>
    </row>
    <row r="193" spans="1:2" x14ac:dyDescent="0.15">
      <c r="A193"/>
      <c r="B193"/>
    </row>
    <row r="194" spans="1:2" x14ac:dyDescent="0.15">
      <c r="A194"/>
      <c r="B194"/>
    </row>
    <row r="195" spans="1:2" x14ac:dyDescent="0.15">
      <c r="A195"/>
      <c r="B195"/>
    </row>
    <row r="196" spans="1:2" x14ac:dyDescent="0.15">
      <c r="A196"/>
      <c r="B196"/>
    </row>
    <row r="197" spans="1:2" x14ac:dyDescent="0.15">
      <c r="A197"/>
      <c r="B197"/>
    </row>
    <row r="198" spans="1:2" x14ac:dyDescent="0.15">
      <c r="A198"/>
      <c r="B198"/>
    </row>
    <row r="199" spans="1:2" x14ac:dyDescent="0.15">
      <c r="A199"/>
      <c r="B199"/>
    </row>
    <row r="200" spans="1:2" x14ac:dyDescent="0.15">
      <c r="A200"/>
      <c r="B200"/>
    </row>
    <row r="201" spans="1:2" x14ac:dyDescent="0.15">
      <c r="A201"/>
      <c r="B201"/>
    </row>
    <row r="202" spans="1:2" x14ac:dyDescent="0.15">
      <c r="A202"/>
      <c r="B202"/>
    </row>
    <row r="203" spans="1:2" x14ac:dyDescent="0.15">
      <c r="A203"/>
      <c r="B203"/>
    </row>
    <row r="204" spans="1:2" x14ac:dyDescent="0.15">
      <c r="A204"/>
      <c r="B204"/>
    </row>
    <row r="205" spans="1:2" x14ac:dyDescent="0.15">
      <c r="A205"/>
      <c r="B205"/>
    </row>
    <row r="206" spans="1:2" x14ac:dyDescent="0.15">
      <c r="A206"/>
      <c r="B206"/>
    </row>
    <row r="207" spans="1:2" x14ac:dyDescent="0.15">
      <c r="A207"/>
      <c r="B207"/>
    </row>
    <row r="208" spans="1:2" x14ac:dyDescent="0.15">
      <c r="A208"/>
      <c r="B208"/>
    </row>
    <row r="209" spans="1:2" x14ac:dyDescent="0.15">
      <c r="A209"/>
      <c r="B209"/>
    </row>
    <row r="210" spans="1:2" x14ac:dyDescent="0.15">
      <c r="A210"/>
      <c r="B210"/>
    </row>
    <row r="211" spans="1:2" x14ac:dyDescent="0.15">
      <c r="A211"/>
      <c r="B211"/>
    </row>
    <row r="212" spans="1:2" x14ac:dyDescent="0.15">
      <c r="A212"/>
      <c r="B212"/>
    </row>
    <row r="213" spans="1:2" x14ac:dyDescent="0.15">
      <c r="A213"/>
      <c r="B213"/>
    </row>
    <row r="214" spans="1:2" x14ac:dyDescent="0.15">
      <c r="A214"/>
      <c r="B214"/>
    </row>
    <row r="215" spans="1:2" x14ac:dyDescent="0.15">
      <c r="A215"/>
      <c r="B215"/>
    </row>
    <row r="216" spans="1:2" x14ac:dyDescent="0.15">
      <c r="A216"/>
      <c r="B216"/>
    </row>
    <row r="217" spans="1:2" x14ac:dyDescent="0.15">
      <c r="A217"/>
      <c r="B217"/>
    </row>
    <row r="218" spans="1:2" x14ac:dyDescent="0.15">
      <c r="A218"/>
      <c r="B218"/>
    </row>
    <row r="219" spans="1:2" x14ac:dyDescent="0.15">
      <c r="A219"/>
      <c r="B219"/>
    </row>
    <row r="220" spans="1:2" x14ac:dyDescent="0.15">
      <c r="A220"/>
      <c r="B220"/>
    </row>
    <row r="221" spans="1:2" x14ac:dyDescent="0.15">
      <c r="A221"/>
      <c r="B221"/>
    </row>
    <row r="222" spans="1:2" x14ac:dyDescent="0.15">
      <c r="A222"/>
      <c r="B222"/>
    </row>
    <row r="223" spans="1:2" x14ac:dyDescent="0.15">
      <c r="A223"/>
      <c r="B223"/>
    </row>
    <row r="224" spans="1:2" x14ac:dyDescent="0.15">
      <c r="A224"/>
      <c r="B224"/>
    </row>
    <row r="225" spans="1:2" x14ac:dyDescent="0.15">
      <c r="A225"/>
      <c r="B225"/>
    </row>
    <row r="226" spans="1:2" x14ac:dyDescent="0.15">
      <c r="A226"/>
      <c r="B226"/>
    </row>
    <row r="227" spans="1:2" x14ac:dyDescent="0.15">
      <c r="A227"/>
      <c r="B227"/>
    </row>
    <row r="228" spans="1:2" x14ac:dyDescent="0.15">
      <c r="A228"/>
      <c r="B228"/>
    </row>
    <row r="229" spans="1:2" x14ac:dyDescent="0.15">
      <c r="A229"/>
      <c r="B229"/>
    </row>
    <row r="230" spans="1:2" x14ac:dyDescent="0.15">
      <c r="A230"/>
      <c r="B230"/>
    </row>
    <row r="231" spans="1:2" x14ac:dyDescent="0.15">
      <c r="A231"/>
      <c r="B231"/>
    </row>
    <row r="232" spans="1:2" x14ac:dyDescent="0.15">
      <c r="A232"/>
      <c r="B232"/>
    </row>
    <row r="233" spans="1:2" x14ac:dyDescent="0.15">
      <c r="A233"/>
      <c r="B233"/>
    </row>
    <row r="234" spans="1:2" x14ac:dyDescent="0.15">
      <c r="A234"/>
      <c r="B234"/>
    </row>
    <row r="235" spans="1:2" x14ac:dyDescent="0.15">
      <c r="A235"/>
      <c r="B235"/>
    </row>
    <row r="236" spans="1:2" x14ac:dyDescent="0.15">
      <c r="A236"/>
      <c r="B236"/>
    </row>
    <row r="237" spans="1:2" x14ac:dyDescent="0.15">
      <c r="A237"/>
      <c r="B237"/>
    </row>
    <row r="238" spans="1:2" x14ac:dyDescent="0.15">
      <c r="A238"/>
      <c r="B238"/>
    </row>
    <row r="239" spans="1:2" x14ac:dyDescent="0.15">
      <c r="A239"/>
      <c r="B239"/>
    </row>
    <row r="240" spans="1:2" x14ac:dyDescent="0.15">
      <c r="A240"/>
      <c r="B240"/>
    </row>
    <row r="241" spans="1:2" x14ac:dyDescent="0.15">
      <c r="A241"/>
      <c r="B241"/>
    </row>
    <row r="242" spans="1:2" x14ac:dyDescent="0.15">
      <c r="A242"/>
      <c r="B242"/>
    </row>
    <row r="243" spans="1:2" x14ac:dyDescent="0.15">
      <c r="A243"/>
      <c r="B243"/>
    </row>
    <row r="244" spans="1:2" x14ac:dyDescent="0.15">
      <c r="A244"/>
      <c r="B244"/>
    </row>
    <row r="245" spans="1:2" x14ac:dyDescent="0.15">
      <c r="A245"/>
      <c r="B245"/>
    </row>
    <row r="246" spans="1:2" x14ac:dyDescent="0.15">
      <c r="A246"/>
      <c r="B246"/>
    </row>
    <row r="247" spans="1:2" x14ac:dyDescent="0.15">
      <c r="A247"/>
      <c r="B247"/>
    </row>
    <row r="248" spans="1:2" x14ac:dyDescent="0.15">
      <c r="A248"/>
      <c r="B248"/>
    </row>
    <row r="249" spans="1:2" x14ac:dyDescent="0.15">
      <c r="A249"/>
      <c r="B249"/>
    </row>
    <row r="250" spans="1:2" x14ac:dyDescent="0.15">
      <c r="A250"/>
      <c r="B250"/>
    </row>
    <row r="251" spans="1:2" x14ac:dyDescent="0.15">
      <c r="A251"/>
      <c r="B251"/>
    </row>
    <row r="252" spans="1:2" x14ac:dyDescent="0.15">
      <c r="A252"/>
      <c r="B252"/>
    </row>
    <row r="253" spans="1:2" x14ac:dyDescent="0.15">
      <c r="A253"/>
      <c r="B253"/>
    </row>
    <row r="254" spans="1:2" x14ac:dyDescent="0.15">
      <c r="A254"/>
      <c r="B254"/>
    </row>
    <row r="255" spans="1:2" x14ac:dyDescent="0.15">
      <c r="A255"/>
      <c r="B255"/>
    </row>
    <row r="256" spans="1:2" x14ac:dyDescent="0.15">
      <c r="A256"/>
      <c r="B256"/>
    </row>
    <row r="257" spans="1:2" x14ac:dyDescent="0.15">
      <c r="A257"/>
      <c r="B257"/>
    </row>
    <row r="258" spans="1:2" x14ac:dyDescent="0.15">
      <c r="A258"/>
      <c r="B258"/>
    </row>
    <row r="259" spans="1:2" x14ac:dyDescent="0.15">
      <c r="A259"/>
      <c r="B259"/>
    </row>
    <row r="260" spans="1:2" x14ac:dyDescent="0.15">
      <c r="A260"/>
      <c r="B260"/>
    </row>
    <row r="261" spans="1:2" x14ac:dyDescent="0.15">
      <c r="A261"/>
      <c r="B261"/>
    </row>
    <row r="262" spans="1:2" x14ac:dyDescent="0.15">
      <c r="A262"/>
      <c r="B262"/>
    </row>
    <row r="263" spans="1:2" x14ac:dyDescent="0.15">
      <c r="A263"/>
      <c r="B263"/>
    </row>
    <row r="264" spans="1:2" x14ac:dyDescent="0.15">
      <c r="A264"/>
      <c r="B264"/>
    </row>
    <row r="265" spans="1:2" x14ac:dyDescent="0.15">
      <c r="A265"/>
      <c r="B265"/>
    </row>
    <row r="266" spans="1:2" x14ac:dyDescent="0.15">
      <c r="A266"/>
      <c r="B266"/>
    </row>
    <row r="267" spans="1:2" x14ac:dyDescent="0.15">
      <c r="A267"/>
      <c r="B267"/>
    </row>
    <row r="268" spans="1:2" x14ac:dyDescent="0.15">
      <c r="A268"/>
      <c r="B268"/>
    </row>
    <row r="269" spans="1:2" x14ac:dyDescent="0.15">
      <c r="A269"/>
      <c r="B269"/>
    </row>
    <row r="270" spans="1:2" x14ac:dyDescent="0.15">
      <c r="A270"/>
      <c r="B270"/>
    </row>
    <row r="271" spans="1:2" x14ac:dyDescent="0.15">
      <c r="A271"/>
      <c r="B271"/>
    </row>
    <row r="272" spans="1:2" x14ac:dyDescent="0.15">
      <c r="A272"/>
      <c r="B272"/>
    </row>
    <row r="273" spans="1:2" x14ac:dyDescent="0.15">
      <c r="A273"/>
      <c r="B273"/>
    </row>
    <row r="274" spans="1:2" x14ac:dyDescent="0.15">
      <c r="A274"/>
      <c r="B274"/>
    </row>
    <row r="275" spans="1:2" x14ac:dyDescent="0.15">
      <c r="A275"/>
      <c r="B275"/>
    </row>
    <row r="276" spans="1:2" x14ac:dyDescent="0.15">
      <c r="A276"/>
      <c r="B276"/>
    </row>
    <row r="277" spans="1:2" x14ac:dyDescent="0.15">
      <c r="A277"/>
      <c r="B277"/>
    </row>
    <row r="278" spans="1:2" x14ac:dyDescent="0.15">
      <c r="A278"/>
      <c r="B278"/>
    </row>
    <row r="279" spans="1:2" x14ac:dyDescent="0.15">
      <c r="A279"/>
      <c r="B279"/>
    </row>
    <row r="280" spans="1:2" x14ac:dyDescent="0.15">
      <c r="A280"/>
      <c r="B280"/>
    </row>
    <row r="281" spans="1:2" x14ac:dyDescent="0.15">
      <c r="A281"/>
      <c r="B281"/>
    </row>
    <row r="282" spans="1:2" x14ac:dyDescent="0.15">
      <c r="A282"/>
      <c r="B282"/>
    </row>
    <row r="283" spans="1:2" x14ac:dyDescent="0.15">
      <c r="A283"/>
      <c r="B283"/>
    </row>
    <row r="284" spans="1:2" x14ac:dyDescent="0.15">
      <c r="A284"/>
      <c r="B284"/>
    </row>
    <row r="285" spans="1:2" x14ac:dyDescent="0.15">
      <c r="A285"/>
      <c r="B285"/>
    </row>
    <row r="286" spans="1:2" x14ac:dyDescent="0.15">
      <c r="A286"/>
      <c r="B286"/>
    </row>
    <row r="287" spans="1:2" x14ac:dyDescent="0.15">
      <c r="A287"/>
      <c r="B287"/>
    </row>
    <row r="288" spans="1:2" x14ac:dyDescent="0.15">
      <c r="A288"/>
      <c r="B288"/>
    </row>
    <row r="289" spans="1:2" x14ac:dyDescent="0.15">
      <c r="A289"/>
      <c r="B289"/>
    </row>
    <row r="290" spans="1:2" x14ac:dyDescent="0.15">
      <c r="A290"/>
      <c r="B290"/>
    </row>
    <row r="291" spans="1:2" x14ac:dyDescent="0.15">
      <c r="A291"/>
      <c r="B291"/>
    </row>
    <row r="292" spans="1:2" x14ac:dyDescent="0.15">
      <c r="A292"/>
      <c r="B292"/>
    </row>
    <row r="293" spans="1:2" x14ac:dyDescent="0.15">
      <c r="A293"/>
      <c r="B293"/>
    </row>
    <row r="294" spans="1:2" x14ac:dyDescent="0.15">
      <c r="A294"/>
      <c r="B294"/>
    </row>
    <row r="295" spans="1:2" x14ac:dyDescent="0.15">
      <c r="A295"/>
      <c r="B295"/>
    </row>
    <row r="296" spans="1:2" x14ac:dyDescent="0.15">
      <c r="A296"/>
      <c r="B296"/>
    </row>
    <row r="297" spans="1:2" x14ac:dyDescent="0.15">
      <c r="A297"/>
      <c r="B297"/>
    </row>
    <row r="298" spans="1:2" x14ac:dyDescent="0.15">
      <c r="A298"/>
      <c r="B298"/>
    </row>
    <row r="299" spans="1:2" x14ac:dyDescent="0.15">
      <c r="A299"/>
      <c r="B299"/>
    </row>
    <row r="300" spans="1:2" x14ac:dyDescent="0.15">
      <c r="A300"/>
      <c r="B300"/>
    </row>
    <row r="301" spans="1:2" x14ac:dyDescent="0.15">
      <c r="A301"/>
      <c r="B301"/>
    </row>
    <row r="302" spans="1:2" x14ac:dyDescent="0.15">
      <c r="A302"/>
      <c r="B302"/>
    </row>
    <row r="303" spans="1:2" x14ac:dyDescent="0.15">
      <c r="A303"/>
      <c r="B303"/>
    </row>
    <row r="304" spans="1:2" x14ac:dyDescent="0.15">
      <c r="A304"/>
      <c r="B304"/>
    </row>
    <row r="305" spans="1:2" x14ac:dyDescent="0.15">
      <c r="A305"/>
      <c r="B305"/>
    </row>
    <row r="306" spans="1:2" x14ac:dyDescent="0.15">
      <c r="A306"/>
      <c r="B306"/>
    </row>
    <row r="307" spans="1:2" x14ac:dyDescent="0.15">
      <c r="A307"/>
      <c r="B307"/>
    </row>
    <row r="308" spans="1:2" x14ac:dyDescent="0.15">
      <c r="A308"/>
      <c r="B308"/>
    </row>
    <row r="309" spans="1:2" x14ac:dyDescent="0.15">
      <c r="A309"/>
      <c r="B309"/>
    </row>
    <row r="310" spans="1:2" x14ac:dyDescent="0.15">
      <c r="A310"/>
      <c r="B310"/>
    </row>
    <row r="311" spans="1:2" x14ac:dyDescent="0.15">
      <c r="A311"/>
      <c r="B311"/>
    </row>
    <row r="312" spans="1:2" x14ac:dyDescent="0.15">
      <c r="A312"/>
      <c r="B312"/>
    </row>
    <row r="313" spans="1:2" x14ac:dyDescent="0.15">
      <c r="A313"/>
      <c r="B313"/>
    </row>
    <row r="314" spans="1:2" x14ac:dyDescent="0.15">
      <c r="A314"/>
      <c r="B314"/>
    </row>
    <row r="315" spans="1:2" x14ac:dyDescent="0.15">
      <c r="A315"/>
      <c r="B315"/>
    </row>
    <row r="316" spans="1:2" x14ac:dyDescent="0.15">
      <c r="A316"/>
      <c r="B316"/>
    </row>
    <row r="317" spans="1:2" x14ac:dyDescent="0.15">
      <c r="A317"/>
      <c r="B317"/>
    </row>
    <row r="318" spans="1:2" x14ac:dyDescent="0.15">
      <c r="A318"/>
      <c r="B318"/>
    </row>
    <row r="319" spans="1:2" x14ac:dyDescent="0.15">
      <c r="A319"/>
      <c r="B319"/>
    </row>
    <row r="320" spans="1:2" x14ac:dyDescent="0.15">
      <c r="A320"/>
      <c r="B320"/>
    </row>
    <row r="321" spans="1:2" x14ac:dyDescent="0.15">
      <c r="A321"/>
      <c r="B321"/>
    </row>
    <row r="322" spans="1:2" x14ac:dyDescent="0.15">
      <c r="A322"/>
      <c r="B322"/>
    </row>
    <row r="323" spans="1:2" x14ac:dyDescent="0.15">
      <c r="A323"/>
      <c r="B323"/>
    </row>
    <row r="324" spans="1:2" x14ac:dyDescent="0.15">
      <c r="A324"/>
      <c r="B324"/>
    </row>
    <row r="325" spans="1:2" x14ac:dyDescent="0.15">
      <c r="A325"/>
      <c r="B325"/>
    </row>
    <row r="326" spans="1:2" x14ac:dyDescent="0.15">
      <c r="A326"/>
      <c r="B326"/>
    </row>
    <row r="327" spans="1:2" x14ac:dyDescent="0.15">
      <c r="A327"/>
      <c r="B327"/>
    </row>
    <row r="328" spans="1:2" x14ac:dyDescent="0.15">
      <c r="A328"/>
      <c r="B328"/>
    </row>
    <row r="329" spans="1:2" x14ac:dyDescent="0.15">
      <c r="A329"/>
      <c r="B329"/>
    </row>
    <row r="330" spans="1:2" x14ac:dyDescent="0.15">
      <c r="A330"/>
      <c r="B330"/>
    </row>
    <row r="331" spans="1:2" x14ac:dyDescent="0.15">
      <c r="A331"/>
      <c r="B331"/>
    </row>
    <row r="332" spans="1:2" x14ac:dyDescent="0.15">
      <c r="A332"/>
      <c r="B332"/>
    </row>
    <row r="333" spans="1:2" x14ac:dyDescent="0.15">
      <c r="A333"/>
      <c r="B333"/>
    </row>
    <row r="334" spans="1:2" x14ac:dyDescent="0.15">
      <c r="A334"/>
      <c r="B334"/>
    </row>
    <row r="335" spans="1:2" x14ac:dyDescent="0.15">
      <c r="A335"/>
      <c r="B335"/>
    </row>
    <row r="336" spans="1:2" x14ac:dyDescent="0.15">
      <c r="A336"/>
      <c r="B336"/>
    </row>
    <row r="337" spans="1:2" x14ac:dyDescent="0.15">
      <c r="A337"/>
      <c r="B337"/>
    </row>
    <row r="338" spans="1:2" x14ac:dyDescent="0.15">
      <c r="A338"/>
      <c r="B338"/>
    </row>
    <row r="339" spans="1:2" x14ac:dyDescent="0.15">
      <c r="A339"/>
      <c r="B339"/>
    </row>
    <row r="340" spans="1:2" x14ac:dyDescent="0.15">
      <c r="A340"/>
      <c r="B340"/>
    </row>
    <row r="341" spans="1:2" x14ac:dyDescent="0.15">
      <c r="A341"/>
      <c r="B341"/>
    </row>
    <row r="342" spans="1:2" x14ac:dyDescent="0.15">
      <c r="A342"/>
      <c r="B342"/>
    </row>
    <row r="343" spans="1:2" x14ac:dyDescent="0.15">
      <c r="A343"/>
      <c r="B343"/>
    </row>
    <row r="344" spans="1:2" x14ac:dyDescent="0.15">
      <c r="A344"/>
      <c r="B344"/>
    </row>
    <row r="345" spans="1:2" x14ac:dyDescent="0.15">
      <c r="A345"/>
      <c r="B345"/>
    </row>
    <row r="346" spans="1:2" x14ac:dyDescent="0.15">
      <c r="A346"/>
      <c r="B346"/>
    </row>
    <row r="347" spans="1:2" x14ac:dyDescent="0.15">
      <c r="A347"/>
      <c r="B347"/>
    </row>
    <row r="348" spans="1:2" x14ac:dyDescent="0.15">
      <c r="A348"/>
      <c r="B348"/>
    </row>
    <row r="349" spans="1:2" x14ac:dyDescent="0.15">
      <c r="A349"/>
      <c r="B349"/>
    </row>
    <row r="350" spans="1:2" x14ac:dyDescent="0.15">
      <c r="A350"/>
      <c r="B350"/>
    </row>
    <row r="351" spans="1:2" x14ac:dyDescent="0.15">
      <c r="A351"/>
      <c r="B351"/>
    </row>
    <row r="352" spans="1:2" x14ac:dyDescent="0.15">
      <c r="A352"/>
      <c r="B352"/>
    </row>
    <row r="353" spans="1:2" x14ac:dyDescent="0.15">
      <c r="A353"/>
      <c r="B353"/>
    </row>
    <row r="354" spans="1:2" x14ac:dyDescent="0.15">
      <c r="A354"/>
      <c r="B354"/>
    </row>
    <row r="355" spans="1:2" x14ac:dyDescent="0.15">
      <c r="A355"/>
      <c r="B355"/>
    </row>
    <row r="356" spans="1:2" x14ac:dyDescent="0.15">
      <c r="A356"/>
      <c r="B356"/>
    </row>
    <row r="357" spans="1:2" x14ac:dyDescent="0.15">
      <c r="A357"/>
      <c r="B357"/>
    </row>
    <row r="358" spans="1:2" x14ac:dyDescent="0.15">
      <c r="A358"/>
      <c r="B358"/>
    </row>
    <row r="359" spans="1:2" x14ac:dyDescent="0.15">
      <c r="A359"/>
      <c r="B359"/>
    </row>
    <row r="360" spans="1:2" x14ac:dyDescent="0.15">
      <c r="A360"/>
      <c r="B360"/>
    </row>
    <row r="361" spans="1:2" x14ac:dyDescent="0.15">
      <c r="A361"/>
      <c r="B361"/>
    </row>
    <row r="362" spans="1:2" x14ac:dyDescent="0.15">
      <c r="A362"/>
      <c r="B362"/>
    </row>
    <row r="363" spans="1:2" x14ac:dyDescent="0.15">
      <c r="A363"/>
      <c r="B363"/>
    </row>
    <row r="364" spans="1:2" x14ac:dyDescent="0.15">
      <c r="A364"/>
      <c r="B364"/>
    </row>
    <row r="365" spans="1:2" x14ac:dyDescent="0.15">
      <c r="A365"/>
      <c r="B365"/>
    </row>
    <row r="366" spans="1:2" x14ac:dyDescent="0.15">
      <c r="A366"/>
      <c r="B366"/>
    </row>
    <row r="367" spans="1:2" x14ac:dyDescent="0.15">
      <c r="A367"/>
      <c r="B367"/>
    </row>
    <row r="368" spans="1:2" x14ac:dyDescent="0.15">
      <c r="A368"/>
      <c r="B368"/>
    </row>
    <row r="369" spans="1:2" x14ac:dyDescent="0.15">
      <c r="A369"/>
      <c r="B369"/>
    </row>
    <row r="370" spans="1:2" x14ac:dyDescent="0.15">
      <c r="A370"/>
      <c r="B370"/>
    </row>
    <row r="371" spans="1:2" x14ac:dyDescent="0.15">
      <c r="A371"/>
      <c r="B371"/>
    </row>
    <row r="372" spans="1:2" x14ac:dyDescent="0.15">
      <c r="A372"/>
      <c r="B372"/>
    </row>
    <row r="373" spans="1:2" x14ac:dyDescent="0.15">
      <c r="A373"/>
      <c r="B373"/>
    </row>
    <row r="374" spans="1:2" x14ac:dyDescent="0.15">
      <c r="A374"/>
      <c r="B374"/>
    </row>
    <row r="375" spans="1:2" x14ac:dyDescent="0.15">
      <c r="A375"/>
      <c r="B375"/>
    </row>
    <row r="376" spans="1:2" x14ac:dyDescent="0.15">
      <c r="A376"/>
      <c r="B376"/>
    </row>
    <row r="377" spans="1:2" x14ac:dyDescent="0.15">
      <c r="A377"/>
      <c r="B377"/>
    </row>
    <row r="378" spans="1:2" x14ac:dyDescent="0.15">
      <c r="A378"/>
      <c r="B378"/>
    </row>
    <row r="379" spans="1:2" x14ac:dyDescent="0.15">
      <c r="A379"/>
      <c r="B379"/>
    </row>
    <row r="380" spans="1:2" x14ac:dyDescent="0.15">
      <c r="A380"/>
      <c r="B380"/>
    </row>
    <row r="381" spans="1:2" x14ac:dyDescent="0.15">
      <c r="A381"/>
      <c r="B381"/>
    </row>
    <row r="382" spans="1:2" x14ac:dyDescent="0.15">
      <c r="A382"/>
      <c r="B382"/>
    </row>
    <row r="383" spans="1:2" x14ac:dyDescent="0.15">
      <c r="A383"/>
      <c r="B383"/>
    </row>
    <row r="384" spans="1:2" x14ac:dyDescent="0.15">
      <c r="A384"/>
      <c r="B384"/>
    </row>
    <row r="385" spans="1:2" x14ac:dyDescent="0.15">
      <c r="A385"/>
      <c r="B385"/>
    </row>
    <row r="386" spans="1:2" x14ac:dyDescent="0.15">
      <c r="A386"/>
      <c r="B386"/>
    </row>
    <row r="387" spans="1:2" x14ac:dyDescent="0.15">
      <c r="A387"/>
      <c r="B387"/>
    </row>
    <row r="388" spans="1:2" x14ac:dyDescent="0.15">
      <c r="A388"/>
      <c r="B388"/>
    </row>
    <row r="389" spans="1:2" x14ac:dyDescent="0.15">
      <c r="A389"/>
      <c r="B389"/>
    </row>
    <row r="390" spans="1:2" x14ac:dyDescent="0.15">
      <c r="A390"/>
      <c r="B390"/>
    </row>
    <row r="391" spans="1:2" x14ac:dyDescent="0.15">
      <c r="A391"/>
      <c r="B391"/>
    </row>
    <row r="392" spans="1:2" x14ac:dyDescent="0.15">
      <c r="A392"/>
      <c r="B392"/>
    </row>
    <row r="393" spans="1:2" x14ac:dyDescent="0.15">
      <c r="A393"/>
      <c r="B393"/>
    </row>
    <row r="394" spans="1:2" x14ac:dyDescent="0.15">
      <c r="A394"/>
      <c r="B394"/>
    </row>
    <row r="395" spans="1:2" x14ac:dyDescent="0.15">
      <c r="A395"/>
      <c r="B395"/>
    </row>
    <row r="396" spans="1:2" x14ac:dyDescent="0.15">
      <c r="A396"/>
      <c r="B396"/>
    </row>
    <row r="397" spans="1:2" x14ac:dyDescent="0.15">
      <c r="A397"/>
      <c r="B397"/>
    </row>
    <row r="398" spans="1:2" x14ac:dyDescent="0.15">
      <c r="A398"/>
      <c r="B398"/>
    </row>
    <row r="399" spans="1:2" x14ac:dyDescent="0.15">
      <c r="A399"/>
      <c r="B399"/>
    </row>
    <row r="400" spans="1:2" x14ac:dyDescent="0.15">
      <c r="A400"/>
      <c r="B400"/>
    </row>
    <row r="401" spans="1:2" x14ac:dyDescent="0.15">
      <c r="A401"/>
      <c r="B401"/>
    </row>
    <row r="402" spans="1:2" x14ac:dyDescent="0.15">
      <c r="A402"/>
      <c r="B402"/>
    </row>
    <row r="403" spans="1:2" x14ac:dyDescent="0.15">
      <c r="A403"/>
      <c r="B403"/>
    </row>
    <row r="404" spans="1:2" x14ac:dyDescent="0.15">
      <c r="A404"/>
      <c r="B404"/>
    </row>
    <row r="405" spans="1:2" x14ac:dyDescent="0.15">
      <c r="A405"/>
      <c r="B405"/>
    </row>
    <row r="406" spans="1:2" x14ac:dyDescent="0.15">
      <c r="A406"/>
      <c r="B406"/>
    </row>
    <row r="407" spans="1:2" x14ac:dyDescent="0.15">
      <c r="A407"/>
      <c r="B407"/>
    </row>
    <row r="408" spans="1:2" x14ac:dyDescent="0.15">
      <c r="A408"/>
      <c r="B408"/>
    </row>
    <row r="409" spans="1:2" x14ac:dyDescent="0.15">
      <c r="A409"/>
      <c r="B409"/>
    </row>
    <row r="410" spans="1:2" x14ac:dyDescent="0.15">
      <c r="A410"/>
      <c r="B410"/>
    </row>
    <row r="411" spans="1:2" x14ac:dyDescent="0.15">
      <c r="A411"/>
      <c r="B411"/>
    </row>
    <row r="412" spans="1:2" x14ac:dyDescent="0.15">
      <c r="A412"/>
      <c r="B412"/>
    </row>
    <row r="413" spans="1:2" x14ac:dyDescent="0.15">
      <c r="A413"/>
      <c r="B413"/>
    </row>
    <row r="414" spans="1:2" x14ac:dyDescent="0.15">
      <c r="A414"/>
      <c r="B414"/>
    </row>
    <row r="415" spans="1:2" x14ac:dyDescent="0.15">
      <c r="A415"/>
      <c r="B415"/>
    </row>
    <row r="416" spans="1:2" x14ac:dyDescent="0.15">
      <c r="A416"/>
      <c r="B416"/>
    </row>
    <row r="417" spans="1:2" x14ac:dyDescent="0.15">
      <c r="A417"/>
      <c r="B417"/>
    </row>
    <row r="418" spans="1:2" x14ac:dyDescent="0.15">
      <c r="A418"/>
      <c r="B418"/>
    </row>
    <row r="419" spans="1:2" x14ac:dyDescent="0.15">
      <c r="A419"/>
      <c r="B419"/>
    </row>
    <row r="420" spans="1:2" x14ac:dyDescent="0.15">
      <c r="A420"/>
      <c r="B420"/>
    </row>
    <row r="421" spans="1:2" x14ac:dyDescent="0.15">
      <c r="A421"/>
      <c r="B421"/>
    </row>
    <row r="422" spans="1:2" x14ac:dyDescent="0.15">
      <c r="A422"/>
      <c r="B422"/>
    </row>
    <row r="423" spans="1:2" x14ac:dyDescent="0.15">
      <c r="A423"/>
      <c r="B423"/>
    </row>
    <row r="424" spans="1:2" x14ac:dyDescent="0.15">
      <c r="A424"/>
      <c r="B424"/>
    </row>
    <row r="425" spans="1:2" x14ac:dyDescent="0.15">
      <c r="A425"/>
      <c r="B425"/>
    </row>
    <row r="426" spans="1:2" x14ac:dyDescent="0.15">
      <c r="A426"/>
      <c r="B426"/>
    </row>
    <row r="427" spans="1:2" x14ac:dyDescent="0.15">
      <c r="A427"/>
      <c r="B427"/>
    </row>
    <row r="428" spans="1:2" x14ac:dyDescent="0.15">
      <c r="A428"/>
      <c r="B428"/>
    </row>
    <row r="429" spans="1:2" x14ac:dyDescent="0.15">
      <c r="A429"/>
      <c r="B429"/>
    </row>
    <row r="430" spans="1:2" x14ac:dyDescent="0.15">
      <c r="A430"/>
      <c r="B430"/>
    </row>
    <row r="431" spans="1:2" x14ac:dyDescent="0.15">
      <c r="A431"/>
      <c r="B431"/>
    </row>
    <row r="432" spans="1:2" x14ac:dyDescent="0.15">
      <c r="A432"/>
      <c r="B432"/>
    </row>
    <row r="433" spans="1:2" x14ac:dyDescent="0.15">
      <c r="A433"/>
      <c r="B433"/>
    </row>
    <row r="434" spans="1:2" x14ac:dyDescent="0.15">
      <c r="A434"/>
      <c r="B434"/>
    </row>
    <row r="435" spans="1:2" x14ac:dyDescent="0.15">
      <c r="A435"/>
      <c r="B435"/>
    </row>
    <row r="436" spans="1:2" x14ac:dyDescent="0.15">
      <c r="A436"/>
      <c r="B436"/>
    </row>
    <row r="437" spans="1:2" x14ac:dyDescent="0.15">
      <c r="A437"/>
      <c r="B437"/>
    </row>
    <row r="438" spans="1:2" x14ac:dyDescent="0.15">
      <c r="A438"/>
      <c r="B438"/>
    </row>
    <row r="439" spans="1:2" x14ac:dyDescent="0.15">
      <c r="A439"/>
      <c r="B439"/>
    </row>
    <row r="440" spans="1:2" x14ac:dyDescent="0.15">
      <c r="A440"/>
      <c r="B440"/>
    </row>
    <row r="441" spans="1:2" x14ac:dyDescent="0.15">
      <c r="A441"/>
      <c r="B441"/>
    </row>
    <row r="442" spans="1:2" x14ac:dyDescent="0.15">
      <c r="A442"/>
      <c r="B442"/>
    </row>
    <row r="443" spans="1:2" x14ac:dyDescent="0.15">
      <c r="A443"/>
      <c r="B443"/>
    </row>
    <row r="444" spans="1:2" x14ac:dyDescent="0.15">
      <c r="A444"/>
      <c r="B444"/>
    </row>
    <row r="445" spans="1:2" x14ac:dyDescent="0.15">
      <c r="A445"/>
      <c r="B445"/>
    </row>
    <row r="446" spans="1:2" x14ac:dyDescent="0.15">
      <c r="A446"/>
      <c r="B446"/>
    </row>
    <row r="447" spans="1:2" x14ac:dyDescent="0.15">
      <c r="A447"/>
      <c r="B447"/>
    </row>
    <row r="448" spans="1:2" x14ac:dyDescent="0.15">
      <c r="A448"/>
      <c r="B448"/>
    </row>
    <row r="449" spans="1:2" x14ac:dyDescent="0.15">
      <c r="A449"/>
      <c r="B449"/>
    </row>
    <row r="450" spans="1:2" x14ac:dyDescent="0.15">
      <c r="A450"/>
      <c r="B450"/>
    </row>
    <row r="451" spans="1:2" x14ac:dyDescent="0.15">
      <c r="A451"/>
      <c r="B451"/>
    </row>
    <row r="452" spans="1:2" x14ac:dyDescent="0.15">
      <c r="A452"/>
      <c r="B452"/>
    </row>
    <row r="453" spans="1:2" x14ac:dyDescent="0.15">
      <c r="A453"/>
      <c r="B453"/>
    </row>
    <row r="454" spans="1:2" x14ac:dyDescent="0.15">
      <c r="A454"/>
      <c r="B454"/>
    </row>
    <row r="455" spans="1:2" x14ac:dyDescent="0.15">
      <c r="A455"/>
      <c r="B455"/>
    </row>
    <row r="456" spans="1:2" x14ac:dyDescent="0.15">
      <c r="A456"/>
      <c r="B456"/>
    </row>
    <row r="457" spans="1:2" x14ac:dyDescent="0.15">
      <c r="A457"/>
      <c r="B457"/>
    </row>
    <row r="458" spans="1:2" x14ac:dyDescent="0.15">
      <c r="A458"/>
      <c r="B458"/>
    </row>
    <row r="459" spans="1:2" x14ac:dyDescent="0.15">
      <c r="A459"/>
      <c r="B459"/>
    </row>
    <row r="460" spans="1:2" x14ac:dyDescent="0.15">
      <c r="A460"/>
      <c r="B460"/>
    </row>
    <row r="461" spans="1:2" x14ac:dyDescent="0.15">
      <c r="A461"/>
      <c r="B461"/>
    </row>
    <row r="462" spans="1:2" x14ac:dyDescent="0.15">
      <c r="A462"/>
      <c r="B462"/>
    </row>
    <row r="463" spans="1:2" x14ac:dyDescent="0.15">
      <c r="A463"/>
      <c r="B463"/>
    </row>
    <row r="464" spans="1:2" x14ac:dyDescent="0.15">
      <c r="A464"/>
      <c r="B464"/>
    </row>
    <row r="465" spans="1:2" x14ac:dyDescent="0.15">
      <c r="A465"/>
      <c r="B465"/>
    </row>
    <row r="466" spans="1:2" x14ac:dyDescent="0.15">
      <c r="A466"/>
      <c r="B466"/>
    </row>
    <row r="467" spans="1:2" x14ac:dyDescent="0.15">
      <c r="A467"/>
      <c r="B467"/>
    </row>
    <row r="468" spans="1:2" x14ac:dyDescent="0.15">
      <c r="A468"/>
      <c r="B468"/>
    </row>
    <row r="469" spans="1:2" x14ac:dyDescent="0.15">
      <c r="A469"/>
      <c r="B469"/>
    </row>
    <row r="470" spans="1:2" x14ac:dyDescent="0.15">
      <c r="A470"/>
      <c r="B470"/>
    </row>
    <row r="471" spans="1:2" x14ac:dyDescent="0.15">
      <c r="A471"/>
      <c r="B471"/>
    </row>
    <row r="472" spans="1:2" x14ac:dyDescent="0.15">
      <c r="A472"/>
      <c r="B472"/>
    </row>
    <row r="473" spans="1:2" x14ac:dyDescent="0.15">
      <c r="A473"/>
      <c r="B473"/>
    </row>
    <row r="474" spans="1:2" x14ac:dyDescent="0.15">
      <c r="A474"/>
      <c r="B474"/>
    </row>
    <row r="475" spans="1:2" x14ac:dyDescent="0.15">
      <c r="A475"/>
      <c r="B475"/>
    </row>
    <row r="476" spans="1:2" x14ac:dyDescent="0.15">
      <c r="A476"/>
      <c r="B476"/>
    </row>
    <row r="477" spans="1:2" x14ac:dyDescent="0.15">
      <c r="A477"/>
      <c r="B477"/>
    </row>
    <row r="478" spans="1:2" x14ac:dyDescent="0.15">
      <c r="A478"/>
      <c r="B478"/>
    </row>
    <row r="479" spans="1:2" x14ac:dyDescent="0.15">
      <c r="A479"/>
      <c r="B479"/>
    </row>
    <row r="480" spans="1:2" x14ac:dyDescent="0.15">
      <c r="A480"/>
      <c r="B480"/>
    </row>
    <row r="481" spans="1:2" x14ac:dyDescent="0.15">
      <c r="A481"/>
      <c r="B481"/>
    </row>
    <row r="482" spans="1:2" x14ac:dyDescent="0.15">
      <c r="A482"/>
      <c r="B482"/>
    </row>
    <row r="483" spans="1:2" x14ac:dyDescent="0.15">
      <c r="A483"/>
      <c r="B483"/>
    </row>
    <row r="484" spans="1:2" x14ac:dyDescent="0.15">
      <c r="A484"/>
      <c r="B484"/>
    </row>
    <row r="485" spans="1:2" x14ac:dyDescent="0.15">
      <c r="A485"/>
      <c r="B485"/>
    </row>
    <row r="486" spans="1:2" x14ac:dyDescent="0.15">
      <c r="A486"/>
      <c r="B486"/>
    </row>
    <row r="487" spans="1:2" x14ac:dyDescent="0.15">
      <c r="A487"/>
      <c r="B487"/>
    </row>
    <row r="488" spans="1:2" x14ac:dyDescent="0.15">
      <c r="A488"/>
      <c r="B488"/>
    </row>
    <row r="489" spans="1:2" x14ac:dyDescent="0.15">
      <c r="A489"/>
      <c r="B489"/>
    </row>
    <row r="490" spans="1:2" x14ac:dyDescent="0.15">
      <c r="A490"/>
      <c r="B490"/>
    </row>
    <row r="491" spans="1:2" x14ac:dyDescent="0.15">
      <c r="A491"/>
      <c r="B491"/>
    </row>
    <row r="492" spans="1:2" x14ac:dyDescent="0.15">
      <c r="A492"/>
      <c r="B492"/>
    </row>
    <row r="493" spans="1:2" x14ac:dyDescent="0.15">
      <c r="A493"/>
      <c r="B493"/>
    </row>
    <row r="494" spans="1:2" x14ac:dyDescent="0.15">
      <c r="A494"/>
      <c r="B494"/>
    </row>
    <row r="495" spans="1:2" x14ac:dyDescent="0.15">
      <c r="A495"/>
      <c r="B495"/>
    </row>
    <row r="496" spans="1:2" x14ac:dyDescent="0.15">
      <c r="A496"/>
      <c r="B496"/>
    </row>
    <row r="497" spans="1:2" x14ac:dyDescent="0.15">
      <c r="A497"/>
      <c r="B497"/>
    </row>
    <row r="498" spans="1:2" x14ac:dyDescent="0.15">
      <c r="A498"/>
      <c r="B498"/>
    </row>
    <row r="499" spans="1:2" x14ac:dyDescent="0.15">
      <c r="A499"/>
      <c r="B499"/>
    </row>
    <row r="500" spans="1:2" x14ac:dyDescent="0.15">
      <c r="A500"/>
      <c r="B500"/>
    </row>
    <row r="501" spans="1:2" x14ac:dyDescent="0.15">
      <c r="A501"/>
      <c r="B501"/>
    </row>
    <row r="502" spans="1:2" x14ac:dyDescent="0.15">
      <c r="A502"/>
      <c r="B502"/>
    </row>
    <row r="503" spans="1:2" x14ac:dyDescent="0.15">
      <c r="A503"/>
      <c r="B503"/>
    </row>
    <row r="504" spans="1:2" x14ac:dyDescent="0.15">
      <c r="A504"/>
      <c r="B504"/>
    </row>
    <row r="505" spans="1:2" x14ac:dyDescent="0.15">
      <c r="A505"/>
      <c r="B505"/>
    </row>
    <row r="506" spans="1:2" x14ac:dyDescent="0.15">
      <c r="A506"/>
      <c r="B506"/>
    </row>
    <row r="507" spans="1:2" x14ac:dyDescent="0.15">
      <c r="A507"/>
      <c r="B507"/>
    </row>
    <row r="508" spans="1:2" x14ac:dyDescent="0.15">
      <c r="A508"/>
      <c r="B508"/>
    </row>
    <row r="509" spans="1:2" x14ac:dyDescent="0.15">
      <c r="A509"/>
      <c r="B509"/>
    </row>
    <row r="510" spans="1:2" x14ac:dyDescent="0.15">
      <c r="A510"/>
      <c r="B510"/>
    </row>
    <row r="511" spans="1:2" x14ac:dyDescent="0.15">
      <c r="A511"/>
      <c r="B511"/>
    </row>
    <row r="512" spans="1:2" x14ac:dyDescent="0.15">
      <c r="A512"/>
      <c r="B512"/>
    </row>
    <row r="513" spans="1:2" x14ac:dyDescent="0.15">
      <c r="A513"/>
      <c r="B513"/>
    </row>
    <row r="514" spans="1:2" x14ac:dyDescent="0.15">
      <c r="A514"/>
      <c r="B514"/>
    </row>
    <row r="515" spans="1:2" x14ac:dyDescent="0.15">
      <c r="A515"/>
      <c r="B515"/>
    </row>
    <row r="516" spans="1:2" x14ac:dyDescent="0.15">
      <c r="A516"/>
      <c r="B516"/>
    </row>
    <row r="517" spans="1:2" x14ac:dyDescent="0.15">
      <c r="A517"/>
      <c r="B517"/>
    </row>
    <row r="518" spans="1:2" x14ac:dyDescent="0.15">
      <c r="A518"/>
      <c r="B518"/>
    </row>
    <row r="519" spans="1:2" x14ac:dyDescent="0.15">
      <c r="A519"/>
      <c r="B519"/>
    </row>
    <row r="520" spans="1:2" x14ac:dyDescent="0.15">
      <c r="A520"/>
      <c r="B520"/>
    </row>
    <row r="521" spans="1:2" x14ac:dyDescent="0.15">
      <c r="A521"/>
      <c r="B521"/>
    </row>
    <row r="522" spans="1:2" x14ac:dyDescent="0.15">
      <c r="A522"/>
      <c r="B522"/>
    </row>
    <row r="523" spans="1:2" x14ac:dyDescent="0.15">
      <c r="A523"/>
      <c r="B523"/>
    </row>
    <row r="524" spans="1:2" x14ac:dyDescent="0.15">
      <c r="A524"/>
      <c r="B524"/>
    </row>
    <row r="525" spans="1:2" x14ac:dyDescent="0.15">
      <c r="A525"/>
      <c r="B525"/>
    </row>
    <row r="526" spans="1:2" x14ac:dyDescent="0.15">
      <c r="A526"/>
      <c r="B526"/>
    </row>
    <row r="527" spans="1:2" x14ac:dyDescent="0.15">
      <c r="A527"/>
      <c r="B527"/>
    </row>
    <row r="528" spans="1:2" x14ac:dyDescent="0.15">
      <c r="A528"/>
      <c r="B528"/>
    </row>
    <row r="529" spans="1:2" x14ac:dyDescent="0.15">
      <c r="A529"/>
      <c r="B529"/>
    </row>
    <row r="530" spans="1:2" x14ac:dyDescent="0.15">
      <c r="A530"/>
      <c r="B530"/>
    </row>
    <row r="531" spans="1:2" x14ac:dyDescent="0.15">
      <c r="A531"/>
      <c r="B531"/>
    </row>
    <row r="532" spans="1:2" x14ac:dyDescent="0.15">
      <c r="A532"/>
      <c r="B532"/>
    </row>
    <row r="533" spans="1:2" x14ac:dyDescent="0.15">
      <c r="A533"/>
      <c r="B533"/>
    </row>
    <row r="534" spans="1:2" x14ac:dyDescent="0.15">
      <c r="A534"/>
      <c r="B534"/>
    </row>
    <row r="535" spans="1:2" x14ac:dyDescent="0.15">
      <c r="A535"/>
      <c r="B535"/>
    </row>
    <row r="536" spans="1:2" x14ac:dyDescent="0.15">
      <c r="A536"/>
      <c r="B536"/>
    </row>
    <row r="537" spans="1:2" x14ac:dyDescent="0.15">
      <c r="A537"/>
      <c r="B537"/>
    </row>
    <row r="538" spans="1:2" x14ac:dyDescent="0.15">
      <c r="A538"/>
      <c r="B538"/>
    </row>
    <row r="539" spans="1:2" x14ac:dyDescent="0.15">
      <c r="A539"/>
      <c r="B539"/>
    </row>
    <row r="540" spans="1:2" x14ac:dyDescent="0.15">
      <c r="A540"/>
      <c r="B540"/>
    </row>
    <row r="541" spans="1:2" x14ac:dyDescent="0.15">
      <c r="A541"/>
      <c r="B541"/>
    </row>
    <row r="542" spans="1:2" x14ac:dyDescent="0.15">
      <c r="A542"/>
      <c r="B542"/>
    </row>
    <row r="543" spans="1:2" x14ac:dyDescent="0.15">
      <c r="A543"/>
      <c r="B543"/>
    </row>
    <row r="544" spans="1:2" x14ac:dyDescent="0.15">
      <c r="A544"/>
      <c r="B544"/>
    </row>
    <row r="545" spans="1:2" x14ac:dyDescent="0.15">
      <c r="A545"/>
      <c r="B545"/>
    </row>
    <row r="546" spans="1:2" x14ac:dyDescent="0.15">
      <c r="A546"/>
      <c r="B546"/>
    </row>
    <row r="547" spans="1:2" x14ac:dyDescent="0.15">
      <c r="A547"/>
      <c r="B547"/>
    </row>
    <row r="548" spans="1:2" x14ac:dyDescent="0.15">
      <c r="A548"/>
      <c r="B548"/>
    </row>
    <row r="549" spans="1:2" x14ac:dyDescent="0.15">
      <c r="A549"/>
      <c r="B549"/>
    </row>
    <row r="550" spans="1:2" x14ac:dyDescent="0.15">
      <c r="A550"/>
      <c r="B550"/>
    </row>
    <row r="551" spans="1:2" x14ac:dyDescent="0.15">
      <c r="A551"/>
      <c r="B551"/>
    </row>
    <row r="552" spans="1:2" x14ac:dyDescent="0.15">
      <c r="A552"/>
      <c r="B552"/>
    </row>
    <row r="553" spans="1:2" x14ac:dyDescent="0.15">
      <c r="A553"/>
      <c r="B553"/>
    </row>
    <row r="554" spans="1:2" x14ac:dyDescent="0.15">
      <c r="A554"/>
      <c r="B554"/>
    </row>
    <row r="555" spans="1:2" x14ac:dyDescent="0.15">
      <c r="A555"/>
      <c r="B555"/>
    </row>
    <row r="556" spans="1:2" x14ac:dyDescent="0.15">
      <c r="A556"/>
      <c r="B556"/>
    </row>
    <row r="557" spans="1:2" x14ac:dyDescent="0.15">
      <c r="A557"/>
      <c r="B557"/>
    </row>
    <row r="558" spans="1:2" x14ac:dyDescent="0.15">
      <c r="A558"/>
      <c r="B558"/>
    </row>
    <row r="559" spans="1:2" x14ac:dyDescent="0.15">
      <c r="A559"/>
      <c r="B559"/>
    </row>
    <row r="560" spans="1:2" x14ac:dyDescent="0.15">
      <c r="A560"/>
      <c r="B560"/>
    </row>
    <row r="561" spans="1:2" x14ac:dyDescent="0.15">
      <c r="A561"/>
      <c r="B561"/>
    </row>
    <row r="562" spans="1:2" x14ac:dyDescent="0.15">
      <c r="A562"/>
      <c r="B562"/>
    </row>
    <row r="563" spans="1:2" x14ac:dyDescent="0.15">
      <c r="A563"/>
      <c r="B563"/>
    </row>
    <row r="564" spans="1:2" x14ac:dyDescent="0.15">
      <c r="A564"/>
      <c r="B564"/>
    </row>
    <row r="565" spans="1:2" x14ac:dyDescent="0.15">
      <c r="A565"/>
      <c r="B565"/>
    </row>
    <row r="566" spans="1:2" x14ac:dyDescent="0.15">
      <c r="A566"/>
      <c r="B566"/>
    </row>
    <row r="567" spans="1:2" x14ac:dyDescent="0.15">
      <c r="A567"/>
      <c r="B567"/>
    </row>
    <row r="568" spans="1:2" x14ac:dyDescent="0.15">
      <c r="A568"/>
      <c r="B568"/>
    </row>
    <row r="569" spans="1:2" x14ac:dyDescent="0.15">
      <c r="A569"/>
      <c r="B569"/>
    </row>
    <row r="570" spans="1:2" x14ac:dyDescent="0.15">
      <c r="A570"/>
      <c r="B570"/>
    </row>
    <row r="571" spans="1:2" x14ac:dyDescent="0.15">
      <c r="A571"/>
      <c r="B571"/>
    </row>
    <row r="572" spans="1:2" x14ac:dyDescent="0.15">
      <c r="A572"/>
      <c r="B572"/>
    </row>
    <row r="573" spans="1:2" x14ac:dyDescent="0.15">
      <c r="A573"/>
      <c r="B573"/>
    </row>
    <row r="574" spans="1:2" x14ac:dyDescent="0.15">
      <c r="A574"/>
      <c r="B574"/>
    </row>
    <row r="575" spans="1:2" x14ac:dyDescent="0.15">
      <c r="A575"/>
      <c r="B575"/>
    </row>
    <row r="576" spans="1:2" x14ac:dyDescent="0.15">
      <c r="A576"/>
      <c r="B576"/>
    </row>
    <row r="577" spans="1:2" x14ac:dyDescent="0.15">
      <c r="A577"/>
      <c r="B577"/>
    </row>
    <row r="578" spans="1:2" x14ac:dyDescent="0.15">
      <c r="A578"/>
      <c r="B578"/>
    </row>
    <row r="579" spans="1:2" x14ac:dyDescent="0.15">
      <c r="A579"/>
      <c r="B579"/>
    </row>
    <row r="580" spans="1:2" x14ac:dyDescent="0.15">
      <c r="A580"/>
      <c r="B580"/>
    </row>
    <row r="581" spans="1:2" x14ac:dyDescent="0.15">
      <c r="A581"/>
      <c r="B581"/>
    </row>
    <row r="582" spans="1:2" x14ac:dyDescent="0.15">
      <c r="A582"/>
      <c r="B582"/>
    </row>
    <row r="583" spans="1:2" x14ac:dyDescent="0.15">
      <c r="A583"/>
      <c r="B583"/>
    </row>
    <row r="584" spans="1:2" x14ac:dyDescent="0.15">
      <c r="A584"/>
      <c r="B584"/>
    </row>
    <row r="585" spans="1:2" x14ac:dyDescent="0.15">
      <c r="A585"/>
      <c r="B585"/>
    </row>
    <row r="586" spans="1:2" x14ac:dyDescent="0.15">
      <c r="A586"/>
      <c r="B586"/>
    </row>
    <row r="587" spans="1:2" x14ac:dyDescent="0.15">
      <c r="A587"/>
      <c r="B587"/>
    </row>
    <row r="588" spans="1:2" x14ac:dyDescent="0.15">
      <c r="A588"/>
      <c r="B588"/>
    </row>
    <row r="589" spans="1:2" x14ac:dyDescent="0.15">
      <c r="A589"/>
      <c r="B589"/>
    </row>
    <row r="590" spans="1:2" x14ac:dyDescent="0.15">
      <c r="A590"/>
      <c r="B590"/>
    </row>
    <row r="591" spans="1:2" x14ac:dyDescent="0.15">
      <c r="A591"/>
      <c r="B591"/>
    </row>
    <row r="592" spans="1:2" x14ac:dyDescent="0.15">
      <c r="A592"/>
      <c r="B592"/>
    </row>
    <row r="593" spans="1:2" x14ac:dyDescent="0.15">
      <c r="A593"/>
      <c r="B593"/>
    </row>
    <row r="594" spans="1:2" x14ac:dyDescent="0.15">
      <c r="A594"/>
      <c r="B594"/>
    </row>
    <row r="595" spans="1:2" x14ac:dyDescent="0.15">
      <c r="A595"/>
      <c r="B595"/>
    </row>
    <row r="596" spans="1:2" x14ac:dyDescent="0.15">
      <c r="A596"/>
      <c r="B596"/>
    </row>
    <row r="597" spans="1:2" x14ac:dyDescent="0.15">
      <c r="A597"/>
      <c r="B597"/>
    </row>
    <row r="598" spans="1:2" x14ac:dyDescent="0.15">
      <c r="A598"/>
      <c r="B598"/>
    </row>
    <row r="599" spans="1:2" x14ac:dyDescent="0.15">
      <c r="A599"/>
      <c r="B599"/>
    </row>
    <row r="600" spans="1:2" x14ac:dyDescent="0.15">
      <c r="A600"/>
      <c r="B600"/>
    </row>
    <row r="601" spans="1:2" x14ac:dyDescent="0.15">
      <c r="A601"/>
      <c r="B601"/>
    </row>
    <row r="602" spans="1:2" x14ac:dyDescent="0.15">
      <c r="A602"/>
      <c r="B602"/>
    </row>
    <row r="603" spans="1:2" x14ac:dyDescent="0.15">
      <c r="A603"/>
      <c r="B603"/>
    </row>
    <row r="604" spans="1:2" x14ac:dyDescent="0.15">
      <c r="A604"/>
      <c r="B604"/>
    </row>
    <row r="605" spans="1:2" x14ac:dyDescent="0.15">
      <c r="A605"/>
      <c r="B605"/>
    </row>
    <row r="606" spans="1:2" x14ac:dyDescent="0.15">
      <c r="A606"/>
      <c r="B606"/>
    </row>
    <row r="607" spans="1:2" x14ac:dyDescent="0.15">
      <c r="A607"/>
      <c r="B607"/>
    </row>
    <row r="608" spans="1:2" x14ac:dyDescent="0.15">
      <c r="A608"/>
      <c r="B608"/>
    </row>
    <row r="609" spans="1:2" x14ac:dyDescent="0.15">
      <c r="A609"/>
      <c r="B609"/>
    </row>
    <row r="610" spans="1:2" x14ac:dyDescent="0.15">
      <c r="A610"/>
      <c r="B610"/>
    </row>
    <row r="611" spans="1:2" x14ac:dyDescent="0.15">
      <c r="A611"/>
      <c r="B611"/>
    </row>
    <row r="612" spans="1:2" x14ac:dyDescent="0.15">
      <c r="A612"/>
      <c r="B612"/>
    </row>
    <row r="613" spans="1:2" x14ac:dyDescent="0.15">
      <c r="A613"/>
      <c r="B613"/>
    </row>
    <row r="614" spans="1:2" x14ac:dyDescent="0.15">
      <c r="A614"/>
      <c r="B614"/>
    </row>
    <row r="615" spans="1:2" x14ac:dyDescent="0.15">
      <c r="A615"/>
      <c r="B615"/>
    </row>
    <row r="616" spans="1:2" x14ac:dyDescent="0.15">
      <c r="A616"/>
      <c r="B616"/>
    </row>
    <row r="617" spans="1:2" x14ac:dyDescent="0.15">
      <c r="A617"/>
      <c r="B617"/>
    </row>
    <row r="618" spans="1:2" x14ac:dyDescent="0.15">
      <c r="A618"/>
      <c r="B618"/>
    </row>
    <row r="619" spans="1:2" x14ac:dyDescent="0.15">
      <c r="A619"/>
      <c r="B619"/>
    </row>
    <row r="620" spans="1:2" x14ac:dyDescent="0.15">
      <c r="A620"/>
      <c r="B620"/>
    </row>
    <row r="621" spans="1:2" x14ac:dyDescent="0.15">
      <c r="A621"/>
      <c r="B621"/>
    </row>
    <row r="622" spans="1:2" x14ac:dyDescent="0.15">
      <c r="A622"/>
      <c r="B622"/>
    </row>
    <row r="623" spans="1:2" x14ac:dyDescent="0.15">
      <c r="A623"/>
      <c r="B623"/>
    </row>
    <row r="624" spans="1:2" x14ac:dyDescent="0.15">
      <c r="A624"/>
      <c r="B624"/>
    </row>
    <row r="625" spans="1:2" x14ac:dyDescent="0.15">
      <c r="A625"/>
      <c r="B625"/>
    </row>
    <row r="626" spans="1:2" x14ac:dyDescent="0.15">
      <c r="A626"/>
      <c r="B626"/>
    </row>
    <row r="627" spans="1:2" x14ac:dyDescent="0.15">
      <c r="A627"/>
      <c r="B627"/>
    </row>
    <row r="628" spans="1:2" x14ac:dyDescent="0.15">
      <c r="A628"/>
      <c r="B628"/>
    </row>
    <row r="629" spans="1:2" x14ac:dyDescent="0.15">
      <c r="A629"/>
      <c r="B629"/>
    </row>
    <row r="630" spans="1:2" x14ac:dyDescent="0.15">
      <c r="A630"/>
      <c r="B630"/>
    </row>
    <row r="631" spans="1:2" x14ac:dyDescent="0.15">
      <c r="A631"/>
      <c r="B631"/>
    </row>
    <row r="632" spans="1:2" x14ac:dyDescent="0.15">
      <c r="A632"/>
      <c r="B632"/>
    </row>
    <row r="633" spans="1:2" x14ac:dyDescent="0.15">
      <c r="A633"/>
      <c r="B633"/>
    </row>
    <row r="634" spans="1:2" x14ac:dyDescent="0.15">
      <c r="A634"/>
      <c r="B634"/>
    </row>
    <row r="635" spans="1:2" x14ac:dyDescent="0.15">
      <c r="A635"/>
      <c r="B635"/>
    </row>
    <row r="636" spans="1:2" x14ac:dyDescent="0.15">
      <c r="A636"/>
      <c r="B636"/>
    </row>
    <row r="637" spans="1:2" x14ac:dyDescent="0.15">
      <c r="A637"/>
      <c r="B637"/>
    </row>
    <row r="638" spans="1:2" x14ac:dyDescent="0.15">
      <c r="A638"/>
      <c r="B638"/>
    </row>
    <row r="639" spans="1:2" x14ac:dyDescent="0.15">
      <c r="A639"/>
      <c r="B639"/>
    </row>
    <row r="640" spans="1:2" x14ac:dyDescent="0.15">
      <c r="A640"/>
      <c r="B640"/>
    </row>
    <row r="641" spans="1:2" x14ac:dyDescent="0.15">
      <c r="A641"/>
      <c r="B641"/>
    </row>
    <row r="642" spans="1:2" x14ac:dyDescent="0.15">
      <c r="A642"/>
      <c r="B642"/>
    </row>
    <row r="643" spans="1:2" x14ac:dyDescent="0.15">
      <c r="A643"/>
      <c r="B643"/>
    </row>
    <row r="644" spans="1:2" x14ac:dyDescent="0.15">
      <c r="A644"/>
      <c r="B644"/>
    </row>
    <row r="645" spans="1:2" x14ac:dyDescent="0.15">
      <c r="A645"/>
      <c r="B645"/>
    </row>
    <row r="646" spans="1:2" x14ac:dyDescent="0.15">
      <c r="A646"/>
      <c r="B646"/>
    </row>
    <row r="647" spans="1:2" x14ac:dyDescent="0.15">
      <c r="A647"/>
      <c r="B647"/>
    </row>
    <row r="648" spans="1:2" x14ac:dyDescent="0.15">
      <c r="A648"/>
      <c r="B648"/>
    </row>
    <row r="649" spans="1:2" x14ac:dyDescent="0.15">
      <c r="A649"/>
      <c r="B649"/>
    </row>
    <row r="650" spans="1:2" x14ac:dyDescent="0.15">
      <c r="A650"/>
      <c r="B650"/>
    </row>
    <row r="651" spans="1:2" x14ac:dyDescent="0.15">
      <c r="A651"/>
      <c r="B651"/>
    </row>
    <row r="652" spans="1:2" x14ac:dyDescent="0.15">
      <c r="A652"/>
      <c r="B652"/>
    </row>
    <row r="653" spans="1:2" x14ac:dyDescent="0.15">
      <c r="A653"/>
      <c r="B653"/>
    </row>
    <row r="654" spans="1:2" x14ac:dyDescent="0.15">
      <c r="A654"/>
      <c r="B654"/>
    </row>
    <row r="655" spans="1:2" x14ac:dyDescent="0.15">
      <c r="A655"/>
      <c r="B655"/>
    </row>
    <row r="656" spans="1:2" x14ac:dyDescent="0.15">
      <c r="A656"/>
      <c r="B656"/>
    </row>
    <row r="657" spans="1:2" x14ac:dyDescent="0.15">
      <c r="A657"/>
      <c r="B657"/>
    </row>
    <row r="658" spans="1:2" x14ac:dyDescent="0.15">
      <c r="A658"/>
      <c r="B658"/>
    </row>
    <row r="659" spans="1:2" x14ac:dyDescent="0.15">
      <c r="A659"/>
      <c r="B659"/>
    </row>
    <row r="660" spans="1:2" x14ac:dyDescent="0.15">
      <c r="A660"/>
      <c r="B660"/>
    </row>
    <row r="661" spans="1:2" x14ac:dyDescent="0.15">
      <c r="A661"/>
      <c r="B661"/>
    </row>
    <row r="662" spans="1:2" x14ac:dyDescent="0.15">
      <c r="A662"/>
      <c r="B662"/>
    </row>
    <row r="663" spans="1:2" x14ac:dyDescent="0.15">
      <c r="A663"/>
      <c r="B663"/>
    </row>
    <row r="664" spans="1:2" x14ac:dyDescent="0.15">
      <c r="A664"/>
      <c r="B664"/>
    </row>
    <row r="665" spans="1:2" x14ac:dyDescent="0.15">
      <c r="A665"/>
      <c r="B665"/>
    </row>
    <row r="666" spans="1:2" x14ac:dyDescent="0.15">
      <c r="A666"/>
      <c r="B666"/>
    </row>
    <row r="667" spans="1:2" x14ac:dyDescent="0.15">
      <c r="A667"/>
      <c r="B667"/>
    </row>
    <row r="668" spans="1:2" x14ac:dyDescent="0.15">
      <c r="A668"/>
      <c r="B668"/>
    </row>
    <row r="669" spans="1:2" x14ac:dyDescent="0.15">
      <c r="A669"/>
      <c r="B669"/>
    </row>
    <row r="670" spans="1:2" x14ac:dyDescent="0.15">
      <c r="A670"/>
      <c r="B670"/>
    </row>
    <row r="671" spans="1:2" x14ac:dyDescent="0.15">
      <c r="A671"/>
      <c r="B671"/>
    </row>
    <row r="672" spans="1:2" x14ac:dyDescent="0.15">
      <c r="A672"/>
      <c r="B672"/>
    </row>
    <row r="673" spans="1:2" x14ac:dyDescent="0.15">
      <c r="A673"/>
      <c r="B673"/>
    </row>
    <row r="674" spans="1:2" x14ac:dyDescent="0.15">
      <c r="A674"/>
      <c r="B674"/>
    </row>
    <row r="675" spans="1:2" x14ac:dyDescent="0.15">
      <c r="A675"/>
      <c r="B675"/>
    </row>
    <row r="676" spans="1:2" x14ac:dyDescent="0.15">
      <c r="A676"/>
      <c r="B676"/>
    </row>
    <row r="677" spans="1:2" x14ac:dyDescent="0.15">
      <c r="A677"/>
      <c r="B677"/>
    </row>
    <row r="678" spans="1:2" x14ac:dyDescent="0.15">
      <c r="A678"/>
      <c r="B678"/>
    </row>
    <row r="679" spans="1:2" x14ac:dyDescent="0.15">
      <c r="A679"/>
      <c r="B679"/>
    </row>
    <row r="680" spans="1:2" x14ac:dyDescent="0.15">
      <c r="A680"/>
      <c r="B680"/>
    </row>
    <row r="681" spans="1:2" x14ac:dyDescent="0.15">
      <c r="A681"/>
      <c r="B681"/>
    </row>
    <row r="682" spans="1:2" x14ac:dyDescent="0.15">
      <c r="A682"/>
      <c r="B682"/>
    </row>
    <row r="683" spans="1:2" x14ac:dyDescent="0.15">
      <c r="A683"/>
      <c r="B683"/>
    </row>
    <row r="684" spans="1:2" x14ac:dyDescent="0.15">
      <c r="A684"/>
      <c r="B684"/>
    </row>
    <row r="685" spans="1:2" x14ac:dyDescent="0.15">
      <c r="A685"/>
      <c r="B685"/>
    </row>
    <row r="686" spans="1:2" x14ac:dyDescent="0.15">
      <c r="A686"/>
      <c r="B686"/>
    </row>
    <row r="687" spans="1:2" x14ac:dyDescent="0.15">
      <c r="A687"/>
      <c r="B687"/>
    </row>
    <row r="688" spans="1:2" x14ac:dyDescent="0.15">
      <c r="A688"/>
      <c r="B688"/>
    </row>
    <row r="689" spans="1:2" x14ac:dyDescent="0.15">
      <c r="A689"/>
      <c r="B689"/>
    </row>
    <row r="690" spans="1:2" x14ac:dyDescent="0.15">
      <c r="A690"/>
      <c r="B690"/>
    </row>
    <row r="691" spans="1:2" x14ac:dyDescent="0.15">
      <c r="A691"/>
      <c r="B691"/>
    </row>
    <row r="692" spans="1:2" x14ac:dyDescent="0.15">
      <c r="A692"/>
      <c r="B692"/>
    </row>
    <row r="693" spans="1:2" x14ac:dyDescent="0.15">
      <c r="A693"/>
      <c r="B693"/>
    </row>
    <row r="694" spans="1:2" x14ac:dyDescent="0.15">
      <c r="A694"/>
      <c r="B694"/>
    </row>
    <row r="695" spans="1:2" x14ac:dyDescent="0.15">
      <c r="A695"/>
      <c r="B695"/>
    </row>
    <row r="696" spans="1:2" x14ac:dyDescent="0.15">
      <c r="A696"/>
      <c r="B696"/>
    </row>
    <row r="697" spans="1:2" x14ac:dyDescent="0.15">
      <c r="A697"/>
      <c r="B697"/>
    </row>
    <row r="698" spans="1:2" x14ac:dyDescent="0.15">
      <c r="A698"/>
      <c r="B698"/>
    </row>
    <row r="699" spans="1:2" x14ac:dyDescent="0.15">
      <c r="A699"/>
      <c r="B699"/>
    </row>
    <row r="700" spans="1:2" x14ac:dyDescent="0.15">
      <c r="A700"/>
      <c r="B700"/>
    </row>
    <row r="701" spans="1:2" x14ac:dyDescent="0.15">
      <c r="A701"/>
      <c r="B701"/>
    </row>
    <row r="702" spans="1:2" x14ac:dyDescent="0.15">
      <c r="A702"/>
      <c r="B702"/>
    </row>
    <row r="703" spans="1:2" x14ac:dyDescent="0.15">
      <c r="A703"/>
      <c r="B703"/>
    </row>
    <row r="704" spans="1:2" x14ac:dyDescent="0.15">
      <c r="A704"/>
      <c r="B704"/>
    </row>
    <row r="705" spans="1:2" x14ac:dyDescent="0.15">
      <c r="A705"/>
      <c r="B705"/>
    </row>
    <row r="706" spans="1:2" x14ac:dyDescent="0.15">
      <c r="A706"/>
      <c r="B706"/>
    </row>
    <row r="707" spans="1:2" x14ac:dyDescent="0.15">
      <c r="A707"/>
      <c r="B707"/>
    </row>
    <row r="708" spans="1:2" x14ac:dyDescent="0.15">
      <c r="A708"/>
      <c r="B708"/>
    </row>
    <row r="709" spans="1:2" x14ac:dyDescent="0.15">
      <c r="A709"/>
      <c r="B709"/>
    </row>
    <row r="710" spans="1:2" x14ac:dyDescent="0.15">
      <c r="A710"/>
      <c r="B710"/>
    </row>
    <row r="711" spans="1:2" x14ac:dyDescent="0.15">
      <c r="A711"/>
      <c r="B711"/>
    </row>
    <row r="712" spans="1:2" x14ac:dyDescent="0.15">
      <c r="A712"/>
      <c r="B712"/>
    </row>
    <row r="713" spans="1:2" x14ac:dyDescent="0.15">
      <c r="A713"/>
      <c r="B713"/>
    </row>
    <row r="714" spans="1:2" x14ac:dyDescent="0.15">
      <c r="A714"/>
      <c r="B714"/>
    </row>
    <row r="715" spans="1:2" x14ac:dyDescent="0.15">
      <c r="A715"/>
      <c r="B715"/>
    </row>
    <row r="716" spans="1:2" x14ac:dyDescent="0.15">
      <c r="A716"/>
      <c r="B716"/>
    </row>
    <row r="717" spans="1:2" x14ac:dyDescent="0.15">
      <c r="A717"/>
      <c r="B717"/>
    </row>
    <row r="718" spans="1:2" x14ac:dyDescent="0.15">
      <c r="A718"/>
      <c r="B718"/>
    </row>
    <row r="719" spans="1:2" x14ac:dyDescent="0.15">
      <c r="A719"/>
      <c r="B719"/>
    </row>
    <row r="720" spans="1:2" x14ac:dyDescent="0.15">
      <c r="A720"/>
      <c r="B720"/>
    </row>
    <row r="721" spans="1:2" x14ac:dyDescent="0.15">
      <c r="A721"/>
      <c r="B721"/>
    </row>
    <row r="722" spans="1:2" x14ac:dyDescent="0.15">
      <c r="A722"/>
      <c r="B722"/>
    </row>
    <row r="723" spans="1:2" x14ac:dyDescent="0.15">
      <c r="A723"/>
      <c r="B723"/>
    </row>
    <row r="724" spans="1:2" x14ac:dyDescent="0.15">
      <c r="A724"/>
      <c r="B724"/>
    </row>
    <row r="725" spans="1:2" x14ac:dyDescent="0.15">
      <c r="A725"/>
      <c r="B725"/>
    </row>
    <row r="726" spans="1:2" x14ac:dyDescent="0.15">
      <c r="A726"/>
      <c r="B726"/>
    </row>
    <row r="727" spans="1:2" x14ac:dyDescent="0.15">
      <c r="A727"/>
      <c r="B727"/>
    </row>
    <row r="728" spans="1:2" x14ac:dyDescent="0.15">
      <c r="A728"/>
      <c r="B728"/>
    </row>
    <row r="729" spans="1:2" x14ac:dyDescent="0.15">
      <c r="A729"/>
      <c r="B729"/>
    </row>
    <row r="730" spans="1:2" x14ac:dyDescent="0.15">
      <c r="A730"/>
      <c r="B730"/>
    </row>
    <row r="731" spans="1:2" x14ac:dyDescent="0.15">
      <c r="A731"/>
      <c r="B731"/>
    </row>
    <row r="732" spans="1:2" x14ac:dyDescent="0.15">
      <c r="A732"/>
      <c r="B732"/>
    </row>
    <row r="733" spans="1:2" x14ac:dyDescent="0.15">
      <c r="A733"/>
      <c r="B733"/>
    </row>
    <row r="734" spans="1:2" x14ac:dyDescent="0.15">
      <c r="A734"/>
      <c r="B734"/>
    </row>
    <row r="735" spans="1:2" x14ac:dyDescent="0.15">
      <c r="A735"/>
      <c r="B735"/>
    </row>
    <row r="736" spans="1:2" x14ac:dyDescent="0.15">
      <c r="A736"/>
      <c r="B736"/>
    </row>
    <row r="737" spans="1:2" x14ac:dyDescent="0.15">
      <c r="A737"/>
      <c r="B737"/>
    </row>
    <row r="738" spans="1:2" x14ac:dyDescent="0.15">
      <c r="A738"/>
      <c r="B738"/>
    </row>
    <row r="739" spans="1:2" x14ac:dyDescent="0.15">
      <c r="A739"/>
      <c r="B739"/>
    </row>
    <row r="740" spans="1:2" x14ac:dyDescent="0.15">
      <c r="A740"/>
      <c r="B740"/>
    </row>
    <row r="741" spans="1:2" x14ac:dyDescent="0.15">
      <c r="A741"/>
      <c r="B741"/>
    </row>
    <row r="742" spans="1:2" x14ac:dyDescent="0.15">
      <c r="A742"/>
      <c r="B742"/>
    </row>
    <row r="743" spans="1:2" x14ac:dyDescent="0.15">
      <c r="A743"/>
      <c r="B743"/>
    </row>
    <row r="744" spans="1:2" x14ac:dyDescent="0.15">
      <c r="A744"/>
      <c r="B744"/>
    </row>
    <row r="745" spans="1:2" x14ac:dyDescent="0.15">
      <c r="A745"/>
      <c r="B745"/>
    </row>
    <row r="746" spans="1:2" x14ac:dyDescent="0.15">
      <c r="A746"/>
      <c r="B746"/>
    </row>
    <row r="747" spans="1:2" x14ac:dyDescent="0.15">
      <c r="A747"/>
      <c r="B747"/>
    </row>
    <row r="748" spans="1:2" x14ac:dyDescent="0.15">
      <c r="A748"/>
      <c r="B748"/>
    </row>
    <row r="749" spans="1:2" x14ac:dyDescent="0.15">
      <c r="A749"/>
      <c r="B749"/>
    </row>
    <row r="750" spans="1:2" x14ac:dyDescent="0.15">
      <c r="A750"/>
      <c r="B750"/>
    </row>
    <row r="751" spans="1:2" x14ac:dyDescent="0.15">
      <c r="A751"/>
      <c r="B751"/>
    </row>
    <row r="752" spans="1:2" x14ac:dyDescent="0.15">
      <c r="A752"/>
      <c r="B752"/>
    </row>
    <row r="753" spans="1:2" x14ac:dyDescent="0.15">
      <c r="A753"/>
      <c r="B753"/>
    </row>
    <row r="754" spans="1:2" x14ac:dyDescent="0.15">
      <c r="A754"/>
      <c r="B754"/>
    </row>
    <row r="755" spans="1:2" x14ac:dyDescent="0.15">
      <c r="A755"/>
      <c r="B755"/>
    </row>
    <row r="756" spans="1:2" x14ac:dyDescent="0.15">
      <c r="A756"/>
      <c r="B756"/>
    </row>
    <row r="757" spans="1:2" x14ac:dyDescent="0.15">
      <c r="A757"/>
      <c r="B757"/>
    </row>
    <row r="758" spans="1:2" x14ac:dyDescent="0.15">
      <c r="A758"/>
      <c r="B758"/>
    </row>
    <row r="759" spans="1:2" x14ac:dyDescent="0.15">
      <c r="A759"/>
      <c r="B759"/>
    </row>
    <row r="760" spans="1:2" x14ac:dyDescent="0.15">
      <c r="A760"/>
      <c r="B760"/>
    </row>
    <row r="761" spans="1:2" x14ac:dyDescent="0.15">
      <c r="A761"/>
      <c r="B761"/>
    </row>
    <row r="762" spans="1:2" x14ac:dyDescent="0.15">
      <c r="A762"/>
      <c r="B762"/>
    </row>
    <row r="763" spans="1:2" x14ac:dyDescent="0.15">
      <c r="A763"/>
      <c r="B763"/>
    </row>
    <row r="764" spans="1:2" x14ac:dyDescent="0.15">
      <c r="A764"/>
      <c r="B764"/>
    </row>
    <row r="765" spans="1:2" x14ac:dyDescent="0.15">
      <c r="A765"/>
      <c r="B765"/>
    </row>
    <row r="766" spans="1:2" x14ac:dyDescent="0.15">
      <c r="A766"/>
      <c r="B766"/>
    </row>
    <row r="767" spans="1:2" x14ac:dyDescent="0.15">
      <c r="A767"/>
      <c r="B767"/>
    </row>
    <row r="768" spans="1:2" x14ac:dyDescent="0.15">
      <c r="A768"/>
      <c r="B768"/>
    </row>
    <row r="769" spans="1:2" x14ac:dyDescent="0.15">
      <c r="A769"/>
      <c r="B769"/>
    </row>
    <row r="770" spans="1:2" x14ac:dyDescent="0.15">
      <c r="A770"/>
      <c r="B770"/>
    </row>
    <row r="771" spans="1:2" x14ac:dyDescent="0.15">
      <c r="A771"/>
      <c r="B771"/>
    </row>
    <row r="772" spans="1:2" x14ac:dyDescent="0.15">
      <c r="A772"/>
      <c r="B772"/>
    </row>
    <row r="773" spans="1:2" x14ac:dyDescent="0.15">
      <c r="A773"/>
      <c r="B773"/>
    </row>
    <row r="774" spans="1:2" x14ac:dyDescent="0.15">
      <c r="A774"/>
      <c r="B774"/>
    </row>
    <row r="775" spans="1:2" x14ac:dyDescent="0.15">
      <c r="A775"/>
      <c r="B775"/>
    </row>
    <row r="776" spans="1:2" x14ac:dyDescent="0.15">
      <c r="A776"/>
      <c r="B776"/>
    </row>
    <row r="777" spans="1:2" x14ac:dyDescent="0.15">
      <c r="A777"/>
      <c r="B777"/>
    </row>
    <row r="778" spans="1:2" x14ac:dyDescent="0.15">
      <c r="A778"/>
      <c r="B778"/>
    </row>
    <row r="779" spans="1:2" x14ac:dyDescent="0.15">
      <c r="A779"/>
      <c r="B779"/>
    </row>
    <row r="780" spans="1:2" x14ac:dyDescent="0.15">
      <c r="A780"/>
      <c r="B780"/>
    </row>
    <row r="781" spans="1:2" x14ac:dyDescent="0.15">
      <c r="A781"/>
      <c r="B781"/>
    </row>
    <row r="782" spans="1:2" x14ac:dyDescent="0.15">
      <c r="A782"/>
      <c r="B782"/>
    </row>
    <row r="783" spans="1:2" x14ac:dyDescent="0.15">
      <c r="A783"/>
      <c r="B783"/>
    </row>
    <row r="784" spans="1:2" x14ac:dyDescent="0.15">
      <c r="A784"/>
      <c r="B784"/>
    </row>
    <row r="785" spans="1:2" x14ac:dyDescent="0.15">
      <c r="A785"/>
      <c r="B785"/>
    </row>
    <row r="786" spans="1:2" x14ac:dyDescent="0.15">
      <c r="A786"/>
      <c r="B786"/>
    </row>
    <row r="787" spans="1:2" x14ac:dyDescent="0.15">
      <c r="A787"/>
      <c r="B787"/>
    </row>
    <row r="788" spans="1:2" x14ac:dyDescent="0.15">
      <c r="A788"/>
      <c r="B788"/>
    </row>
    <row r="789" spans="1:2" x14ac:dyDescent="0.15">
      <c r="A789"/>
      <c r="B789"/>
    </row>
    <row r="790" spans="1:2" x14ac:dyDescent="0.15">
      <c r="A790"/>
      <c r="B790"/>
    </row>
    <row r="791" spans="1:2" x14ac:dyDescent="0.15">
      <c r="A791"/>
      <c r="B791"/>
    </row>
    <row r="792" spans="1:2" x14ac:dyDescent="0.15">
      <c r="A792"/>
      <c r="B792"/>
    </row>
    <row r="793" spans="1:2" x14ac:dyDescent="0.15">
      <c r="A793"/>
      <c r="B793"/>
    </row>
    <row r="794" spans="1:2" x14ac:dyDescent="0.15">
      <c r="A794"/>
      <c r="B794"/>
    </row>
    <row r="795" spans="1:2" x14ac:dyDescent="0.15">
      <c r="A795"/>
      <c r="B795"/>
    </row>
    <row r="796" spans="1:2" x14ac:dyDescent="0.15">
      <c r="A796"/>
      <c r="B796"/>
    </row>
    <row r="797" spans="1:2" x14ac:dyDescent="0.15">
      <c r="A797"/>
      <c r="B797"/>
    </row>
    <row r="798" spans="1:2" x14ac:dyDescent="0.15">
      <c r="A798"/>
      <c r="B798"/>
    </row>
    <row r="799" spans="1:2" x14ac:dyDescent="0.15">
      <c r="A799"/>
      <c r="B799"/>
    </row>
    <row r="800" spans="1:2" x14ac:dyDescent="0.15">
      <c r="A800"/>
      <c r="B800"/>
    </row>
    <row r="801" spans="1:2" x14ac:dyDescent="0.15">
      <c r="A801"/>
      <c r="B801"/>
    </row>
    <row r="802" spans="1:2" x14ac:dyDescent="0.15">
      <c r="A802"/>
      <c r="B802"/>
    </row>
    <row r="803" spans="1:2" x14ac:dyDescent="0.15">
      <c r="A803"/>
      <c r="B803"/>
    </row>
    <row r="804" spans="1:2" x14ac:dyDescent="0.15">
      <c r="A804"/>
      <c r="B804"/>
    </row>
    <row r="805" spans="1:2" x14ac:dyDescent="0.15">
      <c r="A805"/>
      <c r="B805"/>
    </row>
    <row r="806" spans="1:2" x14ac:dyDescent="0.15">
      <c r="A806"/>
      <c r="B806"/>
    </row>
    <row r="807" spans="1:2" x14ac:dyDescent="0.15">
      <c r="A807"/>
      <c r="B807"/>
    </row>
    <row r="808" spans="1:2" x14ac:dyDescent="0.15">
      <c r="A808"/>
      <c r="B808"/>
    </row>
    <row r="809" spans="1:2" x14ac:dyDescent="0.15">
      <c r="A809"/>
      <c r="B809"/>
    </row>
    <row r="810" spans="1:2" x14ac:dyDescent="0.15">
      <c r="A810"/>
      <c r="B810"/>
    </row>
    <row r="811" spans="1:2" x14ac:dyDescent="0.15">
      <c r="A811"/>
      <c r="B811"/>
    </row>
    <row r="812" spans="1:2" x14ac:dyDescent="0.15">
      <c r="A812"/>
      <c r="B812"/>
    </row>
    <row r="813" spans="1:2" x14ac:dyDescent="0.15">
      <c r="A813"/>
      <c r="B813"/>
    </row>
    <row r="814" spans="1:2" x14ac:dyDescent="0.15">
      <c r="A814"/>
      <c r="B814"/>
    </row>
    <row r="815" spans="1:2" x14ac:dyDescent="0.15">
      <c r="A815"/>
      <c r="B815"/>
    </row>
    <row r="816" spans="1:2" x14ac:dyDescent="0.15">
      <c r="A816"/>
      <c r="B816"/>
    </row>
    <row r="817" spans="1:2" x14ac:dyDescent="0.15">
      <c r="A817"/>
      <c r="B817"/>
    </row>
    <row r="818" spans="1:2" x14ac:dyDescent="0.15">
      <c r="A818"/>
      <c r="B818"/>
    </row>
    <row r="819" spans="1:2" x14ac:dyDescent="0.15">
      <c r="A819"/>
      <c r="B819"/>
    </row>
    <row r="820" spans="1:2" x14ac:dyDescent="0.15">
      <c r="A820"/>
      <c r="B820"/>
    </row>
    <row r="821" spans="1:2" x14ac:dyDescent="0.15">
      <c r="A821"/>
      <c r="B821"/>
    </row>
    <row r="822" spans="1:2" x14ac:dyDescent="0.15">
      <c r="A822"/>
      <c r="B822"/>
    </row>
    <row r="823" spans="1:2" x14ac:dyDescent="0.15">
      <c r="A823"/>
      <c r="B823"/>
    </row>
    <row r="824" spans="1:2" x14ac:dyDescent="0.15">
      <c r="A824"/>
      <c r="B824"/>
    </row>
    <row r="825" spans="1:2" x14ac:dyDescent="0.15">
      <c r="A825"/>
      <c r="B825"/>
    </row>
    <row r="826" spans="1:2" x14ac:dyDescent="0.15">
      <c r="A826"/>
      <c r="B826"/>
    </row>
    <row r="827" spans="1:2" x14ac:dyDescent="0.15">
      <c r="A827"/>
      <c r="B827"/>
    </row>
    <row r="828" spans="1:2" x14ac:dyDescent="0.15">
      <c r="A828"/>
      <c r="B828"/>
    </row>
    <row r="829" spans="1:2" x14ac:dyDescent="0.15">
      <c r="A829"/>
      <c r="B829"/>
    </row>
    <row r="830" spans="1:2" x14ac:dyDescent="0.15">
      <c r="A830"/>
      <c r="B830"/>
    </row>
    <row r="831" spans="1:2" x14ac:dyDescent="0.15">
      <c r="A831"/>
      <c r="B831"/>
    </row>
    <row r="832" spans="1:2" x14ac:dyDescent="0.15">
      <c r="A832"/>
      <c r="B832"/>
    </row>
    <row r="833" spans="1:2" x14ac:dyDescent="0.15">
      <c r="A833"/>
      <c r="B833"/>
    </row>
    <row r="834" spans="1:2" x14ac:dyDescent="0.15">
      <c r="A834"/>
      <c r="B834"/>
    </row>
    <row r="835" spans="1:2" x14ac:dyDescent="0.15">
      <c r="A835"/>
      <c r="B835"/>
    </row>
    <row r="836" spans="1:2" x14ac:dyDescent="0.15">
      <c r="A836"/>
      <c r="B836"/>
    </row>
    <row r="837" spans="1:2" x14ac:dyDescent="0.15">
      <c r="A837"/>
      <c r="B837"/>
    </row>
    <row r="838" spans="1:2" x14ac:dyDescent="0.15">
      <c r="A838"/>
      <c r="B838"/>
    </row>
    <row r="839" spans="1:2" x14ac:dyDescent="0.15">
      <c r="A839"/>
      <c r="B839"/>
    </row>
    <row r="840" spans="1:2" x14ac:dyDescent="0.15">
      <c r="A840"/>
      <c r="B840"/>
    </row>
    <row r="841" spans="1:2" x14ac:dyDescent="0.15">
      <c r="A841"/>
      <c r="B841"/>
    </row>
    <row r="842" spans="1:2" x14ac:dyDescent="0.15">
      <c r="A842"/>
      <c r="B842"/>
    </row>
    <row r="843" spans="1:2" x14ac:dyDescent="0.15">
      <c r="A843"/>
      <c r="B843"/>
    </row>
    <row r="844" spans="1:2" x14ac:dyDescent="0.15">
      <c r="A844"/>
      <c r="B844"/>
    </row>
    <row r="845" spans="1:2" x14ac:dyDescent="0.15">
      <c r="A845"/>
      <c r="B845"/>
    </row>
    <row r="846" spans="1:2" x14ac:dyDescent="0.15">
      <c r="A846"/>
      <c r="B846"/>
    </row>
    <row r="847" spans="1:2" x14ac:dyDescent="0.15">
      <c r="A847"/>
      <c r="B847"/>
    </row>
    <row r="848" spans="1:2" x14ac:dyDescent="0.15">
      <c r="A848"/>
      <c r="B848"/>
    </row>
    <row r="849" spans="1:2" x14ac:dyDescent="0.15">
      <c r="A849"/>
      <c r="B849"/>
    </row>
    <row r="850" spans="1:2" x14ac:dyDescent="0.15">
      <c r="A850"/>
      <c r="B850"/>
    </row>
    <row r="851" spans="1:2" x14ac:dyDescent="0.15">
      <c r="A851"/>
      <c r="B851"/>
    </row>
    <row r="852" spans="1:2" x14ac:dyDescent="0.15">
      <c r="A852"/>
      <c r="B852"/>
    </row>
    <row r="853" spans="1:2" x14ac:dyDescent="0.15">
      <c r="A853"/>
      <c r="B853"/>
    </row>
    <row r="854" spans="1:2" x14ac:dyDescent="0.15">
      <c r="A854"/>
      <c r="B854"/>
    </row>
    <row r="855" spans="1:2" x14ac:dyDescent="0.15">
      <c r="A855"/>
      <c r="B855"/>
    </row>
    <row r="856" spans="1:2" x14ac:dyDescent="0.15">
      <c r="A856"/>
      <c r="B856"/>
    </row>
    <row r="857" spans="1:2" x14ac:dyDescent="0.15">
      <c r="A857"/>
      <c r="B857"/>
    </row>
    <row r="858" spans="1:2" x14ac:dyDescent="0.15">
      <c r="A858"/>
      <c r="B858"/>
    </row>
    <row r="859" spans="1:2" x14ac:dyDescent="0.15">
      <c r="A859"/>
      <c r="B859"/>
    </row>
    <row r="860" spans="1:2" x14ac:dyDescent="0.15">
      <c r="A860"/>
      <c r="B860"/>
    </row>
    <row r="861" spans="1:2" x14ac:dyDescent="0.15">
      <c r="A861"/>
      <c r="B861"/>
    </row>
    <row r="862" spans="1:2" x14ac:dyDescent="0.15">
      <c r="A862"/>
      <c r="B862"/>
    </row>
    <row r="863" spans="1:2" x14ac:dyDescent="0.15">
      <c r="A863"/>
      <c r="B863"/>
    </row>
    <row r="864" spans="1:2" x14ac:dyDescent="0.15">
      <c r="A864"/>
      <c r="B864"/>
    </row>
    <row r="865" spans="1:2" x14ac:dyDescent="0.15">
      <c r="A865"/>
      <c r="B865"/>
    </row>
    <row r="866" spans="1:2" x14ac:dyDescent="0.15">
      <c r="A866"/>
      <c r="B866"/>
    </row>
    <row r="867" spans="1:2" x14ac:dyDescent="0.15">
      <c r="A867"/>
      <c r="B867"/>
    </row>
    <row r="868" spans="1:2" x14ac:dyDescent="0.15">
      <c r="A868"/>
      <c r="B868"/>
    </row>
    <row r="869" spans="1:2" x14ac:dyDescent="0.15">
      <c r="A869"/>
      <c r="B869"/>
    </row>
    <row r="870" spans="1:2" x14ac:dyDescent="0.15">
      <c r="A870"/>
      <c r="B870"/>
    </row>
    <row r="871" spans="1:2" x14ac:dyDescent="0.15">
      <c r="A871"/>
      <c r="B871"/>
    </row>
    <row r="872" spans="1:2" x14ac:dyDescent="0.15">
      <c r="A872"/>
      <c r="B872"/>
    </row>
    <row r="873" spans="1:2" x14ac:dyDescent="0.15">
      <c r="A873"/>
      <c r="B873"/>
    </row>
    <row r="874" spans="1:2" x14ac:dyDescent="0.15">
      <c r="A874"/>
      <c r="B874"/>
    </row>
    <row r="875" spans="1:2" x14ac:dyDescent="0.15">
      <c r="A875"/>
      <c r="B875"/>
    </row>
    <row r="876" spans="1:2" x14ac:dyDescent="0.15">
      <c r="A876"/>
      <c r="B876"/>
    </row>
    <row r="877" spans="1:2" x14ac:dyDescent="0.15">
      <c r="A877"/>
      <c r="B877"/>
    </row>
    <row r="878" spans="1:2" x14ac:dyDescent="0.15">
      <c r="A878"/>
      <c r="B878"/>
    </row>
    <row r="879" spans="1:2" x14ac:dyDescent="0.15">
      <c r="A879"/>
      <c r="B879"/>
    </row>
    <row r="880" spans="1:2" x14ac:dyDescent="0.15">
      <c r="A880"/>
      <c r="B880"/>
    </row>
    <row r="881" spans="1:2" x14ac:dyDescent="0.15">
      <c r="A881"/>
      <c r="B881"/>
    </row>
    <row r="882" spans="1:2" x14ac:dyDescent="0.15">
      <c r="A882"/>
      <c r="B882"/>
    </row>
    <row r="883" spans="1:2" x14ac:dyDescent="0.15">
      <c r="A883"/>
      <c r="B883"/>
    </row>
    <row r="884" spans="1:2" x14ac:dyDescent="0.15">
      <c r="A884"/>
      <c r="B884"/>
    </row>
    <row r="885" spans="1:2" x14ac:dyDescent="0.15">
      <c r="A885"/>
      <c r="B885"/>
    </row>
    <row r="886" spans="1:2" x14ac:dyDescent="0.15">
      <c r="A886"/>
      <c r="B886"/>
    </row>
    <row r="887" spans="1:2" x14ac:dyDescent="0.15">
      <c r="A887"/>
      <c r="B887"/>
    </row>
    <row r="888" spans="1:2" x14ac:dyDescent="0.15">
      <c r="A888"/>
      <c r="B888"/>
    </row>
    <row r="889" spans="1:2" x14ac:dyDescent="0.15">
      <c r="A889"/>
      <c r="B889"/>
    </row>
    <row r="890" spans="1:2" x14ac:dyDescent="0.15">
      <c r="A890"/>
      <c r="B890"/>
    </row>
    <row r="891" spans="1:2" x14ac:dyDescent="0.15">
      <c r="A891"/>
      <c r="B891"/>
    </row>
    <row r="892" spans="1:2" x14ac:dyDescent="0.15">
      <c r="A892"/>
      <c r="B892"/>
    </row>
    <row r="893" spans="1:2" x14ac:dyDescent="0.15">
      <c r="A893"/>
      <c r="B893"/>
    </row>
    <row r="894" spans="1:2" x14ac:dyDescent="0.15">
      <c r="A894"/>
      <c r="B894"/>
    </row>
    <row r="895" spans="1:2" x14ac:dyDescent="0.15">
      <c r="A895"/>
      <c r="B895"/>
    </row>
    <row r="896" spans="1:2" x14ac:dyDescent="0.15">
      <c r="A896"/>
      <c r="B896"/>
    </row>
    <row r="897" spans="1:2" x14ac:dyDescent="0.15">
      <c r="A897"/>
      <c r="B897"/>
    </row>
    <row r="898" spans="1:2" x14ac:dyDescent="0.15">
      <c r="A898"/>
      <c r="B898"/>
    </row>
    <row r="899" spans="1:2" x14ac:dyDescent="0.15">
      <c r="A899"/>
      <c r="B899"/>
    </row>
    <row r="900" spans="1:2" x14ac:dyDescent="0.15">
      <c r="A900"/>
      <c r="B900"/>
    </row>
    <row r="901" spans="1:2" x14ac:dyDescent="0.15">
      <c r="A901"/>
      <c r="B901"/>
    </row>
    <row r="902" spans="1:2" x14ac:dyDescent="0.15">
      <c r="A902"/>
      <c r="B902"/>
    </row>
    <row r="903" spans="1:2" x14ac:dyDescent="0.15">
      <c r="A903"/>
      <c r="B903"/>
    </row>
    <row r="904" spans="1:2" x14ac:dyDescent="0.15">
      <c r="A904"/>
      <c r="B904"/>
    </row>
    <row r="905" spans="1:2" x14ac:dyDescent="0.15">
      <c r="A905"/>
      <c r="B905"/>
    </row>
    <row r="906" spans="1:2" x14ac:dyDescent="0.15">
      <c r="A906"/>
      <c r="B906"/>
    </row>
    <row r="907" spans="1:2" x14ac:dyDescent="0.15">
      <c r="A907"/>
      <c r="B907"/>
    </row>
    <row r="908" spans="1:2" x14ac:dyDescent="0.15">
      <c r="A908"/>
      <c r="B908"/>
    </row>
    <row r="909" spans="1:2" x14ac:dyDescent="0.15">
      <c r="A909"/>
      <c r="B909"/>
    </row>
    <row r="910" spans="1:2" x14ac:dyDescent="0.15">
      <c r="A910"/>
      <c r="B910"/>
    </row>
    <row r="911" spans="1:2" x14ac:dyDescent="0.15">
      <c r="A911"/>
      <c r="B911"/>
    </row>
    <row r="912" spans="1:2" x14ac:dyDescent="0.15">
      <c r="A912"/>
      <c r="B912"/>
    </row>
    <row r="913" spans="1:2" x14ac:dyDescent="0.15">
      <c r="A913"/>
      <c r="B913"/>
    </row>
    <row r="914" spans="1:2" x14ac:dyDescent="0.15">
      <c r="A914"/>
      <c r="B914"/>
    </row>
    <row r="915" spans="1:2" x14ac:dyDescent="0.15">
      <c r="A915"/>
      <c r="B915"/>
    </row>
    <row r="916" spans="1:2" x14ac:dyDescent="0.15">
      <c r="A916"/>
      <c r="B916"/>
    </row>
    <row r="917" spans="1:2" x14ac:dyDescent="0.15">
      <c r="A917"/>
      <c r="B917"/>
    </row>
    <row r="918" spans="1:2" x14ac:dyDescent="0.15">
      <c r="A918"/>
      <c r="B918"/>
    </row>
    <row r="919" spans="1:2" x14ac:dyDescent="0.15">
      <c r="A919"/>
      <c r="B919"/>
    </row>
    <row r="920" spans="1:2" x14ac:dyDescent="0.15">
      <c r="A920"/>
      <c r="B920"/>
    </row>
    <row r="921" spans="1:2" x14ac:dyDescent="0.15">
      <c r="A921"/>
      <c r="B921"/>
    </row>
    <row r="922" spans="1:2" x14ac:dyDescent="0.15">
      <c r="A922"/>
      <c r="B922"/>
    </row>
    <row r="923" spans="1:2" x14ac:dyDescent="0.15">
      <c r="A923"/>
      <c r="B923"/>
    </row>
    <row r="924" spans="1:2" x14ac:dyDescent="0.15">
      <c r="A924"/>
      <c r="B924"/>
    </row>
    <row r="925" spans="1:2" x14ac:dyDescent="0.15">
      <c r="A925"/>
      <c r="B925"/>
    </row>
    <row r="926" spans="1:2" x14ac:dyDescent="0.15">
      <c r="A926"/>
      <c r="B926"/>
    </row>
    <row r="927" spans="1:2" x14ac:dyDescent="0.15">
      <c r="A927"/>
      <c r="B927"/>
    </row>
    <row r="928" spans="1:2" x14ac:dyDescent="0.15">
      <c r="A928"/>
      <c r="B928"/>
    </row>
    <row r="929" spans="1:2" x14ac:dyDescent="0.15">
      <c r="A929"/>
      <c r="B929"/>
    </row>
    <row r="930" spans="1:2" x14ac:dyDescent="0.15">
      <c r="A930"/>
      <c r="B930"/>
    </row>
    <row r="931" spans="1:2" x14ac:dyDescent="0.15">
      <c r="A931"/>
      <c r="B931"/>
    </row>
    <row r="932" spans="1:2" x14ac:dyDescent="0.15">
      <c r="A932"/>
      <c r="B932"/>
    </row>
    <row r="933" spans="1:2" x14ac:dyDescent="0.15">
      <c r="A933"/>
      <c r="B933"/>
    </row>
    <row r="934" spans="1:2" x14ac:dyDescent="0.15">
      <c r="A934"/>
      <c r="B934"/>
    </row>
    <row r="935" spans="1:2" x14ac:dyDescent="0.15">
      <c r="A935"/>
      <c r="B935"/>
    </row>
    <row r="936" spans="1:2" x14ac:dyDescent="0.15">
      <c r="A936"/>
      <c r="B936"/>
    </row>
    <row r="937" spans="1:2" x14ac:dyDescent="0.15">
      <c r="A937"/>
      <c r="B937"/>
    </row>
    <row r="938" spans="1:2" x14ac:dyDescent="0.15">
      <c r="A938"/>
      <c r="B938"/>
    </row>
    <row r="939" spans="1:2" x14ac:dyDescent="0.15">
      <c r="A939"/>
      <c r="B939"/>
    </row>
    <row r="940" spans="1:2" x14ac:dyDescent="0.15">
      <c r="A940"/>
      <c r="B940"/>
    </row>
    <row r="941" spans="1:2" x14ac:dyDescent="0.15">
      <c r="A941"/>
      <c r="B941"/>
    </row>
    <row r="942" spans="1:2" x14ac:dyDescent="0.15">
      <c r="A942"/>
      <c r="B942"/>
    </row>
    <row r="943" spans="1:2" x14ac:dyDescent="0.15">
      <c r="A943"/>
      <c r="B943"/>
    </row>
    <row r="944" spans="1:2" x14ac:dyDescent="0.15">
      <c r="A944"/>
      <c r="B944"/>
    </row>
    <row r="945" spans="1:2" x14ac:dyDescent="0.15">
      <c r="A945"/>
      <c r="B945"/>
    </row>
    <row r="946" spans="1:2" x14ac:dyDescent="0.15">
      <c r="A946"/>
      <c r="B946"/>
    </row>
    <row r="947" spans="1:2" x14ac:dyDescent="0.15">
      <c r="A947"/>
      <c r="B947"/>
    </row>
    <row r="948" spans="1:2" x14ac:dyDescent="0.15">
      <c r="A948"/>
      <c r="B948"/>
    </row>
    <row r="949" spans="1:2" x14ac:dyDescent="0.15">
      <c r="A949"/>
      <c r="B949"/>
    </row>
    <row r="950" spans="1:2" x14ac:dyDescent="0.15">
      <c r="A950"/>
      <c r="B950"/>
    </row>
    <row r="951" spans="1:2" x14ac:dyDescent="0.15">
      <c r="A951"/>
      <c r="B951"/>
    </row>
    <row r="952" spans="1:2" x14ac:dyDescent="0.15">
      <c r="A952"/>
      <c r="B952"/>
    </row>
    <row r="953" spans="1:2" x14ac:dyDescent="0.15">
      <c r="A953"/>
      <c r="B953"/>
    </row>
    <row r="954" spans="1:2" x14ac:dyDescent="0.15">
      <c r="A954"/>
      <c r="B954"/>
    </row>
    <row r="955" spans="1:2" x14ac:dyDescent="0.15">
      <c r="A955"/>
      <c r="B955"/>
    </row>
    <row r="956" spans="1:2" x14ac:dyDescent="0.15">
      <c r="A956"/>
      <c r="B956"/>
    </row>
    <row r="957" spans="1:2" x14ac:dyDescent="0.15">
      <c r="A957"/>
      <c r="B957"/>
    </row>
    <row r="958" spans="1:2" x14ac:dyDescent="0.15">
      <c r="A958"/>
      <c r="B958"/>
    </row>
    <row r="959" spans="1:2" x14ac:dyDescent="0.15">
      <c r="A959"/>
      <c r="B959"/>
    </row>
    <row r="960" spans="1:2" x14ac:dyDescent="0.15">
      <c r="A960"/>
      <c r="B960"/>
    </row>
    <row r="961" spans="1:2" x14ac:dyDescent="0.15">
      <c r="A961"/>
      <c r="B961"/>
    </row>
    <row r="962" spans="1:2" x14ac:dyDescent="0.15">
      <c r="A962"/>
      <c r="B962"/>
    </row>
    <row r="963" spans="1:2" x14ac:dyDescent="0.15">
      <c r="A963"/>
      <c r="B963"/>
    </row>
    <row r="964" spans="1:2" x14ac:dyDescent="0.15">
      <c r="A964"/>
      <c r="B964"/>
    </row>
    <row r="965" spans="1:2" x14ac:dyDescent="0.15">
      <c r="A965"/>
      <c r="B965"/>
    </row>
    <row r="966" spans="1:2" x14ac:dyDescent="0.15">
      <c r="A966"/>
      <c r="B966"/>
    </row>
    <row r="967" spans="1:2" x14ac:dyDescent="0.15">
      <c r="A967"/>
      <c r="B967"/>
    </row>
    <row r="968" spans="1:2" x14ac:dyDescent="0.15">
      <c r="A968"/>
      <c r="B968"/>
    </row>
    <row r="969" spans="1:2" x14ac:dyDescent="0.15">
      <c r="A969"/>
      <c r="B969"/>
    </row>
    <row r="970" spans="1:2" x14ac:dyDescent="0.15">
      <c r="A970"/>
      <c r="B970"/>
    </row>
    <row r="971" spans="1:2" x14ac:dyDescent="0.15">
      <c r="A971"/>
      <c r="B971"/>
    </row>
    <row r="972" spans="1:2" x14ac:dyDescent="0.15">
      <c r="A972"/>
      <c r="B972"/>
    </row>
    <row r="973" spans="1:2" x14ac:dyDescent="0.15">
      <c r="A973"/>
      <c r="B973"/>
    </row>
    <row r="974" spans="1:2" x14ac:dyDescent="0.15">
      <c r="A974"/>
      <c r="B974"/>
    </row>
    <row r="975" spans="1:2" x14ac:dyDescent="0.15">
      <c r="A975"/>
      <c r="B975"/>
    </row>
    <row r="976" spans="1:2" x14ac:dyDescent="0.15">
      <c r="A976"/>
      <c r="B976"/>
    </row>
    <row r="977" spans="1:2" x14ac:dyDescent="0.15">
      <c r="A977"/>
      <c r="B977"/>
    </row>
    <row r="978" spans="1:2" x14ac:dyDescent="0.15">
      <c r="A978"/>
      <c r="B978"/>
    </row>
    <row r="979" spans="1:2" x14ac:dyDescent="0.15">
      <c r="A979"/>
      <c r="B979"/>
    </row>
    <row r="980" spans="1:2" x14ac:dyDescent="0.15">
      <c r="A980"/>
      <c r="B980"/>
    </row>
    <row r="981" spans="1:2" x14ac:dyDescent="0.15">
      <c r="A981"/>
      <c r="B981"/>
    </row>
    <row r="982" spans="1:2" x14ac:dyDescent="0.15">
      <c r="A982"/>
      <c r="B982"/>
    </row>
    <row r="983" spans="1:2" x14ac:dyDescent="0.15">
      <c r="A983"/>
      <c r="B983"/>
    </row>
    <row r="984" spans="1:2" x14ac:dyDescent="0.15">
      <c r="A984"/>
      <c r="B984"/>
    </row>
    <row r="985" spans="1:2" x14ac:dyDescent="0.15">
      <c r="A985"/>
      <c r="B985"/>
    </row>
    <row r="986" spans="1:2" x14ac:dyDescent="0.15">
      <c r="A986"/>
      <c r="B986"/>
    </row>
    <row r="987" spans="1:2" x14ac:dyDescent="0.15">
      <c r="A987"/>
      <c r="B987"/>
    </row>
    <row r="988" spans="1:2" x14ac:dyDescent="0.15">
      <c r="A988"/>
      <c r="B988"/>
    </row>
    <row r="989" spans="1:2" x14ac:dyDescent="0.15">
      <c r="A989"/>
      <c r="B989"/>
    </row>
    <row r="990" spans="1:2" x14ac:dyDescent="0.15">
      <c r="A990"/>
      <c r="B990"/>
    </row>
    <row r="991" spans="1:2" x14ac:dyDescent="0.15">
      <c r="A991"/>
      <c r="B991"/>
    </row>
    <row r="992" spans="1:2" x14ac:dyDescent="0.15">
      <c r="A992"/>
      <c r="B992"/>
    </row>
    <row r="993" spans="1:2" x14ac:dyDescent="0.15">
      <c r="A993"/>
      <c r="B993"/>
    </row>
    <row r="994" spans="1:2" x14ac:dyDescent="0.15">
      <c r="A994"/>
      <c r="B994"/>
    </row>
    <row r="995" spans="1:2" x14ac:dyDescent="0.15">
      <c r="A995"/>
      <c r="B995"/>
    </row>
    <row r="996" spans="1:2" x14ac:dyDescent="0.15">
      <c r="A996"/>
      <c r="B996"/>
    </row>
    <row r="997" spans="1:2" x14ac:dyDescent="0.15">
      <c r="A997"/>
      <c r="B997"/>
    </row>
    <row r="998" spans="1:2" x14ac:dyDescent="0.15">
      <c r="A998"/>
      <c r="B998"/>
    </row>
    <row r="999" spans="1:2" x14ac:dyDescent="0.15">
      <c r="A999"/>
      <c r="B999"/>
    </row>
    <row r="1000" spans="1:2" x14ac:dyDescent="0.15">
      <c r="A1000"/>
      <c r="B1000"/>
    </row>
    <row r="1001" spans="1:2" x14ac:dyDescent="0.15">
      <c r="A1001"/>
      <c r="B1001"/>
    </row>
    <row r="1002" spans="1:2" x14ac:dyDescent="0.15">
      <c r="A1002"/>
      <c r="B1002"/>
    </row>
    <row r="1003" spans="1:2" x14ac:dyDescent="0.15">
      <c r="A1003"/>
      <c r="B1003"/>
    </row>
    <row r="1004" spans="1:2" x14ac:dyDescent="0.15">
      <c r="A1004"/>
      <c r="B1004"/>
    </row>
    <row r="1005" spans="1:2" x14ac:dyDescent="0.15">
      <c r="A1005"/>
      <c r="B1005"/>
    </row>
    <row r="1006" spans="1:2" x14ac:dyDescent="0.15">
      <c r="A1006"/>
      <c r="B1006"/>
    </row>
    <row r="1007" spans="1:2" x14ac:dyDescent="0.15">
      <c r="A1007"/>
      <c r="B1007"/>
    </row>
    <row r="1008" spans="1:2" x14ac:dyDescent="0.15">
      <c r="A1008"/>
      <c r="B1008"/>
    </row>
    <row r="1009" spans="1:2" x14ac:dyDescent="0.15">
      <c r="A1009"/>
      <c r="B1009"/>
    </row>
    <row r="1010" spans="1:2" x14ac:dyDescent="0.15">
      <c r="A1010"/>
      <c r="B1010"/>
    </row>
    <row r="1011" spans="1:2" x14ac:dyDescent="0.15">
      <c r="A1011"/>
      <c r="B1011"/>
    </row>
    <row r="1012" spans="1:2" x14ac:dyDescent="0.15">
      <c r="A1012"/>
      <c r="B1012"/>
    </row>
    <row r="1013" spans="1:2" x14ac:dyDescent="0.15">
      <c r="A1013"/>
      <c r="B1013"/>
    </row>
    <row r="1014" spans="1:2" x14ac:dyDescent="0.15">
      <c r="A1014"/>
      <c r="B1014"/>
    </row>
    <row r="1015" spans="1:2" x14ac:dyDescent="0.15">
      <c r="A1015"/>
      <c r="B1015"/>
    </row>
    <row r="1016" spans="1:2" x14ac:dyDescent="0.15">
      <c r="A1016"/>
      <c r="B1016"/>
    </row>
    <row r="1017" spans="1:2" x14ac:dyDescent="0.15">
      <c r="A1017"/>
      <c r="B1017"/>
    </row>
    <row r="1018" spans="1:2" x14ac:dyDescent="0.15">
      <c r="A1018"/>
      <c r="B1018"/>
    </row>
    <row r="1019" spans="1:2" x14ac:dyDescent="0.15">
      <c r="A1019"/>
      <c r="B1019"/>
    </row>
    <row r="1020" spans="1:2" x14ac:dyDescent="0.15">
      <c r="A1020"/>
      <c r="B1020"/>
    </row>
    <row r="1021" spans="1:2" x14ac:dyDescent="0.15">
      <c r="A1021"/>
      <c r="B1021"/>
    </row>
    <row r="1022" spans="1:2" x14ac:dyDescent="0.15">
      <c r="A1022"/>
      <c r="B1022"/>
    </row>
    <row r="1023" spans="1:2" x14ac:dyDescent="0.15">
      <c r="A1023"/>
      <c r="B1023"/>
    </row>
    <row r="1024" spans="1:2" x14ac:dyDescent="0.15">
      <c r="A1024"/>
      <c r="B1024"/>
    </row>
    <row r="1025" spans="1:2" x14ac:dyDescent="0.15">
      <c r="A1025"/>
      <c r="B1025"/>
    </row>
    <row r="1026" spans="1:2" x14ac:dyDescent="0.15">
      <c r="A1026"/>
      <c r="B1026"/>
    </row>
    <row r="1027" spans="1:2" x14ac:dyDescent="0.15">
      <c r="A1027"/>
      <c r="B1027"/>
    </row>
    <row r="1028" spans="1:2" x14ac:dyDescent="0.15">
      <c r="A1028"/>
      <c r="B1028"/>
    </row>
    <row r="1029" spans="1:2" x14ac:dyDescent="0.15">
      <c r="A1029"/>
      <c r="B1029"/>
    </row>
    <row r="1030" spans="1:2" x14ac:dyDescent="0.15">
      <c r="A1030"/>
      <c r="B1030"/>
    </row>
    <row r="1031" spans="1:2" x14ac:dyDescent="0.15">
      <c r="A1031"/>
      <c r="B1031"/>
    </row>
    <row r="1032" spans="1:2" x14ac:dyDescent="0.15">
      <c r="A1032"/>
      <c r="B1032"/>
    </row>
    <row r="1033" spans="1:2" x14ac:dyDescent="0.15">
      <c r="A1033"/>
      <c r="B1033"/>
    </row>
    <row r="1034" spans="1:2" x14ac:dyDescent="0.15">
      <c r="A1034"/>
      <c r="B1034"/>
    </row>
    <row r="1035" spans="1:2" x14ac:dyDescent="0.15">
      <c r="A1035"/>
      <c r="B1035"/>
    </row>
    <row r="1036" spans="1:2" x14ac:dyDescent="0.15">
      <c r="A1036"/>
      <c r="B1036"/>
    </row>
    <row r="1037" spans="1:2" x14ac:dyDescent="0.15">
      <c r="A1037"/>
      <c r="B1037"/>
    </row>
    <row r="1038" spans="1:2" x14ac:dyDescent="0.15">
      <c r="A1038"/>
      <c r="B1038"/>
    </row>
    <row r="1039" spans="1:2" x14ac:dyDescent="0.15">
      <c r="A1039"/>
      <c r="B1039"/>
    </row>
    <row r="1040" spans="1:2" x14ac:dyDescent="0.15">
      <c r="A1040"/>
      <c r="B1040"/>
    </row>
    <row r="1041" spans="1:2" x14ac:dyDescent="0.15">
      <c r="A1041"/>
      <c r="B1041"/>
    </row>
    <row r="1042" spans="1:2" x14ac:dyDescent="0.15">
      <c r="A1042"/>
      <c r="B1042"/>
    </row>
    <row r="1043" spans="1:2" x14ac:dyDescent="0.15">
      <c r="A1043"/>
      <c r="B1043"/>
    </row>
    <row r="1044" spans="1:2" x14ac:dyDescent="0.15">
      <c r="A1044"/>
      <c r="B1044"/>
    </row>
    <row r="1045" spans="1:2" x14ac:dyDescent="0.15">
      <c r="A1045"/>
      <c r="B1045"/>
    </row>
    <row r="1046" spans="1:2" x14ac:dyDescent="0.15">
      <c r="A1046"/>
      <c r="B1046"/>
    </row>
    <row r="1047" spans="1:2" x14ac:dyDescent="0.15">
      <c r="A1047"/>
      <c r="B1047"/>
    </row>
    <row r="1048" spans="1:2" x14ac:dyDescent="0.15">
      <c r="A1048"/>
      <c r="B1048"/>
    </row>
    <row r="1049" spans="1:2" x14ac:dyDescent="0.15">
      <c r="A1049"/>
      <c r="B1049"/>
    </row>
    <row r="1050" spans="1:2" x14ac:dyDescent="0.15">
      <c r="A1050"/>
      <c r="B1050"/>
    </row>
    <row r="1051" spans="1:2" x14ac:dyDescent="0.15">
      <c r="A1051"/>
      <c r="B1051"/>
    </row>
    <row r="1052" spans="1:2" x14ac:dyDescent="0.15">
      <c r="A1052"/>
      <c r="B1052"/>
    </row>
    <row r="1053" spans="1:2" x14ac:dyDescent="0.15">
      <c r="A1053"/>
      <c r="B1053"/>
    </row>
    <row r="1054" spans="1:2" x14ac:dyDescent="0.15">
      <c r="A1054"/>
      <c r="B1054"/>
    </row>
    <row r="1055" spans="1:2" x14ac:dyDescent="0.15">
      <c r="A1055"/>
      <c r="B1055"/>
    </row>
    <row r="1056" spans="1:2" x14ac:dyDescent="0.15">
      <c r="A1056"/>
      <c r="B1056"/>
    </row>
    <row r="1057" spans="1:2" x14ac:dyDescent="0.15">
      <c r="A1057"/>
      <c r="B1057"/>
    </row>
    <row r="1058" spans="1:2" x14ac:dyDescent="0.15">
      <c r="A1058"/>
      <c r="B1058"/>
    </row>
    <row r="1059" spans="1:2" x14ac:dyDescent="0.15">
      <c r="A1059"/>
      <c r="B1059"/>
    </row>
    <row r="1060" spans="1:2" x14ac:dyDescent="0.15">
      <c r="A1060"/>
      <c r="B1060"/>
    </row>
    <row r="1061" spans="1:2" x14ac:dyDescent="0.15">
      <c r="A1061"/>
      <c r="B1061"/>
    </row>
    <row r="1062" spans="1:2" x14ac:dyDescent="0.15">
      <c r="A1062"/>
      <c r="B1062"/>
    </row>
    <row r="1063" spans="1:2" x14ac:dyDescent="0.15">
      <c r="A1063"/>
      <c r="B1063"/>
    </row>
    <row r="1064" spans="1:2" x14ac:dyDescent="0.15">
      <c r="A1064"/>
      <c r="B1064"/>
    </row>
    <row r="1065" spans="1:2" x14ac:dyDescent="0.15">
      <c r="A1065"/>
      <c r="B1065"/>
    </row>
    <row r="1066" spans="1:2" x14ac:dyDescent="0.15">
      <c r="A1066"/>
      <c r="B1066"/>
    </row>
    <row r="1067" spans="1:2" x14ac:dyDescent="0.15">
      <c r="A1067"/>
      <c r="B1067"/>
    </row>
    <row r="1068" spans="1:2" x14ac:dyDescent="0.15">
      <c r="A1068"/>
      <c r="B1068"/>
    </row>
    <row r="1069" spans="1:2" x14ac:dyDescent="0.15">
      <c r="A1069"/>
      <c r="B1069"/>
    </row>
    <row r="1070" spans="1:2" x14ac:dyDescent="0.15">
      <c r="A1070"/>
      <c r="B1070"/>
    </row>
    <row r="1071" spans="1:2" x14ac:dyDescent="0.15">
      <c r="A1071"/>
      <c r="B1071"/>
    </row>
    <row r="1072" spans="1:2" x14ac:dyDescent="0.15">
      <c r="A1072"/>
      <c r="B1072"/>
    </row>
    <row r="1073" spans="1:2" x14ac:dyDescent="0.15">
      <c r="A1073"/>
      <c r="B1073"/>
    </row>
    <row r="1074" spans="1:2" x14ac:dyDescent="0.15">
      <c r="A1074"/>
      <c r="B1074"/>
    </row>
    <row r="1075" spans="1:2" x14ac:dyDescent="0.15">
      <c r="A1075"/>
      <c r="B1075"/>
    </row>
    <row r="1076" spans="1:2" x14ac:dyDescent="0.15">
      <c r="A1076"/>
      <c r="B1076"/>
    </row>
    <row r="1077" spans="1:2" x14ac:dyDescent="0.15">
      <c r="A1077"/>
      <c r="B1077"/>
    </row>
    <row r="1078" spans="1:2" x14ac:dyDescent="0.15">
      <c r="A1078"/>
      <c r="B1078"/>
    </row>
    <row r="1079" spans="1:2" x14ac:dyDescent="0.15">
      <c r="A1079"/>
      <c r="B1079"/>
    </row>
    <row r="1080" spans="1:2" x14ac:dyDescent="0.15">
      <c r="A1080"/>
      <c r="B1080"/>
    </row>
    <row r="1081" spans="1:2" x14ac:dyDescent="0.15">
      <c r="A1081"/>
      <c r="B1081"/>
    </row>
    <row r="1082" spans="1:2" x14ac:dyDescent="0.15">
      <c r="A1082"/>
      <c r="B1082"/>
    </row>
    <row r="1083" spans="1:2" x14ac:dyDescent="0.15">
      <c r="A1083"/>
      <c r="B1083"/>
    </row>
    <row r="1084" spans="1:2" x14ac:dyDescent="0.15">
      <c r="A1084"/>
      <c r="B1084"/>
    </row>
    <row r="1085" spans="1:2" x14ac:dyDescent="0.15">
      <c r="A1085"/>
      <c r="B1085"/>
    </row>
    <row r="1086" spans="1:2" x14ac:dyDescent="0.15">
      <c r="A1086"/>
      <c r="B1086"/>
    </row>
    <row r="1087" spans="1:2" x14ac:dyDescent="0.15">
      <c r="A1087"/>
      <c r="B1087"/>
    </row>
    <row r="1088" spans="1:2" x14ac:dyDescent="0.15">
      <c r="A1088"/>
      <c r="B1088"/>
    </row>
    <row r="1089" spans="1:2" x14ac:dyDescent="0.15">
      <c r="A1089"/>
      <c r="B1089"/>
    </row>
    <row r="1090" spans="1:2" x14ac:dyDescent="0.15">
      <c r="A1090"/>
      <c r="B1090"/>
    </row>
    <row r="1091" spans="1:2" x14ac:dyDescent="0.15">
      <c r="A1091"/>
      <c r="B1091"/>
    </row>
    <row r="1092" spans="1:2" x14ac:dyDescent="0.15">
      <c r="A1092"/>
      <c r="B1092"/>
    </row>
    <row r="1093" spans="1:2" x14ac:dyDescent="0.15">
      <c r="A1093"/>
      <c r="B1093"/>
    </row>
    <row r="1094" spans="1:2" x14ac:dyDescent="0.15">
      <c r="A1094"/>
      <c r="B1094"/>
    </row>
    <row r="1095" spans="1:2" x14ac:dyDescent="0.15">
      <c r="A1095"/>
      <c r="B1095"/>
    </row>
    <row r="1096" spans="1:2" x14ac:dyDescent="0.15">
      <c r="A1096"/>
      <c r="B1096"/>
    </row>
    <row r="1097" spans="1:2" x14ac:dyDescent="0.15">
      <c r="A1097"/>
      <c r="B1097"/>
    </row>
    <row r="1098" spans="1:2" x14ac:dyDescent="0.15">
      <c r="A1098"/>
      <c r="B1098"/>
    </row>
    <row r="1099" spans="1:2" x14ac:dyDescent="0.15">
      <c r="A1099"/>
      <c r="B1099"/>
    </row>
    <row r="1100" spans="1:2" x14ac:dyDescent="0.15">
      <c r="A1100"/>
      <c r="B1100"/>
    </row>
    <row r="1101" spans="1:2" x14ac:dyDescent="0.15">
      <c r="A1101"/>
      <c r="B1101"/>
    </row>
    <row r="1102" spans="1:2" x14ac:dyDescent="0.15">
      <c r="A1102"/>
      <c r="B1102"/>
    </row>
    <row r="1103" spans="1:2" x14ac:dyDescent="0.15">
      <c r="A1103"/>
      <c r="B1103"/>
    </row>
    <row r="1104" spans="1:2" x14ac:dyDescent="0.15">
      <c r="A1104"/>
      <c r="B1104"/>
    </row>
    <row r="1105" spans="1:2" x14ac:dyDescent="0.15">
      <c r="A1105"/>
      <c r="B1105"/>
    </row>
    <row r="1106" spans="1:2" x14ac:dyDescent="0.15">
      <c r="A1106"/>
      <c r="B1106"/>
    </row>
    <row r="1107" spans="1:2" x14ac:dyDescent="0.15">
      <c r="A1107"/>
      <c r="B1107"/>
    </row>
    <row r="1108" spans="1:2" x14ac:dyDescent="0.15">
      <c r="A1108"/>
      <c r="B1108"/>
    </row>
    <row r="1109" spans="1:2" x14ac:dyDescent="0.15">
      <c r="A1109"/>
      <c r="B1109"/>
    </row>
    <row r="1110" spans="1:2" x14ac:dyDescent="0.15">
      <c r="A1110"/>
      <c r="B1110"/>
    </row>
    <row r="1111" spans="1:2" x14ac:dyDescent="0.15">
      <c r="A1111"/>
      <c r="B1111"/>
    </row>
    <row r="1112" spans="1:2" x14ac:dyDescent="0.15">
      <c r="A1112"/>
      <c r="B1112"/>
    </row>
    <row r="1113" spans="1:2" x14ac:dyDescent="0.15">
      <c r="A1113"/>
      <c r="B1113"/>
    </row>
    <row r="1114" spans="1:2" x14ac:dyDescent="0.15">
      <c r="A1114"/>
      <c r="B1114"/>
    </row>
    <row r="1115" spans="1:2" x14ac:dyDescent="0.15">
      <c r="A1115"/>
      <c r="B1115"/>
    </row>
    <row r="1116" spans="1:2" x14ac:dyDescent="0.15">
      <c r="A1116"/>
      <c r="B1116"/>
    </row>
    <row r="1117" spans="1:2" x14ac:dyDescent="0.15">
      <c r="A1117"/>
      <c r="B1117"/>
    </row>
    <row r="1118" spans="1:2" x14ac:dyDescent="0.15">
      <c r="A1118"/>
      <c r="B1118"/>
    </row>
    <row r="1119" spans="1:2" x14ac:dyDescent="0.15">
      <c r="A1119"/>
      <c r="B1119"/>
    </row>
    <row r="1120" spans="1:2" x14ac:dyDescent="0.15">
      <c r="A1120"/>
      <c r="B1120"/>
    </row>
    <row r="1121" spans="1:2" x14ac:dyDescent="0.15">
      <c r="A1121"/>
      <c r="B1121"/>
    </row>
    <row r="1122" spans="1:2" x14ac:dyDescent="0.15">
      <c r="A1122"/>
      <c r="B1122"/>
    </row>
    <row r="1123" spans="1:2" x14ac:dyDescent="0.15">
      <c r="A1123"/>
      <c r="B1123"/>
    </row>
    <row r="1124" spans="1:2" x14ac:dyDescent="0.15">
      <c r="A1124"/>
      <c r="B1124"/>
    </row>
    <row r="1125" spans="1:2" x14ac:dyDescent="0.15">
      <c r="A1125"/>
      <c r="B1125"/>
    </row>
    <row r="1126" spans="1:2" x14ac:dyDescent="0.15">
      <c r="A1126"/>
      <c r="B1126"/>
    </row>
    <row r="1127" spans="1:2" x14ac:dyDescent="0.15">
      <c r="A1127"/>
      <c r="B1127"/>
    </row>
    <row r="1128" spans="1:2" x14ac:dyDescent="0.15">
      <c r="A1128"/>
      <c r="B1128"/>
    </row>
    <row r="1129" spans="1:2" x14ac:dyDescent="0.15">
      <c r="A1129"/>
      <c r="B1129"/>
    </row>
    <row r="1130" spans="1:2" x14ac:dyDescent="0.15">
      <c r="A1130"/>
      <c r="B1130"/>
    </row>
    <row r="1131" spans="1:2" x14ac:dyDescent="0.15">
      <c r="A1131"/>
      <c r="B1131"/>
    </row>
    <row r="1132" spans="1:2" x14ac:dyDescent="0.15">
      <c r="A1132"/>
      <c r="B1132"/>
    </row>
    <row r="1133" spans="1:2" x14ac:dyDescent="0.15">
      <c r="A1133"/>
      <c r="B1133"/>
    </row>
    <row r="1134" spans="1:2" x14ac:dyDescent="0.15">
      <c r="A1134"/>
      <c r="B1134"/>
    </row>
    <row r="1135" spans="1:2" x14ac:dyDescent="0.15">
      <c r="A1135"/>
      <c r="B1135"/>
    </row>
    <row r="1136" spans="1:2" x14ac:dyDescent="0.15">
      <c r="A1136"/>
      <c r="B1136"/>
    </row>
    <row r="1137" spans="1:2" x14ac:dyDescent="0.15">
      <c r="A1137"/>
      <c r="B1137"/>
    </row>
    <row r="1138" spans="1:2" x14ac:dyDescent="0.15">
      <c r="A1138"/>
      <c r="B1138"/>
    </row>
    <row r="1139" spans="1:2" x14ac:dyDescent="0.15">
      <c r="A1139"/>
      <c r="B1139"/>
    </row>
    <row r="1140" spans="1:2" x14ac:dyDescent="0.15">
      <c r="A1140"/>
      <c r="B1140"/>
    </row>
    <row r="1141" spans="1:2" x14ac:dyDescent="0.15">
      <c r="A1141"/>
      <c r="B1141"/>
    </row>
    <row r="1142" spans="1:2" x14ac:dyDescent="0.15">
      <c r="A1142"/>
      <c r="B1142"/>
    </row>
    <row r="1143" spans="1:2" x14ac:dyDescent="0.15">
      <c r="A1143"/>
      <c r="B1143"/>
    </row>
    <row r="1144" spans="1:2" x14ac:dyDescent="0.15">
      <c r="A1144"/>
      <c r="B1144"/>
    </row>
    <row r="1145" spans="1:2" x14ac:dyDescent="0.15">
      <c r="A1145"/>
      <c r="B1145"/>
    </row>
    <row r="1146" spans="1:2" x14ac:dyDescent="0.15">
      <c r="A1146"/>
      <c r="B1146"/>
    </row>
    <row r="1147" spans="1:2" x14ac:dyDescent="0.15">
      <c r="A1147"/>
      <c r="B1147"/>
    </row>
    <row r="1148" spans="1:2" x14ac:dyDescent="0.15">
      <c r="A1148"/>
      <c r="B1148"/>
    </row>
    <row r="1149" spans="1:2" x14ac:dyDescent="0.15">
      <c r="A1149"/>
      <c r="B1149"/>
    </row>
    <row r="1150" spans="1:2" x14ac:dyDescent="0.15">
      <c r="A1150"/>
      <c r="B1150"/>
    </row>
    <row r="1151" spans="1:2" x14ac:dyDescent="0.15">
      <c r="A1151"/>
      <c r="B1151"/>
    </row>
    <row r="1152" spans="1:2" x14ac:dyDescent="0.15">
      <c r="A1152"/>
      <c r="B1152"/>
    </row>
    <row r="1153" spans="1:2" x14ac:dyDescent="0.15">
      <c r="A1153"/>
      <c r="B1153"/>
    </row>
    <row r="1154" spans="1:2" x14ac:dyDescent="0.15">
      <c r="A1154"/>
      <c r="B1154"/>
    </row>
    <row r="1155" spans="1:2" x14ac:dyDescent="0.15">
      <c r="A1155"/>
      <c r="B1155"/>
    </row>
    <row r="1156" spans="1:2" x14ac:dyDescent="0.15">
      <c r="A1156"/>
      <c r="B1156"/>
    </row>
    <row r="1157" spans="1:2" x14ac:dyDescent="0.15">
      <c r="A1157"/>
      <c r="B1157"/>
    </row>
    <row r="1158" spans="1:2" x14ac:dyDescent="0.15">
      <c r="A1158"/>
      <c r="B1158"/>
    </row>
    <row r="1159" spans="1:2" x14ac:dyDescent="0.15">
      <c r="A1159"/>
      <c r="B1159"/>
    </row>
    <row r="1160" spans="1:2" x14ac:dyDescent="0.15">
      <c r="A1160"/>
      <c r="B1160"/>
    </row>
    <row r="1161" spans="1:2" x14ac:dyDescent="0.15">
      <c r="A1161"/>
      <c r="B1161"/>
    </row>
    <row r="1162" spans="1:2" x14ac:dyDescent="0.15">
      <c r="A1162"/>
      <c r="B1162"/>
    </row>
    <row r="1163" spans="1:2" x14ac:dyDescent="0.15">
      <c r="A1163"/>
      <c r="B1163"/>
    </row>
    <row r="1164" spans="1:2" x14ac:dyDescent="0.15">
      <c r="A1164"/>
      <c r="B1164"/>
    </row>
    <row r="1165" spans="1:2" x14ac:dyDescent="0.15">
      <c r="A1165"/>
      <c r="B1165"/>
    </row>
    <row r="1166" spans="1:2" x14ac:dyDescent="0.15">
      <c r="A1166"/>
      <c r="B1166"/>
    </row>
    <row r="1167" spans="1:2" x14ac:dyDescent="0.15">
      <c r="A1167"/>
      <c r="B1167"/>
    </row>
    <row r="1168" spans="1:2" x14ac:dyDescent="0.15">
      <c r="A1168"/>
      <c r="B1168"/>
    </row>
    <row r="1169" spans="1:2" x14ac:dyDescent="0.15">
      <c r="A1169"/>
      <c r="B1169"/>
    </row>
    <row r="1170" spans="1:2" x14ac:dyDescent="0.15">
      <c r="A1170"/>
      <c r="B1170"/>
    </row>
    <row r="1171" spans="1:2" x14ac:dyDescent="0.15">
      <c r="A1171"/>
      <c r="B1171"/>
    </row>
    <row r="1172" spans="1:2" x14ac:dyDescent="0.15">
      <c r="A1172"/>
      <c r="B1172"/>
    </row>
    <row r="1173" spans="1:2" x14ac:dyDescent="0.15">
      <c r="A1173"/>
      <c r="B1173"/>
    </row>
    <row r="1174" spans="1:2" x14ac:dyDescent="0.15">
      <c r="A1174"/>
      <c r="B1174"/>
    </row>
    <row r="1175" spans="1:2" x14ac:dyDescent="0.15">
      <c r="A1175"/>
      <c r="B1175"/>
    </row>
    <row r="1176" spans="1:2" x14ac:dyDescent="0.15">
      <c r="A1176"/>
      <c r="B1176"/>
    </row>
    <row r="1177" spans="1:2" x14ac:dyDescent="0.15">
      <c r="A1177"/>
      <c r="B1177"/>
    </row>
    <row r="1178" spans="1:2" x14ac:dyDescent="0.15">
      <c r="A1178"/>
      <c r="B1178"/>
    </row>
    <row r="1179" spans="1:2" x14ac:dyDescent="0.15">
      <c r="A1179"/>
      <c r="B1179"/>
    </row>
    <row r="1180" spans="1:2" x14ac:dyDescent="0.15">
      <c r="A1180"/>
      <c r="B1180"/>
    </row>
    <row r="1181" spans="1:2" x14ac:dyDescent="0.15">
      <c r="A1181"/>
      <c r="B1181"/>
    </row>
    <row r="1182" spans="1:2" x14ac:dyDescent="0.15">
      <c r="A1182"/>
      <c r="B1182"/>
    </row>
    <row r="1183" spans="1:2" x14ac:dyDescent="0.15">
      <c r="A1183"/>
      <c r="B1183"/>
    </row>
    <row r="1184" spans="1:2" x14ac:dyDescent="0.15">
      <c r="A1184"/>
      <c r="B1184"/>
    </row>
    <row r="1185" spans="1:2" x14ac:dyDescent="0.15">
      <c r="A1185"/>
      <c r="B1185"/>
    </row>
    <row r="1186" spans="1:2" x14ac:dyDescent="0.15">
      <c r="A1186"/>
      <c r="B1186"/>
    </row>
    <row r="1187" spans="1:2" x14ac:dyDescent="0.15">
      <c r="A1187"/>
      <c r="B1187"/>
    </row>
    <row r="1188" spans="1:2" x14ac:dyDescent="0.15">
      <c r="A1188"/>
      <c r="B1188"/>
    </row>
    <row r="1189" spans="1:2" x14ac:dyDescent="0.15">
      <c r="A1189"/>
      <c r="B1189"/>
    </row>
    <row r="1190" spans="1:2" x14ac:dyDescent="0.15">
      <c r="A1190"/>
      <c r="B1190"/>
    </row>
    <row r="1191" spans="1:2" x14ac:dyDescent="0.15">
      <c r="A1191"/>
      <c r="B1191"/>
    </row>
    <row r="1192" spans="1:2" x14ac:dyDescent="0.15">
      <c r="A1192"/>
      <c r="B1192"/>
    </row>
    <row r="1193" spans="1:2" x14ac:dyDescent="0.15">
      <c r="A1193"/>
      <c r="B1193"/>
    </row>
    <row r="1194" spans="1:2" x14ac:dyDescent="0.15">
      <c r="A1194"/>
      <c r="B1194"/>
    </row>
    <row r="1195" spans="1:2" x14ac:dyDescent="0.15">
      <c r="A1195"/>
      <c r="B1195"/>
    </row>
    <row r="1196" spans="1:2" x14ac:dyDescent="0.15">
      <c r="A1196"/>
      <c r="B1196"/>
    </row>
    <row r="1197" spans="1:2" x14ac:dyDescent="0.15">
      <c r="A1197"/>
      <c r="B1197"/>
    </row>
  </sheetData>
  <autoFilter ref="A1:E1"/>
  <sortState ref="A2:B103">
    <sortCondition ref="B2:B103"/>
  </sortState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3"/>
  <sheetViews>
    <sheetView topLeftCell="A307" workbookViewId="0">
      <selection activeCell="B294" sqref="B294"/>
    </sheetView>
  </sheetViews>
  <sheetFormatPr defaultRowHeight="13.5" x14ac:dyDescent="0.15"/>
  <cols>
    <col min="1" max="1" width="12.75" bestFit="1" customWidth="1"/>
    <col min="2" max="2" width="64.125" bestFit="1" customWidth="1"/>
  </cols>
  <sheetData>
    <row r="1" spans="1:2" x14ac:dyDescent="0.15">
      <c r="A1" t="s">
        <v>3104</v>
      </c>
      <c r="B1" t="s">
        <v>3105</v>
      </c>
    </row>
    <row r="2" spans="1:2" x14ac:dyDescent="0.15">
      <c r="A2" s="16" t="s">
        <v>3028</v>
      </c>
      <c r="B2" t="s">
        <v>3109</v>
      </c>
    </row>
    <row r="3" spans="1:2" x14ac:dyDescent="0.15">
      <c r="A3" s="16" t="s">
        <v>3029</v>
      </c>
      <c r="B3" t="s">
        <v>3110</v>
      </c>
    </row>
    <row r="4" spans="1:2" x14ac:dyDescent="0.15">
      <c r="A4" s="16" t="s">
        <v>2612</v>
      </c>
      <c r="B4" t="s">
        <v>3111</v>
      </c>
    </row>
    <row r="5" spans="1:2" x14ac:dyDescent="0.15">
      <c r="A5" s="16" t="s">
        <v>2613</v>
      </c>
      <c r="B5" t="s">
        <v>3112</v>
      </c>
    </row>
    <row r="6" spans="1:2" x14ac:dyDescent="0.15">
      <c r="A6" s="16" t="s">
        <v>2614</v>
      </c>
      <c r="B6" t="s">
        <v>3113</v>
      </c>
    </row>
    <row r="7" spans="1:2" x14ac:dyDescent="0.15">
      <c r="A7" s="16" t="s">
        <v>2615</v>
      </c>
      <c r="B7" t="s">
        <v>3114</v>
      </c>
    </row>
    <row r="8" spans="1:2" x14ac:dyDescent="0.15">
      <c r="A8" s="16" t="s">
        <v>2616</v>
      </c>
      <c r="B8" t="s">
        <v>3115</v>
      </c>
    </row>
    <row r="9" spans="1:2" x14ac:dyDescent="0.15">
      <c r="A9" s="16" t="s">
        <v>2617</v>
      </c>
      <c r="B9" t="s">
        <v>3116</v>
      </c>
    </row>
    <row r="10" spans="1:2" x14ac:dyDescent="0.15">
      <c r="A10" s="16" t="s">
        <v>2618</v>
      </c>
      <c r="B10" t="s">
        <v>3117</v>
      </c>
    </row>
    <row r="11" spans="1:2" x14ac:dyDescent="0.15">
      <c r="A11" s="16" t="s">
        <v>2619</v>
      </c>
      <c r="B11" t="s">
        <v>3118</v>
      </c>
    </row>
    <row r="12" spans="1:2" x14ac:dyDescent="0.15">
      <c r="A12" s="16" t="s">
        <v>2620</v>
      </c>
      <c r="B12" t="s">
        <v>3119</v>
      </c>
    </row>
    <row r="13" spans="1:2" x14ac:dyDescent="0.15">
      <c r="A13" s="16" t="s">
        <v>2621</v>
      </c>
      <c r="B13" t="s">
        <v>3120</v>
      </c>
    </row>
    <row r="14" spans="1:2" x14ac:dyDescent="0.15">
      <c r="A14" s="16" t="s">
        <v>2622</v>
      </c>
      <c r="B14" t="s">
        <v>3121</v>
      </c>
    </row>
    <row r="15" spans="1:2" x14ac:dyDescent="0.15">
      <c r="A15" s="16" t="s">
        <v>2623</v>
      </c>
      <c r="B15" t="s">
        <v>3122</v>
      </c>
    </row>
    <row r="16" spans="1:2" x14ac:dyDescent="0.15">
      <c r="A16" s="16" t="s">
        <v>2624</v>
      </c>
      <c r="B16" t="s">
        <v>3123</v>
      </c>
    </row>
    <row r="17" spans="1:2" x14ac:dyDescent="0.15">
      <c r="A17" s="16" t="s">
        <v>2625</v>
      </c>
      <c r="B17" t="s">
        <v>3124</v>
      </c>
    </row>
    <row r="18" spans="1:2" x14ac:dyDescent="0.15">
      <c r="A18" s="16" t="s">
        <v>2626</v>
      </c>
      <c r="B18" t="s">
        <v>3125</v>
      </c>
    </row>
    <row r="19" spans="1:2" x14ac:dyDescent="0.15">
      <c r="A19" s="16" t="s">
        <v>2627</v>
      </c>
      <c r="B19" t="s">
        <v>3126</v>
      </c>
    </row>
    <row r="20" spans="1:2" x14ac:dyDescent="0.15">
      <c r="A20" s="16" t="s">
        <v>2628</v>
      </c>
      <c r="B20" t="s">
        <v>3127</v>
      </c>
    </row>
    <row r="21" spans="1:2" x14ac:dyDescent="0.15">
      <c r="A21" s="16" t="s">
        <v>2629</v>
      </c>
      <c r="B21" t="s">
        <v>3128</v>
      </c>
    </row>
    <row r="22" spans="1:2" x14ac:dyDescent="0.15">
      <c r="A22" s="16" t="s">
        <v>2630</v>
      </c>
      <c r="B22" t="s">
        <v>3129</v>
      </c>
    </row>
    <row r="23" spans="1:2" x14ac:dyDescent="0.15">
      <c r="A23" s="16" t="s">
        <v>2631</v>
      </c>
      <c r="B23" t="s">
        <v>3130</v>
      </c>
    </row>
    <row r="24" spans="1:2" x14ac:dyDescent="0.15">
      <c r="A24" s="16" t="s">
        <v>2632</v>
      </c>
      <c r="B24" t="s">
        <v>3131</v>
      </c>
    </row>
    <row r="25" spans="1:2" x14ac:dyDescent="0.15">
      <c r="A25" s="16" t="s">
        <v>2633</v>
      </c>
      <c r="B25" t="s">
        <v>3132</v>
      </c>
    </row>
    <row r="26" spans="1:2" x14ac:dyDescent="0.15">
      <c r="A26" s="16" t="s">
        <v>2634</v>
      </c>
      <c r="B26" t="s">
        <v>3133</v>
      </c>
    </row>
    <row r="27" spans="1:2" x14ac:dyDescent="0.15">
      <c r="A27" s="16" t="s">
        <v>2635</v>
      </c>
      <c r="B27" t="s">
        <v>3134</v>
      </c>
    </row>
    <row r="28" spans="1:2" x14ac:dyDescent="0.15">
      <c r="A28" s="16" t="s">
        <v>2636</v>
      </c>
      <c r="B28" t="s">
        <v>3135</v>
      </c>
    </row>
    <row r="29" spans="1:2" x14ac:dyDescent="0.15">
      <c r="A29" s="16" t="s">
        <v>2637</v>
      </c>
      <c r="B29" t="s">
        <v>3136</v>
      </c>
    </row>
    <row r="30" spans="1:2" x14ac:dyDescent="0.15">
      <c r="A30" s="16" t="s">
        <v>3030</v>
      </c>
      <c r="B30" t="s">
        <v>3137</v>
      </c>
    </row>
    <row r="31" spans="1:2" x14ac:dyDescent="0.15">
      <c r="A31" s="16" t="s">
        <v>3031</v>
      </c>
      <c r="B31" t="s">
        <v>3138</v>
      </c>
    </row>
    <row r="32" spans="1:2" x14ac:dyDescent="0.15">
      <c r="A32" s="16" t="s">
        <v>2573</v>
      </c>
      <c r="B32" t="s">
        <v>3139</v>
      </c>
    </row>
    <row r="33" spans="1:2" x14ac:dyDescent="0.15">
      <c r="A33" s="16" t="s">
        <v>2638</v>
      </c>
      <c r="B33" t="s">
        <v>3140</v>
      </c>
    </row>
    <row r="34" spans="1:2" x14ac:dyDescent="0.15">
      <c r="A34" s="16" t="s">
        <v>2639</v>
      </c>
      <c r="B34" t="s">
        <v>3141</v>
      </c>
    </row>
    <row r="35" spans="1:2" x14ac:dyDescent="0.15">
      <c r="A35" s="16" t="s">
        <v>2640</v>
      </c>
      <c r="B35" t="s">
        <v>3142</v>
      </c>
    </row>
    <row r="36" spans="1:2" x14ac:dyDescent="0.15">
      <c r="A36" s="16" t="s">
        <v>2641</v>
      </c>
      <c r="B36" t="s">
        <v>3143</v>
      </c>
    </row>
    <row r="37" spans="1:2" x14ac:dyDescent="0.15">
      <c r="A37" s="16" t="s">
        <v>2574</v>
      </c>
      <c r="B37" t="s">
        <v>3144</v>
      </c>
    </row>
    <row r="38" spans="1:2" x14ac:dyDescent="0.15">
      <c r="A38" s="16" t="s">
        <v>2642</v>
      </c>
      <c r="B38" t="s">
        <v>3145</v>
      </c>
    </row>
    <row r="39" spans="1:2" x14ac:dyDescent="0.15">
      <c r="A39" s="16" t="s">
        <v>2643</v>
      </c>
      <c r="B39" t="s">
        <v>3146</v>
      </c>
    </row>
    <row r="40" spans="1:2" x14ac:dyDescent="0.15">
      <c r="A40" s="16" t="s">
        <v>2644</v>
      </c>
      <c r="B40" t="s">
        <v>3147</v>
      </c>
    </row>
    <row r="41" spans="1:2" x14ac:dyDescent="0.15">
      <c r="A41" s="16" t="s">
        <v>2645</v>
      </c>
      <c r="B41" t="s">
        <v>3148</v>
      </c>
    </row>
    <row r="42" spans="1:2" x14ac:dyDescent="0.15">
      <c r="A42" s="16" t="s">
        <v>2646</v>
      </c>
      <c r="B42" t="s">
        <v>3149</v>
      </c>
    </row>
    <row r="43" spans="1:2" x14ac:dyDescent="0.15">
      <c r="A43" s="16" t="s">
        <v>2647</v>
      </c>
      <c r="B43" t="s">
        <v>3150</v>
      </c>
    </row>
    <row r="44" spans="1:2" x14ac:dyDescent="0.15">
      <c r="A44" s="16" t="s">
        <v>2648</v>
      </c>
      <c r="B44" t="s">
        <v>3151</v>
      </c>
    </row>
    <row r="45" spans="1:2" x14ac:dyDescent="0.15">
      <c r="A45" s="16" t="s">
        <v>2649</v>
      </c>
      <c r="B45" t="s">
        <v>3152</v>
      </c>
    </row>
    <row r="46" spans="1:2" x14ac:dyDescent="0.15">
      <c r="A46" s="16" t="s">
        <v>2650</v>
      </c>
      <c r="B46" t="s">
        <v>3153</v>
      </c>
    </row>
    <row r="47" spans="1:2" x14ac:dyDescent="0.15">
      <c r="A47" s="16" t="s">
        <v>2651</v>
      </c>
      <c r="B47" t="s">
        <v>3154</v>
      </c>
    </row>
    <row r="48" spans="1:2" x14ac:dyDescent="0.15">
      <c r="A48" s="16" t="s">
        <v>2575</v>
      </c>
      <c r="B48" t="s">
        <v>3155</v>
      </c>
    </row>
    <row r="49" spans="1:2" x14ac:dyDescent="0.15">
      <c r="A49" s="16" t="s">
        <v>2652</v>
      </c>
      <c r="B49" t="s">
        <v>3156</v>
      </c>
    </row>
    <row r="50" spans="1:2" x14ac:dyDescent="0.15">
      <c r="A50" s="16" t="s">
        <v>2653</v>
      </c>
      <c r="B50" t="s">
        <v>3157</v>
      </c>
    </row>
    <row r="51" spans="1:2" x14ac:dyDescent="0.15">
      <c r="A51" s="16" t="s">
        <v>2654</v>
      </c>
      <c r="B51" t="s">
        <v>3158</v>
      </c>
    </row>
    <row r="52" spans="1:2" x14ac:dyDescent="0.15">
      <c r="A52" s="16" t="s">
        <v>2655</v>
      </c>
      <c r="B52" t="s">
        <v>3159</v>
      </c>
    </row>
    <row r="53" spans="1:2" x14ac:dyDescent="0.15">
      <c r="A53" s="16" t="s">
        <v>2656</v>
      </c>
      <c r="B53" t="s">
        <v>3160</v>
      </c>
    </row>
    <row r="54" spans="1:2" x14ac:dyDescent="0.15">
      <c r="A54" s="16" t="s">
        <v>2657</v>
      </c>
      <c r="B54" t="s">
        <v>3161</v>
      </c>
    </row>
    <row r="55" spans="1:2" x14ac:dyDescent="0.15">
      <c r="A55" s="16" t="s">
        <v>2658</v>
      </c>
      <c r="B55" t="s">
        <v>3162</v>
      </c>
    </row>
    <row r="56" spans="1:2" x14ac:dyDescent="0.15">
      <c r="A56" s="16" t="s">
        <v>2659</v>
      </c>
      <c r="B56" t="s">
        <v>3163</v>
      </c>
    </row>
    <row r="57" spans="1:2" x14ac:dyDescent="0.15">
      <c r="A57" s="16" t="s">
        <v>2660</v>
      </c>
      <c r="B57" t="s">
        <v>3164</v>
      </c>
    </row>
    <row r="58" spans="1:2" x14ac:dyDescent="0.15">
      <c r="A58" s="16" t="s">
        <v>2661</v>
      </c>
      <c r="B58" t="s">
        <v>3165</v>
      </c>
    </row>
    <row r="59" spans="1:2" x14ac:dyDescent="0.15">
      <c r="A59" s="16" t="s">
        <v>2662</v>
      </c>
      <c r="B59" t="s">
        <v>3166</v>
      </c>
    </row>
    <row r="60" spans="1:2" x14ac:dyDescent="0.15">
      <c r="A60" s="16" t="s">
        <v>2663</v>
      </c>
      <c r="B60" t="s">
        <v>3167</v>
      </c>
    </row>
    <row r="61" spans="1:2" x14ac:dyDescent="0.15">
      <c r="A61" s="16" t="s">
        <v>2664</v>
      </c>
      <c r="B61" t="s">
        <v>3168</v>
      </c>
    </row>
    <row r="62" spans="1:2" x14ac:dyDescent="0.15">
      <c r="A62" s="16" t="s">
        <v>2665</v>
      </c>
      <c r="B62" t="s">
        <v>3169</v>
      </c>
    </row>
    <row r="63" spans="1:2" x14ac:dyDescent="0.15">
      <c r="A63" s="16" t="s">
        <v>2666</v>
      </c>
      <c r="B63" t="s">
        <v>3170</v>
      </c>
    </row>
    <row r="64" spans="1:2" x14ac:dyDescent="0.15">
      <c r="A64" s="16" t="s">
        <v>2667</v>
      </c>
      <c r="B64" t="s">
        <v>3171</v>
      </c>
    </row>
    <row r="65" spans="1:2" x14ac:dyDescent="0.15">
      <c r="A65" s="16" t="s">
        <v>2668</v>
      </c>
      <c r="B65" t="s">
        <v>3172</v>
      </c>
    </row>
    <row r="66" spans="1:2" x14ac:dyDescent="0.15">
      <c r="A66" s="16" t="s">
        <v>2669</v>
      </c>
      <c r="B66" t="s">
        <v>3173</v>
      </c>
    </row>
    <row r="67" spans="1:2" x14ac:dyDescent="0.15">
      <c r="A67" s="16" t="s">
        <v>2670</v>
      </c>
      <c r="B67" t="s">
        <v>3174</v>
      </c>
    </row>
    <row r="68" spans="1:2" x14ac:dyDescent="0.15">
      <c r="A68" s="16" t="s">
        <v>2671</v>
      </c>
      <c r="B68" t="s">
        <v>3175</v>
      </c>
    </row>
    <row r="69" spans="1:2" x14ac:dyDescent="0.15">
      <c r="A69" s="16" t="s">
        <v>2672</v>
      </c>
      <c r="B69" t="s">
        <v>3176</v>
      </c>
    </row>
    <row r="70" spans="1:2" x14ac:dyDescent="0.15">
      <c r="A70" s="16" t="s">
        <v>2673</v>
      </c>
      <c r="B70" t="s">
        <v>3177</v>
      </c>
    </row>
    <row r="71" spans="1:2" x14ac:dyDescent="0.15">
      <c r="A71" s="16" t="s">
        <v>2674</v>
      </c>
      <c r="B71" t="s">
        <v>3178</v>
      </c>
    </row>
    <row r="72" spans="1:2" x14ac:dyDescent="0.15">
      <c r="A72" s="16" t="s">
        <v>2675</v>
      </c>
      <c r="B72" t="s">
        <v>3179</v>
      </c>
    </row>
    <row r="73" spans="1:2" x14ac:dyDescent="0.15">
      <c r="A73" s="16" t="s">
        <v>2676</v>
      </c>
      <c r="B73" t="s">
        <v>3180</v>
      </c>
    </row>
    <row r="74" spans="1:2" x14ac:dyDescent="0.15">
      <c r="A74" s="16" t="s">
        <v>2677</v>
      </c>
      <c r="B74" t="s">
        <v>3181</v>
      </c>
    </row>
    <row r="75" spans="1:2" x14ac:dyDescent="0.15">
      <c r="A75" s="16" t="s">
        <v>2678</v>
      </c>
      <c r="B75" t="s">
        <v>3182</v>
      </c>
    </row>
    <row r="76" spans="1:2" x14ac:dyDescent="0.15">
      <c r="A76" s="16" t="s">
        <v>2679</v>
      </c>
      <c r="B76" t="s">
        <v>3183</v>
      </c>
    </row>
    <row r="77" spans="1:2" x14ac:dyDescent="0.15">
      <c r="A77" s="16" t="s">
        <v>2680</v>
      </c>
      <c r="B77" t="s">
        <v>3184</v>
      </c>
    </row>
    <row r="78" spans="1:2" x14ac:dyDescent="0.15">
      <c r="A78" s="16" t="s">
        <v>2681</v>
      </c>
      <c r="B78" t="s">
        <v>3185</v>
      </c>
    </row>
    <row r="79" spans="1:2" x14ac:dyDescent="0.15">
      <c r="A79" s="16" t="s">
        <v>2682</v>
      </c>
      <c r="B79" t="s">
        <v>3186</v>
      </c>
    </row>
    <row r="80" spans="1:2" x14ac:dyDescent="0.15">
      <c r="A80" s="16" t="s">
        <v>2683</v>
      </c>
      <c r="B80" t="s">
        <v>3187</v>
      </c>
    </row>
    <row r="81" spans="1:2" x14ac:dyDescent="0.15">
      <c r="A81" s="16" t="s">
        <v>2684</v>
      </c>
      <c r="B81" t="s">
        <v>3188</v>
      </c>
    </row>
    <row r="82" spans="1:2" x14ac:dyDescent="0.15">
      <c r="A82" s="16" t="s">
        <v>2685</v>
      </c>
      <c r="B82" s="16" t="s">
        <v>3189</v>
      </c>
    </row>
    <row r="83" spans="1:2" x14ac:dyDescent="0.15">
      <c r="A83" s="16" t="s">
        <v>3032</v>
      </c>
      <c r="B83" t="s">
        <v>3190</v>
      </c>
    </row>
    <row r="84" spans="1:2" x14ac:dyDescent="0.15">
      <c r="A84" s="16" t="s">
        <v>3033</v>
      </c>
      <c r="B84" t="s">
        <v>3191</v>
      </c>
    </row>
    <row r="85" spans="1:2" x14ac:dyDescent="0.15">
      <c r="A85" s="16" t="s">
        <v>2576</v>
      </c>
      <c r="B85" t="s">
        <v>3192</v>
      </c>
    </row>
    <row r="86" spans="1:2" x14ac:dyDescent="0.15">
      <c r="A86" s="16" t="s">
        <v>2686</v>
      </c>
      <c r="B86" t="s">
        <v>3193</v>
      </c>
    </row>
    <row r="87" spans="1:2" x14ac:dyDescent="0.15">
      <c r="A87" s="16" t="s">
        <v>2687</v>
      </c>
      <c r="B87" t="s">
        <v>3194</v>
      </c>
    </row>
    <row r="88" spans="1:2" x14ac:dyDescent="0.15">
      <c r="A88" s="16" t="s">
        <v>2688</v>
      </c>
      <c r="B88" t="s">
        <v>3195</v>
      </c>
    </row>
    <row r="89" spans="1:2" x14ac:dyDescent="0.15">
      <c r="A89" s="16" t="s">
        <v>2689</v>
      </c>
      <c r="B89" t="s">
        <v>3196</v>
      </c>
    </row>
    <row r="90" spans="1:2" x14ac:dyDescent="0.15">
      <c r="A90" s="16" t="s">
        <v>2690</v>
      </c>
      <c r="B90" t="s">
        <v>3197</v>
      </c>
    </row>
    <row r="91" spans="1:2" x14ac:dyDescent="0.15">
      <c r="A91" s="16" t="s">
        <v>2691</v>
      </c>
      <c r="B91" t="s">
        <v>3198</v>
      </c>
    </row>
    <row r="92" spans="1:2" x14ac:dyDescent="0.15">
      <c r="A92" s="16" t="s">
        <v>2692</v>
      </c>
      <c r="B92" t="s">
        <v>3199</v>
      </c>
    </row>
    <row r="93" spans="1:2" x14ac:dyDescent="0.15">
      <c r="A93" s="16" t="s">
        <v>2693</v>
      </c>
      <c r="B93" t="s">
        <v>3200</v>
      </c>
    </row>
    <row r="94" spans="1:2" x14ac:dyDescent="0.15">
      <c r="A94" s="16" t="s">
        <v>2694</v>
      </c>
      <c r="B94" t="s">
        <v>3201</v>
      </c>
    </row>
    <row r="95" spans="1:2" x14ac:dyDescent="0.15">
      <c r="A95" s="16" t="s">
        <v>2695</v>
      </c>
      <c r="B95" t="s">
        <v>3202</v>
      </c>
    </row>
    <row r="96" spans="1:2" x14ac:dyDescent="0.15">
      <c r="A96" s="16" t="s">
        <v>2577</v>
      </c>
      <c r="B96" t="s">
        <v>3203</v>
      </c>
    </row>
    <row r="97" spans="1:2" x14ac:dyDescent="0.15">
      <c r="A97" s="16" t="s">
        <v>2696</v>
      </c>
      <c r="B97" t="s">
        <v>3204</v>
      </c>
    </row>
    <row r="98" spans="1:2" x14ac:dyDescent="0.15">
      <c r="A98" s="16" t="s">
        <v>2697</v>
      </c>
      <c r="B98" t="s">
        <v>3205</v>
      </c>
    </row>
    <row r="99" spans="1:2" x14ac:dyDescent="0.15">
      <c r="A99" s="16" t="s">
        <v>2698</v>
      </c>
      <c r="B99" t="s">
        <v>3206</v>
      </c>
    </row>
    <row r="100" spans="1:2" x14ac:dyDescent="0.15">
      <c r="A100" s="16" t="s">
        <v>2699</v>
      </c>
      <c r="B100" t="s">
        <v>3207</v>
      </c>
    </row>
    <row r="101" spans="1:2" x14ac:dyDescent="0.15">
      <c r="A101" s="16" t="s">
        <v>2578</v>
      </c>
      <c r="B101" t="s">
        <v>3208</v>
      </c>
    </row>
    <row r="102" spans="1:2" x14ac:dyDescent="0.15">
      <c r="A102" s="16" t="s">
        <v>2700</v>
      </c>
      <c r="B102" t="s">
        <v>3209</v>
      </c>
    </row>
    <row r="103" spans="1:2" x14ac:dyDescent="0.15">
      <c r="A103" s="16" t="s">
        <v>2701</v>
      </c>
      <c r="B103" t="s">
        <v>3210</v>
      </c>
    </row>
    <row r="104" spans="1:2" x14ac:dyDescent="0.15">
      <c r="A104" s="16" t="s">
        <v>2702</v>
      </c>
      <c r="B104" t="s">
        <v>3211</v>
      </c>
    </row>
    <row r="105" spans="1:2" x14ac:dyDescent="0.15">
      <c r="A105" s="16" t="s">
        <v>2703</v>
      </c>
      <c r="B105" t="s">
        <v>3212</v>
      </c>
    </row>
    <row r="106" spans="1:2" x14ac:dyDescent="0.15">
      <c r="A106" s="16" t="s">
        <v>2704</v>
      </c>
      <c r="B106" t="s">
        <v>3213</v>
      </c>
    </row>
    <row r="107" spans="1:2" x14ac:dyDescent="0.15">
      <c r="A107" s="16" t="s">
        <v>2705</v>
      </c>
      <c r="B107" t="s">
        <v>3214</v>
      </c>
    </row>
    <row r="108" spans="1:2" x14ac:dyDescent="0.15">
      <c r="A108" s="16" t="s">
        <v>2706</v>
      </c>
      <c r="B108" t="s">
        <v>3215</v>
      </c>
    </row>
    <row r="109" spans="1:2" x14ac:dyDescent="0.15">
      <c r="A109" s="16" t="s">
        <v>2707</v>
      </c>
      <c r="B109" t="s">
        <v>3216</v>
      </c>
    </row>
    <row r="110" spans="1:2" x14ac:dyDescent="0.15">
      <c r="A110" s="16" t="s">
        <v>2708</v>
      </c>
      <c r="B110" t="s">
        <v>3217</v>
      </c>
    </row>
    <row r="111" spans="1:2" x14ac:dyDescent="0.15">
      <c r="A111" s="16" t="s">
        <v>2709</v>
      </c>
      <c r="B111" t="s">
        <v>3218</v>
      </c>
    </row>
    <row r="112" spans="1:2" x14ac:dyDescent="0.15">
      <c r="A112" s="16" t="s">
        <v>2710</v>
      </c>
      <c r="B112" t="s">
        <v>3219</v>
      </c>
    </row>
    <row r="113" spans="1:2" x14ac:dyDescent="0.15">
      <c r="A113" s="16" t="s">
        <v>2711</v>
      </c>
      <c r="B113" t="s">
        <v>3220</v>
      </c>
    </row>
    <row r="114" spans="1:2" x14ac:dyDescent="0.15">
      <c r="A114" s="16" t="s">
        <v>2712</v>
      </c>
      <c r="B114" t="s">
        <v>3221</v>
      </c>
    </row>
    <row r="115" spans="1:2" x14ac:dyDescent="0.15">
      <c r="A115" s="16" t="s">
        <v>2713</v>
      </c>
      <c r="B115" t="s">
        <v>3222</v>
      </c>
    </row>
    <row r="116" spans="1:2" x14ac:dyDescent="0.15">
      <c r="A116" s="16" t="s">
        <v>2714</v>
      </c>
      <c r="B116" t="s">
        <v>3223</v>
      </c>
    </row>
    <row r="117" spans="1:2" x14ac:dyDescent="0.15">
      <c r="A117" s="16" t="s">
        <v>2715</v>
      </c>
      <c r="B117" t="s">
        <v>3224</v>
      </c>
    </row>
    <row r="118" spans="1:2" x14ac:dyDescent="0.15">
      <c r="A118" s="16" t="s">
        <v>2716</v>
      </c>
      <c r="B118" t="s">
        <v>3225</v>
      </c>
    </row>
    <row r="119" spans="1:2" x14ac:dyDescent="0.15">
      <c r="A119" s="16" t="s">
        <v>2717</v>
      </c>
      <c r="B119" t="s">
        <v>3226</v>
      </c>
    </row>
    <row r="120" spans="1:2" x14ac:dyDescent="0.15">
      <c r="A120" s="16" t="s">
        <v>2718</v>
      </c>
      <c r="B120" t="s">
        <v>3227</v>
      </c>
    </row>
    <row r="121" spans="1:2" x14ac:dyDescent="0.15">
      <c r="A121" s="16" t="s">
        <v>2719</v>
      </c>
      <c r="B121" t="s">
        <v>3228</v>
      </c>
    </row>
    <row r="122" spans="1:2" x14ac:dyDescent="0.15">
      <c r="A122" s="16" t="s">
        <v>2720</v>
      </c>
      <c r="B122" t="s">
        <v>3229</v>
      </c>
    </row>
    <row r="123" spans="1:2" x14ac:dyDescent="0.15">
      <c r="A123" s="16" t="s">
        <v>2721</v>
      </c>
      <c r="B123" t="s">
        <v>3230</v>
      </c>
    </row>
    <row r="124" spans="1:2" x14ac:dyDescent="0.15">
      <c r="A124" s="16" t="s">
        <v>2722</v>
      </c>
      <c r="B124" t="s">
        <v>3231</v>
      </c>
    </row>
    <row r="125" spans="1:2" x14ac:dyDescent="0.15">
      <c r="A125" s="16" t="s">
        <v>2723</v>
      </c>
      <c r="B125" t="s">
        <v>3232</v>
      </c>
    </row>
    <row r="126" spans="1:2" x14ac:dyDescent="0.15">
      <c r="A126" s="16" t="s">
        <v>2724</v>
      </c>
      <c r="B126" t="s">
        <v>3233</v>
      </c>
    </row>
    <row r="127" spans="1:2" x14ac:dyDescent="0.15">
      <c r="A127" s="16" t="s">
        <v>2725</v>
      </c>
      <c r="B127" t="s">
        <v>3234</v>
      </c>
    </row>
    <row r="128" spans="1:2" x14ac:dyDescent="0.15">
      <c r="A128" s="16" t="s">
        <v>2726</v>
      </c>
      <c r="B128" t="s">
        <v>3235</v>
      </c>
    </row>
    <row r="129" spans="1:2" x14ac:dyDescent="0.15">
      <c r="A129" s="16" t="s">
        <v>2727</v>
      </c>
      <c r="B129" t="s">
        <v>3236</v>
      </c>
    </row>
    <row r="130" spans="1:2" x14ac:dyDescent="0.15">
      <c r="A130" s="16" t="s">
        <v>2728</v>
      </c>
      <c r="B130" t="s">
        <v>3237</v>
      </c>
    </row>
    <row r="131" spans="1:2" x14ac:dyDescent="0.15">
      <c r="A131" s="16" t="s">
        <v>2729</v>
      </c>
      <c r="B131" t="s">
        <v>3238</v>
      </c>
    </row>
    <row r="132" spans="1:2" x14ac:dyDescent="0.15">
      <c r="A132" s="16" t="s">
        <v>2730</v>
      </c>
      <c r="B132" t="s">
        <v>3239</v>
      </c>
    </row>
    <row r="133" spans="1:2" x14ac:dyDescent="0.15">
      <c r="A133" s="16" t="s">
        <v>2731</v>
      </c>
      <c r="B133" t="s">
        <v>3240</v>
      </c>
    </row>
    <row r="134" spans="1:2" x14ac:dyDescent="0.15">
      <c r="A134" s="16" t="s">
        <v>2732</v>
      </c>
      <c r="B134" t="s">
        <v>3241</v>
      </c>
    </row>
    <row r="135" spans="1:2" x14ac:dyDescent="0.15">
      <c r="A135" s="16" t="s">
        <v>2733</v>
      </c>
      <c r="B135" s="16" t="s">
        <v>3242</v>
      </c>
    </row>
    <row r="136" spans="1:2" x14ac:dyDescent="0.15">
      <c r="A136" s="16" t="s">
        <v>3034</v>
      </c>
      <c r="B136" t="s">
        <v>3243</v>
      </c>
    </row>
    <row r="137" spans="1:2" x14ac:dyDescent="0.15">
      <c r="A137" s="16" t="s">
        <v>3035</v>
      </c>
      <c r="B137" t="s">
        <v>3244</v>
      </c>
    </row>
    <row r="138" spans="1:2" x14ac:dyDescent="0.15">
      <c r="A138" s="16" t="s">
        <v>2734</v>
      </c>
      <c r="B138" t="s">
        <v>3245</v>
      </c>
    </row>
    <row r="139" spans="1:2" x14ac:dyDescent="0.15">
      <c r="A139" s="16" t="s">
        <v>2735</v>
      </c>
      <c r="B139" t="s">
        <v>3246</v>
      </c>
    </row>
    <row r="140" spans="1:2" x14ac:dyDescent="0.15">
      <c r="A140" s="16" t="s">
        <v>2736</v>
      </c>
      <c r="B140" t="s">
        <v>3247</v>
      </c>
    </row>
    <row r="141" spans="1:2" x14ac:dyDescent="0.15">
      <c r="A141" s="16" t="s">
        <v>2737</v>
      </c>
      <c r="B141" t="s">
        <v>3248</v>
      </c>
    </row>
    <row r="142" spans="1:2" x14ac:dyDescent="0.15">
      <c r="A142" s="16" t="s">
        <v>2738</v>
      </c>
      <c r="B142" t="s">
        <v>3249</v>
      </c>
    </row>
    <row r="143" spans="1:2" x14ac:dyDescent="0.15">
      <c r="A143" s="16" t="s">
        <v>3036</v>
      </c>
      <c r="B143" t="s">
        <v>3250</v>
      </c>
    </row>
    <row r="144" spans="1:2" x14ac:dyDescent="0.15">
      <c r="A144" s="16" t="s">
        <v>3037</v>
      </c>
      <c r="B144" t="s">
        <v>3251</v>
      </c>
    </row>
    <row r="145" spans="1:2" x14ac:dyDescent="0.15">
      <c r="A145" s="16" t="s">
        <v>2739</v>
      </c>
      <c r="B145" t="s">
        <v>3252</v>
      </c>
    </row>
    <row r="146" spans="1:2" x14ac:dyDescent="0.15">
      <c r="A146" s="16" t="s">
        <v>2740</v>
      </c>
      <c r="B146" t="s">
        <v>3253</v>
      </c>
    </row>
    <row r="147" spans="1:2" x14ac:dyDescent="0.15">
      <c r="A147" s="16" t="s">
        <v>2741</v>
      </c>
      <c r="B147" t="s">
        <v>3254</v>
      </c>
    </row>
    <row r="148" spans="1:2" x14ac:dyDescent="0.15">
      <c r="A148" s="16" t="s">
        <v>2742</v>
      </c>
      <c r="B148" t="s">
        <v>3255</v>
      </c>
    </row>
    <row r="149" spans="1:2" x14ac:dyDescent="0.15">
      <c r="A149" s="16" t="s">
        <v>2743</v>
      </c>
      <c r="B149" t="s">
        <v>3256</v>
      </c>
    </row>
    <row r="150" spans="1:2" x14ac:dyDescent="0.15">
      <c r="A150" s="16" t="s">
        <v>2744</v>
      </c>
      <c r="B150" t="s">
        <v>3257</v>
      </c>
    </row>
    <row r="151" spans="1:2" x14ac:dyDescent="0.15">
      <c r="A151" s="16" t="s">
        <v>2745</v>
      </c>
      <c r="B151" t="s">
        <v>3258</v>
      </c>
    </row>
    <row r="152" spans="1:2" x14ac:dyDescent="0.15">
      <c r="A152" s="16" t="s">
        <v>2746</v>
      </c>
      <c r="B152" t="s">
        <v>3259</v>
      </c>
    </row>
    <row r="153" spans="1:2" x14ac:dyDescent="0.15">
      <c r="A153" s="16" t="s">
        <v>2747</v>
      </c>
      <c r="B153" t="s">
        <v>3260</v>
      </c>
    </row>
    <row r="154" spans="1:2" x14ac:dyDescent="0.15">
      <c r="A154" s="16" t="s">
        <v>2748</v>
      </c>
      <c r="B154" t="s">
        <v>3261</v>
      </c>
    </row>
    <row r="155" spans="1:2" x14ac:dyDescent="0.15">
      <c r="A155" s="16" t="s">
        <v>2749</v>
      </c>
      <c r="B155" t="s">
        <v>3262</v>
      </c>
    </row>
    <row r="156" spans="1:2" x14ac:dyDescent="0.15">
      <c r="A156" s="16" t="s">
        <v>2750</v>
      </c>
      <c r="B156" t="s">
        <v>3263</v>
      </c>
    </row>
    <row r="157" spans="1:2" x14ac:dyDescent="0.15">
      <c r="A157" s="16" t="s">
        <v>2751</v>
      </c>
      <c r="B157" t="s">
        <v>3264</v>
      </c>
    </row>
    <row r="158" spans="1:2" x14ac:dyDescent="0.15">
      <c r="A158" s="16" t="s">
        <v>2752</v>
      </c>
      <c r="B158" t="s">
        <v>3265</v>
      </c>
    </row>
    <row r="159" spans="1:2" x14ac:dyDescent="0.15">
      <c r="A159" s="16" t="s">
        <v>3038</v>
      </c>
      <c r="B159" t="s">
        <v>3266</v>
      </c>
    </row>
    <row r="160" spans="1:2" x14ac:dyDescent="0.15">
      <c r="A160" s="16" t="s">
        <v>3039</v>
      </c>
      <c r="B160" t="s">
        <v>3267</v>
      </c>
    </row>
    <row r="161" spans="1:2" x14ac:dyDescent="0.15">
      <c r="A161" s="16" t="s">
        <v>2753</v>
      </c>
      <c r="B161" t="s">
        <v>3268</v>
      </c>
    </row>
    <row r="162" spans="1:2" x14ac:dyDescent="0.15">
      <c r="A162" s="16" t="s">
        <v>2754</v>
      </c>
      <c r="B162" t="s">
        <v>3269</v>
      </c>
    </row>
    <row r="163" spans="1:2" x14ac:dyDescent="0.15">
      <c r="A163" s="16" t="s">
        <v>2755</v>
      </c>
      <c r="B163" t="s">
        <v>3270</v>
      </c>
    </row>
    <row r="164" spans="1:2" x14ac:dyDescent="0.15">
      <c r="A164" s="16" t="s">
        <v>2756</v>
      </c>
      <c r="B164" t="s">
        <v>3271</v>
      </c>
    </row>
    <row r="165" spans="1:2" x14ac:dyDescent="0.15">
      <c r="A165" s="16" t="s">
        <v>2757</v>
      </c>
      <c r="B165" t="s">
        <v>3272</v>
      </c>
    </row>
    <row r="166" spans="1:2" x14ac:dyDescent="0.15">
      <c r="A166" s="16" t="s">
        <v>2758</v>
      </c>
      <c r="B166" t="s">
        <v>3273</v>
      </c>
    </row>
    <row r="167" spans="1:2" x14ac:dyDescent="0.15">
      <c r="A167" s="16" t="s">
        <v>2759</v>
      </c>
      <c r="B167" t="s">
        <v>3274</v>
      </c>
    </row>
    <row r="168" spans="1:2" x14ac:dyDescent="0.15">
      <c r="A168" s="16" t="s">
        <v>2760</v>
      </c>
      <c r="B168" t="s">
        <v>3275</v>
      </c>
    </row>
    <row r="169" spans="1:2" x14ac:dyDescent="0.15">
      <c r="A169" s="16" t="s">
        <v>2761</v>
      </c>
      <c r="B169" t="s">
        <v>3276</v>
      </c>
    </row>
    <row r="170" spans="1:2" x14ac:dyDescent="0.15">
      <c r="A170" s="16" t="s">
        <v>2762</v>
      </c>
      <c r="B170" t="s">
        <v>3277</v>
      </c>
    </row>
    <row r="171" spans="1:2" x14ac:dyDescent="0.15">
      <c r="A171" s="16" t="s">
        <v>2763</v>
      </c>
      <c r="B171" t="s">
        <v>3278</v>
      </c>
    </row>
    <row r="172" spans="1:2" x14ac:dyDescent="0.15">
      <c r="A172" s="16" t="s">
        <v>2764</v>
      </c>
      <c r="B172" t="s">
        <v>3279</v>
      </c>
    </row>
    <row r="173" spans="1:2" x14ac:dyDescent="0.15">
      <c r="A173" s="16" t="s">
        <v>2765</v>
      </c>
      <c r="B173" t="s">
        <v>3280</v>
      </c>
    </row>
    <row r="174" spans="1:2" x14ac:dyDescent="0.15">
      <c r="A174" s="16" t="s">
        <v>2766</v>
      </c>
      <c r="B174" t="s">
        <v>3281</v>
      </c>
    </row>
    <row r="175" spans="1:2" x14ac:dyDescent="0.15">
      <c r="A175" s="16" t="s">
        <v>3040</v>
      </c>
      <c r="B175" t="s">
        <v>3282</v>
      </c>
    </row>
    <row r="176" spans="1:2" x14ac:dyDescent="0.15">
      <c r="A176" s="16" t="s">
        <v>3041</v>
      </c>
      <c r="B176" t="s">
        <v>3283</v>
      </c>
    </row>
    <row r="177" spans="1:2" x14ac:dyDescent="0.15">
      <c r="A177" s="16" t="s">
        <v>3042</v>
      </c>
      <c r="B177" t="s">
        <v>3284</v>
      </c>
    </row>
    <row r="178" spans="1:2" x14ac:dyDescent="0.15">
      <c r="A178" s="16" t="s">
        <v>3043</v>
      </c>
      <c r="B178" t="s">
        <v>3285</v>
      </c>
    </row>
    <row r="179" spans="1:2" x14ac:dyDescent="0.15">
      <c r="A179" s="16" t="s">
        <v>2767</v>
      </c>
      <c r="B179" t="s">
        <v>3286</v>
      </c>
    </row>
    <row r="180" spans="1:2" x14ac:dyDescent="0.15">
      <c r="A180" s="16" t="s">
        <v>2768</v>
      </c>
      <c r="B180" s="16" t="s">
        <v>3287</v>
      </c>
    </row>
    <row r="181" spans="1:2" x14ac:dyDescent="0.15">
      <c r="A181" s="16" t="s">
        <v>2769</v>
      </c>
      <c r="B181" s="16" t="s">
        <v>3288</v>
      </c>
    </row>
    <row r="182" spans="1:2" x14ac:dyDescent="0.15">
      <c r="A182" s="16" t="s">
        <v>2770</v>
      </c>
      <c r="B182" s="16" t="s">
        <v>3289</v>
      </c>
    </row>
    <row r="183" spans="1:2" x14ac:dyDescent="0.15">
      <c r="A183" s="16" t="s">
        <v>2771</v>
      </c>
      <c r="B183" s="16" t="s">
        <v>3290</v>
      </c>
    </row>
    <row r="184" spans="1:2" x14ac:dyDescent="0.15">
      <c r="A184" s="16" t="s">
        <v>2772</v>
      </c>
      <c r="B184" t="s">
        <v>3291</v>
      </c>
    </row>
    <row r="185" spans="1:2" x14ac:dyDescent="0.15">
      <c r="A185" s="16" t="s">
        <v>2773</v>
      </c>
      <c r="B185" s="16" t="s">
        <v>3292</v>
      </c>
    </row>
    <row r="186" spans="1:2" x14ac:dyDescent="0.15">
      <c r="A186" s="16" t="s">
        <v>2774</v>
      </c>
      <c r="B186" s="16" t="s">
        <v>3293</v>
      </c>
    </row>
    <row r="187" spans="1:2" x14ac:dyDescent="0.15">
      <c r="A187" s="16" t="s">
        <v>2775</v>
      </c>
      <c r="B187" s="16" t="s">
        <v>3294</v>
      </c>
    </row>
    <row r="188" spans="1:2" x14ac:dyDescent="0.15">
      <c r="A188" s="16" t="s">
        <v>2776</v>
      </c>
      <c r="B188" s="16" t="s">
        <v>3295</v>
      </c>
    </row>
    <row r="189" spans="1:2" x14ac:dyDescent="0.15">
      <c r="A189" s="16" t="s">
        <v>2777</v>
      </c>
      <c r="B189" t="s">
        <v>3296</v>
      </c>
    </row>
    <row r="190" spans="1:2" x14ac:dyDescent="0.15">
      <c r="A190" s="16" t="s">
        <v>2778</v>
      </c>
      <c r="B190" t="s">
        <v>3297</v>
      </c>
    </row>
    <row r="191" spans="1:2" x14ac:dyDescent="0.15">
      <c r="A191" s="16" t="s">
        <v>2779</v>
      </c>
      <c r="B191" s="16" t="s">
        <v>3298</v>
      </c>
    </row>
    <row r="192" spans="1:2" x14ac:dyDescent="0.15">
      <c r="A192" s="16" t="s">
        <v>2780</v>
      </c>
      <c r="B192" t="s">
        <v>3299</v>
      </c>
    </row>
    <row r="193" spans="1:2" x14ac:dyDescent="0.15">
      <c r="A193" s="16" t="s">
        <v>2781</v>
      </c>
      <c r="B193" t="s">
        <v>3300</v>
      </c>
    </row>
    <row r="194" spans="1:2" x14ac:dyDescent="0.15">
      <c r="A194" s="16" t="s">
        <v>2782</v>
      </c>
      <c r="B194" t="s">
        <v>3301</v>
      </c>
    </row>
    <row r="195" spans="1:2" x14ac:dyDescent="0.15">
      <c r="A195" s="16" t="s">
        <v>2783</v>
      </c>
      <c r="B195" s="16" t="s">
        <v>3302</v>
      </c>
    </row>
    <row r="196" spans="1:2" x14ac:dyDescent="0.15">
      <c r="A196" s="16" t="s">
        <v>2784</v>
      </c>
      <c r="B196" t="s">
        <v>3303</v>
      </c>
    </row>
    <row r="197" spans="1:2" x14ac:dyDescent="0.15">
      <c r="A197" s="16" t="s">
        <v>2785</v>
      </c>
      <c r="B197" t="s">
        <v>3304</v>
      </c>
    </row>
    <row r="198" spans="1:2" x14ac:dyDescent="0.15">
      <c r="A198" s="16" t="s">
        <v>2786</v>
      </c>
      <c r="B198" t="s">
        <v>3305</v>
      </c>
    </row>
    <row r="199" spans="1:2" x14ac:dyDescent="0.15">
      <c r="A199" s="16" t="s">
        <v>2787</v>
      </c>
      <c r="B199" s="16" t="s">
        <v>3306</v>
      </c>
    </row>
    <row r="200" spans="1:2" x14ac:dyDescent="0.15">
      <c r="A200" s="16" t="s">
        <v>2788</v>
      </c>
      <c r="B200" s="16" t="s">
        <v>3307</v>
      </c>
    </row>
    <row r="201" spans="1:2" x14ac:dyDescent="0.15">
      <c r="A201" s="16" t="s">
        <v>2789</v>
      </c>
      <c r="B201" t="s">
        <v>3308</v>
      </c>
    </row>
    <row r="202" spans="1:2" x14ac:dyDescent="0.15">
      <c r="A202" s="16" t="s">
        <v>2790</v>
      </c>
      <c r="B202" t="s">
        <v>3309</v>
      </c>
    </row>
    <row r="203" spans="1:2" x14ac:dyDescent="0.15">
      <c r="A203" s="16" t="s">
        <v>2791</v>
      </c>
      <c r="B203" t="s">
        <v>3310</v>
      </c>
    </row>
    <row r="204" spans="1:2" x14ac:dyDescent="0.15">
      <c r="A204" s="16" t="s">
        <v>2792</v>
      </c>
      <c r="B204" t="s">
        <v>3311</v>
      </c>
    </row>
    <row r="205" spans="1:2" x14ac:dyDescent="0.15">
      <c r="A205" s="16" t="s">
        <v>2579</v>
      </c>
      <c r="B205" t="s">
        <v>3312</v>
      </c>
    </row>
    <row r="206" spans="1:2" x14ac:dyDescent="0.15">
      <c r="A206" s="16" t="s">
        <v>2793</v>
      </c>
      <c r="B206" t="s">
        <v>3313</v>
      </c>
    </row>
    <row r="207" spans="1:2" x14ac:dyDescent="0.15">
      <c r="A207" s="16" t="s">
        <v>2794</v>
      </c>
      <c r="B207" t="s">
        <v>3314</v>
      </c>
    </row>
    <row r="208" spans="1:2" x14ac:dyDescent="0.15">
      <c r="A208" s="16" t="s">
        <v>2795</v>
      </c>
      <c r="B208" t="s">
        <v>3315</v>
      </c>
    </row>
    <row r="209" spans="1:2" x14ac:dyDescent="0.15">
      <c r="A209" s="16" t="s">
        <v>2796</v>
      </c>
      <c r="B209" t="s">
        <v>3316</v>
      </c>
    </row>
    <row r="210" spans="1:2" x14ac:dyDescent="0.15">
      <c r="A210" s="16" t="s">
        <v>2797</v>
      </c>
      <c r="B210" t="s">
        <v>3317</v>
      </c>
    </row>
    <row r="211" spans="1:2" x14ac:dyDescent="0.15">
      <c r="A211" s="16" t="s">
        <v>2798</v>
      </c>
      <c r="B211" t="s">
        <v>3318</v>
      </c>
    </row>
    <row r="212" spans="1:2" x14ac:dyDescent="0.15">
      <c r="A212" s="16" t="s">
        <v>2799</v>
      </c>
      <c r="B212" t="s">
        <v>3319</v>
      </c>
    </row>
    <row r="213" spans="1:2" x14ac:dyDescent="0.15">
      <c r="A213" s="16" t="s">
        <v>2800</v>
      </c>
      <c r="B213" t="s">
        <v>3320</v>
      </c>
    </row>
    <row r="214" spans="1:2" x14ac:dyDescent="0.15">
      <c r="A214" s="16" t="s">
        <v>2801</v>
      </c>
      <c r="B214" t="s">
        <v>3321</v>
      </c>
    </row>
    <row r="215" spans="1:2" x14ac:dyDescent="0.15">
      <c r="A215" s="16" t="s">
        <v>2802</v>
      </c>
      <c r="B215" t="s">
        <v>3322</v>
      </c>
    </row>
    <row r="216" spans="1:2" x14ac:dyDescent="0.15">
      <c r="A216" s="16" t="s">
        <v>2580</v>
      </c>
      <c r="B216" t="s">
        <v>3323</v>
      </c>
    </row>
    <row r="217" spans="1:2" x14ac:dyDescent="0.15">
      <c r="A217" s="16" t="s">
        <v>2803</v>
      </c>
      <c r="B217" t="s">
        <v>3324</v>
      </c>
    </row>
    <row r="218" spans="1:2" x14ac:dyDescent="0.15">
      <c r="A218" s="16" t="s">
        <v>2804</v>
      </c>
      <c r="B218" t="s">
        <v>3325</v>
      </c>
    </row>
    <row r="219" spans="1:2" x14ac:dyDescent="0.15">
      <c r="A219" s="16" t="s">
        <v>2805</v>
      </c>
      <c r="B219" t="s">
        <v>3326</v>
      </c>
    </row>
    <row r="220" spans="1:2" x14ac:dyDescent="0.15">
      <c r="A220" s="16" t="s">
        <v>2806</v>
      </c>
      <c r="B220" s="16" t="s">
        <v>3327</v>
      </c>
    </row>
    <row r="221" spans="1:2" x14ac:dyDescent="0.15">
      <c r="A221" s="16" t="s">
        <v>2807</v>
      </c>
      <c r="B221" s="16" t="s">
        <v>3328</v>
      </c>
    </row>
    <row r="222" spans="1:2" x14ac:dyDescent="0.15">
      <c r="A222" s="16" t="s">
        <v>2808</v>
      </c>
      <c r="B222" t="s">
        <v>3329</v>
      </c>
    </row>
    <row r="223" spans="1:2" x14ac:dyDescent="0.15">
      <c r="A223" s="16" t="s">
        <v>2809</v>
      </c>
      <c r="B223" t="s">
        <v>3330</v>
      </c>
    </row>
    <row r="224" spans="1:2" x14ac:dyDescent="0.15">
      <c r="A224" s="16" t="s">
        <v>2810</v>
      </c>
      <c r="B224" t="s">
        <v>3331</v>
      </c>
    </row>
    <row r="225" spans="1:2" x14ac:dyDescent="0.15">
      <c r="A225" s="16" t="s">
        <v>2811</v>
      </c>
      <c r="B225" t="s">
        <v>3332</v>
      </c>
    </row>
    <row r="226" spans="1:2" x14ac:dyDescent="0.15">
      <c r="A226" s="16" t="s">
        <v>2812</v>
      </c>
      <c r="B226" t="s">
        <v>3333</v>
      </c>
    </row>
    <row r="227" spans="1:2" x14ac:dyDescent="0.15">
      <c r="A227" s="16" t="s">
        <v>2813</v>
      </c>
      <c r="B227" t="s">
        <v>3334</v>
      </c>
    </row>
    <row r="228" spans="1:2" x14ac:dyDescent="0.15">
      <c r="A228" s="16" t="s">
        <v>2814</v>
      </c>
      <c r="B228" t="s">
        <v>3335</v>
      </c>
    </row>
    <row r="229" spans="1:2" x14ac:dyDescent="0.15">
      <c r="A229" s="16" t="s">
        <v>2815</v>
      </c>
      <c r="B229" t="s">
        <v>3336</v>
      </c>
    </row>
    <row r="230" spans="1:2" x14ac:dyDescent="0.15">
      <c r="A230" s="16" t="s">
        <v>2816</v>
      </c>
      <c r="B230" t="s">
        <v>3337</v>
      </c>
    </row>
    <row r="231" spans="1:2" x14ac:dyDescent="0.15">
      <c r="A231" s="16" t="s">
        <v>2817</v>
      </c>
      <c r="B231" t="s">
        <v>3338</v>
      </c>
    </row>
    <row r="232" spans="1:2" x14ac:dyDescent="0.15">
      <c r="A232" s="16" t="s">
        <v>2818</v>
      </c>
      <c r="B232" t="s">
        <v>3339</v>
      </c>
    </row>
    <row r="233" spans="1:2" x14ac:dyDescent="0.15">
      <c r="A233" s="16" t="s">
        <v>2819</v>
      </c>
      <c r="B233" t="s">
        <v>3340</v>
      </c>
    </row>
    <row r="234" spans="1:2" x14ac:dyDescent="0.15">
      <c r="A234" s="16" t="s">
        <v>2820</v>
      </c>
      <c r="B234" t="s">
        <v>3341</v>
      </c>
    </row>
    <row r="235" spans="1:2" x14ac:dyDescent="0.15">
      <c r="A235" s="16" t="s">
        <v>2821</v>
      </c>
      <c r="B235" t="s">
        <v>3342</v>
      </c>
    </row>
    <row r="236" spans="1:2" x14ac:dyDescent="0.15">
      <c r="A236" s="16" t="s">
        <v>2822</v>
      </c>
      <c r="B236" t="s">
        <v>3343</v>
      </c>
    </row>
    <row r="237" spans="1:2" x14ac:dyDescent="0.15">
      <c r="A237" s="16" t="s">
        <v>2823</v>
      </c>
      <c r="B237" t="s">
        <v>3344</v>
      </c>
    </row>
    <row r="238" spans="1:2" x14ac:dyDescent="0.15">
      <c r="A238" s="16" t="s">
        <v>2824</v>
      </c>
      <c r="B238" t="s">
        <v>3345</v>
      </c>
    </row>
    <row r="239" spans="1:2" x14ac:dyDescent="0.15">
      <c r="A239" s="16" t="s">
        <v>2825</v>
      </c>
      <c r="B239" t="s">
        <v>3346</v>
      </c>
    </row>
    <row r="240" spans="1:2" x14ac:dyDescent="0.15">
      <c r="A240" s="16" t="s">
        <v>2826</v>
      </c>
      <c r="B240" t="s">
        <v>3347</v>
      </c>
    </row>
    <row r="241" spans="1:2" x14ac:dyDescent="0.15">
      <c r="A241" s="16" t="s">
        <v>2827</v>
      </c>
      <c r="B241" t="s">
        <v>3348</v>
      </c>
    </row>
    <row r="242" spans="1:2" x14ac:dyDescent="0.15">
      <c r="A242" s="16" t="s">
        <v>2828</v>
      </c>
      <c r="B242" t="s">
        <v>3349</v>
      </c>
    </row>
    <row r="243" spans="1:2" x14ac:dyDescent="0.15">
      <c r="A243" s="16" t="s">
        <v>2829</v>
      </c>
      <c r="B243" t="s">
        <v>3350</v>
      </c>
    </row>
    <row r="244" spans="1:2" x14ac:dyDescent="0.15">
      <c r="A244" s="16" t="s">
        <v>2830</v>
      </c>
      <c r="B244" t="s">
        <v>3351</v>
      </c>
    </row>
    <row r="245" spans="1:2" x14ac:dyDescent="0.15">
      <c r="A245" s="16" t="s">
        <v>2831</v>
      </c>
      <c r="B245" t="s">
        <v>3352</v>
      </c>
    </row>
    <row r="246" spans="1:2" x14ac:dyDescent="0.15">
      <c r="A246" s="16" t="s">
        <v>2832</v>
      </c>
      <c r="B246" t="s">
        <v>3353</v>
      </c>
    </row>
    <row r="247" spans="1:2" x14ac:dyDescent="0.15">
      <c r="A247" s="16" t="s">
        <v>2833</v>
      </c>
      <c r="B247" t="s">
        <v>3354</v>
      </c>
    </row>
    <row r="248" spans="1:2" x14ac:dyDescent="0.15">
      <c r="A248" s="16" t="s">
        <v>2571</v>
      </c>
      <c r="B248" t="s">
        <v>3355</v>
      </c>
    </row>
    <row r="249" spans="1:2" x14ac:dyDescent="0.15">
      <c r="A249" s="16" t="s">
        <v>2834</v>
      </c>
      <c r="B249" t="s">
        <v>3356</v>
      </c>
    </row>
    <row r="250" spans="1:2" x14ac:dyDescent="0.15">
      <c r="A250" s="16" t="s">
        <v>2835</v>
      </c>
      <c r="B250" t="s">
        <v>3357</v>
      </c>
    </row>
    <row r="251" spans="1:2" x14ac:dyDescent="0.15">
      <c r="A251" s="16" t="s">
        <v>2836</v>
      </c>
      <c r="B251" t="s">
        <v>3358</v>
      </c>
    </row>
    <row r="252" spans="1:2" x14ac:dyDescent="0.15">
      <c r="A252" s="16" t="s">
        <v>2837</v>
      </c>
      <c r="B252" t="s">
        <v>3359</v>
      </c>
    </row>
    <row r="253" spans="1:2" x14ac:dyDescent="0.15">
      <c r="A253" s="16" t="s">
        <v>2838</v>
      </c>
      <c r="B253" t="s">
        <v>3360</v>
      </c>
    </row>
    <row r="254" spans="1:2" x14ac:dyDescent="0.15">
      <c r="A254" s="16" t="s">
        <v>2839</v>
      </c>
      <c r="B254" t="s">
        <v>3361</v>
      </c>
    </row>
    <row r="255" spans="1:2" x14ac:dyDescent="0.15">
      <c r="A255" s="16" t="s">
        <v>2840</v>
      </c>
      <c r="B255" t="s">
        <v>3362</v>
      </c>
    </row>
    <row r="256" spans="1:2" x14ac:dyDescent="0.15">
      <c r="A256" s="16" t="s">
        <v>2841</v>
      </c>
      <c r="B256" t="s">
        <v>3363</v>
      </c>
    </row>
    <row r="257" spans="1:2" x14ac:dyDescent="0.15">
      <c r="A257" s="16" t="s">
        <v>2842</v>
      </c>
      <c r="B257" t="s">
        <v>3364</v>
      </c>
    </row>
    <row r="258" spans="1:2" x14ac:dyDescent="0.15">
      <c r="A258" s="16" t="s">
        <v>2843</v>
      </c>
      <c r="B258" t="s">
        <v>3365</v>
      </c>
    </row>
    <row r="259" spans="1:2" x14ac:dyDescent="0.15">
      <c r="A259" s="16" t="s">
        <v>2844</v>
      </c>
      <c r="B259" t="s">
        <v>3366</v>
      </c>
    </row>
    <row r="260" spans="1:2" x14ac:dyDescent="0.15">
      <c r="A260" s="16" t="s">
        <v>2845</v>
      </c>
      <c r="B260" t="s">
        <v>3367</v>
      </c>
    </row>
    <row r="261" spans="1:2" x14ac:dyDescent="0.15">
      <c r="A261" s="16" t="s">
        <v>2846</v>
      </c>
      <c r="B261" t="s">
        <v>3368</v>
      </c>
    </row>
    <row r="262" spans="1:2" x14ac:dyDescent="0.15">
      <c r="A262" s="16" t="s">
        <v>2847</v>
      </c>
      <c r="B262" t="s">
        <v>3369</v>
      </c>
    </row>
    <row r="263" spans="1:2" x14ac:dyDescent="0.15">
      <c r="A263" s="16" t="s">
        <v>2848</v>
      </c>
      <c r="B263" t="s">
        <v>3370</v>
      </c>
    </row>
    <row r="264" spans="1:2" x14ac:dyDescent="0.15">
      <c r="A264" s="16" t="s">
        <v>2849</v>
      </c>
      <c r="B264" t="s">
        <v>3371</v>
      </c>
    </row>
    <row r="265" spans="1:2" x14ac:dyDescent="0.15">
      <c r="A265" s="16" t="s">
        <v>2850</v>
      </c>
      <c r="B265" t="s">
        <v>3372</v>
      </c>
    </row>
    <row r="266" spans="1:2" x14ac:dyDescent="0.15">
      <c r="A266" s="16" t="s">
        <v>2851</v>
      </c>
      <c r="B266" t="s">
        <v>3373</v>
      </c>
    </row>
    <row r="267" spans="1:2" x14ac:dyDescent="0.15">
      <c r="A267" s="16" t="s">
        <v>2852</v>
      </c>
      <c r="B267" t="s">
        <v>3374</v>
      </c>
    </row>
    <row r="268" spans="1:2" x14ac:dyDescent="0.15">
      <c r="A268" s="16" t="s">
        <v>2853</v>
      </c>
      <c r="B268" t="s">
        <v>3375</v>
      </c>
    </row>
    <row r="269" spans="1:2" x14ac:dyDescent="0.15">
      <c r="A269" s="16" t="s">
        <v>2854</v>
      </c>
      <c r="B269" t="s">
        <v>3376</v>
      </c>
    </row>
    <row r="270" spans="1:2" x14ac:dyDescent="0.15">
      <c r="A270" s="16" t="s">
        <v>3044</v>
      </c>
      <c r="B270" t="s">
        <v>3377</v>
      </c>
    </row>
    <row r="271" spans="1:2" x14ac:dyDescent="0.15">
      <c r="A271" s="16" t="s">
        <v>2855</v>
      </c>
      <c r="B271" t="s">
        <v>3378</v>
      </c>
    </row>
    <row r="272" spans="1:2" x14ac:dyDescent="0.15">
      <c r="A272" s="16" t="s">
        <v>2856</v>
      </c>
      <c r="B272" t="s">
        <v>3379</v>
      </c>
    </row>
    <row r="273" spans="1:2" x14ac:dyDescent="0.15">
      <c r="A273" s="16" t="s">
        <v>2857</v>
      </c>
      <c r="B273" t="s">
        <v>3380</v>
      </c>
    </row>
    <row r="274" spans="1:2" x14ac:dyDescent="0.15">
      <c r="A274" s="16" t="s">
        <v>2858</v>
      </c>
      <c r="B274" t="s">
        <v>3381</v>
      </c>
    </row>
    <row r="275" spans="1:2" x14ac:dyDescent="0.15">
      <c r="A275" s="16" t="s">
        <v>2859</v>
      </c>
      <c r="B275" t="s">
        <v>3382</v>
      </c>
    </row>
    <row r="276" spans="1:2" x14ac:dyDescent="0.15">
      <c r="A276" s="16" t="s">
        <v>2860</v>
      </c>
      <c r="B276" t="s">
        <v>3383</v>
      </c>
    </row>
    <row r="277" spans="1:2" x14ac:dyDescent="0.15">
      <c r="A277" s="16" t="s">
        <v>2861</v>
      </c>
      <c r="B277" t="s">
        <v>3384</v>
      </c>
    </row>
    <row r="278" spans="1:2" x14ac:dyDescent="0.15">
      <c r="A278" s="16" t="s">
        <v>2862</v>
      </c>
      <c r="B278" t="s">
        <v>3385</v>
      </c>
    </row>
    <row r="279" spans="1:2" x14ac:dyDescent="0.15">
      <c r="A279" s="16" t="s">
        <v>2863</v>
      </c>
      <c r="B279" t="s">
        <v>3386</v>
      </c>
    </row>
    <row r="280" spans="1:2" x14ac:dyDescent="0.15">
      <c r="A280" s="16" t="s">
        <v>2864</v>
      </c>
      <c r="B280" t="s">
        <v>3387</v>
      </c>
    </row>
    <row r="281" spans="1:2" x14ac:dyDescent="0.15">
      <c r="A281" s="16" t="s">
        <v>2865</v>
      </c>
      <c r="B281" t="s">
        <v>3388</v>
      </c>
    </row>
    <row r="282" spans="1:2" x14ac:dyDescent="0.15">
      <c r="A282" s="16" t="s">
        <v>2866</v>
      </c>
      <c r="B282" t="s">
        <v>3389</v>
      </c>
    </row>
    <row r="283" spans="1:2" x14ac:dyDescent="0.15">
      <c r="A283" s="16" t="s">
        <v>2867</v>
      </c>
      <c r="B283" t="s">
        <v>3390</v>
      </c>
    </row>
    <row r="284" spans="1:2" x14ac:dyDescent="0.15">
      <c r="A284" s="16" t="s">
        <v>2868</v>
      </c>
      <c r="B284" t="s">
        <v>3391</v>
      </c>
    </row>
    <row r="285" spans="1:2" x14ac:dyDescent="0.15">
      <c r="A285" s="16" t="s">
        <v>2869</v>
      </c>
      <c r="B285" t="s">
        <v>3392</v>
      </c>
    </row>
    <row r="286" spans="1:2" x14ac:dyDescent="0.15">
      <c r="A286" s="16" t="s">
        <v>2870</v>
      </c>
      <c r="B286" t="s">
        <v>3393</v>
      </c>
    </row>
    <row r="287" spans="1:2" x14ac:dyDescent="0.15">
      <c r="A287" s="16" t="s">
        <v>2871</v>
      </c>
      <c r="B287" t="s">
        <v>3394</v>
      </c>
    </row>
    <row r="288" spans="1:2" x14ac:dyDescent="0.15">
      <c r="A288" s="16" t="s">
        <v>2872</v>
      </c>
      <c r="B288" t="s">
        <v>3395</v>
      </c>
    </row>
    <row r="289" spans="1:2" x14ac:dyDescent="0.15">
      <c r="A289" s="16" t="s">
        <v>2873</v>
      </c>
      <c r="B289" t="s">
        <v>3396</v>
      </c>
    </row>
    <row r="290" spans="1:2" x14ac:dyDescent="0.15">
      <c r="A290" s="16" t="s">
        <v>2874</v>
      </c>
      <c r="B290" t="s">
        <v>3397</v>
      </c>
    </row>
    <row r="291" spans="1:2" x14ac:dyDescent="0.15">
      <c r="A291" s="16" t="s">
        <v>2875</v>
      </c>
      <c r="B291" t="s">
        <v>3398</v>
      </c>
    </row>
    <row r="292" spans="1:2" x14ac:dyDescent="0.15">
      <c r="A292" s="16" t="s">
        <v>2876</v>
      </c>
      <c r="B292" t="s">
        <v>3399</v>
      </c>
    </row>
    <row r="293" spans="1:2" x14ac:dyDescent="0.15">
      <c r="A293" s="16" t="s">
        <v>2877</v>
      </c>
      <c r="B293" t="s">
        <v>3400</v>
      </c>
    </row>
    <row r="294" spans="1:2" x14ac:dyDescent="0.15">
      <c r="A294" s="16" t="s">
        <v>2878</v>
      </c>
      <c r="B294" t="s">
        <v>3401</v>
      </c>
    </row>
    <row r="295" spans="1:2" x14ac:dyDescent="0.15">
      <c r="A295" s="16" t="s">
        <v>3045</v>
      </c>
      <c r="B295" t="s">
        <v>3402</v>
      </c>
    </row>
    <row r="296" spans="1:2" x14ac:dyDescent="0.15">
      <c r="A296" s="16" t="s">
        <v>3046</v>
      </c>
      <c r="B296" t="s">
        <v>3403</v>
      </c>
    </row>
    <row r="297" spans="1:2" x14ac:dyDescent="0.15">
      <c r="A297" s="16" t="s">
        <v>3047</v>
      </c>
      <c r="B297" t="s">
        <v>3404</v>
      </c>
    </row>
    <row r="298" spans="1:2" x14ac:dyDescent="0.15">
      <c r="A298" s="16" t="s">
        <v>3048</v>
      </c>
      <c r="B298" t="s">
        <v>3405</v>
      </c>
    </row>
    <row r="299" spans="1:2" x14ac:dyDescent="0.15">
      <c r="A299" s="16" t="s">
        <v>3049</v>
      </c>
      <c r="B299" t="s">
        <v>3406</v>
      </c>
    </row>
    <row r="300" spans="1:2" x14ac:dyDescent="0.15">
      <c r="A300" s="16" t="s">
        <v>3050</v>
      </c>
      <c r="B300" t="s">
        <v>3407</v>
      </c>
    </row>
    <row r="301" spans="1:2" x14ac:dyDescent="0.15">
      <c r="A301" s="16" t="s">
        <v>2879</v>
      </c>
      <c r="B301" s="16" t="s">
        <v>3408</v>
      </c>
    </row>
    <row r="302" spans="1:2" x14ac:dyDescent="0.15">
      <c r="A302" s="16" t="s">
        <v>2880</v>
      </c>
      <c r="B302" s="16" t="s">
        <v>3409</v>
      </c>
    </row>
    <row r="303" spans="1:2" x14ac:dyDescent="0.15">
      <c r="A303" s="16" t="s">
        <v>2881</v>
      </c>
      <c r="B303" s="16" t="s">
        <v>3410</v>
      </c>
    </row>
    <row r="304" spans="1:2" x14ac:dyDescent="0.15">
      <c r="A304" s="16" t="s">
        <v>3051</v>
      </c>
      <c r="B304" t="s">
        <v>3411</v>
      </c>
    </row>
    <row r="305" spans="1:2" x14ac:dyDescent="0.15">
      <c r="A305" s="16" t="s">
        <v>3052</v>
      </c>
      <c r="B305" t="s">
        <v>3412</v>
      </c>
    </row>
    <row r="306" spans="1:2" x14ac:dyDescent="0.15">
      <c r="A306" s="16" t="s">
        <v>3053</v>
      </c>
      <c r="B306" t="s">
        <v>3413</v>
      </c>
    </row>
    <row r="307" spans="1:2" x14ac:dyDescent="0.15">
      <c r="A307" s="16" t="s">
        <v>3054</v>
      </c>
      <c r="B307" t="s">
        <v>3414</v>
      </c>
    </row>
    <row r="308" spans="1:2" x14ac:dyDescent="0.15">
      <c r="A308" s="16" t="s">
        <v>3055</v>
      </c>
      <c r="B308" t="s">
        <v>3415</v>
      </c>
    </row>
    <row r="309" spans="1:2" x14ac:dyDescent="0.15">
      <c r="A309" s="16" t="s">
        <v>2882</v>
      </c>
      <c r="B309" t="s">
        <v>3416</v>
      </c>
    </row>
    <row r="310" spans="1:2" x14ac:dyDescent="0.15">
      <c r="A310" s="16" t="s">
        <v>2883</v>
      </c>
      <c r="B310" t="s">
        <v>3417</v>
      </c>
    </row>
    <row r="311" spans="1:2" x14ac:dyDescent="0.15">
      <c r="A311" s="16" t="s">
        <v>2884</v>
      </c>
      <c r="B311" t="s">
        <v>3418</v>
      </c>
    </row>
    <row r="312" spans="1:2" x14ac:dyDescent="0.15">
      <c r="A312" s="16" t="s">
        <v>2885</v>
      </c>
      <c r="B312" t="s">
        <v>3419</v>
      </c>
    </row>
    <row r="313" spans="1:2" x14ac:dyDescent="0.15">
      <c r="A313" s="16" t="s">
        <v>2886</v>
      </c>
      <c r="B313" t="s">
        <v>3420</v>
      </c>
    </row>
    <row r="314" spans="1:2" x14ac:dyDescent="0.15">
      <c r="A314" s="16" t="s">
        <v>2887</v>
      </c>
      <c r="B314" t="s">
        <v>3421</v>
      </c>
    </row>
    <row r="315" spans="1:2" x14ac:dyDescent="0.15">
      <c r="A315" s="16" t="s">
        <v>2888</v>
      </c>
      <c r="B315" t="s">
        <v>3422</v>
      </c>
    </row>
    <row r="316" spans="1:2" x14ac:dyDescent="0.15">
      <c r="A316" s="16" t="s">
        <v>2889</v>
      </c>
      <c r="B316" t="s">
        <v>3423</v>
      </c>
    </row>
    <row r="317" spans="1:2" x14ac:dyDescent="0.15">
      <c r="A317" s="16" t="s">
        <v>2890</v>
      </c>
      <c r="B317" t="s">
        <v>3424</v>
      </c>
    </row>
    <row r="318" spans="1:2" x14ac:dyDescent="0.15">
      <c r="A318" s="16" t="s">
        <v>2891</v>
      </c>
      <c r="B318" t="s">
        <v>3425</v>
      </c>
    </row>
    <row r="319" spans="1:2" x14ac:dyDescent="0.15">
      <c r="A319" s="16" t="s">
        <v>2892</v>
      </c>
      <c r="B319" t="s">
        <v>3426</v>
      </c>
    </row>
    <row r="320" spans="1:2" x14ac:dyDescent="0.15">
      <c r="A320" s="16" t="s">
        <v>2893</v>
      </c>
      <c r="B320" t="s">
        <v>3427</v>
      </c>
    </row>
    <row r="321" spans="1:2" x14ac:dyDescent="0.15">
      <c r="A321" s="16" t="s">
        <v>2894</v>
      </c>
      <c r="B321" t="s">
        <v>3428</v>
      </c>
    </row>
    <row r="322" spans="1:2" x14ac:dyDescent="0.15">
      <c r="A322" s="16" t="s">
        <v>2895</v>
      </c>
      <c r="B322" t="s">
        <v>3429</v>
      </c>
    </row>
    <row r="323" spans="1:2" x14ac:dyDescent="0.15">
      <c r="A323" s="16" t="s">
        <v>2896</v>
      </c>
      <c r="B323" t="s">
        <v>3430</v>
      </c>
    </row>
    <row r="324" spans="1:2" x14ac:dyDescent="0.15">
      <c r="A324" s="16" t="s">
        <v>2897</v>
      </c>
      <c r="B324" t="s">
        <v>3431</v>
      </c>
    </row>
    <row r="325" spans="1:2" x14ac:dyDescent="0.15">
      <c r="A325" s="16" t="s">
        <v>2898</v>
      </c>
      <c r="B325" t="s">
        <v>3432</v>
      </c>
    </row>
    <row r="326" spans="1:2" x14ac:dyDescent="0.15">
      <c r="A326" s="16" t="s">
        <v>2899</v>
      </c>
      <c r="B326" t="s">
        <v>3433</v>
      </c>
    </row>
    <row r="327" spans="1:2" x14ac:dyDescent="0.15">
      <c r="A327" s="16" t="s">
        <v>2900</v>
      </c>
      <c r="B327" t="s">
        <v>3434</v>
      </c>
    </row>
    <row r="328" spans="1:2" x14ac:dyDescent="0.15">
      <c r="A328" s="16" t="s">
        <v>2901</v>
      </c>
      <c r="B328" t="s">
        <v>3435</v>
      </c>
    </row>
    <row r="329" spans="1:2" x14ac:dyDescent="0.15">
      <c r="A329" s="16" t="s">
        <v>2902</v>
      </c>
      <c r="B329" t="s">
        <v>3436</v>
      </c>
    </row>
    <row r="330" spans="1:2" x14ac:dyDescent="0.15">
      <c r="A330" s="16" t="s">
        <v>2903</v>
      </c>
      <c r="B330" t="s">
        <v>3437</v>
      </c>
    </row>
    <row r="331" spans="1:2" x14ac:dyDescent="0.15">
      <c r="A331" s="16" t="s">
        <v>2904</v>
      </c>
      <c r="B331" t="s">
        <v>3438</v>
      </c>
    </row>
    <row r="332" spans="1:2" x14ac:dyDescent="0.15">
      <c r="A332" s="16" t="s">
        <v>2905</v>
      </c>
      <c r="B332" t="s">
        <v>3439</v>
      </c>
    </row>
    <row r="333" spans="1:2" x14ac:dyDescent="0.15">
      <c r="A333" s="16" t="s">
        <v>2906</v>
      </c>
      <c r="B333" t="s">
        <v>3440</v>
      </c>
    </row>
    <row r="334" spans="1:2" x14ac:dyDescent="0.15">
      <c r="A334" s="16" t="s">
        <v>2907</v>
      </c>
      <c r="B334" t="s">
        <v>3441</v>
      </c>
    </row>
    <row r="335" spans="1:2" x14ac:dyDescent="0.15">
      <c r="A335" s="16" t="s">
        <v>2908</v>
      </c>
      <c r="B335" t="s">
        <v>3442</v>
      </c>
    </row>
    <row r="336" spans="1:2" x14ac:dyDescent="0.15">
      <c r="A336" s="16" t="s">
        <v>3056</v>
      </c>
      <c r="B336" t="s">
        <v>3443</v>
      </c>
    </row>
    <row r="337" spans="1:2" x14ac:dyDescent="0.15">
      <c r="A337" s="16" t="s">
        <v>2909</v>
      </c>
      <c r="B337" t="s">
        <v>3444</v>
      </c>
    </row>
    <row r="338" spans="1:2" x14ac:dyDescent="0.15">
      <c r="A338" s="16" t="s">
        <v>2910</v>
      </c>
      <c r="B338" t="s">
        <v>3445</v>
      </c>
    </row>
    <row r="339" spans="1:2" x14ac:dyDescent="0.15">
      <c r="A339" s="16" t="s">
        <v>2911</v>
      </c>
      <c r="B339" t="s">
        <v>3446</v>
      </c>
    </row>
    <row r="340" spans="1:2" x14ac:dyDescent="0.15">
      <c r="A340" s="16" t="s">
        <v>2912</v>
      </c>
      <c r="B340" t="s">
        <v>3447</v>
      </c>
    </row>
    <row r="341" spans="1:2" x14ac:dyDescent="0.15">
      <c r="A341" s="16" t="s">
        <v>2913</v>
      </c>
      <c r="B341" t="s">
        <v>3448</v>
      </c>
    </row>
    <row r="342" spans="1:2" x14ac:dyDescent="0.15">
      <c r="A342" s="16" t="s">
        <v>2914</v>
      </c>
      <c r="B342" t="s">
        <v>3449</v>
      </c>
    </row>
    <row r="343" spans="1:2" x14ac:dyDescent="0.15">
      <c r="A343" s="16" t="s">
        <v>2915</v>
      </c>
      <c r="B343" t="s">
        <v>3450</v>
      </c>
    </row>
    <row r="344" spans="1:2" x14ac:dyDescent="0.15">
      <c r="A344" s="16" t="s">
        <v>2916</v>
      </c>
      <c r="B344" t="s">
        <v>3451</v>
      </c>
    </row>
    <row r="345" spans="1:2" x14ac:dyDescent="0.15">
      <c r="A345" s="16" t="s">
        <v>2917</v>
      </c>
      <c r="B345" t="s">
        <v>3452</v>
      </c>
    </row>
    <row r="346" spans="1:2" x14ac:dyDescent="0.15">
      <c r="A346" s="16" t="s">
        <v>2918</v>
      </c>
      <c r="B346" t="s">
        <v>3453</v>
      </c>
    </row>
    <row r="347" spans="1:2" x14ac:dyDescent="0.15">
      <c r="A347" s="16" t="s">
        <v>2919</v>
      </c>
      <c r="B347" t="s">
        <v>3454</v>
      </c>
    </row>
    <row r="348" spans="1:2" x14ac:dyDescent="0.15">
      <c r="A348" s="16" t="s">
        <v>2920</v>
      </c>
      <c r="B348" t="s">
        <v>3455</v>
      </c>
    </row>
    <row r="349" spans="1:2" x14ac:dyDescent="0.15">
      <c r="A349" s="16" t="s">
        <v>2921</v>
      </c>
      <c r="B349" t="s">
        <v>3456</v>
      </c>
    </row>
    <row r="350" spans="1:2" x14ac:dyDescent="0.15">
      <c r="A350" s="16" t="s">
        <v>2922</v>
      </c>
      <c r="B350" t="s">
        <v>3457</v>
      </c>
    </row>
    <row r="351" spans="1:2" x14ac:dyDescent="0.15">
      <c r="A351" s="16" t="s">
        <v>2923</v>
      </c>
      <c r="B351" t="s">
        <v>3458</v>
      </c>
    </row>
    <row r="352" spans="1:2" x14ac:dyDescent="0.15">
      <c r="A352" s="16" t="s">
        <v>2924</v>
      </c>
      <c r="B352" t="s">
        <v>3459</v>
      </c>
    </row>
    <row r="353" spans="1:2" x14ac:dyDescent="0.15">
      <c r="A353" s="16" t="s">
        <v>2925</v>
      </c>
      <c r="B353" t="s">
        <v>3460</v>
      </c>
    </row>
    <row r="354" spans="1:2" x14ac:dyDescent="0.15">
      <c r="A354" s="16" t="s">
        <v>2926</v>
      </c>
      <c r="B354" t="s">
        <v>3461</v>
      </c>
    </row>
    <row r="355" spans="1:2" x14ac:dyDescent="0.15">
      <c r="A355" s="16" t="s">
        <v>2927</v>
      </c>
      <c r="B355" t="s">
        <v>3462</v>
      </c>
    </row>
    <row r="356" spans="1:2" x14ac:dyDescent="0.15">
      <c r="A356" s="16" t="s">
        <v>2928</v>
      </c>
      <c r="B356" t="s">
        <v>3463</v>
      </c>
    </row>
    <row r="357" spans="1:2" x14ac:dyDescent="0.15">
      <c r="A357" s="16" t="s">
        <v>2929</v>
      </c>
      <c r="B357" t="s">
        <v>3464</v>
      </c>
    </row>
    <row r="358" spans="1:2" x14ac:dyDescent="0.15">
      <c r="A358" s="16" t="s">
        <v>2930</v>
      </c>
      <c r="B358" t="s">
        <v>3465</v>
      </c>
    </row>
    <row r="359" spans="1:2" x14ac:dyDescent="0.15">
      <c r="A359" s="16" t="s">
        <v>2931</v>
      </c>
      <c r="B359" t="s">
        <v>3466</v>
      </c>
    </row>
    <row r="360" spans="1:2" x14ac:dyDescent="0.15">
      <c r="A360" s="16" t="s">
        <v>2932</v>
      </c>
      <c r="B360" t="s">
        <v>3467</v>
      </c>
    </row>
    <row r="361" spans="1:2" x14ac:dyDescent="0.15">
      <c r="A361" s="16" t="s">
        <v>2933</v>
      </c>
      <c r="B361" t="s">
        <v>3468</v>
      </c>
    </row>
    <row r="362" spans="1:2" x14ac:dyDescent="0.15">
      <c r="A362" s="16" t="s">
        <v>2934</v>
      </c>
      <c r="B362" t="s">
        <v>3469</v>
      </c>
    </row>
    <row r="363" spans="1:2" x14ac:dyDescent="0.15">
      <c r="A363" s="16" t="s">
        <v>2935</v>
      </c>
      <c r="B363" t="s">
        <v>3470</v>
      </c>
    </row>
    <row r="364" spans="1:2" x14ac:dyDescent="0.15">
      <c r="A364" s="16" t="s">
        <v>3057</v>
      </c>
      <c r="B364" t="s">
        <v>3471</v>
      </c>
    </row>
    <row r="365" spans="1:2" x14ac:dyDescent="0.15">
      <c r="A365" s="16" t="s">
        <v>2936</v>
      </c>
      <c r="B365" t="s">
        <v>3472</v>
      </c>
    </row>
    <row r="366" spans="1:2" x14ac:dyDescent="0.15">
      <c r="A366" s="16" t="s">
        <v>2937</v>
      </c>
      <c r="B366" t="s">
        <v>3473</v>
      </c>
    </row>
    <row r="367" spans="1:2" x14ac:dyDescent="0.15">
      <c r="A367" s="16" t="s">
        <v>2938</v>
      </c>
      <c r="B367" t="s">
        <v>3474</v>
      </c>
    </row>
    <row r="368" spans="1:2" x14ac:dyDescent="0.15">
      <c r="A368" s="16" t="s">
        <v>2939</v>
      </c>
      <c r="B368" t="s">
        <v>3475</v>
      </c>
    </row>
    <row r="369" spans="1:2" x14ac:dyDescent="0.15">
      <c r="A369" s="16" t="s">
        <v>2940</v>
      </c>
      <c r="B369" t="s">
        <v>3476</v>
      </c>
    </row>
    <row r="370" spans="1:2" x14ac:dyDescent="0.15">
      <c r="A370" s="16" t="s">
        <v>2941</v>
      </c>
      <c r="B370" t="s">
        <v>3477</v>
      </c>
    </row>
    <row r="371" spans="1:2" x14ac:dyDescent="0.15">
      <c r="A371" s="16" t="s">
        <v>3058</v>
      </c>
      <c r="B371" t="s">
        <v>3478</v>
      </c>
    </row>
    <row r="372" spans="1:2" x14ac:dyDescent="0.15">
      <c r="A372" s="16" t="s">
        <v>3059</v>
      </c>
      <c r="B372" t="s">
        <v>3479</v>
      </c>
    </row>
    <row r="373" spans="1:2" x14ac:dyDescent="0.15">
      <c r="A373" s="16" t="s">
        <v>3060</v>
      </c>
      <c r="B373" t="s">
        <v>3480</v>
      </c>
    </row>
    <row r="374" spans="1:2" x14ac:dyDescent="0.15">
      <c r="A374" s="16" t="s">
        <v>3061</v>
      </c>
      <c r="B374" t="s">
        <v>3481</v>
      </c>
    </row>
    <row r="375" spans="1:2" x14ac:dyDescent="0.15">
      <c r="A375" s="16" t="s">
        <v>3062</v>
      </c>
      <c r="B375" t="s">
        <v>3482</v>
      </c>
    </row>
    <row r="376" spans="1:2" x14ac:dyDescent="0.15">
      <c r="A376" s="16" t="s">
        <v>2942</v>
      </c>
      <c r="B376" t="s">
        <v>3483</v>
      </c>
    </row>
    <row r="377" spans="1:2" x14ac:dyDescent="0.15">
      <c r="A377" s="16" t="s">
        <v>3063</v>
      </c>
      <c r="B377" t="s">
        <v>3484</v>
      </c>
    </row>
    <row r="378" spans="1:2" x14ac:dyDescent="0.15">
      <c r="A378" s="16" t="s">
        <v>2943</v>
      </c>
      <c r="B378" t="s">
        <v>3485</v>
      </c>
    </row>
    <row r="379" spans="1:2" x14ac:dyDescent="0.15">
      <c r="A379" s="16" t="s">
        <v>3064</v>
      </c>
      <c r="B379" t="s">
        <v>3486</v>
      </c>
    </row>
    <row r="380" spans="1:2" x14ac:dyDescent="0.15">
      <c r="A380" s="16" t="s">
        <v>3065</v>
      </c>
      <c r="B380" t="s">
        <v>3487</v>
      </c>
    </row>
    <row r="381" spans="1:2" x14ac:dyDescent="0.15">
      <c r="A381" s="16" t="s">
        <v>3066</v>
      </c>
      <c r="B381" t="s">
        <v>3488</v>
      </c>
    </row>
    <row r="382" spans="1:2" x14ac:dyDescent="0.15">
      <c r="A382" s="16" t="s">
        <v>3067</v>
      </c>
      <c r="B382" t="s">
        <v>3489</v>
      </c>
    </row>
    <row r="383" spans="1:2" x14ac:dyDescent="0.15">
      <c r="A383" s="16" t="s">
        <v>3068</v>
      </c>
      <c r="B383" t="s">
        <v>3490</v>
      </c>
    </row>
    <row r="384" spans="1:2" x14ac:dyDescent="0.15">
      <c r="A384" s="16" t="s">
        <v>3069</v>
      </c>
      <c r="B384" t="s">
        <v>3491</v>
      </c>
    </row>
    <row r="385" spans="1:2" x14ac:dyDescent="0.15">
      <c r="A385" s="16" t="s">
        <v>2944</v>
      </c>
      <c r="B385" t="s">
        <v>3492</v>
      </c>
    </row>
    <row r="386" spans="1:2" x14ac:dyDescent="0.15">
      <c r="A386" s="16" t="s">
        <v>2945</v>
      </c>
      <c r="B386" t="s">
        <v>3493</v>
      </c>
    </row>
    <row r="387" spans="1:2" x14ac:dyDescent="0.15">
      <c r="A387" s="16" t="s">
        <v>2946</v>
      </c>
      <c r="B387" t="s">
        <v>3494</v>
      </c>
    </row>
    <row r="388" spans="1:2" x14ac:dyDescent="0.15">
      <c r="A388" s="16" t="s">
        <v>2947</v>
      </c>
      <c r="B388" t="s">
        <v>3495</v>
      </c>
    </row>
    <row r="389" spans="1:2" x14ac:dyDescent="0.15">
      <c r="A389" s="16" t="s">
        <v>2948</v>
      </c>
      <c r="B389" t="s">
        <v>3496</v>
      </c>
    </row>
    <row r="390" spans="1:2" x14ac:dyDescent="0.15">
      <c r="A390" s="16" t="s">
        <v>2611</v>
      </c>
      <c r="B390" t="s">
        <v>3497</v>
      </c>
    </row>
    <row r="391" spans="1:2" x14ac:dyDescent="0.15">
      <c r="A391" s="16" t="s">
        <v>2949</v>
      </c>
      <c r="B391" t="s">
        <v>3498</v>
      </c>
    </row>
    <row r="392" spans="1:2" x14ac:dyDescent="0.15">
      <c r="A392" s="16" t="s">
        <v>2950</v>
      </c>
      <c r="B392" t="s">
        <v>3499</v>
      </c>
    </row>
    <row r="393" spans="1:2" x14ac:dyDescent="0.15">
      <c r="A393" s="16" t="s">
        <v>2951</v>
      </c>
      <c r="B393" t="s">
        <v>3500</v>
      </c>
    </row>
    <row r="394" spans="1:2" x14ac:dyDescent="0.15">
      <c r="A394" s="16" t="s">
        <v>2952</v>
      </c>
      <c r="B394" t="s">
        <v>3501</v>
      </c>
    </row>
    <row r="395" spans="1:2" x14ac:dyDescent="0.15">
      <c r="A395" s="16" t="s">
        <v>2953</v>
      </c>
      <c r="B395" t="s">
        <v>3502</v>
      </c>
    </row>
    <row r="396" spans="1:2" x14ac:dyDescent="0.15">
      <c r="A396" s="16" t="s">
        <v>2954</v>
      </c>
      <c r="B396" t="s">
        <v>3503</v>
      </c>
    </row>
    <row r="397" spans="1:2" x14ac:dyDescent="0.15">
      <c r="A397" s="16" t="s">
        <v>2955</v>
      </c>
      <c r="B397" t="s">
        <v>3504</v>
      </c>
    </row>
    <row r="398" spans="1:2" x14ac:dyDescent="0.15">
      <c r="A398" s="16" t="s">
        <v>2956</v>
      </c>
      <c r="B398" t="s">
        <v>3505</v>
      </c>
    </row>
    <row r="399" spans="1:2" x14ac:dyDescent="0.15">
      <c r="A399" s="16" t="s">
        <v>2957</v>
      </c>
      <c r="B399" t="s">
        <v>3506</v>
      </c>
    </row>
    <row r="400" spans="1:2" x14ac:dyDescent="0.15">
      <c r="A400" s="16" t="s">
        <v>2958</v>
      </c>
      <c r="B400" t="s">
        <v>3507</v>
      </c>
    </row>
    <row r="401" spans="1:2" x14ac:dyDescent="0.15">
      <c r="A401" s="16" t="s">
        <v>2959</v>
      </c>
      <c r="B401" t="s">
        <v>3508</v>
      </c>
    </row>
    <row r="402" spans="1:2" x14ac:dyDescent="0.15">
      <c r="A402" s="16" t="s">
        <v>2960</v>
      </c>
      <c r="B402" t="s">
        <v>3509</v>
      </c>
    </row>
    <row r="403" spans="1:2" x14ac:dyDescent="0.15">
      <c r="A403" s="16" t="s">
        <v>2961</v>
      </c>
      <c r="B403" t="s">
        <v>3510</v>
      </c>
    </row>
    <row r="404" spans="1:2" x14ac:dyDescent="0.15">
      <c r="A404" s="16" t="s">
        <v>2962</v>
      </c>
      <c r="B404" t="s">
        <v>3511</v>
      </c>
    </row>
    <row r="405" spans="1:2" x14ac:dyDescent="0.15">
      <c r="A405" s="16" t="s">
        <v>2963</v>
      </c>
      <c r="B405" t="s">
        <v>3512</v>
      </c>
    </row>
    <row r="406" spans="1:2" x14ac:dyDescent="0.15">
      <c r="A406" s="16" t="s">
        <v>2964</v>
      </c>
      <c r="B406" t="s">
        <v>3513</v>
      </c>
    </row>
    <row r="407" spans="1:2" x14ac:dyDescent="0.15">
      <c r="A407" s="16" t="s">
        <v>2965</v>
      </c>
      <c r="B407" t="s">
        <v>3514</v>
      </c>
    </row>
    <row r="408" spans="1:2" x14ac:dyDescent="0.15">
      <c r="A408" s="16" t="s">
        <v>2966</v>
      </c>
      <c r="B408" t="s">
        <v>3515</v>
      </c>
    </row>
    <row r="409" spans="1:2" x14ac:dyDescent="0.15">
      <c r="A409" s="16" t="s">
        <v>2967</v>
      </c>
      <c r="B409" t="s">
        <v>3516</v>
      </c>
    </row>
    <row r="410" spans="1:2" x14ac:dyDescent="0.15">
      <c r="A410" s="16" t="s">
        <v>2968</v>
      </c>
      <c r="B410" t="s">
        <v>3517</v>
      </c>
    </row>
    <row r="411" spans="1:2" x14ac:dyDescent="0.15">
      <c r="A411" s="16" t="s">
        <v>2969</v>
      </c>
      <c r="B411" t="s">
        <v>3518</v>
      </c>
    </row>
    <row r="412" spans="1:2" x14ac:dyDescent="0.15">
      <c r="A412" s="16" t="s">
        <v>2970</v>
      </c>
      <c r="B412" t="s">
        <v>3519</v>
      </c>
    </row>
    <row r="413" spans="1:2" x14ac:dyDescent="0.15">
      <c r="A413" s="16" t="s">
        <v>2971</v>
      </c>
      <c r="B413" t="s">
        <v>3520</v>
      </c>
    </row>
    <row r="414" spans="1:2" x14ac:dyDescent="0.15">
      <c r="A414" s="16" t="s">
        <v>2972</v>
      </c>
      <c r="B414" t="s">
        <v>3521</v>
      </c>
    </row>
    <row r="415" spans="1:2" x14ac:dyDescent="0.15">
      <c r="A415" s="16" t="s">
        <v>2973</v>
      </c>
      <c r="B415" t="s">
        <v>3522</v>
      </c>
    </row>
    <row r="416" spans="1:2" x14ac:dyDescent="0.15">
      <c r="A416" s="16" t="s">
        <v>2974</v>
      </c>
      <c r="B416" t="s">
        <v>3523</v>
      </c>
    </row>
    <row r="417" spans="1:2" x14ac:dyDescent="0.15">
      <c r="A417" s="16" t="s">
        <v>2975</v>
      </c>
      <c r="B417" t="s">
        <v>3524</v>
      </c>
    </row>
    <row r="418" spans="1:2" x14ac:dyDescent="0.15">
      <c r="A418" s="16" t="s">
        <v>2976</v>
      </c>
      <c r="B418" t="s">
        <v>3525</v>
      </c>
    </row>
    <row r="419" spans="1:2" x14ac:dyDescent="0.15">
      <c r="A419" s="16" t="s">
        <v>2977</v>
      </c>
      <c r="B419" t="s">
        <v>3526</v>
      </c>
    </row>
    <row r="420" spans="1:2" x14ac:dyDescent="0.15">
      <c r="A420" s="16" t="s">
        <v>2978</v>
      </c>
      <c r="B420" t="s">
        <v>3527</v>
      </c>
    </row>
    <row r="421" spans="1:2" x14ac:dyDescent="0.15">
      <c r="A421" s="16" t="s">
        <v>2979</v>
      </c>
      <c r="B421" t="s">
        <v>3528</v>
      </c>
    </row>
    <row r="422" spans="1:2" x14ac:dyDescent="0.15">
      <c r="A422" s="16" t="s">
        <v>2980</v>
      </c>
      <c r="B422" t="s">
        <v>3529</v>
      </c>
    </row>
    <row r="423" spans="1:2" x14ac:dyDescent="0.15">
      <c r="A423" s="16" t="s">
        <v>2981</v>
      </c>
      <c r="B423" t="s">
        <v>3530</v>
      </c>
    </row>
    <row r="424" spans="1:2" x14ac:dyDescent="0.15">
      <c r="A424" s="16" t="s">
        <v>2982</v>
      </c>
      <c r="B424" t="s">
        <v>3531</v>
      </c>
    </row>
    <row r="425" spans="1:2" x14ac:dyDescent="0.15">
      <c r="A425" s="16" t="s">
        <v>3070</v>
      </c>
      <c r="B425" t="s">
        <v>3532</v>
      </c>
    </row>
    <row r="426" spans="1:2" x14ac:dyDescent="0.15">
      <c r="A426" s="16" t="s">
        <v>3071</v>
      </c>
      <c r="B426" t="s">
        <v>3533</v>
      </c>
    </row>
    <row r="427" spans="1:2" x14ac:dyDescent="0.15">
      <c r="A427" s="16" t="s">
        <v>3072</v>
      </c>
      <c r="B427" t="s">
        <v>3534</v>
      </c>
    </row>
    <row r="428" spans="1:2" x14ac:dyDescent="0.15">
      <c r="A428" s="16" t="s">
        <v>3073</v>
      </c>
      <c r="B428" t="s">
        <v>3535</v>
      </c>
    </row>
    <row r="429" spans="1:2" x14ac:dyDescent="0.15">
      <c r="A429" s="16" t="s">
        <v>3074</v>
      </c>
      <c r="B429" t="s">
        <v>3536</v>
      </c>
    </row>
    <row r="430" spans="1:2" x14ac:dyDescent="0.15">
      <c r="A430" s="16" t="s">
        <v>2983</v>
      </c>
      <c r="B430" t="s">
        <v>3537</v>
      </c>
    </row>
    <row r="431" spans="1:2" x14ac:dyDescent="0.15">
      <c r="A431" s="16" t="s">
        <v>2984</v>
      </c>
      <c r="B431" t="s">
        <v>3538</v>
      </c>
    </row>
    <row r="432" spans="1:2" x14ac:dyDescent="0.15">
      <c r="A432" s="16" t="s">
        <v>2985</v>
      </c>
      <c r="B432" t="s">
        <v>3539</v>
      </c>
    </row>
    <row r="433" spans="1:2" x14ac:dyDescent="0.15">
      <c r="A433" s="16" t="s">
        <v>2986</v>
      </c>
      <c r="B433" t="s">
        <v>3540</v>
      </c>
    </row>
    <row r="434" spans="1:2" x14ac:dyDescent="0.15">
      <c r="A434" s="16" t="s">
        <v>2987</v>
      </c>
      <c r="B434" t="s">
        <v>3541</v>
      </c>
    </row>
    <row r="435" spans="1:2" x14ac:dyDescent="0.15">
      <c r="A435" s="16" t="s">
        <v>2988</v>
      </c>
      <c r="B435" t="s">
        <v>3542</v>
      </c>
    </row>
    <row r="436" spans="1:2" x14ac:dyDescent="0.15">
      <c r="A436" s="16" t="s">
        <v>2989</v>
      </c>
      <c r="B436" t="s">
        <v>3543</v>
      </c>
    </row>
    <row r="437" spans="1:2" x14ac:dyDescent="0.15">
      <c r="A437" s="16" t="s">
        <v>2990</v>
      </c>
      <c r="B437" t="s">
        <v>3544</v>
      </c>
    </row>
    <row r="438" spans="1:2" x14ac:dyDescent="0.15">
      <c r="A438" s="16" t="s">
        <v>2991</v>
      </c>
      <c r="B438" t="s">
        <v>3545</v>
      </c>
    </row>
    <row r="439" spans="1:2" x14ac:dyDescent="0.15">
      <c r="A439" s="16" t="s">
        <v>2992</v>
      </c>
      <c r="B439" t="s">
        <v>3546</v>
      </c>
    </row>
    <row r="440" spans="1:2" x14ac:dyDescent="0.15">
      <c r="A440" s="16" t="s">
        <v>2993</v>
      </c>
      <c r="B440" t="s">
        <v>3547</v>
      </c>
    </row>
    <row r="441" spans="1:2" x14ac:dyDescent="0.15">
      <c r="A441" s="16" t="s">
        <v>2994</v>
      </c>
      <c r="B441" t="s">
        <v>3548</v>
      </c>
    </row>
    <row r="442" spans="1:2" x14ac:dyDescent="0.15">
      <c r="A442" s="16" t="s">
        <v>2995</v>
      </c>
      <c r="B442" t="s">
        <v>3549</v>
      </c>
    </row>
    <row r="443" spans="1:2" x14ac:dyDescent="0.15">
      <c r="A443" s="16" t="s">
        <v>2996</v>
      </c>
      <c r="B443" t="s">
        <v>3550</v>
      </c>
    </row>
    <row r="444" spans="1:2" x14ac:dyDescent="0.15">
      <c r="A444" s="16" t="s">
        <v>2997</v>
      </c>
      <c r="B444" t="s">
        <v>3551</v>
      </c>
    </row>
    <row r="445" spans="1:2" x14ac:dyDescent="0.15">
      <c r="A445" s="16" t="s">
        <v>2998</v>
      </c>
      <c r="B445" t="s">
        <v>3552</v>
      </c>
    </row>
    <row r="446" spans="1:2" x14ac:dyDescent="0.15">
      <c r="A446" s="16" t="s">
        <v>2999</v>
      </c>
      <c r="B446" t="s">
        <v>3553</v>
      </c>
    </row>
    <row r="447" spans="1:2" x14ac:dyDescent="0.15">
      <c r="A447" s="16" t="s">
        <v>3000</v>
      </c>
      <c r="B447" t="s">
        <v>3554</v>
      </c>
    </row>
    <row r="448" spans="1:2" x14ac:dyDescent="0.15">
      <c r="A448" s="16" t="s">
        <v>3001</v>
      </c>
      <c r="B448" t="s">
        <v>3555</v>
      </c>
    </row>
    <row r="449" spans="1:2" x14ac:dyDescent="0.15">
      <c r="A449" s="16" t="s">
        <v>3002</v>
      </c>
      <c r="B449" t="s">
        <v>3556</v>
      </c>
    </row>
    <row r="450" spans="1:2" x14ac:dyDescent="0.15">
      <c r="A450" s="16" t="s">
        <v>3075</v>
      </c>
      <c r="B450" t="s">
        <v>3557</v>
      </c>
    </row>
    <row r="451" spans="1:2" x14ac:dyDescent="0.15">
      <c r="A451" s="16" t="s">
        <v>3076</v>
      </c>
      <c r="B451" t="s">
        <v>3558</v>
      </c>
    </row>
    <row r="452" spans="1:2" x14ac:dyDescent="0.15">
      <c r="A452" s="16" t="s">
        <v>3077</v>
      </c>
      <c r="B452" t="s">
        <v>3559</v>
      </c>
    </row>
    <row r="453" spans="1:2" x14ac:dyDescent="0.15">
      <c r="A453" s="16" t="s">
        <v>3078</v>
      </c>
      <c r="B453" t="s">
        <v>3560</v>
      </c>
    </row>
    <row r="454" spans="1:2" x14ac:dyDescent="0.15">
      <c r="A454" s="16" t="s">
        <v>3079</v>
      </c>
      <c r="B454" t="s">
        <v>3561</v>
      </c>
    </row>
    <row r="455" spans="1:2" x14ac:dyDescent="0.15">
      <c r="A455" s="16" t="s">
        <v>3003</v>
      </c>
      <c r="B455" t="s">
        <v>3562</v>
      </c>
    </row>
    <row r="456" spans="1:2" x14ac:dyDescent="0.15">
      <c r="A456" s="16" t="s">
        <v>3004</v>
      </c>
      <c r="B456" t="s">
        <v>3563</v>
      </c>
    </row>
    <row r="457" spans="1:2" x14ac:dyDescent="0.15">
      <c r="A457" s="16" t="s">
        <v>3005</v>
      </c>
      <c r="B457" t="s">
        <v>3564</v>
      </c>
    </row>
    <row r="458" spans="1:2" x14ac:dyDescent="0.15">
      <c r="A458" s="16" t="s">
        <v>3006</v>
      </c>
      <c r="B458" t="s">
        <v>3565</v>
      </c>
    </row>
    <row r="459" spans="1:2" x14ac:dyDescent="0.15">
      <c r="A459" s="16" t="s">
        <v>3007</v>
      </c>
      <c r="B459" t="s">
        <v>3566</v>
      </c>
    </row>
    <row r="460" spans="1:2" x14ac:dyDescent="0.15">
      <c r="A460" s="16" t="s">
        <v>3008</v>
      </c>
      <c r="B460" t="s">
        <v>3567</v>
      </c>
    </row>
    <row r="461" spans="1:2" x14ac:dyDescent="0.15">
      <c r="A461" s="16" t="s">
        <v>3009</v>
      </c>
      <c r="B461" t="s">
        <v>3568</v>
      </c>
    </row>
    <row r="462" spans="1:2" x14ac:dyDescent="0.15">
      <c r="A462" s="16" t="s">
        <v>3010</v>
      </c>
      <c r="B462" t="s">
        <v>3569</v>
      </c>
    </row>
    <row r="463" spans="1:2" x14ac:dyDescent="0.15">
      <c r="A463" s="16" t="s">
        <v>3011</v>
      </c>
      <c r="B463" t="s">
        <v>3570</v>
      </c>
    </row>
    <row r="464" spans="1:2" x14ac:dyDescent="0.15">
      <c r="A464" s="16" t="s">
        <v>3012</v>
      </c>
      <c r="B464" t="s">
        <v>3571</v>
      </c>
    </row>
    <row r="465" spans="1:2" x14ac:dyDescent="0.15">
      <c r="A465" s="16" t="s">
        <v>3013</v>
      </c>
      <c r="B465" t="s">
        <v>3572</v>
      </c>
    </row>
    <row r="466" spans="1:2" x14ac:dyDescent="0.15">
      <c r="A466" s="16" t="s">
        <v>3093</v>
      </c>
      <c r="B466" t="s">
        <v>3573</v>
      </c>
    </row>
    <row r="467" spans="1:2" x14ac:dyDescent="0.15">
      <c r="A467" s="16" t="s">
        <v>3080</v>
      </c>
      <c r="B467" t="s">
        <v>3574</v>
      </c>
    </row>
    <row r="468" spans="1:2" x14ac:dyDescent="0.15">
      <c r="A468" s="16" t="s">
        <v>3081</v>
      </c>
      <c r="B468" t="s">
        <v>3575</v>
      </c>
    </row>
    <row r="469" spans="1:2" x14ac:dyDescent="0.15">
      <c r="A469" s="16" t="s">
        <v>3014</v>
      </c>
      <c r="B469" t="s">
        <v>3576</v>
      </c>
    </row>
    <row r="470" spans="1:2" x14ac:dyDescent="0.15">
      <c r="A470" s="16" t="s">
        <v>3015</v>
      </c>
      <c r="B470" s="16" t="s">
        <v>3577</v>
      </c>
    </row>
    <row r="471" spans="1:2" x14ac:dyDescent="0.15">
      <c r="A471" s="16" t="s">
        <v>3016</v>
      </c>
      <c r="B471" t="s">
        <v>1031</v>
      </c>
    </row>
    <row r="472" spans="1:2" x14ac:dyDescent="0.15">
      <c r="A472" s="16" t="s">
        <v>3017</v>
      </c>
      <c r="B472" s="16" t="s">
        <v>3578</v>
      </c>
    </row>
    <row r="473" spans="1:2" x14ac:dyDescent="0.15">
      <c r="A473" s="16" t="s">
        <v>3018</v>
      </c>
      <c r="B473" t="s">
        <v>3579</v>
      </c>
    </row>
    <row r="474" spans="1:2" x14ac:dyDescent="0.15">
      <c r="A474" s="16" t="s">
        <v>3019</v>
      </c>
      <c r="B474" s="16" t="s">
        <v>3580</v>
      </c>
    </row>
    <row r="475" spans="1:2" x14ac:dyDescent="0.15">
      <c r="A475" s="16" t="s">
        <v>3020</v>
      </c>
      <c r="B475" t="s">
        <v>3581</v>
      </c>
    </row>
    <row r="476" spans="1:2" x14ac:dyDescent="0.15">
      <c r="A476" s="16" t="s">
        <v>3021</v>
      </c>
      <c r="B476" s="16" t="s">
        <v>3582</v>
      </c>
    </row>
    <row r="477" spans="1:2" x14ac:dyDescent="0.15">
      <c r="A477" s="16" t="s">
        <v>3022</v>
      </c>
      <c r="B477" t="s">
        <v>1103</v>
      </c>
    </row>
    <row r="478" spans="1:2" x14ac:dyDescent="0.15">
      <c r="A478" s="16" t="s">
        <v>3023</v>
      </c>
      <c r="B478" s="16" t="s">
        <v>3583</v>
      </c>
    </row>
    <row r="479" spans="1:2" x14ac:dyDescent="0.15">
      <c r="A479" s="16" t="s">
        <v>3024</v>
      </c>
      <c r="B479" t="s">
        <v>3584</v>
      </c>
    </row>
    <row r="480" spans="1:2" x14ac:dyDescent="0.15">
      <c r="A480" s="16" t="s">
        <v>3025</v>
      </c>
      <c r="B480" s="16" t="s">
        <v>3585</v>
      </c>
    </row>
    <row r="481" spans="1:2" x14ac:dyDescent="0.15">
      <c r="A481" s="16" t="s">
        <v>3082</v>
      </c>
      <c r="B481" t="s">
        <v>3586</v>
      </c>
    </row>
    <row r="482" spans="1:2" x14ac:dyDescent="0.15">
      <c r="A482" s="16" t="s">
        <v>3026</v>
      </c>
      <c r="B482" t="s">
        <v>3587</v>
      </c>
    </row>
    <row r="483" spans="1:2" x14ac:dyDescent="0.15">
      <c r="A483" s="16" t="s">
        <v>3027</v>
      </c>
      <c r="B483" t="s">
        <v>3588</v>
      </c>
    </row>
    <row r="484" spans="1:2" x14ac:dyDescent="0.15">
      <c r="A484" s="16" t="s">
        <v>3083</v>
      </c>
      <c r="B484" t="s">
        <v>3589</v>
      </c>
    </row>
    <row r="485" spans="1:2" x14ac:dyDescent="0.15">
      <c r="A485" s="16" t="s">
        <v>3084</v>
      </c>
      <c r="B485" t="s">
        <v>3590</v>
      </c>
    </row>
    <row r="486" spans="1:2" x14ac:dyDescent="0.15">
      <c r="A486" s="16" t="s">
        <v>3085</v>
      </c>
      <c r="B486" t="s">
        <v>3591</v>
      </c>
    </row>
    <row r="487" spans="1:2" x14ac:dyDescent="0.15">
      <c r="A487" s="16" t="s">
        <v>3086</v>
      </c>
      <c r="B487" t="s">
        <v>3592</v>
      </c>
    </row>
    <row r="488" spans="1:2" x14ac:dyDescent="0.15">
      <c r="A488" s="16" t="s">
        <v>3087</v>
      </c>
      <c r="B488" t="s">
        <v>3593</v>
      </c>
    </row>
    <row r="489" spans="1:2" x14ac:dyDescent="0.15">
      <c r="A489" s="16" t="s">
        <v>3088</v>
      </c>
      <c r="B489" t="s">
        <v>3594</v>
      </c>
    </row>
    <row r="490" spans="1:2" x14ac:dyDescent="0.15">
      <c r="A490" s="16" t="s">
        <v>3089</v>
      </c>
      <c r="B490" t="s">
        <v>3595</v>
      </c>
    </row>
    <row r="491" spans="1:2" x14ac:dyDescent="0.15">
      <c r="A491" s="16" t="s">
        <v>3090</v>
      </c>
      <c r="B491" t="s">
        <v>3596</v>
      </c>
    </row>
    <row r="492" spans="1:2" x14ac:dyDescent="0.15">
      <c r="A492" s="16" t="s">
        <v>3091</v>
      </c>
      <c r="B492" t="s">
        <v>3597</v>
      </c>
    </row>
    <row r="493" spans="1:2" x14ac:dyDescent="0.15">
      <c r="A493" s="16" t="s">
        <v>3092</v>
      </c>
      <c r="B493" t="s">
        <v>3598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xmhYX-遥信-对应PDMS对象</vt:lpstr>
      <vt:lpstr>xmhYC-遥测-对应PDMS对象</vt:lpstr>
      <vt:lpstr>所有数据类型对应PDMS情况</vt:lpstr>
      <vt:lpstr>XMH-REF-NAME-20160416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zhaodong</dc:creator>
  <cp:lastModifiedBy>pengrui</cp:lastModifiedBy>
  <dcterms:created xsi:type="dcterms:W3CDTF">2016-03-31T06:50:00Z</dcterms:created>
  <dcterms:modified xsi:type="dcterms:W3CDTF">2016-04-18T05:00:25Z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