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/>
  </bookViews>
  <sheets>
    <sheet name="Главный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C3" i="1"/>
  <c r="B8" i="1"/>
  <c r="B11" i="1" l="1"/>
  <c r="B1" i="1"/>
  <c r="B10" i="1" s="1"/>
  <c r="C4" i="1"/>
  <c r="C5" i="1"/>
  <c r="C6" i="1"/>
  <c r="C7" i="1"/>
  <c r="D7" i="1" s="1"/>
  <c r="D3" i="1"/>
  <c r="D4" i="1"/>
  <c r="D5" i="1"/>
  <c r="D6" i="1"/>
  <c r="F3" i="1" l="1"/>
  <c r="F4" i="1"/>
  <c r="F5" i="1"/>
  <c r="F6" i="1"/>
  <c r="F7" i="1"/>
  <c r="C8" i="1"/>
  <c r="D8" i="1"/>
  <c r="F9" i="1" l="1"/>
  <c r="F10" i="1"/>
  <c r="F8" i="1"/>
</calcChain>
</file>

<file path=xl/sharedStrings.xml><?xml version="1.0" encoding="utf-8"?>
<sst xmlns="http://schemas.openxmlformats.org/spreadsheetml/2006/main" count="26" uniqueCount="21">
  <si>
    <t>ФИО</t>
  </si>
  <si>
    <t>Петров</t>
  </si>
  <si>
    <t>Иванов</t>
  </si>
  <si>
    <t>Егорова</t>
  </si>
  <si>
    <t>Яговкина</t>
  </si>
  <si>
    <t>Фокина</t>
  </si>
  <si>
    <t>Зарплата</t>
  </si>
  <si>
    <t>НДФЛ</t>
  </si>
  <si>
    <t>ИТОГО</t>
  </si>
  <si>
    <t>К выдаче</t>
  </si>
  <si>
    <t>НАЛОГ</t>
  </si>
  <si>
    <t>ДАТА</t>
  </si>
  <si>
    <t>ГОД</t>
  </si>
  <si>
    <t>Год рождения</t>
  </si>
  <si>
    <t>Возраст</t>
  </si>
  <si>
    <t>пол</t>
  </si>
  <si>
    <t>м</t>
  </si>
  <si>
    <t>ж</t>
  </si>
  <si>
    <t>ВСЕГО</t>
  </si>
  <si>
    <t>Мужчин</t>
  </si>
  <si>
    <t>Женщин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</si>
</sst>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0" fillId="0" borderId="1" xfId="0" applyNumberFormat="1" applyBorder="1"/>
    <xf numFmtId="0" fontId="4" fillId="0" borderId="2" xfId="0" applyFont="1" applyFill="1" applyBorder="1"/>
    <xf numFmtId="44" fontId="4" fillId="0" borderId="0" xfId="0" applyNumberFormat="1" applyFont="1"/>
    <xf numFmtId="0" fontId="3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6"/>
  <sheetViews>
    <sheetView tabSelected="1" zoomScale="235" zoomScaleNormal="235" workbookViewId="0">
      <selection activeCell="B17" sqref="B17"/>
    </sheetView>
  </sheetViews>
  <sheetFormatPr defaultRowHeight="15" x14ac:dyDescent="0.25"/>
  <cols>
    <col min="2" max="2" width="14.140625" bestFit="1" customWidth="1"/>
    <col min="3" max="3" width="13.140625" bestFit="1" customWidth="1"/>
    <col min="4" max="4" width="14.140625" bestFit="1" customWidth="1"/>
    <col min="5" max="5" width="14" style="9" bestFit="1" customWidth="1"/>
  </cols>
  <sheetData>
    <row r="1" spans="1:9" x14ac:dyDescent="0.25">
      <c r="A1" t="s">
        <v>11</v>
      </c>
      <c r="B1" s="8">
        <f ca="1">TODAY()</f>
        <v>44464</v>
      </c>
    </row>
    <row r="2" spans="1:9" x14ac:dyDescent="0.25">
      <c r="A2" s="3" t="s">
        <v>0</v>
      </c>
      <c r="B2" s="3" t="s">
        <v>6</v>
      </c>
      <c r="C2" s="3" t="s">
        <v>7</v>
      </c>
      <c r="D2" s="3" t="s">
        <v>9</v>
      </c>
      <c r="E2" s="10" t="s">
        <v>13</v>
      </c>
      <c r="F2" s="1" t="s">
        <v>14</v>
      </c>
      <c r="G2" s="1" t="s">
        <v>15</v>
      </c>
      <c r="I2" s="7" t="s">
        <v>10</v>
      </c>
    </row>
    <row r="3" spans="1:9" x14ac:dyDescent="0.25">
      <c r="A3" s="1" t="s">
        <v>1</v>
      </c>
      <c r="B3" s="2">
        <v>20000</v>
      </c>
      <c r="C3" s="4">
        <f>B3/100*$I$3</f>
        <v>2600</v>
      </c>
      <c r="D3" s="4">
        <f>B3-C3</f>
        <v>17400</v>
      </c>
      <c r="E3" s="10">
        <v>1979</v>
      </c>
      <c r="F3" s="1">
        <f ca="1">$B$10-E3</f>
        <v>42</v>
      </c>
      <c r="G3" s="1" t="s">
        <v>16</v>
      </c>
      <c r="I3" s="7">
        <v>13</v>
      </c>
    </row>
    <row r="4" spans="1:9" x14ac:dyDescent="0.25">
      <c r="A4" s="1" t="s">
        <v>3</v>
      </c>
      <c r="B4" s="2">
        <v>15000</v>
      </c>
      <c r="C4" s="4">
        <f t="shared" ref="C4:C7" si="0">B4/100*$I$3</f>
        <v>1950</v>
      </c>
      <c r="D4" s="4">
        <f t="shared" ref="D4:D7" si="1">B4-C4</f>
        <v>13050</v>
      </c>
      <c r="E4" s="10">
        <v>1982</v>
      </c>
      <c r="F4" s="1">
        <f t="shared" ref="F4:F7" ca="1" si="2">$B$10-E4</f>
        <v>39</v>
      </c>
      <c r="G4" s="1" t="s">
        <v>17</v>
      </c>
    </row>
    <row r="5" spans="1:9" x14ac:dyDescent="0.25">
      <c r="A5" s="1" t="s">
        <v>2</v>
      </c>
      <c r="B5" s="2">
        <v>17500</v>
      </c>
      <c r="C5" s="4">
        <f t="shared" si="0"/>
        <v>2275</v>
      </c>
      <c r="D5" s="4">
        <f t="shared" si="1"/>
        <v>15225</v>
      </c>
      <c r="E5" s="10">
        <v>1985</v>
      </c>
      <c r="F5" s="1">
        <f t="shared" ca="1" si="2"/>
        <v>36</v>
      </c>
      <c r="G5" s="1" t="s">
        <v>16</v>
      </c>
    </row>
    <row r="6" spans="1:9" x14ac:dyDescent="0.25">
      <c r="A6" s="1" t="s">
        <v>4</v>
      </c>
      <c r="B6" s="2">
        <v>30000</v>
      </c>
      <c r="C6" s="4">
        <f t="shared" si="0"/>
        <v>3900</v>
      </c>
      <c r="D6" s="4">
        <f t="shared" si="1"/>
        <v>26100</v>
      </c>
      <c r="E6" s="10">
        <v>1984</v>
      </c>
      <c r="F6" s="1">
        <f t="shared" ca="1" si="2"/>
        <v>37</v>
      </c>
      <c r="G6" s="1" t="s">
        <v>17</v>
      </c>
    </row>
    <row r="7" spans="1:9" x14ac:dyDescent="0.25">
      <c r="A7" s="1" t="s">
        <v>5</v>
      </c>
      <c r="B7" s="2">
        <v>27000</v>
      </c>
      <c r="C7" s="4">
        <f t="shared" si="0"/>
        <v>3510</v>
      </c>
      <c r="D7" s="4">
        <f t="shared" si="1"/>
        <v>23490</v>
      </c>
      <c r="E7" s="10">
        <v>1990</v>
      </c>
      <c r="F7" s="1">
        <f t="shared" ca="1" si="2"/>
        <v>31</v>
      </c>
      <c r="G7" s="1" t="s">
        <v>17</v>
      </c>
    </row>
    <row r="8" spans="1:9" x14ac:dyDescent="0.25">
      <c r="A8" s="5" t="s">
        <v>8</v>
      </c>
      <c r="B8" s="6">
        <f>SUM(B3:B7)</f>
        <v>109500</v>
      </c>
      <c r="C8" s="6">
        <f t="shared" ref="C8:D8" si="3">SUM(C3:C7)</f>
        <v>14235</v>
      </c>
      <c r="D8" s="6">
        <f t="shared" si="3"/>
        <v>95265</v>
      </c>
      <c r="F8" s="11">
        <f ca="1">AVERAGE(F3:F7)</f>
        <v>37</v>
      </c>
    </row>
    <row r="9" spans="1:9" x14ac:dyDescent="0.25">
      <c r="F9" s="11">
        <f ca="1">MAX(F3:F7)</f>
        <v>42</v>
      </c>
    </row>
    <row r="10" spans="1:9" x14ac:dyDescent="0.25">
      <c r="A10" t="s">
        <v>12</v>
      </c>
      <c r="B10">
        <f ca="1">YEAR(B1)</f>
        <v>2021</v>
      </c>
      <c r="F10">
        <f ca="1">MIN(F3:F7)</f>
        <v>31</v>
      </c>
    </row>
    <row r="11" spans="1:9" x14ac:dyDescent="0.25">
      <c r="A11" t="s">
        <v>12</v>
      </c>
      <c r="B11">
        <f ca="1">YEAR(TODAY())</f>
        <v>2021</v>
      </c>
    </row>
    <row r="13" spans="1:9" x14ac:dyDescent="0.25">
      <c r="A13" t="s">
        <v>18</v>
      </c>
      <c r="B13">
        <f>COUNT(E3:E7)</f>
        <v>5</v>
      </c>
    </row>
    <row r="14" spans="1:9" x14ac:dyDescent="0.25">
      <c r="A14" t="s">
        <v>19</v>
      </c>
      <c r="B14">
        <f>COUNTIF(G3:G7,"м")</f>
        <v>2</v>
      </c>
    </row>
    <row r="15" spans="1:9" x14ac:dyDescent="0.25">
      <c r="A15" t="s">
        <v>20</v>
      </c>
      <c r="B15">
        <f>COUNTIF(G3:G7, "ж")</f>
        <v>3</v>
      </c>
    </row>
    <row r="16" spans="1:9" x14ac:dyDescent="0.25">
      <c r="A16" t="s">
        <v>20</v>
      </c>
      <c r="B16">
        <f>B13-B14</f>
        <v>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Главный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2021-09-25T11:27:46Z</dcterms:modified>
</cp:coreProperties>
</file>