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28"/>
  <workbookPr/>
  <mc:AlternateContent xmlns:mc="http://schemas.openxmlformats.org/markup-compatibility/2006">
    <mc:Choice Requires="x15">
      <x15ac:absPath xmlns:x15ac="http://schemas.microsoft.com/office/spreadsheetml/2010/11/ac" url="C:\Users\Tyanz\Desktop\cyber security\"/>
    </mc:Choice>
  </mc:AlternateContent>
  <xr:revisionPtr revIDLastSave="118" documentId="518CB082B000B36F85423C634994224C20016ACA" xr6:coauthVersionLast="26" xr6:coauthVersionMax="26" xr10:uidLastSave="{31AFDAA9-D56B-42A8-A3C3-DFFED5EEFE0F}"/>
  <bookViews>
    <workbookView xWindow="0" yWindow="0" windowWidth="28800" windowHeight="18000" tabRatio="948" firstSheet="1" activeTab="1" xr2:uid="{00000000-000D-0000-FFFF-FFFF00000000}"/>
  </bookViews>
  <sheets>
    <sheet name="Assets" sheetId="3" r:id="rId1"/>
    <sheet name="RiskTreatmentPlanPage_n_of_m" sheetId="2" r:id="rId2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3" i="2" l="1"/>
  <c r="J53" i="2"/>
  <c r="P32" i="2"/>
  <c r="P31" i="2"/>
  <c r="P30" i="2"/>
  <c r="P29" i="2"/>
  <c r="P28" i="2"/>
  <c r="J29" i="2"/>
  <c r="J28" i="2"/>
  <c r="J32" i="2"/>
  <c r="J31" i="2"/>
  <c r="J30" i="2"/>
  <c r="J13" i="2"/>
  <c r="P15" i="2"/>
  <c r="P16" i="2"/>
  <c r="P11" i="2"/>
  <c r="P12" i="2"/>
  <c r="P13" i="2"/>
  <c r="P14" i="2"/>
  <c r="P10" i="2"/>
  <c r="J11" i="2"/>
  <c r="J12" i="2"/>
  <c r="J14" i="2"/>
  <c r="J15" i="2"/>
  <c r="J16" i="2"/>
  <c r="J10" i="2"/>
  <c r="J49" i="2"/>
  <c r="P49" i="2"/>
  <c r="P50" i="2"/>
  <c r="P51" i="2"/>
  <c r="P52" i="2"/>
  <c r="J52" i="2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F4" i="3"/>
  <c r="G4" i="3"/>
  <c r="F3" i="3"/>
  <c r="G3" i="3"/>
  <c r="J50" i="2"/>
  <c r="J51" i="2"/>
</calcChain>
</file>

<file path=xl/sharedStrings.xml><?xml version="1.0" encoding="utf-8"?>
<sst xmlns="http://schemas.openxmlformats.org/spreadsheetml/2006/main" count="164" uniqueCount="126">
  <si>
    <t>Asset</t>
  </si>
  <si>
    <t>Owner</t>
  </si>
  <si>
    <t>Ranking for</t>
  </si>
  <si>
    <t>Totalled Rank (C+I+A)</t>
  </si>
  <si>
    <t>Importance on the scale of 1-5</t>
  </si>
  <si>
    <t>Confidentiality</t>
  </si>
  <si>
    <t>Integrity</t>
  </si>
  <si>
    <t>Availability</t>
  </si>
  <si>
    <t>Database</t>
  </si>
  <si>
    <t>Org.'s DBA</t>
  </si>
  <si>
    <t>Highest - define!</t>
  </si>
  <si>
    <t>Lowest - define!</t>
  </si>
  <si>
    <t>Initial assessment</t>
  </si>
  <si>
    <t>Assessment after treatment</t>
  </si>
  <si>
    <t>Number</t>
    <phoneticPr fontId="3" type="noConversion"/>
  </si>
  <si>
    <t>Information
Asset</t>
  </si>
  <si>
    <t>Information asset owner</t>
  </si>
  <si>
    <t>Other Stakeholders</t>
  </si>
  <si>
    <t>Importance
of Asset</t>
  </si>
  <si>
    <t>Risk Events</t>
  </si>
  <si>
    <t>Attack vectors</t>
  </si>
  <si>
    <t>Probability of occurrence</t>
  </si>
  <si>
    <t>Risk severity</t>
    <phoneticPr fontId="3" type="noConversion"/>
  </si>
  <si>
    <t>Exposure or impact</t>
  </si>
  <si>
    <t xml:space="preserve">Treatment strategy </t>
  </si>
  <si>
    <t>Mechanisms</t>
  </si>
  <si>
    <t>Trigger date</t>
  </si>
  <si>
    <t>Treated probability of occurrence
(should be reduced)</t>
  </si>
  <si>
    <t>Treated risk severity (should be same or less)</t>
  </si>
  <si>
    <t>Residual risk exposure or impact</t>
  </si>
  <si>
    <t>Define this in words</t>
    <phoneticPr fontId="3" type="noConversion"/>
  </si>
  <si>
    <t>Organisational role</t>
  </si>
  <si>
    <t>Related dependencies on this asset</t>
  </si>
  <si>
    <t>Use 1 - 5 (1=low, 5=high)</t>
  </si>
  <si>
    <t>Define this in words</t>
  </si>
  <si>
    <t>How likely is this risk to occur? Use 1- 5 (1=low, 5=high)</t>
  </si>
  <si>
    <t>How severe a problem is this risk if it occurs? Use 1- 5 (1=low, 5=high)</t>
  </si>
  <si>
    <t>Iimportance, probability and severity multiplied to derive a joint value(≥ 40% risk
 ≥ 20% ≤ 39% risk
 ≤ 19% risk)</t>
    <phoneticPr fontId="3" type="noConversion"/>
  </si>
  <si>
    <t>What are you going to do about this risk?
 Prevention
 Reduction
 Transference 
 Contingency 
 Acceptance</t>
    <phoneticPr fontId="3" type="noConversion"/>
  </si>
  <si>
    <t>Controls to implement your risk treatment strategy - counter risk/ prevent a successful attack
 Detect
 Deny
 Disrupt 
 Degrade 
 Deceive
 Destroy</t>
    <phoneticPr fontId="3" type="noConversion"/>
  </si>
  <si>
    <t>By when will this strategy be in place?</t>
    <phoneticPr fontId="3" type="noConversion"/>
  </si>
  <si>
    <t>Is this risk still likely to occur after treatment? Use 1- 5 (1=low, 5=high)</t>
    <phoneticPr fontId="3" type="noConversion"/>
  </si>
  <si>
    <t>Will this risk still be as severe a problem if it occurs after treatment? Use 1- 5 (1=low, 5=high)</t>
  </si>
  <si>
    <t>The expected risk after treatment has been implemented?</t>
  </si>
  <si>
    <t>Data</t>
  </si>
  <si>
    <t>Student information/records</t>
  </si>
  <si>
    <t>Students/IT Manager</t>
  </si>
  <si>
    <t>Student marks</t>
  </si>
  <si>
    <t>Teachers</t>
  </si>
  <si>
    <t>Staff information/records</t>
  </si>
  <si>
    <t>IT Manager/School Staff</t>
  </si>
  <si>
    <t>Reports of the meetings</t>
  </si>
  <si>
    <t>Adiministrator</t>
  </si>
  <si>
    <t>Administration documents</t>
  </si>
  <si>
    <t>Administrator</t>
  </si>
  <si>
    <t>Curriculum</t>
  </si>
  <si>
    <t>Students and staff</t>
    <phoneticPr fontId="3" type="noConversion"/>
  </si>
  <si>
    <t xml:space="preserve">Record of students' information is tampered, leaked or stolen.                               </t>
    <phoneticPr fontId="3" type="noConversion"/>
  </si>
  <si>
    <t xml:space="preserve">injection 
</t>
    <phoneticPr fontId="3" type="noConversion"/>
  </si>
  <si>
    <t>Reduction</t>
  </si>
  <si>
    <t>IDS</t>
    <phoneticPr fontId="3" type="noConversion"/>
  </si>
  <si>
    <t>Asset registration</t>
  </si>
  <si>
    <t>Office of Academic Affairs</t>
  </si>
  <si>
    <t>Students and Teachers</t>
  </si>
  <si>
    <t>Personal medical information is tampered, leaked or stolen</t>
    <phoneticPr fontId="3" type="noConversion"/>
  </si>
  <si>
    <t>injection</t>
  </si>
  <si>
    <t>Prevention</t>
  </si>
  <si>
    <t>1.strengthen the management of privacy protection
2.use specific escape syntax in dynamic queries</t>
    <phoneticPr fontId="3" type="noConversion"/>
  </si>
  <si>
    <t>Timetable</t>
  </si>
  <si>
    <t>Students' Parents</t>
    <phoneticPr fontId="3" type="noConversion"/>
  </si>
  <si>
    <r>
      <t>Record of students' address is tampered, leaked or stolen.
Parents' mobile numbers are leaked or tampered.</t>
    </r>
    <r>
      <rPr>
        <sz val="14"/>
        <rFont val="Arial"/>
      </rPr>
      <t xml:space="preserve">     </t>
    </r>
    <phoneticPr fontId="3" type="noConversion"/>
  </si>
  <si>
    <t>1.Human factors: the incorrect timetable information can be inputed by mistake.
2.Penetration:the database can be penetrated by SQL injection</t>
  </si>
  <si>
    <t>Reduction</t>
    <phoneticPr fontId="3" type="noConversion"/>
  </si>
  <si>
    <t>"1.strengthen the management of privacy protection
2.use specific escape syntax in dynamic queries"</t>
  </si>
  <si>
    <t>Medical records</t>
  </si>
  <si>
    <t>School Hospital</t>
  </si>
  <si>
    <t>Students and Stuff</t>
    <phoneticPr fontId="3" type="noConversion"/>
  </si>
  <si>
    <t xml:space="preserve">Record of students and stuff' information is leaked or stolen.  </t>
    <phoneticPr fontId="3" type="noConversion"/>
  </si>
  <si>
    <t>1.Human factors:doctors may leak the medical records intentionally or unintendedly
2.Penetration:the database can be penetrated by SQL injection</t>
  </si>
  <si>
    <t xml:space="preserve">Contingency </t>
  </si>
  <si>
    <t>1.logging and monitering auditable events like logins and failed logins
2.use a safe API which avoids the use the interpreter entirely
3.use specific escape syntax in dynamic queries</t>
  </si>
  <si>
    <t>Contact details</t>
  </si>
  <si>
    <t xml:space="preserve">Record of stuff and students' information is tampered and leaked   </t>
    <phoneticPr fontId="3" type="noConversion"/>
  </si>
  <si>
    <t xml:space="preserve">injection </t>
    <phoneticPr fontId="3" type="noConversion"/>
  </si>
  <si>
    <t>Firewall
IDS</t>
    <phoneticPr fontId="3" type="noConversion"/>
  </si>
  <si>
    <t>Special needs</t>
  </si>
  <si>
    <t>Reports are tampered</t>
    <phoneticPr fontId="3" type="noConversion"/>
  </si>
  <si>
    <t>Attendance lists (Staff and students)</t>
  </si>
  <si>
    <t xml:space="preserve">Record of students' information is tampered, leaked or stolen.   </t>
    <phoneticPr fontId="3" type="noConversion"/>
  </si>
  <si>
    <t>Dietary requirements</t>
  </si>
  <si>
    <t>Refectory Manager</t>
  </si>
  <si>
    <t>Regular checking reports</t>
  </si>
  <si>
    <t>Head of Logistics Department</t>
  </si>
  <si>
    <t>Insurance</t>
  </si>
  <si>
    <t>Financial Executive</t>
  </si>
  <si>
    <t>Financial records</t>
  </si>
  <si>
    <t>Budget</t>
  </si>
  <si>
    <t>Financial Department Manager</t>
  </si>
  <si>
    <t>Teacher salaries</t>
  </si>
  <si>
    <t>Student tuition fee</t>
  </si>
  <si>
    <t>Trips</t>
  </si>
  <si>
    <t>Dinner</t>
  </si>
  <si>
    <t>Hardware</t>
  </si>
  <si>
    <t>Medical supplies </t>
  </si>
  <si>
    <t>Nurse</t>
  </si>
  <si>
    <t>expired - stolen - damaged - misuse</t>
  </si>
  <si>
    <t>Human factors: stolen, mismanging, misuse</t>
  </si>
  <si>
    <t>prevention</t>
  </si>
  <si>
    <t>establish control mechanisms: - CCTV - access limitation to workstation -</t>
  </si>
  <si>
    <t>1 - 2 days</t>
  </si>
  <si>
    <t>Network equipment</t>
  </si>
  <si>
    <t>IT Manager</t>
  </si>
  <si>
    <t>stolen - damaged - disorder storage - mismatch with equipments</t>
  </si>
  <si>
    <t xml:space="preserve">Human factors: stolen, equipment , mismanging equipment orders.
</t>
  </si>
  <si>
    <t>1-2 days</t>
  </si>
  <si>
    <t>Servers</t>
  </si>
  <si>
    <t>Hacking - Damaged -lossing data</t>
  </si>
  <si>
    <t>1.Human factors:send email attachement including viruses.
2.Penetration:the database can be penetrated by SQL injection</t>
  </si>
  <si>
    <t>establish control mechanisms: - CCTV - access limitation to server room- Data Back up</t>
  </si>
  <si>
    <t>immediately</t>
  </si>
  <si>
    <t>Workstations for each pupil</t>
  </si>
  <si>
    <t>malware - misuse- damaged</t>
  </si>
  <si>
    <t>establish control mechanisms: - CCTV - access limitation to workstation - configuring routers to filter ICMP packet - using Firewall to filter out spoofing packets</t>
  </si>
  <si>
    <t>1-3 days</t>
  </si>
  <si>
    <t>Workstations for administrative staff</t>
  </si>
  <si>
    <t>Risk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</si>
</sst>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09]dd\ mmmm\ yyyy;@"/>
  </numFmts>
  <fonts count="12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4"/>
      <name val="Arial"/>
    </font>
    <font>
      <b/>
      <sz val="14"/>
      <name val="Arial"/>
    </font>
    <font>
      <sz val="14"/>
      <color rgb="FF00B050"/>
      <name val="Arial"/>
    </font>
    <font>
      <sz val="14"/>
      <color theme="9" tint="-0.249977111117893"/>
      <name val="Arial"/>
    </font>
    <font>
      <sz val="14"/>
      <color rgb="FFFF0000"/>
      <name val="Arial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0" fillId="0" borderId="0" xfId="0" applyBorder="1"/>
    <xf numFmtId="164" fontId="0" fillId="0" borderId="0" xfId="0" applyNumberFormat="1" applyFill="1" applyBorder="1" applyAlignment="1">
      <alignment vertical="top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center"/>
    </xf>
    <xf numFmtId="0" fontId="0" fillId="3" borderId="7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4" fillId="3" borderId="7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64" fontId="0" fillId="3" borderId="7" xfId="0" applyNumberFormat="1" applyFill="1" applyBorder="1" applyAlignment="1">
      <alignment horizontal="center" vertical="center" wrapText="1"/>
    </xf>
    <xf numFmtId="165" fontId="0" fillId="3" borderId="7" xfId="0" applyNumberFormat="1" applyFill="1" applyBorder="1" applyAlignment="1">
      <alignment vertical="top" wrapText="1"/>
    </xf>
    <xf numFmtId="0" fontId="4" fillId="3" borderId="7" xfId="0" applyFont="1" applyFill="1" applyBorder="1" applyAlignment="1">
      <alignment vertical="top"/>
    </xf>
    <xf numFmtId="0" fontId="0" fillId="3" borderId="7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7" fillId="0" borderId="5" xfId="0" applyFont="1" applyFill="1" applyBorder="1" applyAlignment="1">
      <alignment horizontal="center" vertical="center" textRotation="180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10" fontId="7" fillId="0" borderId="7" xfId="0" applyNumberFormat="1" applyFont="1" applyFill="1" applyBorder="1" applyAlignment="1">
      <alignment horizontal="center" vertical="center" wrapText="1"/>
    </xf>
    <xf numFmtId="10" fontId="6" fillId="3" borderId="7" xfId="0" applyNumberFormat="1" applyFont="1" applyFill="1" applyBorder="1" applyAlignment="1">
      <alignment vertical="top" wrapText="1"/>
    </xf>
    <xf numFmtId="10" fontId="4" fillId="3" borderId="7" xfId="0" applyNumberFormat="1" applyFont="1" applyFill="1" applyBorder="1" applyAlignment="1">
      <alignment vertical="top" wrapText="1"/>
    </xf>
    <xf numFmtId="10" fontId="0" fillId="3" borderId="7" xfId="0" applyNumberFormat="1" applyFill="1" applyBorder="1" applyAlignment="1">
      <alignment horizontal="center" vertical="center" wrapText="1"/>
    </xf>
    <xf numFmtId="10" fontId="2" fillId="2" borderId="7" xfId="0" applyNumberFormat="1" applyFont="1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vertical="top" wrapText="1"/>
    </xf>
    <xf numFmtId="10" fontId="8" fillId="3" borderId="7" xfId="0" applyNumberFormat="1" applyFont="1" applyFill="1" applyBorder="1" applyAlignment="1">
      <alignment vertical="top" wrapText="1"/>
    </xf>
    <xf numFmtId="10" fontId="9" fillId="3" borderId="7" xfId="0" applyNumberFormat="1" applyFont="1" applyFill="1" applyBorder="1" applyAlignment="1">
      <alignment vertical="top" wrapText="1"/>
    </xf>
    <xf numFmtId="10" fontId="10" fillId="3" borderId="7" xfId="0" applyNumberFormat="1" applyFont="1" applyFill="1" applyBorder="1" applyAlignment="1">
      <alignment vertical="top" wrapText="1"/>
    </xf>
    <xf numFmtId="0" fontId="11" fillId="3" borderId="7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workbookViewId="0" xr3:uid="{AEA406A1-0E4B-5B11-9CD5-51D6E497D94C}">
      <selection activeCell="G3" sqref="G3"/>
    </sheetView>
  </sheetViews>
  <sheetFormatPr defaultColWidth="8.7109375" defaultRowHeight="13.15"/>
  <cols>
    <col min="1" max="1" width="25.28515625" bestFit="1" customWidth="1"/>
    <col min="2" max="2" width="18.140625" customWidth="1"/>
    <col min="3" max="3" width="15" bestFit="1" customWidth="1"/>
    <col min="4" max="4" width="14" customWidth="1"/>
    <col min="5" max="5" width="12.42578125" customWidth="1"/>
    <col min="6" max="6" width="16.7109375" customWidth="1"/>
    <col min="7" max="7" width="15.28515625" customWidth="1"/>
  </cols>
  <sheetData>
    <row r="1" spans="1:8" s="4" customFormat="1">
      <c r="A1" s="48" t="s">
        <v>0</v>
      </c>
      <c r="B1" s="48" t="s">
        <v>1</v>
      </c>
      <c r="C1" s="50" t="s">
        <v>2</v>
      </c>
      <c r="D1" s="50"/>
      <c r="E1" s="50"/>
      <c r="F1" s="49" t="s">
        <v>3</v>
      </c>
      <c r="G1" s="49" t="s">
        <v>4</v>
      </c>
      <c r="H1" s="46"/>
    </row>
    <row r="2" spans="1:8" s="4" customFormat="1" ht="26.25" customHeight="1">
      <c r="A2" s="48"/>
      <c r="B2" s="48"/>
      <c r="C2" s="46" t="s">
        <v>5</v>
      </c>
      <c r="D2" s="46" t="s">
        <v>6</v>
      </c>
      <c r="E2" s="46" t="s">
        <v>7</v>
      </c>
      <c r="F2" s="49"/>
      <c r="G2" s="49"/>
      <c r="H2" s="46"/>
    </row>
    <row r="3" spans="1:8">
      <c r="A3" s="6" t="s">
        <v>8</v>
      </c>
      <c r="B3" s="22" t="s">
        <v>9</v>
      </c>
      <c r="C3" s="5">
        <v>4</v>
      </c>
      <c r="D3" s="5">
        <v>5</v>
      </c>
      <c r="E3" s="5">
        <v>1</v>
      </c>
      <c r="F3" s="5">
        <f>C3+D3+E3</f>
        <v>10</v>
      </c>
      <c r="G3" s="5">
        <f>ROUND(F3/3,0)</f>
        <v>3</v>
      </c>
      <c r="H3" s="9"/>
    </row>
    <row r="4" spans="1:8">
      <c r="A4" s="7"/>
      <c r="B4" s="1"/>
      <c r="C4" s="5"/>
      <c r="D4" s="5"/>
      <c r="E4" s="5"/>
      <c r="F4" s="5">
        <f t="shared" ref="F4:F12" si="0">C4+D4+E4</f>
        <v>0</v>
      </c>
      <c r="G4" s="5">
        <f t="shared" ref="G4:G12" si="1">ROUND(F4/3,0)</f>
        <v>0</v>
      </c>
      <c r="H4" s="9"/>
    </row>
    <row r="5" spans="1:8">
      <c r="A5" s="6"/>
      <c r="B5" s="1"/>
      <c r="C5" s="5"/>
      <c r="D5" s="5"/>
      <c r="E5" s="5"/>
      <c r="F5" s="5">
        <f t="shared" si="0"/>
        <v>0</v>
      </c>
      <c r="G5" s="5">
        <f t="shared" si="1"/>
        <v>0</v>
      </c>
      <c r="H5" s="9"/>
    </row>
    <row r="6" spans="1:8">
      <c r="A6" s="6"/>
      <c r="B6" s="1"/>
      <c r="C6" s="5"/>
      <c r="D6" s="5"/>
      <c r="E6" s="5"/>
      <c r="F6" s="5">
        <f t="shared" si="0"/>
        <v>0</v>
      </c>
      <c r="G6" s="5">
        <f t="shared" si="1"/>
        <v>0</v>
      </c>
      <c r="H6" s="9"/>
    </row>
    <row r="7" spans="1:8">
      <c r="A7" s="6"/>
      <c r="B7" s="1"/>
      <c r="C7" s="5"/>
      <c r="D7" s="5"/>
      <c r="E7" s="5"/>
      <c r="F7" s="5">
        <f t="shared" si="0"/>
        <v>0</v>
      </c>
      <c r="G7" s="5">
        <f t="shared" si="1"/>
        <v>0</v>
      </c>
      <c r="H7" s="9"/>
    </row>
    <row r="8" spans="1:8">
      <c r="A8" s="6"/>
      <c r="B8" s="1"/>
      <c r="C8" s="5"/>
      <c r="D8" s="5"/>
      <c r="E8" s="5"/>
      <c r="F8" s="5">
        <f t="shared" si="0"/>
        <v>0</v>
      </c>
      <c r="G8" s="5">
        <f t="shared" si="1"/>
        <v>0</v>
      </c>
      <c r="H8" s="9"/>
    </row>
    <row r="9" spans="1:8">
      <c r="A9" s="6"/>
      <c r="B9" s="1"/>
      <c r="C9" s="5"/>
      <c r="D9" s="5"/>
      <c r="E9" s="5"/>
      <c r="F9" s="5">
        <f t="shared" si="0"/>
        <v>0</v>
      </c>
      <c r="G9" s="5">
        <f t="shared" si="1"/>
        <v>0</v>
      </c>
      <c r="H9" s="9"/>
    </row>
    <row r="10" spans="1:8">
      <c r="A10" s="6"/>
      <c r="B10" s="1"/>
      <c r="C10" s="5"/>
      <c r="D10" s="5"/>
      <c r="E10" s="5"/>
      <c r="F10" s="5">
        <f t="shared" si="0"/>
        <v>0</v>
      </c>
      <c r="G10" s="5">
        <f t="shared" si="1"/>
        <v>0</v>
      </c>
      <c r="H10" s="9"/>
    </row>
    <row r="11" spans="1:8">
      <c r="A11" s="6"/>
      <c r="B11" s="1"/>
      <c r="C11" s="5"/>
      <c r="D11" s="5"/>
      <c r="E11" s="5"/>
      <c r="F11" s="5">
        <f t="shared" si="0"/>
        <v>0</v>
      </c>
      <c r="G11" s="5">
        <f t="shared" si="1"/>
        <v>0</v>
      </c>
      <c r="H11" s="9"/>
    </row>
    <row r="12" spans="1:8">
      <c r="A12" s="6"/>
      <c r="B12" s="1"/>
      <c r="C12" s="5"/>
      <c r="D12" s="5"/>
      <c r="E12" s="5"/>
      <c r="F12" s="5">
        <f t="shared" si="0"/>
        <v>0</v>
      </c>
      <c r="G12" s="5">
        <f t="shared" si="1"/>
        <v>0</v>
      </c>
      <c r="H12" s="9"/>
    </row>
    <row r="15" spans="1:8" ht="12.75" customHeight="1">
      <c r="B15" s="12" t="s">
        <v>5</v>
      </c>
      <c r="C15" s="13">
        <v>5</v>
      </c>
      <c r="D15" s="47" t="s">
        <v>10</v>
      </c>
      <c r="E15" s="47"/>
      <c r="F15" s="47"/>
    </row>
    <row r="16" spans="1:8">
      <c r="B16" s="12"/>
      <c r="C16" s="13">
        <v>1</v>
      </c>
      <c r="D16" s="47" t="s">
        <v>11</v>
      </c>
      <c r="E16" s="47"/>
      <c r="F16" s="47"/>
    </row>
    <row r="17" spans="2:6">
      <c r="B17" s="12" t="s">
        <v>6</v>
      </c>
      <c r="C17" s="13">
        <v>5</v>
      </c>
      <c r="D17" s="47" t="s">
        <v>10</v>
      </c>
      <c r="E17" s="47"/>
      <c r="F17" s="47"/>
    </row>
    <row r="18" spans="2:6" s="8" customFormat="1">
      <c r="B18" s="12"/>
      <c r="C18" s="13">
        <v>1</v>
      </c>
      <c r="D18" s="47" t="s">
        <v>11</v>
      </c>
      <c r="E18" s="47"/>
      <c r="F18" s="47"/>
    </row>
    <row r="19" spans="2:6" s="8" customFormat="1">
      <c r="B19" s="12" t="s">
        <v>7</v>
      </c>
      <c r="C19" s="13">
        <v>5</v>
      </c>
      <c r="D19" s="47" t="s">
        <v>10</v>
      </c>
      <c r="E19" s="47"/>
      <c r="F19" s="47"/>
    </row>
    <row r="20" spans="2:6" s="8" customFormat="1">
      <c r="B20"/>
      <c r="C20" s="13">
        <v>1</v>
      </c>
      <c r="D20" s="47" t="s">
        <v>11</v>
      </c>
      <c r="E20" s="47"/>
      <c r="F20" s="47"/>
    </row>
    <row r="21" spans="2:6" s="8" customFormat="1">
      <c r="B21" s="6"/>
    </row>
    <row r="22" spans="2:6" s="8" customFormat="1">
      <c r="B22" s="6"/>
    </row>
    <row r="23" spans="2:6" s="8" customFormat="1">
      <c r="B23" s="6"/>
    </row>
    <row r="24" spans="2:6" s="8" customFormat="1">
      <c r="B24" s="6"/>
    </row>
    <row r="25" spans="2:6" s="8" customFormat="1">
      <c r="B25" s="6"/>
    </row>
    <row r="26" spans="2:6" s="8" customFormat="1">
      <c r="B26" s="6"/>
    </row>
    <row r="27" spans="2:6" s="8" customFormat="1">
      <c r="B27" s="6"/>
    </row>
  </sheetData>
  <mergeCells count="11">
    <mergeCell ref="D16:F16"/>
    <mergeCell ref="D17:F17"/>
    <mergeCell ref="D18:F18"/>
    <mergeCell ref="D19:F19"/>
    <mergeCell ref="D20:F20"/>
    <mergeCell ref="D15:F15"/>
    <mergeCell ref="A1:A2"/>
    <mergeCell ref="F1:F2"/>
    <mergeCell ref="G1:G2"/>
    <mergeCell ref="C1:E1"/>
    <mergeCell ref="B1:B2"/>
  </mergeCells>
  <phoneticPr fontId="3" type="noConversion"/>
  <printOptions horizontalCentered="1" vertic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4"/>
  <sheetViews>
    <sheetView tabSelected="1" topLeftCell="H50" zoomScale="90" zoomScaleNormal="90" zoomScalePageLayoutView="90" workbookViewId="0" xr3:uid="{958C4451-9541-5A59-BF78-D2F731DF1C81}">
      <selection activeCell="P53" sqref="P53"/>
    </sheetView>
  </sheetViews>
  <sheetFormatPr defaultColWidth="14.7109375" defaultRowHeight="13.15"/>
  <cols>
    <col min="1" max="1" width="3.7109375" style="1" bestFit="1" customWidth="1"/>
    <col min="2" max="4" width="16.42578125" style="1" customWidth="1"/>
    <col min="5" max="5" width="10.140625" style="1" customWidth="1"/>
    <col min="6" max="7" width="27.42578125" style="1" bestFit="1" customWidth="1"/>
    <col min="8" max="9" width="14.7109375" style="1" customWidth="1"/>
    <col min="10" max="10" width="14.7109375" style="41" customWidth="1"/>
    <col min="11" max="11" width="14.7109375" style="1" customWidth="1"/>
    <col min="12" max="12" width="16.7109375" style="1" customWidth="1"/>
    <col min="13" max="13" width="16.7109375" style="1" bestFit="1" customWidth="1"/>
    <col min="14" max="14" width="16.140625" style="1" customWidth="1"/>
    <col min="15" max="15" width="15.7109375" style="1" customWidth="1"/>
    <col min="16" max="16" width="14.7109375" style="41"/>
    <col min="17" max="16384" width="14.7109375" style="1"/>
  </cols>
  <sheetData>
    <row r="1" spans="1:16" ht="17.45">
      <c r="A1" s="25"/>
      <c r="B1" s="26"/>
      <c r="C1" s="27"/>
      <c r="D1" s="27"/>
      <c r="E1" s="28"/>
      <c r="F1" s="27"/>
      <c r="G1" s="51" t="s">
        <v>12</v>
      </c>
      <c r="H1" s="52"/>
      <c r="I1" s="52"/>
      <c r="J1" s="52"/>
      <c r="K1" s="26"/>
      <c r="L1" s="27"/>
      <c r="M1" s="28"/>
      <c r="N1" s="52" t="s">
        <v>13</v>
      </c>
      <c r="O1" s="52"/>
      <c r="P1" s="53"/>
    </row>
    <row r="2" spans="1:16" s="3" customFormat="1" ht="97.9" customHeight="1">
      <c r="A2" s="29" t="s">
        <v>14</v>
      </c>
      <c r="B2" s="30" t="s">
        <v>15</v>
      </c>
      <c r="C2" s="31" t="s">
        <v>16</v>
      </c>
      <c r="D2" s="31" t="s">
        <v>17</v>
      </c>
      <c r="E2" s="29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6" t="s">
        <v>23</v>
      </c>
      <c r="K2" s="31" t="s">
        <v>24</v>
      </c>
      <c r="L2" s="31" t="s">
        <v>25</v>
      </c>
      <c r="M2" s="31" t="s">
        <v>26</v>
      </c>
      <c r="N2" s="32" t="s">
        <v>27</v>
      </c>
      <c r="O2" s="32" t="s">
        <v>28</v>
      </c>
      <c r="P2" s="36" t="s">
        <v>29</v>
      </c>
    </row>
    <row r="3" spans="1:16" s="2" customFormat="1" ht="266.25" customHeight="1">
      <c r="A3" s="33"/>
      <c r="B3" s="33" t="s">
        <v>30</v>
      </c>
      <c r="C3" s="33" t="s">
        <v>31</v>
      </c>
      <c r="D3" s="33" t="s">
        <v>32</v>
      </c>
      <c r="E3" s="33" t="s">
        <v>33</v>
      </c>
      <c r="F3" s="33" t="s">
        <v>34</v>
      </c>
      <c r="G3" s="33" t="s">
        <v>34</v>
      </c>
      <c r="H3" s="33" t="s">
        <v>35</v>
      </c>
      <c r="I3" s="33" t="s">
        <v>36</v>
      </c>
      <c r="J3" s="37" t="s">
        <v>37</v>
      </c>
      <c r="K3" s="45" t="s">
        <v>38</v>
      </c>
      <c r="L3" s="33" t="s">
        <v>39</v>
      </c>
      <c r="M3" s="45" t="s">
        <v>40</v>
      </c>
      <c r="N3" s="33" t="s">
        <v>41</v>
      </c>
      <c r="O3" s="33" t="s">
        <v>42</v>
      </c>
      <c r="P3" s="37" t="s">
        <v>43</v>
      </c>
    </row>
    <row r="4" spans="1:16" s="2" customFormat="1" ht="156" customHeight="1">
      <c r="A4" s="34"/>
      <c r="B4" s="33" t="s">
        <v>44</v>
      </c>
      <c r="C4" s="35"/>
      <c r="D4" s="35"/>
      <c r="E4" s="33"/>
      <c r="F4" s="33"/>
      <c r="G4" s="33"/>
      <c r="H4" s="33"/>
      <c r="I4" s="33"/>
      <c r="J4" s="37"/>
      <c r="K4" s="33"/>
      <c r="L4" s="33"/>
      <c r="M4" s="33"/>
      <c r="N4" s="33"/>
      <c r="O4" s="33"/>
      <c r="P4" s="37"/>
    </row>
    <row r="5" spans="1:16" s="2" customFormat="1" ht="156" customHeight="1">
      <c r="A5" s="34"/>
      <c r="B5" s="33" t="s">
        <v>45</v>
      </c>
      <c r="C5" s="35" t="s">
        <v>46</v>
      </c>
      <c r="D5" s="35"/>
      <c r="E5" s="33"/>
      <c r="F5" s="33"/>
      <c r="G5" s="33"/>
      <c r="H5" s="33"/>
      <c r="I5" s="33"/>
      <c r="J5" s="37"/>
      <c r="K5" s="33"/>
      <c r="L5" s="33"/>
      <c r="M5" s="33"/>
      <c r="N5" s="33"/>
      <c r="O5" s="33"/>
      <c r="P5" s="37"/>
    </row>
    <row r="6" spans="1:16" s="2" customFormat="1" ht="156" customHeight="1">
      <c r="A6" s="34"/>
      <c r="B6" s="33" t="s">
        <v>47</v>
      </c>
      <c r="C6" s="35" t="s">
        <v>48</v>
      </c>
      <c r="D6" s="35"/>
      <c r="E6" s="33"/>
      <c r="F6" s="33"/>
      <c r="G6" s="33"/>
      <c r="H6" s="33"/>
      <c r="I6" s="33"/>
      <c r="J6" s="37"/>
      <c r="K6" s="33"/>
      <c r="L6" s="33"/>
      <c r="M6" s="33"/>
      <c r="N6" s="33"/>
      <c r="O6" s="33"/>
      <c r="P6" s="37"/>
    </row>
    <row r="7" spans="1:16" s="2" customFormat="1" ht="156" customHeight="1">
      <c r="A7" s="34"/>
      <c r="B7" s="33" t="s">
        <v>49</v>
      </c>
      <c r="C7" s="35" t="s">
        <v>50</v>
      </c>
      <c r="D7" s="35"/>
      <c r="E7" s="33"/>
      <c r="F7" s="33"/>
      <c r="G7" s="33"/>
      <c r="H7" s="33"/>
      <c r="I7" s="33"/>
      <c r="J7" s="37"/>
      <c r="K7" s="33"/>
      <c r="L7" s="33"/>
      <c r="M7" s="33"/>
      <c r="N7" s="33"/>
      <c r="O7" s="33"/>
      <c r="P7" s="37"/>
    </row>
    <row r="8" spans="1:16" s="2" customFormat="1" ht="156" customHeight="1">
      <c r="A8" s="34"/>
      <c r="B8" s="33" t="s">
        <v>51</v>
      </c>
      <c r="C8" s="35" t="s">
        <v>52</v>
      </c>
      <c r="D8" s="35"/>
      <c r="E8" s="33"/>
      <c r="F8" s="33"/>
      <c r="G8" s="33"/>
      <c r="H8" s="33"/>
      <c r="I8" s="33"/>
      <c r="J8" s="37"/>
      <c r="K8" s="33"/>
      <c r="L8" s="33"/>
      <c r="M8" s="33"/>
      <c r="N8" s="33"/>
      <c r="O8" s="33"/>
      <c r="P8" s="37"/>
    </row>
    <row r="9" spans="1:16" s="2" customFormat="1" ht="156" customHeight="1">
      <c r="A9" s="34"/>
      <c r="B9" s="33" t="s">
        <v>53</v>
      </c>
      <c r="C9" s="35" t="s">
        <v>54</v>
      </c>
      <c r="D9" s="35"/>
      <c r="E9" s="33"/>
      <c r="F9" s="33"/>
      <c r="G9" s="33"/>
      <c r="H9" s="33"/>
      <c r="I9" s="33"/>
      <c r="J9" s="37"/>
      <c r="K9" s="33"/>
      <c r="L9" s="33"/>
      <c r="M9" s="33"/>
      <c r="N9" s="33"/>
      <c r="O9" s="33"/>
      <c r="P9" s="37"/>
    </row>
    <row r="10" spans="1:16" s="2" customFormat="1" ht="156" customHeight="1">
      <c r="A10" s="34"/>
      <c r="B10" s="33" t="s">
        <v>55</v>
      </c>
      <c r="C10" s="35" t="s">
        <v>48</v>
      </c>
      <c r="D10" s="35" t="s">
        <v>56</v>
      </c>
      <c r="E10" s="33">
        <v>3</v>
      </c>
      <c r="F10" s="33" t="s">
        <v>57</v>
      </c>
      <c r="G10" s="33" t="s">
        <v>58</v>
      </c>
      <c r="H10" s="33">
        <v>2</v>
      </c>
      <c r="I10" s="33">
        <v>3</v>
      </c>
      <c r="J10" s="42">
        <f>E10*H10*I10/125</f>
        <v>0.14399999999999999</v>
      </c>
      <c r="K10" s="33" t="s">
        <v>59</v>
      </c>
      <c r="L10" s="33" t="s">
        <v>60</v>
      </c>
      <c r="M10" s="33"/>
      <c r="N10" s="33">
        <v>1</v>
      </c>
      <c r="O10" s="33">
        <v>2</v>
      </c>
      <c r="P10" s="42">
        <f>E10*N10*O10/125</f>
        <v>4.8000000000000001E-2</v>
      </c>
    </row>
    <row r="11" spans="1:16" s="2" customFormat="1" ht="311.25" customHeight="1">
      <c r="A11" s="34"/>
      <c r="B11" s="33" t="s">
        <v>61</v>
      </c>
      <c r="C11" s="35" t="s">
        <v>62</v>
      </c>
      <c r="D11" s="35" t="s">
        <v>63</v>
      </c>
      <c r="E11" s="33">
        <v>4</v>
      </c>
      <c r="F11" s="33" t="s">
        <v>64</v>
      </c>
      <c r="G11" s="45" t="s">
        <v>65</v>
      </c>
      <c r="H11" s="33">
        <v>4</v>
      </c>
      <c r="I11" s="33">
        <v>5</v>
      </c>
      <c r="J11" s="43">
        <f t="shared" ref="J11:J16" si="0">E11*H11*I11/125</f>
        <v>0.64</v>
      </c>
      <c r="K11" s="33" t="s">
        <v>66</v>
      </c>
      <c r="L11" s="45" t="s">
        <v>67</v>
      </c>
      <c r="M11" s="33"/>
      <c r="N11" s="33">
        <v>3</v>
      </c>
      <c r="O11" s="33">
        <v>5</v>
      </c>
      <c r="P11" s="44">
        <f t="shared" ref="P11:P16" si="1">E11*N11*O11/125</f>
        <v>0.48</v>
      </c>
    </row>
    <row r="12" spans="1:16" s="2" customFormat="1" ht="156" customHeight="1">
      <c r="A12" s="34"/>
      <c r="B12" s="33" t="s">
        <v>68</v>
      </c>
      <c r="C12" s="35" t="s">
        <v>62</v>
      </c>
      <c r="D12" s="35" t="s">
        <v>69</v>
      </c>
      <c r="E12" s="33">
        <v>4</v>
      </c>
      <c r="F12" s="45" t="s">
        <v>70</v>
      </c>
      <c r="G12" s="45" t="s">
        <v>71</v>
      </c>
      <c r="H12" s="33">
        <v>4</v>
      </c>
      <c r="I12" s="33">
        <v>3</v>
      </c>
      <c r="J12" s="43">
        <f t="shared" si="0"/>
        <v>0.38400000000000001</v>
      </c>
      <c r="K12" s="33" t="s">
        <v>72</v>
      </c>
      <c r="L12" s="45" t="s">
        <v>73</v>
      </c>
      <c r="M12" s="33"/>
      <c r="N12" s="33">
        <v>3</v>
      </c>
      <c r="O12" s="33">
        <v>3</v>
      </c>
      <c r="P12" s="44">
        <f t="shared" si="1"/>
        <v>0.28799999999999998</v>
      </c>
    </row>
    <row r="13" spans="1:16" s="2" customFormat="1" ht="156" customHeight="1">
      <c r="A13" s="34"/>
      <c r="B13" s="33" t="s">
        <v>74</v>
      </c>
      <c r="C13" s="35" t="s">
        <v>75</v>
      </c>
      <c r="D13" s="35" t="s">
        <v>76</v>
      </c>
      <c r="E13" s="33">
        <v>2</v>
      </c>
      <c r="F13" s="33" t="s">
        <v>77</v>
      </c>
      <c r="G13" s="33" t="s">
        <v>78</v>
      </c>
      <c r="H13" s="33">
        <v>1</v>
      </c>
      <c r="I13" s="33">
        <v>1</v>
      </c>
      <c r="J13" s="42">
        <f>E13*H13*I13/125</f>
        <v>1.6E-2</v>
      </c>
      <c r="K13" s="33" t="s">
        <v>79</v>
      </c>
      <c r="L13" s="33" t="s">
        <v>80</v>
      </c>
      <c r="M13" s="33"/>
      <c r="N13" s="33">
        <v>1</v>
      </c>
      <c r="O13" s="33">
        <v>1</v>
      </c>
      <c r="P13" s="42">
        <f t="shared" si="1"/>
        <v>1.6E-2</v>
      </c>
    </row>
    <row r="14" spans="1:16" s="2" customFormat="1" ht="156" customHeight="1">
      <c r="A14" s="34"/>
      <c r="B14" s="33" t="s">
        <v>81</v>
      </c>
      <c r="C14" s="35" t="s">
        <v>48</v>
      </c>
      <c r="D14" s="35" t="s">
        <v>76</v>
      </c>
      <c r="E14" s="33">
        <v>4</v>
      </c>
      <c r="F14" s="33" t="s">
        <v>82</v>
      </c>
      <c r="G14" s="33" t="s">
        <v>83</v>
      </c>
      <c r="H14" s="33">
        <v>5</v>
      </c>
      <c r="I14" s="33">
        <v>5</v>
      </c>
      <c r="J14" s="44">
        <f t="shared" si="0"/>
        <v>0.8</v>
      </c>
      <c r="K14" s="33" t="s">
        <v>66</v>
      </c>
      <c r="L14" s="33" t="s">
        <v>84</v>
      </c>
      <c r="M14" s="33"/>
      <c r="N14" s="33">
        <v>2</v>
      </c>
      <c r="O14" s="33">
        <v>3</v>
      </c>
      <c r="P14" s="43">
        <f t="shared" si="1"/>
        <v>0.192</v>
      </c>
    </row>
    <row r="15" spans="1:16" s="2" customFormat="1" ht="156" customHeight="1">
      <c r="A15" s="34"/>
      <c r="B15" s="33" t="s">
        <v>85</v>
      </c>
      <c r="C15" s="35" t="s">
        <v>62</v>
      </c>
      <c r="D15" s="35"/>
      <c r="E15" s="33">
        <v>3</v>
      </c>
      <c r="F15" s="33" t="s">
        <v>86</v>
      </c>
      <c r="G15" s="33"/>
      <c r="H15" s="33">
        <v>2</v>
      </c>
      <c r="I15" s="33">
        <v>2</v>
      </c>
      <c r="J15" s="42">
        <f t="shared" si="0"/>
        <v>9.6000000000000002E-2</v>
      </c>
      <c r="K15" s="33" t="s">
        <v>79</v>
      </c>
      <c r="L15" s="33"/>
      <c r="M15" s="33"/>
      <c r="N15" s="33">
        <v>1</v>
      </c>
      <c r="O15" s="33">
        <v>1</v>
      </c>
      <c r="P15" s="42">
        <f t="shared" si="1"/>
        <v>2.4E-2</v>
      </c>
    </row>
    <row r="16" spans="1:16" s="2" customFormat="1" ht="156" customHeight="1">
      <c r="A16" s="34"/>
      <c r="B16" s="33" t="s">
        <v>87</v>
      </c>
      <c r="C16" s="35" t="s">
        <v>62</v>
      </c>
      <c r="D16" s="35" t="s">
        <v>76</v>
      </c>
      <c r="E16" s="33">
        <v>4</v>
      </c>
      <c r="F16" s="33" t="s">
        <v>88</v>
      </c>
      <c r="G16" s="33" t="s">
        <v>83</v>
      </c>
      <c r="H16" s="33">
        <v>5</v>
      </c>
      <c r="I16" s="33">
        <v>5</v>
      </c>
      <c r="J16" s="44">
        <f t="shared" si="0"/>
        <v>0.8</v>
      </c>
      <c r="K16" s="33" t="s">
        <v>66</v>
      </c>
      <c r="L16" s="33" t="s">
        <v>84</v>
      </c>
      <c r="M16" s="33"/>
      <c r="N16" s="33">
        <v>3</v>
      </c>
      <c r="O16" s="33">
        <v>4</v>
      </c>
      <c r="P16" s="43">
        <f t="shared" si="1"/>
        <v>0.38400000000000001</v>
      </c>
    </row>
    <row r="17" spans="1:16" s="2" customFormat="1" ht="156" customHeight="1">
      <c r="A17" s="34"/>
      <c r="B17" s="33" t="s">
        <v>89</v>
      </c>
      <c r="C17" s="35" t="s">
        <v>90</v>
      </c>
      <c r="D17" s="35"/>
      <c r="E17" s="33"/>
      <c r="F17" s="33"/>
      <c r="G17" s="33"/>
      <c r="H17" s="33"/>
      <c r="I17" s="33"/>
      <c r="J17" s="37"/>
      <c r="K17" s="33"/>
      <c r="L17" s="33"/>
      <c r="M17" s="33"/>
      <c r="N17" s="33"/>
      <c r="O17" s="33"/>
      <c r="P17" s="37"/>
    </row>
    <row r="18" spans="1:16" s="2" customFormat="1" ht="156" customHeight="1">
      <c r="A18" s="34"/>
      <c r="B18" s="33" t="s">
        <v>91</v>
      </c>
      <c r="C18" s="35" t="s">
        <v>92</v>
      </c>
      <c r="D18" s="35"/>
      <c r="E18" s="33"/>
      <c r="F18" s="33"/>
      <c r="G18" s="33"/>
      <c r="H18" s="33"/>
      <c r="I18" s="33"/>
      <c r="J18" s="37"/>
      <c r="K18" s="33"/>
      <c r="L18" s="33"/>
      <c r="M18" s="33"/>
      <c r="N18" s="33"/>
      <c r="O18" s="33"/>
      <c r="P18" s="37"/>
    </row>
    <row r="19" spans="1:16" s="2" customFormat="1" ht="156" customHeight="1">
      <c r="A19" s="34"/>
      <c r="B19" s="33" t="s">
        <v>93</v>
      </c>
      <c r="C19" s="35" t="s">
        <v>94</v>
      </c>
      <c r="D19" s="35"/>
      <c r="E19" s="33"/>
      <c r="F19" s="33"/>
      <c r="G19" s="33"/>
      <c r="H19" s="33"/>
      <c r="I19" s="33"/>
      <c r="J19" s="37"/>
      <c r="K19" s="33"/>
      <c r="L19" s="33"/>
      <c r="M19" s="33"/>
      <c r="N19" s="33"/>
      <c r="O19" s="33"/>
      <c r="P19" s="37"/>
    </row>
    <row r="20" spans="1:16" s="2" customFormat="1" ht="156" customHeight="1">
      <c r="A20" s="34"/>
      <c r="B20" s="33" t="s">
        <v>95</v>
      </c>
      <c r="C20" s="35"/>
      <c r="D20" s="35"/>
      <c r="E20" s="33"/>
      <c r="F20" s="33"/>
      <c r="G20" s="33"/>
      <c r="H20" s="33"/>
      <c r="I20" s="33"/>
      <c r="J20" s="37"/>
      <c r="K20" s="33"/>
      <c r="L20" s="33"/>
      <c r="M20" s="33"/>
      <c r="N20" s="33"/>
      <c r="O20" s="33"/>
      <c r="P20" s="37"/>
    </row>
    <row r="21" spans="1:16" s="2" customFormat="1" ht="156" customHeight="1">
      <c r="A21" s="34"/>
      <c r="B21" s="33" t="s">
        <v>96</v>
      </c>
      <c r="C21" s="35" t="s">
        <v>97</v>
      </c>
      <c r="D21" s="35"/>
      <c r="E21" s="33"/>
      <c r="F21" s="33"/>
      <c r="G21" s="33"/>
      <c r="H21" s="33"/>
      <c r="I21" s="33"/>
      <c r="J21" s="37"/>
      <c r="K21" s="33"/>
      <c r="L21" s="33"/>
      <c r="M21" s="33"/>
      <c r="N21" s="33"/>
      <c r="O21" s="33"/>
      <c r="P21" s="37"/>
    </row>
    <row r="22" spans="1:16" s="2" customFormat="1" ht="156" customHeight="1">
      <c r="A22" s="34"/>
      <c r="B22" s="33" t="s">
        <v>98</v>
      </c>
      <c r="C22" s="35" t="s">
        <v>97</v>
      </c>
      <c r="D22" s="35"/>
      <c r="E22" s="33"/>
      <c r="F22" s="33"/>
      <c r="G22" s="33"/>
      <c r="H22" s="33"/>
      <c r="I22" s="33"/>
      <c r="J22" s="37"/>
      <c r="K22" s="33"/>
      <c r="L22" s="33"/>
      <c r="M22" s="33"/>
      <c r="N22" s="33"/>
      <c r="O22" s="33"/>
      <c r="P22" s="37"/>
    </row>
    <row r="23" spans="1:16" s="2" customFormat="1" ht="156" customHeight="1">
      <c r="A23" s="34"/>
      <c r="B23" s="33" t="s">
        <v>99</v>
      </c>
      <c r="C23" s="35" t="s">
        <v>97</v>
      </c>
      <c r="D23" s="35"/>
      <c r="E23" s="33"/>
      <c r="F23" s="33"/>
      <c r="G23" s="33"/>
      <c r="H23" s="33"/>
      <c r="I23" s="33"/>
      <c r="J23" s="37"/>
      <c r="K23" s="33"/>
      <c r="L23" s="33"/>
      <c r="M23" s="33"/>
      <c r="N23" s="33"/>
      <c r="O23" s="33"/>
      <c r="P23" s="37"/>
    </row>
    <row r="24" spans="1:16" s="2" customFormat="1" ht="156" customHeight="1">
      <c r="A24" s="34"/>
      <c r="B24" s="33" t="s">
        <v>100</v>
      </c>
      <c r="C24" s="35" t="s">
        <v>97</v>
      </c>
      <c r="D24" s="35"/>
      <c r="E24" s="33"/>
      <c r="F24" s="33"/>
      <c r="G24" s="33"/>
      <c r="H24" s="33"/>
      <c r="I24" s="33"/>
      <c r="J24" s="37"/>
      <c r="K24" s="33"/>
      <c r="L24" s="33"/>
      <c r="M24" s="33"/>
      <c r="N24" s="33"/>
      <c r="O24" s="33"/>
      <c r="P24" s="37"/>
    </row>
    <row r="25" spans="1:16" s="2" customFormat="1" ht="156" customHeight="1">
      <c r="A25" s="34"/>
      <c r="B25" s="33" t="s">
        <v>101</v>
      </c>
      <c r="C25" s="35" t="s">
        <v>97</v>
      </c>
      <c r="D25" s="35"/>
      <c r="E25" s="33"/>
      <c r="F25" s="33"/>
      <c r="G25" s="33"/>
      <c r="H25" s="33"/>
      <c r="I25" s="33"/>
      <c r="J25" s="37"/>
      <c r="K25" s="33"/>
      <c r="L25" s="33"/>
      <c r="M25" s="33"/>
      <c r="N25" s="33"/>
      <c r="O25" s="33"/>
      <c r="P25" s="37"/>
    </row>
    <row r="26" spans="1:16" s="2" customFormat="1" ht="156" customHeight="1">
      <c r="A26" s="34"/>
      <c r="B26" s="33"/>
      <c r="C26" s="35"/>
      <c r="D26" s="35"/>
      <c r="E26" s="33"/>
      <c r="F26" s="33"/>
      <c r="G26" s="33"/>
      <c r="H26" s="33"/>
      <c r="I26" s="33"/>
      <c r="J26" s="37"/>
      <c r="K26" s="33"/>
      <c r="L26" s="33"/>
      <c r="M26" s="33"/>
      <c r="N26" s="33"/>
      <c r="O26" s="33"/>
      <c r="P26" s="37"/>
    </row>
    <row r="27" spans="1:16" s="2" customFormat="1" ht="156" customHeight="1">
      <c r="A27" s="34"/>
      <c r="B27" s="33" t="s">
        <v>102</v>
      </c>
      <c r="C27" s="35"/>
      <c r="D27" s="35"/>
      <c r="E27" s="33"/>
      <c r="F27" s="33"/>
      <c r="G27" s="33"/>
      <c r="H27" s="33"/>
      <c r="I27" s="33"/>
      <c r="J27" s="37"/>
      <c r="K27" s="33"/>
      <c r="L27" s="33"/>
      <c r="M27" s="33"/>
      <c r="N27" s="33"/>
      <c r="O27" s="33"/>
      <c r="P27" s="37"/>
    </row>
    <row r="28" spans="1:16" s="2" customFormat="1" ht="156" customHeight="1">
      <c r="A28" s="34"/>
      <c r="B28" s="33" t="s">
        <v>103</v>
      </c>
      <c r="C28" s="35" t="s">
        <v>104</v>
      </c>
      <c r="D28" s="35"/>
      <c r="E28" s="33">
        <v>5</v>
      </c>
      <c r="F28" s="33" t="s">
        <v>105</v>
      </c>
      <c r="G28" s="45" t="s">
        <v>106</v>
      </c>
      <c r="H28" s="33">
        <v>4</v>
      </c>
      <c r="I28" s="33">
        <v>5</v>
      </c>
      <c r="J28" s="43">
        <f>E28*H28*I28/125</f>
        <v>0.8</v>
      </c>
      <c r="K28" s="33" t="s">
        <v>107</v>
      </c>
      <c r="L28" s="33" t="s">
        <v>108</v>
      </c>
      <c r="M28" s="33" t="s">
        <v>109</v>
      </c>
      <c r="N28" s="33">
        <v>2</v>
      </c>
      <c r="O28" s="33">
        <v>5</v>
      </c>
      <c r="P28" s="42">
        <f>E28*N28*O28/125</f>
        <v>0.4</v>
      </c>
    </row>
    <row r="29" spans="1:16" s="2" customFormat="1" ht="156" customHeight="1">
      <c r="A29" s="34"/>
      <c r="B29" s="33" t="s">
        <v>110</v>
      </c>
      <c r="C29" s="35" t="s">
        <v>111</v>
      </c>
      <c r="D29" s="35"/>
      <c r="E29" s="33">
        <v>4</v>
      </c>
      <c r="F29" s="33" t="s">
        <v>112</v>
      </c>
      <c r="G29" s="45" t="s">
        <v>113</v>
      </c>
      <c r="H29" s="33">
        <v>3</v>
      </c>
      <c r="I29" s="33">
        <v>4</v>
      </c>
      <c r="J29" s="43">
        <f>E29*H29*I29/125</f>
        <v>0.38400000000000001</v>
      </c>
      <c r="K29" s="33" t="s">
        <v>107</v>
      </c>
      <c r="L29" s="33" t="s">
        <v>108</v>
      </c>
      <c r="M29" s="33" t="s">
        <v>114</v>
      </c>
      <c r="N29" s="33">
        <v>1</v>
      </c>
      <c r="O29" s="33">
        <v>2</v>
      </c>
      <c r="P29" s="42">
        <f t="shared" ref="P29:P32" si="2">E29*N29*O29/125</f>
        <v>6.4000000000000001E-2</v>
      </c>
    </row>
    <row r="30" spans="1:16" s="2" customFormat="1" ht="156" customHeight="1">
      <c r="A30" s="34"/>
      <c r="B30" s="33" t="s">
        <v>115</v>
      </c>
      <c r="C30" s="35" t="s">
        <v>111</v>
      </c>
      <c r="D30" s="35"/>
      <c r="E30" s="33">
        <v>5</v>
      </c>
      <c r="F30" s="33" t="s">
        <v>116</v>
      </c>
      <c r="G30" s="33" t="s">
        <v>117</v>
      </c>
      <c r="H30" s="33">
        <v>3</v>
      </c>
      <c r="I30" s="33">
        <v>5</v>
      </c>
      <c r="J30" s="43">
        <f t="shared" ref="J29:J32" si="3">E30*H30*I30/125</f>
        <v>0.6</v>
      </c>
      <c r="K30" s="33" t="s">
        <v>107</v>
      </c>
      <c r="L30" s="33" t="s">
        <v>118</v>
      </c>
      <c r="M30" s="33" t="s">
        <v>119</v>
      </c>
      <c r="N30" s="33">
        <v>2</v>
      </c>
      <c r="O30" s="33">
        <v>5</v>
      </c>
      <c r="P30" s="42">
        <f t="shared" si="2"/>
        <v>0.4</v>
      </c>
    </row>
    <row r="31" spans="1:16" s="2" customFormat="1" ht="156" customHeight="1">
      <c r="A31" s="34"/>
      <c r="B31" s="33" t="s">
        <v>120</v>
      </c>
      <c r="C31" s="35" t="s">
        <v>111</v>
      </c>
      <c r="D31" s="35"/>
      <c r="E31" s="33">
        <v>4</v>
      </c>
      <c r="F31" s="33" t="s">
        <v>121</v>
      </c>
      <c r="G31" s="33" t="s">
        <v>117</v>
      </c>
      <c r="H31" s="33">
        <v>5</v>
      </c>
      <c r="I31" s="33">
        <v>4</v>
      </c>
      <c r="J31" s="43">
        <f t="shared" si="3"/>
        <v>0.64</v>
      </c>
      <c r="K31" s="33" t="s">
        <v>107</v>
      </c>
      <c r="L31" s="33" t="s">
        <v>122</v>
      </c>
      <c r="M31" s="33" t="s">
        <v>123</v>
      </c>
      <c r="N31" s="33">
        <v>1</v>
      </c>
      <c r="O31" s="33">
        <v>2</v>
      </c>
      <c r="P31" s="42">
        <f t="shared" si="2"/>
        <v>6.4000000000000001E-2</v>
      </c>
    </row>
    <row r="32" spans="1:16" s="2" customFormat="1" ht="156" customHeight="1">
      <c r="A32" s="23"/>
      <c r="B32" s="33" t="s">
        <v>124</v>
      </c>
      <c r="C32" s="17" t="s">
        <v>111</v>
      </c>
      <c r="D32" s="24"/>
      <c r="E32" s="14">
        <v>5</v>
      </c>
      <c r="F32" s="14" t="s">
        <v>121</v>
      </c>
      <c r="G32" s="33" t="s">
        <v>117</v>
      </c>
      <c r="H32" s="33">
        <v>5</v>
      </c>
      <c r="I32" s="33">
        <v>4</v>
      </c>
      <c r="J32" s="43">
        <f t="shared" si="3"/>
        <v>0.8</v>
      </c>
      <c r="K32" s="16" t="s">
        <v>107</v>
      </c>
      <c r="L32" s="16" t="s">
        <v>122</v>
      </c>
      <c r="M32" s="16" t="s">
        <v>123</v>
      </c>
      <c r="N32" s="33">
        <v>1</v>
      </c>
      <c r="O32" s="33">
        <v>2</v>
      </c>
      <c r="P32" s="42">
        <f t="shared" si="2"/>
        <v>0.08</v>
      </c>
    </row>
    <row r="33" spans="1:16" s="2" customFormat="1" ht="156" customHeight="1">
      <c r="A33" s="23"/>
      <c r="B33" s="33"/>
      <c r="C33" s="17"/>
      <c r="D33" s="24"/>
      <c r="E33" s="14"/>
      <c r="F33" s="14"/>
      <c r="G33" s="14"/>
      <c r="H33" s="14"/>
      <c r="I33" s="14"/>
      <c r="J33" s="38"/>
      <c r="K33" s="16"/>
      <c r="L33" s="16"/>
      <c r="M33" s="16"/>
      <c r="N33" s="14"/>
      <c r="O33" s="14"/>
      <c r="P33" s="38"/>
    </row>
    <row r="34" spans="1:16" s="2" customFormat="1" ht="156" customHeight="1">
      <c r="A34" s="23"/>
      <c r="B34" s="33"/>
      <c r="C34" s="17"/>
      <c r="D34" s="24"/>
      <c r="E34" s="14"/>
      <c r="F34" s="14"/>
      <c r="G34" s="14"/>
      <c r="H34" s="14"/>
      <c r="I34" s="14"/>
      <c r="J34" s="38"/>
      <c r="K34" s="16"/>
      <c r="L34" s="16"/>
      <c r="M34" s="16"/>
      <c r="N34" s="14"/>
      <c r="O34" s="14"/>
      <c r="P34" s="38"/>
    </row>
    <row r="35" spans="1:16" s="2" customFormat="1" ht="156" customHeight="1">
      <c r="A35" s="23"/>
      <c r="B35" s="33"/>
      <c r="C35" s="17"/>
      <c r="D35" s="24"/>
      <c r="E35" s="14"/>
      <c r="F35" s="14"/>
      <c r="G35" s="14"/>
      <c r="H35" s="14"/>
      <c r="I35" s="14"/>
      <c r="J35" s="38"/>
      <c r="K35" s="16"/>
      <c r="L35" s="16"/>
      <c r="M35" s="16"/>
      <c r="N35" s="14"/>
      <c r="O35" s="14"/>
      <c r="P35" s="38"/>
    </row>
    <row r="36" spans="1:16" s="2" customFormat="1" ht="156" customHeight="1">
      <c r="A36" s="23"/>
      <c r="B36" s="33"/>
      <c r="C36" s="17"/>
      <c r="D36" s="24"/>
      <c r="E36" s="14"/>
      <c r="F36" s="14"/>
      <c r="G36" s="14"/>
      <c r="H36" s="14"/>
      <c r="I36" s="14"/>
      <c r="J36" s="38"/>
      <c r="K36" s="16"/>
      <c r="L36" s="16"/>
      <c r="M36" s="16"/>
      <c r="N36" s="14"/>
      <c r="O36" s="14"/>
      <c r="P36" s="38"/>
    </row>
    <row r="37" spans="1:16" s="2" customFormat="1" ht="156" customHeight="1">
      <c r="A37" s="23"/>
      <c r="B37" s="33"/>
      <c r="C37" s="17"/>
      <c r="D37" s="24"/>
      <c r="E37" s="14"/>
      <c r="F37" s="14"/>
      <c r="G37" s="14"/>
      <c r="H37" s="14"/>
      <c r="I37" s="14"/>
      <c r="J37" s="38"/>
      <c r="K37" s="16"/>
      <c r="L37" s="16"/>
      <c r="M37" s="16"/>
      <c r="N37" s="14"/>
      <c r="O37" s="14"/>
      <c r="P37" s="38"/>
    </row>
    <row r="38" spans="1:16" s="2" customFormat="1" ht="156" customHeight="1">
      <c r="A38" s="23"/>
      <c r="B38" s="33"/>
      <c r="C38" s="17"/>
      <c r="D38" s="24"/>
      <c r="E38" s="14"/>
      <c r="F38" s="14"/>
      <c r="G38" s="14"/>
      <c r="H38" s="14"/>
      <c r="I38" s="14"/>
      <c r="J38" s="38"/>
      <c r="K38" s="16"/>
      <c r="L38" s="16"/>
      <c r="M38" s="16"/>
      <c r="N38" s="14"/>
      <c r="O38" s="14"/>
      <c r="P38" s="38"/>
    </row>
    <row r="39" spans="1:16" s="2" customFormat="1" ht="156" customHeight="1">
      <c r="A39" s="23"/>
      <c r="B39" s="33"/>
      <c r="C39" s="17"/>
      <c r="D39" s="24"/>
      <c r="E39" s="14"/>
      <c r="F39" s="14"/>
      <c r="G39" s="14"/>
      <c r="H39" s="14"/>
      <c r="I39" s="14"/>
      <c r="J39" s="38"/>
      <c r="K39" s="16"/>
      <c r="L39" s="16"/>
      <c r="M39" s="16"/>
      <c r="N39" s="14"/>
      <c r="O39" s="14"/>
      <c r="P39" s="38"/>
    </row>
    <row r="40" spans="1:16" s="2" customFormat="1" ht="156" customHeight="1">
      <c r="A40" s="23"/>
      <c r="B40" s="33"/>
      <c r="C40" s="17"/>
      <c r="D40" s="24"/>
      <c r="E40" s="14"/>
      <c r="F40" s="14"/>
      <c r="G40" s="14"/>
      <c r="H40" s="14"/>
      <c r="I40" s="14"/>
      <c r="J40" s="38"/>
      <c r="K40" s="16"/>
      <c r="L40" s="16"/>
      <c r="M40" s="16"/>
      <c r="N40" s="14"/>
      <c r="O40" s="14"/>
      <c r="P40" s="38"/>
    </row>
    <row r="41" spans="1:16" s="2" customFormat="1" ht="156" customHeight="1">
      <c r="A41" s="23"/>
      <c r="B41" s="33"/>
      <c r="C41" s="17"/>
      <c r="D41" s="24"/>
      <c r="E41" s="14"/>
      <c r="F41" s="14"/>
      <c r="G41" s="14"/>
      <c r="H41" s="14"/>
      <c r="I41" s="14"/>
      <c r="J41" s="38"/>
      <c r="K41" s="16"/>
      <c r="L41" s="16"/>
      <c r="M41" s="16"/>
      <c r="N41" s="14"/>
      <c r="O41" s="14"/>
      <c r="P41" s="38"/>
    </row>
    <row r="42" spans="1:16" s="2" customFormat="1" ht="156" customHeight="1">
      <c r="A42" s="23"/>
      <c r="B42" s="33"/>
      <c r="C42" s="17"/>
      <c r="D42" s="24"/>
      <c r="E42" s="14"/>
      <c r="F42" s="14"/>
      <c r="G42" s="14"/>
      <c r="H42" s="14"/>
      <c r="I42" s="14"/>
      <c r="J42" s="38"/>
      <c r="K42" s="16"/>
      <c r="L42" s="16"/>
      <c r="M42" s="16"/>
      <c r="N42" s="14"/>
      <c r="O42" s="14"/>
      <c r="P42" s="38"/>
    </row>
    <row r="43" spans="1:16" s="2" customFormat="1" ht="156" customHeight="1">
      <c r="A43" s="23"/>
      <c r="B43" s="33"/>
      <c r="C43" s="17"/>
      <c r="D43" s="24"/>
      <c r="E43" s="14"/>
      <c r="F43" s="14"/>
      <c r="G43" s="14"/>
      <c r="H43" s="14"/>
      <c r="I43" s="14"/>
      <c r="J43" s="38"/>
      <c r="K43" s="16"/>
      <c r="L43" s="16"/>
      <c r="M43" s="16"/>
      <c r="N43" s="14"/>
      <c r="O43" s="14"/>
      <c r="P43" s="38"/>
    </row>
    <row r="44" spans="1:16" s="2" customFormat="1" ht="156" customHeight="1">
      <c r="A44" s="23"/>
      <c r="B44" s="33"/>
      <c r="C44" s="17"/>
      <c r="D44" s="24"/>
      <c r="E44" s="14"/>
      <c r="F44" s="14"/>
      <c r="G44" s="14"/>
      <c r="H44" s="14"/>
      <c r="I44" s="14"/>
      <c r="J44" s="38"/>
      <c r="K44" s="16"/>
      <c r="L44" s="16"/>
      <c r="M44" s="16"/>
      <c r="N44" s="14"/>
      <c r="O44" s="14"/>
      <c r="P44" s="38"/>
    </row>
    <row r="45" spans="1:16" s="2" customFormat="1" ht="156" customHeight="1">
      <c r="A45" s="23"/>
      <c r="B45" s="33"/>
      <c r="C45" s="17"/>
      <c r="D45" s="24"/>
      <c r="E45" s="14"/>
      <c r="F45" s="14"/>
      <c r="G45" s="14"/>
      <c r="H45" s="14"/>
      <c r="I45" s="14"/>
      <c r="J45" s="38"/>
      <c r="K45" s="16"/>
      <c r="L45" s="16"/>
      <c r="M45" s="16"/>
      <c r="N45" s="14"/>
      <c r="O45" s="14"/>
      <c r="P45" s="38"/>
    </row>
    <row r="46" spans="1:16" s="2" customFormat="1" ht="156" customHeight="1">
      <c r="A46" s="23"/>
      <c r="B46" s="33"/>
      <c r="C46" s="17"/>
      <c r="D46" s="24"/>
      <c r="E46" s="14"/>
      <c r="F46" s="14"/>
      <c r="G46" s="14"/>
      <c r="H46" s="14"/>
      <c r="I46" s="14"/>
      <c r="J46" s="38"/>
      <c r="K46" s="16"/>
      <c r="L46" s="16"/>
      <c r="M46" s="16"/>
      <c r="N46" s="14"/>
      <c r="O46" s="14"/>
      <c r="P46" s="38"/>
    </row>
    <row r="47" spans="1:16" s="2" customFormat="1" ht="156" customHeight="1">
      <c r="A47" s="23"/>
      <c r="B47" s="33"/>
      <c r="C47" s="17"/>
      <c r="D47" s="24"/>
      <c r="E47" s="14"/>
      <c r="F47" s="14"/>
      <c r="G47" s="14"/>
      <c r="H47" s="14"/>
      <c r="I47" s="14"/>
      <c r="J47" s="38"/>
      <c r="K47" s="16"/>
      <c r="L47" s="16"/>
      <c r="M47" s="16"/>
      <c r="N47" s="14"/>
      <c r="O47" s="14"/>
      <c r="P47" s="38"/>
    </row>
    <row r="48" spans="1:16" s="2" customFormat="1" ht="63.75" customHeight="1">
      <c r="A48" s="15">
        <v>1</v>
      </c>
      <c r="B48" s="16"/>
      <c r="C48" s="17"/>
      <c r="D48" s="17"/>
      <c r="E48" s="21"/>
      <c r="F48" s="14"/>
      <c r="G48" s="14"/>
      <c r="H48" s="18"/>
      <c r="I48" s="18"/>
      <c r="J48" s="39"/>
      <c r="K48" s="14"/>
      <c r="L48" s="14"/>
      <c r="M48" s="19"/>
      <c r="N48" s="18"/>
      <c r="O48" s="18"/>
      <c r="P48" s="39"/>
    </row>
    <row r="49" spans="1:16" s="2" customFormat="1" ht="63.75" customHeight="1">
      <c r="A49" s="15">
        <v>2</v>
      </c>
      <c r="B49" s="20"/>
      <c r="C49" s="17"/>
      <c r="D49" s="17"/>
      <c r="E49" s="21"/>
      <c r="F49" s="14"/>
      <c r="G49" s="14"/>
      <c r="H49" s="18"/>
      <c r="I49" s="18"/>
      <c r="J49" s="39" t="b">
        <f>J10=E10*H10*I10/125</f>
        <v>1</v>
      </c>
      <c r="K49" s="14"/>
      <c r="L49" s="14"/>
      <c r="M49" s="19"/>
      <c r="N49" s="18"/>
      <c r="O49" s="18"/>
      <c r="P49" s="39">
        <f>E49*N49*O49/125</f>
        <v>0</v>
      </c>
    </row>
    <row r="50" spans="1:16" s="2" customFormat="1" ht="63.75" customHeight="1">
      <c r="A50" s="15">
        <v>3</v>
      </c>
      <c r="B50" s="16"/>
      <c r="C50" s="17"/>
      <c r="D50" s="17"/>
      <c r="E50" s="21"/>
      <c r="F50" s="14"/>
      <c r="G50" s="14"/>
      <c r="H50" s="18"/>
      <c r="I50" s="18"/>
      <c r="J50" s="39">
        <f>E50*H50*I50/125</f>
        <v>0</v>
      </c>
      <c r="K50" s="14"/>
      <c r="L50" s="14"/>
      <c r="M50" s="19"/>
      <c r="N50" s="18"/>
      <c r="O50" s="18"/>
      <c r="P50" s="39">
        <f>E50*N50*O50/125</f>
        <v>0</v>
      </c>
    </row>
    <row r="51" spans="1:16" s="2" customFormat="1" ht="63.75" customHeight="1">
      <c r="A51" s="15">
        <v>4</v>
      </c>
      <c r="B51" s="16"/>
      <c r="C51" s="17"/>
      <c r="D51" s="17"/>
      <c r="E51" s="21"/>
      <c r="F51" s="14"/>
      <c r="G51" s="14"/>
      <c r="H51" s="18"/>
      <c r="I51" s="18"/>
      <c r="J51" s="39">
        <f>E51*H51*I51/125</f>
        <v>0</v>
      </c>
      <c r="K51" s="14"/>
      <c r="L51" s="14"/>
      <c r="M51" s="19"/>
      <c r="N51" s="18"/>
      <c r="O51" s="18"/>
      <c r="P51" s="39">
        <f>E51*N51*O51/125</f>
        <v>0</v>
      </c>
    </row>
    <row r="52" spans="1:16" s="2" customFormat="1" ht="63.75" customHeight="1">
      <c r="A52" s="15">
        <v>5</v>
      </c>
      <c r="B52" s="16"/>
      <c r="C52" s="17"/>
      <c r="D52" s="17"/>
      <c r="E52" s="21"/>
      <c r="F52" s="14"/>
      <c r="G52" s="14"/>
      <c r="H52" s="18"/>
      <c r="I52" s="18"/>
      <c r="J52" s="39">
        <f>E52*H52*I52/125</f>
        <v>0</v>
      </c>
      <c r="K52" s="14"/>
      <c r="L52" s="14"/>
      <c r="M52" s="19"/>
      <c r="N52" s="18"/>
      <c r="O52" s="18"/>
      <c r="P52" s="39">
        <f>E52*N52*O52/125</f>
        <v>0</v>
      </c>
    </row>
    <row r="53" spans="1:16" s="2" customFormat="1">
      <c r="A53" s="1"/>
      <c r="B53" s="1"/>
      <c r="C53" s="1"/>
      <c r="D53" s="1"/>
      <c r="E53" s="1"/>
      <c r="F53" s="1"/>
      <c r="G53" s="1"/>
      <c r="H53" s="10"/>
      <c r="I53" s="11" t="s">
        <v>125</v>
      </c>
      <c r="J53" s="40">
        <f>MEDIAN(J48:J52)</f>
        <v>0</v>
      </c>
      <c r="K53" s="1"/>
      <c r="L53" s="1"/>
      <c r="M53" s="1"/>
      <c r="N53" s="10"/>
      <c r="O53" s="11" t="s">
        <v>125</v>
      </c>
      <c r="P53" s="40">
        <f>MEDIAN(P48:P52)</f>
        <v>0</v>
      </c>
    </row>
    <row r="54" spans="1:16" ht="12.75"/>
  </sheetData>
  <mergeCells count="2">
    <mergeCell ref="G1:J1"/>
    <mergeCell ref="N1:P1"/>
  </mergeCells>
  <phoneticPr fontId="3" type="noConversion"/>
  <conditionalFormatting sqref="J48:J53 P48:P53">
    <cfRule type="cellIs" dxfId="2" priority="1" stopIfTrue="1" operator="between">
      <formula>0.01</formula>
      <formula>0.19</formula>
    </cfRule>
    <cfRule type="cellIs" dxfId="1" priority="2" stopIfTrue="1" operator="between">
      <formula>0.2</formula>
      <formula>0.39</formula>
    </cfRule>
    <cfRule type="cellIs" dxfId="0" priority="3" stopIfTrue="1" operator="between">
      <formula>0.4</formula>
      <formula>1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&amp;L&amp;"Arial,Bold"Example only&amp;C&amp;D&amp;R&amp;F Page &amp;P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National Computing Centre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Shuai Niu</cp:lastModifiedBy>
  <cp:revision/>
  <dcterms:created xsi:type="dcterms:W3CDTF">2002-04-29T22:30:57Z</dcterms:created>
  <dcterms:modified xsi:type="dcterms:W3CDTF">2017-12-02T13:21:51Z</dcterms:modified>
  <cp:category/>
  <cp:contentStatus/>
</cp:coreProperties>
</file>