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828"/>
  <workbookPr/>
  <xr:revisionPtr revIDLastSave="515" documentId="3DF3766731A83A0B0E4275DF641057343E37270E" xr6:coauthVersionLast="26" xr6:coauthVersionMax="26" xr10:uidLastSave="{FBC0E9A0-5D4B-4D95-8EB9-FFD4292494AD}"/>
  <bookViews>
    <workbookView xWindow="0" yWindow="0" windowWidth="20385" windowHeight="8370" tabRatio="948" firstSheet="1" activeTab="1" xr2:uid="{00000000-000D-0000-FFFF-FFFF00000000}"/>
  </bookViews>
  <sheets>
    <sheet name="Assets" sheetId="3" r:id="rId1"/>
    <sheet name="RiskTreatmentPlanPage_n_of_m" sheetId="2" r:id="rId2"/>
  </sheets>
  <calcPr calcId="171026" concurrentCalc="0"/>
</workbook>
</file>

<file path=xl/calcChain.xml><?xml version="1.0" encoding="utf-8"?>
<calcChain xmlns="http://schemas.openxmlformats.org/spreadsheetml/2006/main">
  <c r="J32" i="2" l="1"/>
  <c r="J28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9" i="2"/>
  <c r="J30" i="2"/>
  <c r="J31" i="2"/>
  <c r="J33" i="2"/>
  <c r="J34" i="2"/>
  <c r="J35" i="2"/>
  <c r="J36" i="2"/>
  <c r="J37" i="2"/>
  <c r="J38" i="2"/>
  <c r="P5" i="2"/>
  <c r="J4" i="2"/>
  <c r="P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F10" i="3"/>
  <c r="G10" i="3"/>
  <c r="F9" i="3"/>
  <c r="G9" i="3"/>
  <c r="F8" i="3"/>
  <c r="G8" i="3"/>
  <c r="F7" i="3"/>
  <c r="G7" i="3"/>
  <c r="F6" i="3"/>
  <c r="G6" i="3"/>
  <c r="F5" i="3"/>
  <c r="G5" i="3"/>
  <c r="F4" i="3"/>
  <c r="G4" i="3"/>
  <c r="F3" i="3"/>
  <c r="G3" i="3"/>
</calcChain>
</file>

<file path=xl/sharedStrings.xml><?xml version="1.0" encoding="utf-8"?>
<sst xmlns="http://schemas.openxmlformats.org/spreadsheetml/2006/main" count="344" uniqueCount="205">
  <si>
    <t>Asset</t>
  </si>
  <si>
    <t>Owner</t>
  </si>
  <si>
    <t>Ranking for</t>
  </si>
  <si>
    <t>Totalled Rank (C+I+A)</t>
  </si>
  <si>
    <t>Importance on the scale of 1-5</t>
  </si>
  <si>
    <t>Confidentiality</t>
  </si>
  <si>
    <t>Integrity</t>
  </si>
  <si>
    <t>Availability</t>
  </si>
  <si>
    <t>Database</t>
  </si>
  <si>
    <t>Org.'s DBA</t>
  </si>
  <si>
    <t>Financial Management System</t>
  </si>
  <si>
    <t>headmaster</t>
  </si>
  <si>
    <t>School trips registration</t>
  </si>
  <si>
    <t xml:space="preserve">School Management Information System </t>
  </si>
  <si>
    <t xml:space="preserve">Common Material Management System </t>
  </si>
  <si>
    <t>Manager System</t>
  </si>
  <si>
    <t xml:space="preserve">Attendance Management Information System </t>
  </si>
  <si>
    <t xml:space="preserve">Examination &amp; homeworks Management System </t>
  </si>
  <si>
    <t>Highest - define!</t>
  </si>
  <si>
    <t>Lowest - define!</t>
  </si>
  <si>
    <t>Initial assessment</t>
  </si>
  <si>
    <t>Assessment after treatment</t>
  </si>
  <si>
    <t>Number</t>
  </si>
  <si>
    <t>Information
Asset</t>
  </si>
  <si>
    <t>Information asset owner</t>
  </si>
  <si>
    <t>Other Stakeholders</t>
  </si>
  <si>
    <t>Importance
of Asset</t>
  </si>
  <si>
    <t>Risk Events</t>
  </si>
  <si>
    <t>Attack vectors</t>
  </si>
  <si>
    <t>Probability of occurrence</t>
  </si>
  <si>
    <t>Risk severity</t>
  </si>
  <si>
    <t>Exposure or impact</t>
  </si>
  <si>
    <t xml:space="preserve">Treatment strategy </t>
  </si>
  <si>
    <t>Mechanisms</t>
  </si>
  <si>
    <t>Trigger date</t>
  </si>
  <si>
    <t>Treated probability of occurrence
(should be reduced)</t>
  </si>
  <si>
    <t>Treated risk severity (should be same or less)</t>
  </si>
  <si>
    <t>Residual risk exposure or impact</t>
  </si>
  <si>
    <t>Define this in words</t>
  </si>
  <si>
    <t>Organisational role</t>
  </si>
  <si>
    <t>Related dependencies on this asset</t>
  </si>
  <si>
    <t>Use 1 - 5 (1=low, 5=high)</t>
  </si>
  <si>
    <t>How likely is this risk to occur? Use 1- 5 (1=low, 5=high)</t>
  </si>
  <si>
    <t>How severe a problem is this risk if it occurs? Use 1- 5 (1=low, 5=high)</t>
  </si>
  <si>
    <t>Iimportance, probability and severity multiplied to derive a joint value</t>
  </si>
  <si>
    <t>What are you going to do about this risk?
 Prevention
 Reduction
 Transference 
 Contingency 
 Acceptance</t>
  </si>
  <si>
    <t>Controls to implement your risk treatment strategy - counter risk/ prevent a successful attack
 Detect
 Deny
 Disrupt 
 Degrade 
 Deceive
 Destroy</t>
  </si>
  <si>
    <t>By when will this strategy be in place?</t>
  </si>
  <si>
    <t>Is this risk still likely to occur after treatment? Use 1- 5 (1=low, 5=high)</t>
  </si>
  <si>
    <t>Will this risk still be as severe a problem if it occurs after treatment? Use 1- 5 (1=low, 5=high)</t>
  </si>
  <si>
    <t>The expected risk after treatment has been implemented?</t>
  </si>
  <si>
    <t>student information</t>
  </si>
  <si>
    <t>Adminstrator</t>
  </si>
  <si>
    <t>Student/Teacher</t>
  </si>
  <si>
    <t>stolen, illegally modified, loss of data,wrong data entry, weak password.</t>
  </si>
  <si>
    <t>1.Human factors: the incorrect Student information can be inputed by mistake.
2.Penetration: Injection, Dictionary Attack</t>
  </si>
  <si>
    <t>1.Prevention
2.Contingency</t>
  </si>
  <si>
    <t>* Back-up.
* Access control.
* Authenticate users.
* distributed storage</t>
  </si>
  <si>
    <t>1.before the operation 
2.1-3 days after occurrence</t>
  </si>
  <si>
    <t>student marks</t>
    <phoneticPr fontId="4" type="noConversion"/>
  </si>
  <si>
    <t>Teachers</t>
    <phoneticPr fontId="4" type="noConversion"/>
  </si>
  <si>
    <t>Students</t>
    <phoneticPr fontId="4" type="noConversion"/>
  </si>
  <si>
    <t>illegally modified, loss of data,wrong data entry</t>
  </si>
  <si>
    <t>1.Human factors: the incorrect Student information can be inputed by mistake, Student modified marks deliberately.
2.Penetration: Injection, Dictionary Attack</t>
  </si>
  <si>
    <t>* Back-up.
* Access control.
* Authenticate users.
* CCTV
*distributed storage</t>
  </si>
  <si>
    <t>1.before the operation
2.1-3 days After attack</t>
  </si>
  <si>
    <t>staff information</t>
  </si>
  <si>
    <t>Administrator</t>
  </si>
  <si>
    <t xml:space="preserve"> Staff</t>
  </si>
  <si>
    <t>stolen, illegally modified, loss of data,wrong data entry</t>
  </si>
  <si>
    <t>1.Human factors: the incorrect Staff information can be inputed by mistake.
2.Penetration: Injection, Dictionary Attack"</t>
  </si>
  <si>
    <t>1. Prevention
2. Contingency</t>
  </si>
  <si>
    <t>* Back-up.
* Confidential password.
* Access Control.
* Authenticate users.
*distributed storage</t>
  </si>
  <si>
    <t>1. before the operation
2. 1-3 days after occurrence</t>
  </si>
  <si>
    <t>reports of the meetings</t>
    <phoneticPr fontId="4" type="noConversion"/>
  </si>
  <si>
    <t>Administration</t>
  </si>
  <si>
    <t>* Teachers.
* Parents.</t>
  </si>
  <si>
    <t>* Wrong data entry.</t>
  </si>
  <si>
    <t xml:space="preserve">1.Human factors: the incorrect report information can be inputed by mistake.
</t>
  </si>
  <si>
    <t>* Access Control.
* Back-up.
* Authenticate users.
*distributed storage</t>
  </si>
  <si>
    <t>1. before the operation 
2. 1-3 days after occurrence</t>
  </si>
  <si>
    <t>Administration documents</t>
    <phoneticPr fontId="4" type="noConversion"/>
  </si>
  <si>
    <t>Staff</t>
  </si>
  <si>
    <t>stolen, illegally modified</t>
    <phoneticPr fontId="4" type="noConversion"/>
  </si>
  <si>
    <t>1.Human factors: the incorrect documents  information can be inputed by mistake.
2.Penetration: Injection, Dictionary Attack.</t>
  </si>
  <si>
    <t>Curriculum/Teacher material</t>
  </si>
  <si>
    <t>Teacher</t>
    <phoneticPr fontId="4" type="noConversion"/>
  </si>
  <si>
    <t>Violation of copyright.</t>
  </si>
  <si>
    <t>1.Human factors: the incorrect   information can be inputed by mistake.
2.Penetration: Injection, Dictionary Attack.</t>
  </si>
  <si>
    <t>* Access Control.
* Back-up.
* Authenticate users.</t>
  </si>
  <si>
    <t>Budget</t>
  </si>
  <si>
    <t>Financial Department Manager</t>
  </si>
  <si>
    <t>School Managers</t>
  </si>
  <si>
    <t>Budget overruns, because of wrong records.</t>
  </si>
  <si>
    <t xml:space="preserve">1.Human factors: the incorrect   information can be inputed by mistake.
</t>
  </si>
  <si>
    <t>1. before the operation
2. 1-3 hours after occurrence.</t>
  </si>
  <si>
    <t>Teacher salaries</t>
  </si>
  <si>
    <t>Teachers</t>
  </si>
  <si>
    <t xml:space="preserve"> Wrong payment, because of wrong records.</t>
  </si>
  <si>
    <t xml:space="preserve">1.Human factors: the incorrect   information can be inputed by mistake. tamper by the teacher. 
</t>
  </si>
  <si>
    <t>Trips</t>
  </si>
  <si>
    <t>Financial Department</t>
  </si>
  <si>
    <t>Wrong records.</t>
  </si>
  <si>
    <t xml:space="preserve">1.Human factors: the incorrect   information can be inputed by mistake. 
</t>
  </si>
  <si>
    <t>* Acceptance</t>
  </si>
  <si>
    <t>* Back-up.</t>
  </si>
  <si>
    <t>1-3 days after occurrence.</t>
  </si>
  <si>
    <t>Dinner</t>
  </si>
  <si>
    <t>Timetable</t>
  </si>
  <si>
    <t>Office of Academic Affairs</t>
  </si>
  <si>
    <t>Students and Teachers</t>
  </si>
  <si>
    <t>1.Human factors: the incorrect timetable information can be inputed by mistake.
2.Penetration:the database can be penetrated by SQL injection</t>
  </si>
  <si>
    <t xml:space="preserve">* Prevention
</t>
  </si>
  <si>
    <t>1.use a safe API which avoids the use the interpreter entirely
2.use specific escape syntax in dynamic queries</t>
  </si>
  <si>
    <t>before the operation</t>
  </si>
  <si>
    <t>Medical records</t>
  </si>
  <si>
    <t>Nurse
Doctor</t>
  </si>
  <si>
    <t>Personal medical information is tampered, leaked or stolen</t>
  </si>
  <si>
    <t>1.Human factors:doctors may leak the medical records intentionally or unintendedly
2.Penetration:the database can be penetrated by SQL injection</t>
  </si>
  <si>
    <t>1.Prevention
2.Contigency
3.Reduction</t>
  </si>
  <si>
    <t>1.strengthen the management of privacy protection
2.use specific escape syntax in dynamic queries
3.Back-up
4. Access control and authentication
5.distributed storage</t>
  </si>
  <si>
    <t>1.before the operation
2.1 hour after occurrance
3.before the operation</t>
  </si>
  <si>
    <t>Special needs (nursery, diets)</t>
  </si>
  <si>
    <t>Students and Staff</t>
  </si>
  <si>
    <t>privacy leakage  </t>
  </si>
  <si>
    <t>1.Human factors:teacher may leak the contact details unintendedly</t>
  </si>
  <si>
    <t>Reduction</t>
  </si>
  <si>
    <t>strengthen the management of privacy protection</t>
  </si>
  <si>
    <t>Attendance lists (Staff and students)</t>
  </si>
  <si>
    <t>Students and staff</t>
  </si>
  <si>
    <t>Attendance is tampered or fabricated</t>
  </si>
  <si>
    <t>1.Human factors:teacher may leak the contact details unintendedly
2.Penetration:the database can be penetrated by SQL injection</t>
  </si>
  <si>
    <t>* Back-up.
* Access control.
* Authenticate users.
*distributed storage</t>
  </si>
  <si>
    <t xml:space="preserve">Regular checking reports </t>
  </si>
  <si>
    <t>Reports are tampered to cover the bad behaviors (stealing or damaging the equipment)</t>
  </si>
  <si>
    <t>1.Human factors: malicious personnel tampered the reports deliberately.
2.Penetration:injection</t>
  </si>
  <si>
    <t>1.Prevention
2.Contingency </t>
  </si>
  <si>
    <t>*CCTV
*Control access and authentication
*recheck</t>
  </si>
  <si>
    <t>1. before the operation
2.1-3 days after risk occurrence</t>
  </si>
  <si>
    <t>Insurance</t>
  </si>
  <si>
    <t>Record of students' information is tampered, leaked or stolen.   </t>
  </si>
  <si>
    <t>injection </t>
  </si>
  <si>
    <t>1.Prevention
2.Transference</t>
  </si>
  <si>
    <t>1.Remote storage in insurance company
2.Use Data exchange policies
3.</t>
  </si>
  <si>
    <t>1.before the operation
2.1-3 hours after risk occurrence</t>
  </si>
  <si>
    <t>Medical supplies list</t>
  </si>
  <si>
    <t>Nurse and doctor</t>
  </si>
  <si>
    <t>students and staff</t>
  </si>
  <si>
    <t>stolen - damaged - misused</t>
  </si>
  <si>
    <t>Human factors: stolen, mismanaging, misuse</t>
  </si>
  <si>
    <t>prevention</t>
  </si>
  <si>
    <t>establish control mechanisms: - CCTV - access limitation to workstation  - Awareness education and training</t>
  </si>
  <si>
    <t>1 day after risk occrrence</t>
  </si>
  <si>
    <t>Network equipment</t>
  </si>
  <si>
    <t>IT Manager</t>
  </si>
  <si>
    <t>stolen - damaged - disorder storage - mismatch with equipments - power cuts</t>
  </si>
  <si>
    <t xml:space="preserve">Human factors: stolen, equipment , mismanging equipment orders.
Natural disaster: flood, fire, thunder, storm and etc
</t>
  </si>
  <si>
    <t>1.prevention
2.contigency</t>
  </si>
  <si>
    <t>*establish control mechanism 
*CCTV 
*access limitation to workstation 
*Awareness education and training 
*configuring routers to filter ICMP packet 
*using Firewall to filter out spoofing packets
*UPS installation</t>
  </si>
  <si>
    <t>before the operation
2.1-3 hours after risk occurrence</t>
  </si>
  <si>
    <t>Servers</t>
  </si>
  <si>
    <t>Hacking - Damaged -lossing data - power cuts</t>
  </si>
  <si>
    <t>1.Human factors:send email attachement including viruses.
2.Penetration:the database can be penetrated by SQL injection
3.DDOS attack</t>
  </si>
  <si>
    <t>*establish control mechanisms
*CCTV 
*access limitation to server room
*Data Back up
*configuring routers to filter ICMP packet
*using Firewall to filter out spoofing packets up
*Protection against tampering/unauthorized access
*UPS installation</t>
  </si>
  <si>
    <t xml:space="preserve">1.before the operation
2.1-3 hours after occurrence
</t>
  </si>
  <si>
    <t>Workstations for each pupil</t>
  </si>
  <si>
    <t>students</t>
  </si>
  <si>
    <t>malware - misuse- damaged</t>
  </si>
  <si>
    <t>1.Human factors:misuse of system by pupils.
2.phishing emails
3.Malware: viruses, trojan, worm, spyware, ransomware</t>
  </si>
  <si>
    <t>prevention
contigency</t>
  </si>
  <si>
    <t xml:space="preserve">establish control mechanisms: - CCTV - access limitation to workstation - configuring routers to filter ICMP packet - using Firewall to filter out spoofing packets
Awareness education and training </t>
  </si>
  <si>
    <t>1-3 days</t>
  </si>
  <si>
    <t>Workstations for administrative staff</t>
  </si>
  <si>
    <t>staff</t>
  </si>
  <si>
    <t>1.Human factors:misuse of system by staff.
2.phishing emails
3.Malware: viruses, trojan, worm, spyware, ransomware</t>
  </si>
  <si>
    <t>Students; Staff</t>
  </si>
  <si>
    <t>Hacked</t>
  </si>
  <si>
    <t>Viruses; Trojan horses; Worms; Spyware; Adware; DOS</t>
  </si>
  <si>
    <t xml:space="preserve">Prevention;
Reduction;
Contingency
</t>
  </si>
  <si>
    <t xml:space="preserve">Degrade: 
*Firewall; 
*Individual, privilege-based, non-dictionary complex, passwords which are regularly changed and only stored where encrypted;
*Back-up;
*Encrypt back-ups where confidentiality is important; 
Detect: 
*Logs auditing
*Intrusion detection
Deny: 
*Do not display system details until a logon *authentication is complete;
*Protection against tampering/unauthorized access;
</t>
  </si>
  <si>
    <t>Immediately</t>
  </si>
  <si>
    <t>School Trip Registration System</t>
  </si>
  <si>
    <t>Students; Staff; Parents</t>
  </si>
  <si>
    <t xml:space="preserve">Degrade: Firewall; 
Cryptography; 
Individual, privilege-based, non-dictionary complex, passwords which are regularly changed and only stored where encrypted;
Back-up;
Encrypt back-ups where confidentiality is important; 
Detect: 
Authenticate users; 
Deny: Do not display system details until a logon authentication is complete;
Protection against tampering/unauthorized access;
</t>
  </si>
  <si>
    <t>3-5 days</t>
  </si>
  <si>
    <t>Manager Management System</t>
  </si>
  <si>
    <t>Administrative Director</t>
  </si>
  <si>
    <t>Student Management System</t>
  </si>
  <si>
    <t>Staff Management System</t>
  </si>
  <si>
    <t>Infrastructure Management System</t>
  </si>
  <si>
    <t>Head of Logistics Department</t>
  </si>
  <si>
    <t>Backstage Management System</t>
  </si>
  <si>
    <t>IT support</t>
  </si>
  <si>
    <t>School Email System</t>
  </si>
  <si>
    <t>Gate Inhibition System</t>
  </si>
  <si>
    <t>Head of Guard</t>
  </si>
  <si>
    <t>1 day</t>
  </si>
  <si>
    <t>Security System</t>
  </si>
  <si>
    <t>IT Support</t>
  </si>
  <si>
    <t xml:space="preserve">Database </t>
  </si>
  <si>
    <t>Library Management System</t>
  </si>
  <si>
    <t>Librarian</t>
  </si>
  <si>
    <t xml:space="preserve">Redfriars App </t>
  </si>
  <si>
    <t xml:space="preserve">Degrade: Firewall; 
Cryptography; 
Individual, privilege-based, non-dictionary complex, passwords which are regularly changed and only stored where encrypted;
Back-up;
Encrypt back-ups where confidentiality is important; 
Use cryptographic controls to uniquely authenticate mobile code; 
Detect: 
Authenticate users; 
Deny: Do not display system details until a logon authentication is complete;
Protection against tampering/unauthorized access;
Ensure that mobile code does not contain malicious code;  
</t>
  </si>
  <si>
    <t>BYOD' Service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</si>
</sst>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0.0"/>
  </numFmts>
  <fonts count="6">
    <font>
      <sz val="10"/>
      <name val="Arial"/>
      <charset val="134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宋体"/>
      <charset val="134"/>
      <scheme val="minor"/>
    </font>
    <font>
      <sz val="9"/>
      <name val="Arial"/>
      <family val="2"/>
    </font>
    <font>
      <sz val="10"/>
      <color rgb="FF00B050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165" fontId="0" fillId="0" borderId="0" xfId="0" applyNumberFormat="1" applyFill="1" applyBorder="1" applyAlignment="1">
      <alignment vertical="top" wrapText="1"/>
    </xf>
    <xf numFmtId="0" fontId="3" fillId="4" borderId="0" xfId="0" applyFont="1" applyFill="1" applyAlignment="1"/>
    <xf numFmtId="0" fontId="3" fillId="5" borderId="0" xfId="0" applyFont="1" applyFill="1" applyAlignment="1"/>
    <xf numFmtId="0" fontId="1" fillId="0" borderId="0" xfId="0" applyFont="1" applyAlignment="1">
      <alignment horizontal="left" indent="2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vertical="center" textRotation="180" wrapText="1"/>
    </xf>
    <xf numFmtId="0" fontId="1" fillId="0" borderId="6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165" fontId="0" fillId="3" borderId="7" xfId="0" applyNumberFormat="1" applyFill="1" applyBorder="1" applyAlignment="1">
      <alignment vertical="center" wrapText="1"/>
    </xf>
    <xf numFmtId="9" fontId="0" fillId="3" borderId="7" xfId="0" applyNumberFormat="1" applyFill="1" applyBorder="1" applyAlignment="1">
      <alignment vertical="center" wrapText="1"/>
    </xf>
    <xf numFmtId="9" fontId="5" fillId="3" borderId="7" xfId="0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4" fontId="0" fillId="3" borderId="7" xfId="0" applyNumberFormat="1" applyFill="1" applyBorder="1" applyAlignment="1">
      <alignment vertical="center" wrapText="1"/>
    </xf>
    <xf numFmtId="0" fontId="2" fillId="3" borderId="7" xfId="0" applyFont="1" applyFill="1" applyBorder="1" applyAlignment="1">
      <alignment vertical="center"/>
    </xf>
  </cellXfs>
  <cellStyles count="1">
    <cellStyle name="Normal" xfId="0" builtinId="0"/>
  </cellStyles>
  <dxfs count="6">
    <dxf>
      <font>
        <b/>
        <i val="0"/>
        <color indexed="10"/>
      </font>
    </dxf>
    <dxf>
      <font>
        <b/>
        <i val="0"/>
        <color indexed="53"/>
      </font>
    </dxf>
    <dxf>
      <font>
        <b/>
        <i val="0"/>
        <color indexed="17"/>
      </font>
    </dxf>
    <dxf>
      <font>
        <b/>
        <i val="0"/>
        <color indexed="10"/>
      </font>
    </dxf>
    <dxf>
      <font>
        <b/>
        <i val="0"/>
        <color indexed="53"/>
      </font>
    </dxf>
    <dxf>
      <font>
        <b/>
        <i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4"/>
  <sheetViews>
    <sheetView workbookViewId="0" xr3:uid="{AEA406A1-0E4B-5B11-9CD5-51D6E497D94C}">
      <selection activeCell="B17" sqref="B17"/>
    </sheetView>
  </sheetViews>
  <sheetFormatPr defaultColWidth="9" defaultRowHeight="12.75"/>
  <cols>
    <col min="1" max="1" width="51.140625" customWidth="1"/>
    <col min="2" max="2" width="18.140625" customWidth="1"/>
    <col min="3" max="3" width="15" customWidth="1"/>
    <col min="4" max="4" width="14" customWidth="1"/>
    <col min="5" max="5" width="12.5703125" customWidth="1"/>
    <col min="6" max="6" width="16.85546875" customWidth="1"/>
    <col min="7" max="7" width="15.28515625" customWidth="1"/>
  </cols>
  <sheetData>
    <row r="1" spans="1:8" s="4" customFormat="1">
      <c r="A1" s="17" t="s">
        <v>0</v>
      </c>
      <c r="B1" s="17" t="s">
        <v>1</v>
      </c>
      <c r="C1" s="18" t="s">
        <v>2</v>
      </c>
      <c r="D1" s="18"/>
      <c r="E1" s="18"/>
      <c r="F1" s="15" t="s">
        <v>3</v>
      </c>
      <c r="G1" s="15" t="s">
        <v>4</v>
      </c>
      <c r="H1" s="14"/>
    </row>
    <row r="2" spans="1:8" s="4" customFormat="1" ht="26.25" customHeight="1">
      <c r="A2" s="17"/>
      <c r="B2" s="17"/>
      <c r="C2" s="14" t="s">
        <v>5</v>
      </c>
      <c r="D2" s="14" t="s">
        <v>6</v>
      </c>
      <c r="E2" s="14" t="s">
        <v>7</v>
      </c>
      <c r="F2" s="15"/>
      <c r="G2" s="15"/>
      <c r="H2" s="14"/>
    </row>
    <row r="3" spans="1:8">
      <c r="A3" s="6" t="s">
        <v>8</v>
      </c>
      <c r="B3" s="7" t="s">
        <v>9</v>
      </c>
      <c r="C3" s="8">
        <v>4</v>
      </c>
      <c r="D3" s="8">
        <v>5</v>
      </c>
      <c r="E3" s="8">
        <v>1</v>
      </c>
      <c r="F3" s="8">
        <f t="shared" ref="F3:F10" si="0">C3+D3+E3</f>
        <v>10</v>
      </c>
      <c r="G3" s="8">
        <f t="shared" ref="G3:G10" si="1">ROUND(F3/3,0)</f>
        <v>3</v>
      </c>
      <c r="H3" s="9"/>
    </row>
    <row r="4" spans="1:8" ht="15">
      <c r="A4" s="10" t="s">
        <v>10</v>
      </c>
      <c r="B4" s="3" t="s">
        <v>11</v>
      </c>
      <c r="C4" s="8">
        <v>5</v>
      </c>
      <c r="D4" s="8">
        <v>5</v>
      </c>
      <c r="E4" s="8">
        <v>4</v>
      </c>
      <c r="F4" s="8">
        <f t="shared" si="0"/>
        <v>14</v>
      </c>
      <c r="G4" s="8">
        <f t="shared" si="1"/>
        <v>5</v>
      </c>
      <c r="H4" s="9"/>
    </row>
    <row r="5" spans="1:8" ht="15">
      <c r="A5" s="10" t="s">
        <v>12</v>
      </c>
      <c r="B5" s="3" t="s">
        <v>11</v>
      </c>
      <c r="C5" s="8">
        <v>3</v>
      </c>
      <c r="D5" s="8">
        <v>5</v>
      </c>
      <c r="E5" s="8">
        <v>3</v>
      </c>
      <c r="F5" s="8">
        <f t="shared" si="0"/>
        <v>11</v>
      </c>
      <c r="G5" s="8">
        <f t="shared" si="1"/>
        <v>4</v>
      </c>
      <c r="H5" s="9"/>
    </row>
    <row r="6" spans="1:8" ht="15">
      <c r="A6" s="10" t="s">
        <v>13</v>
      </c>
      <c r="B6" s="3"/>
      <c r="C6" s="8">
        <v>4</v>
      </c>
      <c r="D6" s="8">
        <v>3</v>
      </c>
      <c r="E6" s="8">
        <v>3</v>
      </c>
      <c r="F6" s="8">
        <f t="shared" si="0"/>
        <v>10</v>
      </c>
      <c r="G6" s="8">
        <f t="shared" si="1"/>
        <v>3</v>
      </c>
      <c r="H6" s="9"/>
    </row>
    <row r="7" spans="1:8" ht="15">
      <c r="A7" s="10" t="s">
        <v>14</v>
      </c>
      <c r="B7" s="3"/>
      <c r="C7" s="8">
        <v>3</v>
      </c>
      <c r="D7" s="8">
        <v>3</v>
      </c>
      <c r="E7" s="8">
        <v>3</v>
      </c>
      <c r="F7" s="8">
        <f t="shared" si="0"/>
        <v>9</v>
      </c>
      <c r="G7" s="8">
        <f t="shared" si="1"/>
        <v>3</v>
      </c>
      <c r="H7" s="9"/>
    </row>
    <row r="8" spans="1:8" ht="15">
      <c r="A8" s="10" t="s">
        <v>15</v>
      </c>
      <c r="B8" s="3" t="s">
        <v>11</v>
      </c>
      <c r="C8" s="8">
        <v>5</v>
      </c>
      <c r="D8" s="8">
        <v>4</v>
      </c>
      <c r="E8" s="8">
        <v>3</v>
      </c>
      <c r="F8" s="8">
        <f t="shared" si="0"/>
        <v>12</v>
      </c>
      <c r="G8" s="8">
        <f t="shared" si="1"/>
        <v>4</v>
      </c>
      <c r="H8" s="9"/>
    </row>
    <row r="9" spans="1:8" ht="15">
      <c r="A9" s="11" t="s">
        <v>16</v>
      </c>
      <c r="B9" s="3" t="s">
        <v>11</v>
      </c>
      <c r="C9" s="8">
        <v>3</v>
      </c>
      <c r="D9" s="8">
        <v>5</v>
      </c>
      <c r="E9" s="8">
        <v>4</v>
      </c>
      <c r="F9" s="8">
        <f t="shared" si="0"/>
        <v>12</v>
      </c>
      <c r="G9" s="8">
        <f t="shared" si="1"/>
        <v>4</v>
      </c>
      <c r="H9" s="9"/>
    </row>
    <row r="10" spans="1:8" ht="15">
      <c r="A10" s="11" t="s">
        <v>17</v>
      </c>
      <c r="B10" s="3" t="s">
        <v>11</v>
      </c>
      <c r="C10" s="8">
        <v>3</v>
      </c>
      <c r="D10" s="8">
        <v>4</v>
      </c>
      <c r="E10" s="8">
        <v>4</v>
      </c>
      <c r="F10" s="8">
        <f t="shared" si="0"/>
        <v>11</v>
      </c>
      <c r="G10" s="8">
        <f t="shared" si="1"/>
        <v>4</v>
      </c>
      <c r="H10" s="9"/>
    </row>
    <row r="12" spans="1:8" ht="12.75" customHeight="1">
      <c r="B12" s="12" t="s">
        <v>5</v>
      </c>
      <c r="C12" s="13">
        <v>5</v>
      </c>
      <c r="D12" s="16" t="s">
        <v>18</v>
      </c>
      <c r="E12" s="16"/>
      <c r="F12" s="16"/>
    </row>
    <row r="13" spans="1:8">
      <c r="B13" s="12"/>
      <c r="C13" s="13">
        <v>1</v>
      </c>
      <c r="D13" s="16" t="s">
        <v>19</v>
      </c>
      <c r="E13" s="16"/>
      <c r="F13" s="16"/>
    </row>
    <row r="14" spans="1:8">
      <c r="B14" s="12" t="s">
        <v>6</v>
      </c>
      <c r="C14" s="13">
        <v>5</v>
      </c>
      <c r="D14" s="16" t="s">
        <v>18</v>
      </c>
      <c r="E14" s="16"/>
      <c r="F14" s="16"/>
    </row>
    <row r="15" spans="1:8" s="5" customFormat="1">
      <c r="B15" s="12"/>
      <c r="C15" s="13">
        <v>1</v>
      </c>
      <c r="D15" s="16" t="s">
        <v>19</v>
      </c>
      <c r="E15" s="16"/>
      <c r="F15" s="16"/>
    </row>
    <row r="16" spans="1:8" s="5" customFormat="1">
      <c r="B16" s="12" t="s">
        <v>7</v>
      </c>
      <c r="C16" s="13">
        <v>5</v>
      </c>
      <c r="D16" s="16" t="s">
        <v>18</v>
      </c>
      <c r="E16" s="16"/>
      <c r="F16" s="16"/>
    </row>
    <row r="17" spans="2:6" s="5" customFormat="1">
      <c r="B17"/>
      <c r="C17" s="13">
        <v>1</v>
      </c>
      <c r="D17" s="16" t="s">
        <v>19</v>
      </c>
      <c r="E17" s="16"/>
      <c r="F17" s="16"/>
    </row>
    <row r="18" spans="2:6" s="5" customFormat="1">
      <c r="B18" s="6"/>
    </row>
    <row r="19" spans="2:6" s="5" customFormat="1">
      <c r="B19" s="6"/>
    </row>
    <row r="20" spans="2:6" s="5" customFormat="1">
      <c r="B20" s="6"/>
    </row>
    <row r="21" spans="2:6" s="5" customFormat="1">
      <c r="B21" s="6"/>
    </row>
    <row r="22" spans="2:6" s="5" customFormat="1">
      <c r="B22" s="6"/>
    </row>
    <row r="23" spans="2:6" s="5" customFormat="1">
      <c r="B23" s="6"/>
    </row>
    <row r="24" spans="2:6" s="5" customFormat="1">
      <c r="B24" s="6"/>
    </row>
  </sheetData>
  <mergeCells count="11">
    <mergeCell ref="G1:G2"/>
    <mergeCell ref="D16:F16"/>
    <mergeCell ref="D17:F17"/>
    <mergeCell ref="A1:A2"/>
    <mergeCell ref="B1:B2"/>
    <mergeCell ref="F1:F2"/>
    <mergeCell ref="C1:E1"/>
    <mergeCell ref="D12:F12"/>
    <mergeCell ref="D13:F13"/>
    <mergeCell ref="D14:F14"/>
    <mergeCell ref="D15:F15"/>
  </mergeCells>
  <phoneticPr fontId="4" type="noConversion"/>
  <printOptions horizontalCentered="1" verticalCentered="1" gridLines="1"/>
  <pageMargins left="0.74791666666666701" right="0.74791666666666701" top="0.98402777777777795" bottom="0.98402777777777795" header="0.51180555555555596" footer="0.51180555555555596"/>
  <pageSetup paperSize="9" orientation="landscape"/>
  <headerFooter alignWithMargins="0">
    <oddHeader>&amp;C&amp;A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2"/>
  <sheetViews>
    <sheetView tabSelected="1" topLeftCell="J38" zoomScale="90" zoomScaleNormal="90" workbookViewId="0" xr3:uid="{958C4451-9541-5A59-BF78-D2F731DF1C81}">
      <selection activeCell="A26" sqref="A26:P38"/>
    </sheetView>
  </sheetViews>
  <sheetFormatPr defaultColWidth="14.7109375" defaultRowHeight="12.75"/>
  <cols>
    <col min="1" max="1" width="3.85546875" style="3" customWidth="1"/>
    <col min="2" max="4" width="16.5703125" style="3" customWidth="1"/>
    <col min="5" max="5" width="10.140625" style="3" customWidth="1"/>
    <col min="6" max="7" width="27.5703125" style="3" customWidth="1"/>
    <col min="8" max="11" width="14.7109375" style="3" customWidth="1"/>
    <col min="12" max="13" width="16.7109375" style="3" customWidth="1"/>
    <col min="14" max="14" width="16.140625" style="3" customWidth="1"/>
    <col min="15" max="15" width="15.85546875" style="3" customWidth="1"/>
    <col min="16" max="16384" width="14.7109375" style="3"/>
  </cols>
  <sheetData>
    <row r="1" spans="1:16">
      <c r="A1" s="27"/>
      <c r="B1" s="28"/>
      <c r="C1" s="29"/>
      <c r="D1" s="29"/>
      <c r="E1" s="30"/>
      <c r="F1" s="29"/>
      <c r="G1" s="31" t="s">
        <v>20</v>
      </c>
      <c r="H1" s="32"/>
      <c r="I1" s="32"/>
      <c r="J1" s="32"/>
      <c r="K1" s="28"/>
      <c r="L1" s="29"/>
      <c r="M1" s="30"/>
      <c r="N1" s="32" t="s">
        <v>21</v>
      </c>
      <c r="O1" s="32"/>
      <c r="P1" s="33"/>
    </row>
    <row r="2" spans="1:16" s="1" customFormat="1" ht="77.25" customHeight="1">
      <c r="A2" s="19" t="s">
        <v>22</v>
      </c>
      <c r="B2" s="20" t="s">
        <v>23</v>
      </c>
      <c r="C2" s="21" t="s">
        <v>24</v>
      </c>
      <c r="D2" s="21" t="s">
        <v>25</v>
      </c>
      <c r="E2" s="19" t="s">
        <v>26</v>
      </c>
      <c r="F2" s="22" t="s">
        <v>27</v>
      </c>
      <c r="G2" s="22" t="s">
        <v>28</v>
      </c>
      <c r="H2" s="22" t="s">
        <v>29</v>
      </c>
      <c r="I2" s="22" t="s">
        <v>30</v>
      </c>
      <c r="J2" s="22" t="s">
        <v>31</v>
      </c>
      <c r="K2" s="21" t="s">
        <v>32</v>
      </c>
      <c r="L2" s="21" t="s">
        <v>33</v>
      </c>
      <c r="M2" s="21" t="s">
        <v>34</v>
      </c>
      <c r="N2" s="22" t="s">
        <v>35</v>
      </c>
      <c r="O2" s="22" t="s">
        <v>36</v>
      </c>
      <c r="P2" s="22" t="s">
        <v>37</v>
      </c>
    </row>
    <row r="3" spans="1:16" s="2" customFormat="1" ht="156" customHeight="1">
      <c r="A3" s="34"/>
      <c r="B3" s="34" t="s">
        <v>38</v>
      </c>
      <c r="C3" s="34" t="s">
        <v>39</v>
      </c>
      <c r="D3" s="35" t="s">
        <v>40</v>
      </c>
      <c r="E3" s="34" t="s">
        <v>41</v>
      </c>
      <c r="F3" s="34" t="s">
        <v>38</v>
      </c>
      <c r="G3" s="34" t="s">
        <v>38</v>
      </c>
      <c r="H3" s="34" t="s">
        <v>42</v>
      </c>
      <c r="I3" s="34" t="s">
        <v>43</v>
      </c>
      <c r="J3" s="35" t="s">
        <v>44</v>
      </c>
      <c r="K3" s="35" t="s">
        <v>45</v>
      </c>
      <c r="L3" s="35" t="s">
        <v>46</v>
      </c>
      <c r="M3" s="35" t="s">
        <v>47</v>
      </c>
      <c r="N3" s="34" t="s">
        <v>48</v>
      </c>
      <c r="O3" s="34" t="s">
        <v>49</v>
      </c>
      <c r="P3" s="35" t="s">
        <v>50</v>
      </c>
    </row>
    <row r="4" spans="1:16" s="2" customFormat="1" ht="63.75" customHeight="1">
      <c r="A4" s="36">
        <v>1</v>
      </c>
      <c r="B4" s="35" t="s">
        <v>51</v>
      </c>
      <c r="C4" s="37" t="s">
        <v>52</v>
      </c>
      <c r="D4" s="37" t="s">
        <v>53</v>
      </c>
      <c r="E4" s="23">
        <v>3</v>
      </c>
      <c r="F4" s="35" t="s">
        <v>54</v>
      </c>
      <c r="G4" s="35" t="s">
        <v>55</v>
      </c>
      <c r="H4" s="24">
        <v>2</v>
      </c>
      <c r="I4" s="24">
        <v>3</v>
      </c>
      <c r="J4" s="25">
        <f>E4*H4*I4/125</f>
        <v>0.14399999999999999</v>
      </c>
      <c r="K4" s="34" t="s">
        <v>56</v>
      </c>
      <c r="L4" s="34" t="s">
        <v>57</v>
      </c>
      <c r="M4" s="38" t="s">
        <v>58</v>
      </c>
      <c r="N4" s="24">
        <v>1</v>
      </c>
      <c r="O4" s="24">
        <v>2</v>
      </c>
      <c r="P4" s="25">
        <f t="shared" ref="P4:P19" si="0">E4*N4*O4/125</f>
        <v>4.8000000000000001E-2</v>
      </c>
    </row>
    <row r="5" spans="1:16" s="2" customFormat="1" ht="77.25" customHeight="1">
      <c r="A5" s="36">
        <v>2</v>
      </c>
      <c r="B5" s="39" t="s">
        <v>59</v>
      </c>
      <c r="C5" s="37" t="s">
        <v>60</v>
      </c>
      <c r="D5" s="37" t="s">
        <v>61</v>
      </c>
      <c r="E5" s="23">
        <v>4</v>
      </c>
      <c r="F5" s="35" t="s">
        <v>62</v>
      </c>
      <c r="G5" s="35" t="s">
        <v>63</v>
      </c>
      <c r="H5" s="24">
        <v>1</v>
      </c>
      <c r="I5" s="24">
        <v>2</v>
      </c>
      <c r="J5" s="25">
        <f t="shared" ref="J5:J38" si="1">E5*H5*I5/125</f>
        <v>6.4000000000000001E-2</v>
      </c>
      <c r="K5" s="34" t="s">
        <v>56</v>
      </c>
      <c r="L5" s="34" t="s">
        <v>64</v>
      </c>
      <c r="M5" s="38" t="s">
        <v>65</v>
      </c>
      <c r="N5" s="24">
        <v>1</v>
      </c>
      <c r="O5" s="24">
        <v>1</v>
      </c>
      <c r="P5" s="25">
        <f t="shared" si="0"/>
        <v>3.2000000000000001E-2</v>
      </c>
    </row>
    <row r="6" spans="1:16" s="2" customFormat="1" ht="63.75" customHeight="1">
      <c r="A6" s="36">
        <v>3</v>
      </c>
      <c r="B6" s="35" t="s">
        <v>66</v>
      </c>
      <c r="C6" s="37" t="s">
        <v>67</v>
      </c>
      <c r="D6" s="37" t="s">
        <v>68</v>
      </c>
      <c r="E6" s="23">
        <v>3</v>
      </c>
      <c r="F6" s="35" t="s">
        <v>69</v>
      </c>
      <c r="G6" s="35" t="s">
        <v>70</v>
      </c>
      <c r="H6" s="24">
        <v>2</v>
      </c>
      <c r="I6" s="24">
        <v>3</v>
      </c>
      <c r="J6" s="25">
        <f t="shared" si="1"/>
        <v>0.14399999999999999</v>
      </c>
      <c r="K6" s="34" t="s">
        <v>71</v>
      </c>
      <c r="L6" s="34" t="s">
        <v>72</v>
      </c>
      <c r="M6" s="38" t="s">
        <v>73</v>
      </c>
      <c r="N6" s="24">
        <v>1</v>
      </c>
      <c r="O6" s="24">
        <v>2</v>
      </c>
      <c r="P6" s="25">
        <f t="shared" si="0"/>
        <v>4.8000000000000001E-2</v>
      </c>
    </row>
    <row r="7" spans="1:16" s="2" customFormat="1" ht="63.75" customHeight="1">
      <c r="A7" s="36">
        <v>4</v>
      </c>
      <c r="B7" s="35" t="s">
        <v>74</v>
      </c>
      <c r="C7" s="37" t="s">
        <v>75</v>
      </c>
      <c r="D7" s="37" t="s">
        <v>76</v>
      </c>
      <c r="E7" s="23">
        <v>2</v>
      </c>
      <c r="F7" s="35" t="s">
        <v>77</v>
      </c>
      <c r="G7" s="35" t="s">
        <v>78</v>
      </c>
      <c r="H7" s="24">
        <v>1</v>
      </c>
      <c r="I7" s="24">
        <v>1</v>
      </c>
      <c r="J7" s="25">
        <f t="shared" si="1"/>
        <v>1.6E-2</v>
      </c>
      <c r="K7" s="34" t="s">
        <v>71</v>
      </c>
      <c r="L7" s="34" t="s">
        <v>79</v>
      </c>
      <c r="M7" s="38" t="s">
        <v>80</v>
      </c>
      <c r="N7" s="24">
        <v>1</v>
      </c>
      <c r="O7" s="24">
        <v>1</v>
      </c>
      <c r="P7" s="25">
        <f t="shared" si="0"/>
        <v>1.6E-2</v>
      </c>
    </row>
    <row r="8" spans="1:16" s="2" customFormat="1" ht="63.75" customHeight="1">
      <c r="A8" s="36">
        <v>5</v>
      </c>
      <c r="B8" s="35" t="s">
        <v>81</v>
      </c>
      <c r="C8" s="37" t="s">
        <v>67</v>
      </c>
      <c r="D8" s="37" t="s">
        <v>82</v>
      </c>
      <c r="E8" s="23">
        <v>4</v>
      </c>
      <c r="F8" s="35" t="s">
        <v>83</v>
      </c>
      <c r="G8" s="35" t="s">
        <v>84</v>
      </c>
      <c r="H8" s="24">
        <v>3</v>
      </c>
      <c r="I8" s="24">
        <v>4</v>
      </c>
      <c r="J8" s="25">
        <f t="shared" si="1"/>
        <v>0.38400000000000001</v>
      </c>
      <c r="K8" s="34" t="s">
        <v>71</v>
      </c>
      <c r="L8" s="34" t="s">
        <v>79</v>
      </c>
      <c r="M8" s="38" t="s">
        <v>80</v>
      </c>
      <c r="N8" s="24">
        <v>1</v>
      </c>
      <c r="O8" s="24">
        <v>3</v>
      </c>
      <c r="P8" s="25">
        <f t="shared" si="0"/>
        <v>9.6000000000000002E-2</v>
      </c>
    </row>
    <row r="9" spans="1:16" s="2" customFormat="1" ht="63.75" customHeight="1">
      <c r="A9" s="36">
        <v>6</v>
      </c>
      <c r="B9" s="35" t="s">
        <v>85</v>
      </c>
      <c r="C9" s="37" t="s">
        <v>86</v>
      </c>
      <c r="D9" s="37" t="s">
        <v>61</v>
      </c>
      <c r="E9" s="23">
        <v>3</v>
      </c>
      <c r="F9" s="35" t="s">
        <v>87</v>
      </c>
      <c r="G9" s="35" t="s">
        <v>88</v>
      </c>
      <c r="H9" s="24">
        <v>1</v>
      </c>
      <c r="I9" s="24">
        <v>2</v>
      </c>
      <c r="J9" s="25">
        <f t="shared" si="1"/>
        <v>4.8000000000000001E-2</v>
      </c>
      <c r="K9" s="34" t="s">
        <v>71</v>
      </c>
      <c r="L9" s="34" t="s">
        <v>89</v>
      </c>
      <c r="M9" s="38" t="s">
        <v>80</v>
      </c>
      <c r="N9" s="24">
        <v>1</v>
      </c>
      <c r="O9" s="24">
        <v>1</v>
      </c>
      <c r="P9" s="25">
        <f t="shared" si="0"/>
        <v>2.4E-2</v>
      </c>
    </row>
    <row r="10" spans="1:16" s="2" customFormat="1" ht="63.75" customHeight="1">
      <c r="A10" s="36">
        <v>7</v>
      </c>
      <c r="B10" s="35" t="s">
        <v>90</v>
      </c>
      <c r="C10" s="37" t="s">
        <v>91</v>
      </c>
      <c r="D10" s="37" t="s">
        <v>92</v>
      </c>
      <c r="E10" s="23">
        <v>5</v>
      </c>
      <c r="F10" s="35" t="s">
        <v>93</v>
      </c>
      <c r="G10" s="35" t="s">
        <v>94</v>
      </c>
      <c r="H10" s="24">
        <v>2</v>
      </c>
      <c r="I10" s="24">
        <v>5</v>
      </c>
      <c r="J10" s="25">
        <f t="shared" si="1"/>
        <v>0.4</v>
      </c>
      <c r="K10" s="34" t="s">
        <v>71</v>
      </c>
      <c r="L10" s="34" t="s">
        <v>79</v>
      </c>
      <c r="M10" s="38" t="s">
        <v>95</v>
      </c>
      <c r="N10" s="24">
        <v>1</v>
      </c>
      <c r="O10" s="24">
        <v>5</v>
      </c>
      <c r="P10" s="25">
        <f t="shared" si="0"/>
        <v>0.2</v>
      </c>
    </row>
    <row r="11" spans="1:16" s="2" customFormat="1" ht="84">
      <c r="A11" s="36">
        <v>8</v>
      </c>
      <c r="B11" s="35" t="s">
        <v>96</v>
      </c>
      <c r="C11" s="37" t="s">
        <v>91</v>
      </c>
      <c r="D11" s="37" t="s">
        <v>97</v>
      </c>
      <c r="E11" s="23">
        <v>5</v>
      </c>
      <c r="F11" s="35" t="s">
        <v>98</v>
      </c>
      <c r="G11" s="35" t="s">
        <v>99</v>
      </c>
      <c r="H11" s="24">
        <v>2</v>
      </c>
      <c r="I11" s="24">
        <v>5</v>
      </c>
      <c r="J11" s="25">
        <f t="shared" si="1"/>
        <v>0.4</v>
      </c>
      <c r="K11" s="34" t="s">
        <v>71</v>
      </c>
      <c r="L11" s="34" t="s">
        <v>79</v>
      </c>
      <c r="M11" s="38" t="s">
        <v>95</v>
      </c>
      <c r="N11" s="24">
        <v>1</v>
      </c>
      <c r="O11" s="24">
        <v>5</v>
      </c>
      <c r="P11" s="25">
        <f t="shared" si="0"/>
        <v>0.2</v>
      </c>
    </row>
    <row r="12" spans="1:16" ht="51">
      <c r="A12" s="36">
        <v>10</v>
      </c>
      <c r="B12" s="35" t="s">
        <v>100</v>
      </c>
      <c r="C12" s="37" t="s">
        <v>75</v>
      </c>
      <c r="D12" s="37" t="s">
        <v>101</v>
      </c>
      <c r="E12" s="23">
        <v>3</v>
      </c>
      <c r="F12" s="35" t="s">
        <v>102</v>
      </c>
      <c r="G12" s="35" t="s">
        <v>103</v>
      </c>
      <c r="H12" s="24">
        <v>2</v>
      </c>
      <c r="I12" s="24">
        <v>1</v>
      </c>
      <c r="J12" s="25">
        <f t="shared" si="1"/>
        <v>4.8000000000000001E-2</v>
      </c>
      <c r="K12" s="34" t="s">
        <v>104</v>
      </c>
      <c r="L12" s="34" t="s">
        <v>105</v>
      </c>
      <c r="M12" s="38" t="s">
        <v>106</v>
      </c>
      <c r="N12" s="24">
        <v>1</v>
      </c>
      <c r="O12" s="24">
        <v>1</v>
      </c>
      <c r="P12" s="25">
        <f t="shared" si="0"/>
        <v>2.4E-2</v>
      </c>
    </row>
    <row r="13" spans="1:16" ht="51">
      <c r="A13" s="36">
        <v>11</v>
      </c>
      <c r="B13" s="35" t="s">
        <v>107</v>
      </c>
      <c r="C13" s="37" t="s">
        <v>75</v>
      </c>
      <c r="D13" s="37" t="s">
        <v>101</v>
      </c>
      <c r="E13" s="23">
        <v>4</v>
      </c>
      <c r="F13" s="35" t="s">
        <v>102</v>
      </c>
      <c r="G13" s="35" t="s">
        <v>103</v>
      </c>
      <c r="H13" s="24">
        <v>5</v>
      </c>
      <c r="I13" s="24">
        <v>1</v>
      </c>
      <c r="J13" s="25">
        <f t="shared" si="1"/>
        <v>0.16</v>
      </c>
      <c r="K13" s="34" t="s">
        <v>104</v>
      </c>
      <c r="L13" s="34" t="s">
        <v>105</v>
      </c>
      <c r="M13" s="38" t="s">
        <v>106</v>
      </c>
      <c r="N13" s="24">
        <v>1</v>
      </c>
      <c r="O13" s="24">
        <v>1</v>
      </c>
      <c r="P13" s="25">
        <f t="shared" si="0"/>
        <v>3.2000000000000001E-2</v>
      </c>
    </row>
    <row r="14" spans="1:16" ht="108">
      <c r="A14" s="36">
        <v>12</v>
      </c>
      <c r="B14" s="35" t="s">
        <v>108</v>
      </c>
      <c r="C14" s="37" t="s">
        <v>109</v>
      </c>
      <c r="D14" s="37" t="s">
        <v>110</v>
      </c>
      <c r="E14" s="23">
        <v>5</v>
      </c>
      <c r="F14" s="35" t="s">
        <v>102</v>
      </c>
      <c r="G14" s="35" t="s">
        <v>111</v>
      </c>
      <c r="H14" s="24">
        <v>1</v>
      </c>
      <c r="I14" s="24">
        <v>4</v>
      </c>
      <c r="J14" s="25">
        <f t="shared" si="1"/>
        <v>0.16</v>
      </c>
      <c r="K14" s="34" t="s">
        <v>112</v>
      </c>
      <c r="L14" s="34" t="s">
        <v>113</v>
      </c>
      <c r="M14" s="38" t="s">
        <v>114</v>
      </c>
      <c r="N14" s="24">
        <v>1</v>
      </c>
      <c r="O14" s="24">
        <v>3</v>
      </c>
      <c r="P14" s="25">
        <f t="shared" si="0"/>
        <v>0.12</v>
      </c>
    </row>
    <row r="15" spans="1:16" ht="168">
      <c r="A15" s="36">
        <v>13</v>
      </c>
      <c r="B15" s="35" t="s">
        <v>115</v>
      </c>
      <c r="C15" s="37" t="s">
        <v>116</v>
      </c>
      <c r="D15" s="37" t="s">
        <v>110</v>
      </c>
      <c r="E15" s="23">
        <v>4</v>
      </c>
      <c r="F15" s="35" t="s">
        <v>117</v>
      </c>
      <c r="G15" s="35" t="s">
        <v>118</v>
      </c>
      <c r="H15" s="24">
        <v>4</v>
      </c>
      <c r="I15" s="24">
        <v>5</v>
      </c>
      <c r="J15" s="25">
        <f t="shared" si="1"/>
        <v>0.64</v>
      </c>
      <c r="K15" s="34" t="s">
        <v>119</v>
      </c>
      <c r="L15" s="34" t="s">
        <v>120</v>
      </c>
      <c r="M15" s="38" t="s">
        <v>121</v>
      </c>
      <c r="N15" s="24">
        <v>3</v>
      </c>
      <c r="O15" s="24">
        <v>5</v>
      </c>
      <c r="P15" s="25">
        <f t="shared" si="0"/>
        <v>0.48</v>
      </c>
    </row>
    <row r="16" spans="1:16" ht="48">
      <c r="A16" s="36">
        <v>15</v>
      </c>
      <c r="B16" s="35" t="s">
        <v>122</v>
      </c>
      <c r="C16" s="37" t="s">
        <v>109</v>
      </c>
      <c r="D16" s="37" t="s">
        <v>123</v>
      </c>
      <c r="E16" s="23">
        <v>2</v>
      </c>
      <c r="F16" s="35" t="s">
        <v>124</v>
      </c>
      <c r="G16" s="35" t="s">
        <v>125</v>
      </c>
      <c r="H16" s="24">
        <v>1</v>
      </c>
      <c r="I16" s="24">
        <v>1</v>
      </c>
      <c r="J16" s="25">
        <f t="shared" si="1"/>
        <v>1.6E-2</v>
      </c>
      <c r="K16" s="34" t="s">
        <v>126</v>
      </c>
      <c r="L16" s="34" t="s">
        <v>127</v>
      </c>
      <c r="M16" s="38" t="s">
        <v>114</v>
      </c>
      <c r="N16" s="24">
        <v>1</v>
      </c>
      <c r="O16" s="24">
        <v>1</v>
      </c>
      <c r="P16" s="25">
        <f t="shared" si="0"/>
        <v>1.6E-2</v>
      </c>
    </row>
    <row r="17" spans="1:16" ht="84">
      <c r="A17" s="36">
        <v>16</v>
      </c>
      <c r="B17" s="35" t="s">
        <v>128</v>
      </c>
      <c r="C17" s="37" t="s">
        <v>109</v>
      </c>
      <c r="D17" s="37" t="s">
        <v>129</v>
      </c>
      <c r="E17" s="23">
        <v>4</v>
      </c>
      <c r="F17" s="35" t="s">
        <v>130</v>
      </c>
      <c r="G17" s="35" t="s">
        <v>131</v>
      </c>
      <c r="H17" s="24">
        <v>5</v>
      </c>
      <c r="I17" s="24">
        <v>5</v>
      </c>
      <c r="J17" s="25">
        <f t="shared" si="1"/>
        <v>0.8</v>
      </c>
      <c r="K17" s="34" t="s">
        <v>56</v>
      </c>
      <c r="L17" s="34" t="s">
        <v>132</v>
      </c>
      <c r="M17" s="38" t="s">
        <v>95</v>
      </c>
      <c r="N17" s="24">
        <v>2</v>
      </c>
      <c r="O17" s="24">
        <v>3</v>
      </c>
      <c r="P17" s="26">
        <f t="shared" si="0"/>
        <v>0.192</v>
      </c>
    </row>
    <row r="18" spans="1:16" ht="60">
      <c r="A18" s="36">
        <v>17</v>
      </c>
      <c r="B18" s="35" t="s">
        <v>133</v>
      </c>
      <c r="C18" s="37" t="s">
        <v>75</v>
      </c>
      <c r="D18" s="37" t="s">
        <v>129</v>
      </c>
      <c r="E18" s="23">
        <v>3</v>
      </c>
      <c r="F18" s="35" t="s">
        <v>134</v>
      </c>
      <c r="G18" s="35" t="s">
        <v>135</v>
      </c>
      <c r="H18" s="24">
        <v>2</v>
      </c>
      <c r="I18" s="24">
        <v>2</v>
      </c>
      <c r="J18" s="25">
        <f t="shared" si="1"/>
        <v>9.6000000000000002E-2</v>
      </c>
      <c r="K18" s="34" t="s">
        <v>136</v>
      </c>
      <c r="L18" s="34" t="s">
        <v>137</v>
      </c>
      <c r="M18" s="38" t="s">
        <v>138</v>
      </c>
      <c r="N18" s="24">
        <v>1</v>
      </c>
      <c r="O18" s="24">
        <v>1</v>
      </c>
      <c r="P18" s="25">
        <f t="shared" si="0"/>
        <v>2.4E-2</v>
      </c>
    </row>
    <row r="19" spans="1:16" ht="96">
      <c r="A19" s="36">
        <v>18</v>
      </c>
      <c r="B19" s="35" t="s">
        <v>139</v>
      </c>
      <c r="C19" s="37" t="s">
        <v>91</v>
      </c>
      <c r="D19" s="37" t="s">
        <v>129</v>
      </c>
      <c r="E19" s="23">
        <v>4</v>
      </c>
      <c r="F19" s="35" t="s">
        <v>140</v>
      </c>
      <c r="G19" s="35" t="s">
        <v>141</v>
      </c>
      <c r="H19" s="24">
        <v>4</v>
      </c>
      <c r="I19" s="24">
        <v>5</v>
      </c>
      <c r="J19" s="25">
        <f t="shared" si="1"/>
        <v>0.64</v>
      </c>
      <c r="K19" s="34" t="s">
        <v>142</v>
      </c>
      <c r="L19" s="34" t="s">
        <v>143</v>
      </c>
      <c r="M19" s="38" t="s">
        <v>144</v>
      </c>
      <c r="N19" s="24">
        <v>3</v>
      </c>
      <c r="O19" s="24">
        <v>4</v>
      </c>
      <c r="P19" s="25">
        <f t="shared" si="0"/>
        <v>0.38400000000000001</v>
      </c>
    </row>
    <row r="20" spans="1:16" ht="108">
      <c r="A20" s="36"/>
      <c r="B20" s="35" t="s">
        <v>145</v>
      </c>
      <c r="C20" s="37" t="s">
        <v>146</v>
      </c>
      <c r="D20" s="37" t="s">
        <v>147</v>
      </c>
      <c r="E20" s="23">
        <v>3</v>
      </c>
      <c r="F20" s="35" t="s">
        <v>148</v>
      </c>
      <c r="G20" s="35" t="s">
        <v>149</v>
      </c>
      <c r="H20" s="24">
        <v>4</v>
      </c>
      <c r="I20" s="24">
        <v>4</v>
      </c>
      <c r="J20" s="25">
        <f t="shared" si="1"/>
        <v>0.38400000000000001</v>
      </c>
      <c r="K20" s="34" t="s">
        <v>150</v>
      </c>
      <c r="L20" s="34" t="s">
        <v>151</v>
      </c>
      <c r="M20" s="38" t="s">
        <v>152</v>
      </c>
      <c r="N20" s="24">
        <v>2</v>
      </c>
      <c r="O20" s="24">
        <v>5</v>
      </c>
      <c r="P20" s="25">
        <v>0.4</v>
      </c>
    </row>
    <row r="21" spans="1:16" ht="240">
      <c r="A21" s="36"/>
      <c r="B21" s="35" t="s">
        <v>153</v>
      </c>
      <c r="C21" s="37" t="s">
        <v>154</v>
      </c>
      <c r="D21" s="37" t="s">
        <v>147</v>
      </c>
      <c r="E21" s="23">
        <v>4</v>
      </c>
      <c r="F21" s="35" t="s">
        <v>155</v>
      </c>
      <c r="G21" s="35" t="s">
        <v>156</v>
      </c>
      <c r="H21" s="24">
        <v>3</v>
      </c>
      <c r="I21" s="24">
        <v>5</v>
      </c>
      <c r="J21" s="25">
        <f t="shared" si="1"/>
        <v>0.48</v>
      </c>
      <c r="K21" s="34" t="s">
        <v>157</v>
      </c>
      <c r="L21" s="34" t="s">
        <v>158</v>
      </c>
      <c r="M21" s="38" t="s">
        <v>159</v>
      </c>
      <c r="N21" s="24">
        <v>1</v>
      </c>
      <c r="O21" s="24">
        <v>2</v>
      </c>
      <c r="P21" s="25">
        <v>6.4000000000000001E-2</v>
      </c>
    </row>
    <row r="22" spans="1:16" ht="264">
      <c r="A22" s="36"/>
      <c r="B22" s="35" t="s">
        <v>160</v>
      </c>
      <c r="C22" s="37" t="s">
        <v>154</v>
      </c>
      <c r="D22" s="37" t="s">
        <v>147</v>
      </c>
      <c r="E22" s="23">
        <v>5</v>
      </c>
      <c r="F22" s="35" t="s">
        <v>161</v>
      </c>
      <c r="G22" s="35" t="s">
        <v>162</v>
      </c>
      <c r="H22" s="24">
        <v>3</v>
      </c>
      <c r="I22" s="24">
        <v>5</v>
      </c>
      <c r="J22" s="25">
        <f t="shared" si="1"/>
        <v>0.6</v>
      </c>
      <c r="K22" s="34" t="s">
        <v>157</v>
      </c>
      <c r="L22" s="34" t="s">
        <v>163</v>
      </c>
      <c r="M22" s="38" t="s">
        <v>164</v>
      </c>
      <c r="N22" s="24">
        <v>2</v>
      </c>
      <c r="O22" s="24">
        <v>5</v>
      </c>
      <c r="P22" s="25">
        <v>0.4</v>
      </c>
    </row>
    <row r="23" spans="1:16" ht="204">
      <c r="A23" s="36"/>
      <c r="B23" s="35" t="s">
        <v>165</v>
      </c>
      <c r="C23" s="37" t="s">
        <v>154</v>
      </c>
      <c r="D23" s="37" t="s">
        <v>166</v>
      </c>
      <c r="E23" s="23">
        <v>4</v>
      </c>
      <c r="F23" s="35" t="s">
        <v>167</v>
      </c>
      <c r="G23" s="35" t="s">
        <v>168</v>
      </c>
      <c r="H23" s="24">
        <v>5</v>
      </c>
      <c r="I23" s="24">
        <v>4</v>
      </c>
      <c r="J23" s="25">
        <f t="shared" si="1"/>
        <v>0.64</v>
      </c>
      <c r="K23" s="34" t="s">
        <v>169</v>
      </c>
      <c r="L23" s="34" t="s">
        <v>170</v>
      </c>
      <c r="M23" s="38" t="s">
        <v>171</v>
      </c>
      <c r="N23" s="24">
        <v>1</v>
      </c>
      <c r="O23" s="24">
        <v>2</v>
      </c>
      <c r="P23" s="25">
        <v>6.4000000000000001E-2</v>
      </c>
    </row>
    <row r="24" spans="1:16" ht="204">
      <c r="A24" s="36"/>
      <c r="B24" s="35" t="s">
        <v>172</v>
      </c>
      <c r="C24" s="37" t="s">
        <v>154</v>
      </c>
      <c r="D24" s="37" t="s">
        <v>173</v>
      </c>
      <c r="E24" s="23">
        <v>5</v>
      </c>
      <c r="F24" s="35" t="s">
        <v>167</v>
      </c>
      <c r="G24" s="35" t="s">
        <v>174</v>
      </c>
      <c r="H24" s="24">
        <v>5</v>
      </c>
      <c r="I24" s="24">
        <v>4</v>
      </c>
      <c r="J24" s="25">
        <f t="shared" si="1"/>
        <v>0.8</v>
      </c>
      <c r="K24" s="34" t="s">
        <v>169</v>
      </c>
      <c r="L24" s="34" t="s">
        <v>170</v>
      </c>
      <c r="M24" s="38" t="s">
        <v>171</v>
      </c>
      <c r="N24" s="24">
        <v>1</v>
      </c>
      <c r="O24" s="24">
        <v>2</v>
      </c>
      <c r="P24" s="25">
        <v>0.08</v>
      </c>
    </row>
    <row r="25" spans="1:16" ht="409.6">
      <c r="A25" s="36"/>
      <c r="B25" s="35" t="s">
        <v>10</v>
      </c>
      <c r="C25" s="37" t="s">
        <v>91</v>
      </c>
      <c r="D25" s="37" t="s">
        <v>175</v>
      </c>
      <c r="E25" s="23">
        <v>5</v>
      </c>
      <c r="F25" s="35" t="s">
        <v>176</v>
      </c>
      <c r="G25" s="35" t="s">
        <v>177</v>
      </c>
      <c r="H25" s="24">
        <v>4</v>
      </c>
      <c r="I25" s="24">
        <v>4</v>
      </c>
      <c r="J25" s="25">
        <f t="shared" si="1"/>
        <v>0.64</v>
      </c>
      <c r="K25" s="34" t="s">
        <v>178</v>
      </c>
      <c r="L25" s="34" t="s">
        <v>179</v>
      </c>
      <c r="M25" s="38" t="s">
        <v>180</v>
      </c>
      <c r="N25" s="24">
        <v>2</v>
      </c>
      <c r="O25" s="24">
        <v>3</v>
      </c>
      <c r="P25" s="25">
        <v>0.24</v>
      </c>
    </row>
    <row r="26" spans="1:16" ht="409.6">
      <c r="A26" s="36"/>
      <c r="B26" s="35" t="s">
        <v>181</v>
      </c>
      <c r="C26" s="37" t="s">
        <v>67</v>
      </c>
      <c r="D26" s="37" t="s">
        <v>182</v>
      </c>
      <c r="E26" s="23">
        <v>3</v>
      </c>
      <c r="F26" s="35" t="s">
        <v>176</v>
      </c>
      <c r="G26" s="35" t="s">
        <v>177</v>
      </c>
      <c r="H26" s="24">
        <v>2</v>
      </c>
      <c r="I26" s="24">
        <v>3</v>
      </c>
      <c r="J26" s="25">
        <f t="shared" si="1"/>
        <v>0.14399999999999999</v>
      </c>
      <c r="K26" s="34" t="s">
        <v>178</v>
      </c>
      <c r="L26" s="34" t="s">
        <v>183</v>
      </c>
      <c r="M26" s="38" t="s">
        <v>184</v>
      </c>
      <c r="N26" s="24">
        <v>1</v>
      </c>
      <c r="O26" s="24">
        <v>2</v>
      </c>
      <c r="P26" s="25">
        <v>0.05</v>
      </c>
    </row>
    <row r="27" spans="1:16" ht="409.6">
      <c r="A27" s="36"/>
      <c r="B27" s="35" t="s">
        <v>185</v>
      </c>
      <c r="C27" s="37" t="s">
        <v>186</v>
      </c>
      <c r="D27" s="37" t="s">
        <v>175</v>
      </c>
      <c r="E27" s="23">
        <v>5</v>
      </c>
      <c r="F27" s="35" t="s">
        <v>176</v>
      </c>
      <c r="G27" s="35" t="s">
        <v>177</v>
      </c>
      <c r="H27" s="24">
        <v>3</v>
      </c>
      <c r="I27" s="24">
        <v>5</v>
      </c>
      <c r="J27" s="25">
        <f t="shared" si="1"/>
        <v>0.6</v>
      </c>
      <c r="K27" s="34" t="s">
        <v>178</v>
      </c>
      <c r="L27" s="34" t="s">
        <v>183</v>
      </c>
      <c r="M27" s="38" t="s">
        <v>180</v>
      </c>
      <c r="N27" s="24">
        <v>2</v>
      </c>
      <c r="O27" s="24">
        <v>3</v>
      </c>
      <c r="P27" s="25">
        <v>0.24</v>
      </c>
    </row>
    <row r="28" spans="1:16" ht="409.6">
      <c r="A28" s="36"/>
      <c r="B28" s="35" t="s">
        <v>187</v>
      </c>
      <c r="C28" s="37" t="s">
        <v>67</v>
      </c>
      <c r="D28" s="37" t="s">
        <v>182</v>
      </c>
      <c r="E28" s="23">
        <v>4</v>
      </c>
      <c r="F28" s="35" t="s">
        <v>176</v>
      </c>
      <c r="G28" s="35" t="s">
        <v>177</v>
      </c>
      <c r="H28" s="24">
        <v>2</v>
      </c>
      <c r="I28" s="24">
        <v>4</v>
      </c>
      <c r="J28" s="25">
        <f>E28*H28*I28/125</f>
        <v>0.25600000000000001</v>
      </c>
      <c r="K28" s="34" t="s">
        <v>178</v>
      </c>
      <c r="L28" s="34" t="s">
        <v>183</v>
      </c>
      <c r="M28" s="38" t="s">
        <v>171</v>
      </c>
      <c r="N28" s="24">
        <v>1</v>
      </c>
      <c r="O28" s="24">
        <v>2</v>
      </c>
      <c r="P28" s="25">
        <v>0.06</v>
      </c>
    </row>
    <row r="29" spans="1:16" ht="409.6">
      <c r="A29" s="36"/>
      <c r="B29" s="35" t="s">
        <v>188</v>
      </c>
      <c r="C29" s="37" t="s">
        <v>67</v>
      </c>
      <c r="D29" s="37" t="s">
        <v>175</v>
      </c>
      <c r="E29" s="23">
        <v>4</v>
      </c>
      <c r="F29" s="35" t="s">
        <v>176</v>
      </c>
      <c r="G29" s="35" t="s">
        <v>177</v>
      </c>
      <c r="H29" s="24">
        <v>2</v>
      </c>
      <c r="I29" s="24">
        <v>4</v>
      </c>
      <c r="J29" s="25">
        <f t="shared" si="1"/>
        <v>0.25600000000000001</v>
      </c>
      <c r="K29" s="34" t="s">
        <v>178</v>
      </c>
      <c r="L29" s="34" t="s">
        <v>183</v>
      </c>
      <c r="M29" s="38" t="s">
        <v>171</v>
      </c>
      <c r="N29" s="24">
        <v>1</v>
      </c>
      <c r="O29" s="24">
        <v>2</v>
      </c>
      <c r="P29" s="25">
        <v>0.06</v>
      </c>
    </row>
    <row r="30" spans="1:16" ht="409.6">
      <c r="A30" s="36"/>
      <c r="B30" s="35" t="s">
        <v>189</v>
      </c>
      <c r="C30" s="37" t="s">
        <v>190</v>
      </c>
      <c r="D30" s="37" t="s">
        <v>175</v>
      </c>
      <c r="E30" s="23">
        <v>3</v>
      </c>
      <c r="F30" s="35" t="s">
        <v>176</v>
      </c>
      <c r="G30" s="35" t="s">
        <v>177</v>
      </c>
      <c r="H30" s="24">
        <v>2</v>
      </c>
      <c r="I30" s="24">
        <v>3</v>
      </c>
      <c r="J30" s="25">
        <f t="shared" si="1"/>
        <v>0.14399999999999999</v>
      </c>
      <c r="K30" s="34" t="s">
        <v>178</v>
      </c>
      <c r="L30" s="34" t="s">
        <v>183</v>
      </c>
      <c r="M30" s="38" t="s">
        <v>184</v>
      </c>
      <c r="N30" s="24">
        <v>1</v>
      </c>
      <c r="O30" s="24">
        <v>2</v>
      </c>
      <c r="P30" s="25">
        <v>0.05</v>
      </c>
    </row>
    <row r="31" spans="1:16" ht="409.6">
      <c r="A31" s="36"/>
      <c r="B31" s="35" t="s">
        <v>191</v>
      </c>
      <c r="C31" s="37" t="s">
        <v>192</v>
      </c>
      <c r="D31" s="37" t="s">
        <v>175</v>
      </c>
      <c r="E31" s="23">
        <v>5</v>
      </c>
      <c r="F31" s="35" t="s">
        <v>176</v>
      </c>
      <c r="G31" s="35" t="s">
        <v>177</v>
      </c>
      <c r="H31" s="24">
        <v>3</v>
      </c>
      <c r="I31" s="24">
        <v>5</v>
      </c>
      <c r="J31" s="25">
        <f t="shared" si="1"/>
        <v>0.6</v>
      </c>
      <c r="K31" s="34" t="s">
        <v>178</v>
      </c>
      <c r="L31" s="34" t="s">
        <v>183</v>
      </c>
      <c r="M31" s="38" t="s">
        <v>180</v>
      </c>
      <c r="N31" s="24">
        <v>2</v>
      </c>
      <c r="O31" s="24">
        <v>3</v>
      </c>
      <c r="P31" s="25">
        <v>0.24</v>
      </c>
    </row>
    <row r="32" spans="1:16" ht="409.6">
      <c r="A32" s="36"/>
      <c r="B32" s="35" t="s">
        <v>193</v>
      </c>
      <c r="C32" s="37" t="s">
        <v>67</v>
      </c>
      <c r="D32" s="37" t="s">
        <v>175</v>
      </c>
      <c r="E32" s="23">
        <v>4</v>
      </c>
      <c r="F32" s="35" t="s">
        <v>176</v>
      </c>
      <c r="G32" s="35" t="s">
        <v>177</v>
      </c>
      <c r="H32" s="24">
        <v>2</v>
      </c>
      <c r="I32" s="24">
        <v>3</v>
      </c>
      <c r="J32" s="25">
        <f>E32*H32*I32/125</f>
        <v>0.192</v>
      </c>
      <c r="K32" s="34" t="s">
        <v>178</v>
      </c>
      <c r="L32" s="34" t="s">
        <v>183</v>
      </c>
      <c r="M32" s="38" t="s">
        <v>184</v>
      </c>
      <c r="N32" s="24">
        <v>1</v>
      </c>
      <c r="O32" s="24">
        <v>2</v>
      </c>
      <c r="P32" s="25">
        <v>0.06</v>
      </c>
    </row>
    <row r="33" spans="1:16" ht="409.6">
      <c r="A33" s="36"/>
      <c r="B33" s="35" t="s">
        <v>194</v>
      </c>
      <c r="C33" s="37" t="s">
        <v>195</v>
      </c>
      <c r="D33" s="37" t="s">
        <v>175</v>
      </c>
      <c r="E33" s="23">
        <v>5</v>
      </c>
      <c r="F33" s="35" t="s">
        <v>176</v>
      </c>
      <c r="G33" s="35" t="s">
        <v>177</v>
      </c>
      <c r="H33" s="24">
        <v>2</v>
      </c>
      <c r="I33" s="24">
        <v>5</v>
      </c>
      <c r="J33" s="25">
        <f t="shared" si="1"/>
        <v>0.4</v>
      </c>
      <c r="K33" s="34" t="s">
        <v>178</v>
      </c>
      <c r="L33" s="34" t="s">
        <v>183</v>
      </c>
      <c r="M33" s="38" t="s">
        <v>196</v>
      </c>
      <c r="N33" s="24">
        <v>1</v>
      </c>
      <c r="O33" s="24">
        <v>2</v>
      </c>
      <c r="P33" s="25">
        <v>0.08</v>
      </c>
    </row>
    <row r="34" spans="1:16" ht="409.6">
      <c r="A34" s="36"/>
      <c r="B34" s="35" t="s">
        <v>197</v>
      </c>
      <c r="C34" s="37" t="s">
        <v>198</v>
      </c>
      <c r="D34" s="37" t="s">
        <v>175</v>
      </c>
      <c r="E34" s="23">
        <v>5</v>
      </c>
      <c r="F34" s="35" t="s">
        <v>176</v>
      </c>
      <c r="G34" s="35" t="s">
        <v>177</v>
      </c>
      <c r="H34" s="24">
        <v>3</v>
      </c>
      <c r="I34" s="24">
        <v>5</v>
      </c>
      <c r="J34" s="25">
        <f t="shared" si="1"/>
        <v>0.6</v>
      </c>
      <c r="K34" s="34" t="s">
        <v>178</v>
      </c>
      <c r="L34" s="34" t="s">
        <v>183</v>
      </c>
      <c r="M34" s="38" t="s">
        <v>180</v>
      </c>
      <c r="N34" s="24">
        <v>2</v>
      </c>
      <c r="O34" s="24">
        <v>3</v>
      </c>
      <c r="P34" s="25">
        <v>0.24</v>
      </c>
    </row>
    <row r="35" spans="1:16" ht="409.6">
      <c r="A35" s="36"/>
      <c r="B35" s="35" t="s">
        <v>199</v>
      </c>
      <c r="C35" s="37" t="s">
        <v>198</v>
      </c>
      <c r="D35" s="37" t="s">
        <v>175</v>
      </c>
      <c r="E35" s="23">
        <v>5</v>
      </c>
      <c r="F35" s="35" t="s">
        <v>176</v>
      </c>
      <c r="G35" s="35" t="s">
        <v>177</v>
      </c>
      <c r="H35" s="24">
        <v>3</v>
      </c>
      <c r="I35" s="24">
        <v>5</v>
      </c>
      <c r="J35" s="25">
        <f t="shared" si="1"/>
        <v>0.6</v>
      </c>
      <c r="K35" s="34" t="s">
        <v>178</v>
      </c>
      <c r="L35" s="34" t="s">
        <v>183</v>
      </c>
      <c r="M35" s="38" t="s">
        <v>180</v>
      </c>
      <c r="N35" s="24">
        <v>3</v>
      </c>
      <c r="O35" s="24">
        <v>4</v>
      </c>
      <c r="P35" s="25">
        <v>0.48</v>
      </c>
    </row>
    <row r="36" spans="1:16" ht="409.6">
      <c r="A36" s="36"/>
      <c r="B36" s="35" t="s">
        <v>200</v>
      </c>
      <c r="C36" s="37" t="s">
        <v>201</v>
      </c>
      <c r="D36" s="37" t="s">
        <v>175</v>
      </c>
      <c r="E36" s="23">
        <v>4</v>
      </c>
      <c r="F36" s="35" t="s">
        <v>176</v>
      </c>
      <c r="G36" s="35" t="s">
        <v>177</v>
      </c>
      <c r="H36" s="24">
        <v>2</v>
      </c>
      <c r="I36" s="24">
        <v>4</v>
      </c>
      <c r="J36" s="25">
        <f t="shared" si="1"/>
        <v>0.25600000000000001</v>
      </c>
      <c r="K36" s="34" t="s">
        <v>178</v>
      </c>
      <c r="L36" s="34" t="s">
        <v>183</v>
      </c>
      <c r="M36" s="38" t="s">
        <v>171</v>
      </c>
      <c r="N36" s="24">
        <v>4</v>
      </c>
      <c r="O36" s="24">
        <v>5</v>
      </c>
      <c r="P36" s="25">
        <v>0.64</v>
      </c>
    </row>
    <row r="37" spans="1:16" ht="409.6">
      <c r="A37" s="36"/>
      <c r="B37" s="35" t="s">
        <v>202</v>
      </c>
      <c r="C37" s="37" t="s">
        <v>154</v>
      </c>
      <c r="D37" s="37" t="s">
        <v>175</v>
      </c>
      <c r="E37" s="23">
        <v>4</v>
      </c>
      <c r="F37" s="35" t="s">
        <v>176</v>
      </c>
      <c r="G37" s="35" t="s">
        <v>177</v>
      </c>
      <c r="H37" s="24">
        <v>3</v>
      </c>
      <c r="I37" s="24">
        <v>4</v>
      </c>
      <c r="J37" s="25">
        <f t="shared" si="1"/>
        <v>0.38400000000000001</v>
      </c>
      <c r="K37" s="34" t="s">
        <v>178</v>
      </c>
      <c r="L37" s="34" t="s">
        <v>203</v>
      </c>
      <c r="M37" s="38" t="s">
        <v>171</v>
      </c>
      <c r="N37" s="24">
        <v>2</v>
      </c>
      <c r="O37" s="24">
        <v>2</v>
      </c>
      <c r="P37" s="25">
        <v>0.13</v>
      </c>
    </row>
    <row r="38" spans="1:16" ht="409.6">
      <c r="A38" s="36"/>
      <c r="B38" s="35" t="s">
        <v>204</v>
      </c>
      <c r="C38" s="37" t="s">
        <v>198</v>
      </c>
      <c r="D38" s="37" t="s">
        <v>175</v>
      </c>
      <c r="E38" s="23">
        <v>4</v>
      </c>
      <c r="F38" s="35" t="s">
        <v>176</v>
      </c>
      <c r="G38" s="35" t="s">
        <v>177</v>
      </c>
      <c r="H38" s="24">
        <v>3</v>
      </c>
      <c r="I38" s="24">
        <v>4</v>
      </c>
      <c r="J38" s="25">
        <f t="shared" si="1"/>
        <v>0.38400000000000001</v>
      </c>
      <c r="K38" s="34" t="s">
        <v>178</v>
      </c>
      <c r="L38" s="34" t="s">
        <v>203</v>
      </c>
      <c r="M38" s="38" t="s">
        <v>171</v>
      </c>
      <c r="N38" s="24">
        <v>2</v>
      </c>
      <c r="O38" s="24">
        <v>2</v>
      </c>
      <c r="P38" s="25">
        <v>0.13</v>
      </c>
    </row>
    <row r="39" spans="1:16" ht="12"/>
    <row r="40" spans="1:16" ht="12"/>
    <row r="41" spans="1:16" ht="12"/>
    <row r="42" spans="1:16" ht="12"/>
  </sheetData>
  <mergeCells count="2">
    <mergeCell ref="G1:J1"/>
    <mergeCell ref="N1:P1"/>
  </mergeCells>
  <phoneticPr fontId="4" type="noConversion"/>
  <conditionalFormatting sqref="P4:P25 J4:J25">
    <cfRule type="cellIs" dxfId="5" priority="7" stopIfTrue="1" operator="between">
      <formula>0.01</formula>
      <formula>0.19</formula>
    </cfRule>
    <cfRule type="cellIs" dxfId="4" priority="8" stopIfTrue="1" operator="between">
      <formula>0.2</formula>
      <formula>0.39</formula>
    </cfRule>
    <cfRule type="cellIs" dxfId="3" priority="9" stopIfTrue="1" operator="between">
      <formula>0.4</formula>
      <formula>1</formula>
    </cfRule>
  </conditionalFormatting>
  <conditionalFormatting sqref="P26:P38 J26:J38">
    <cfRule type="cellIs" dxfId="2" priority="1" stopIfTrue="1" operator="between">
      <formula>0.01</formula>
      <formula>0.19</formula>
    </cfRule>
    <cfRule type="cellIs" dxfId="1" priority="2" stopIfTrue="1" operator="between">
      <formula>0.2</formula>
      <formula>0.39</formula>
    </cfRule>
    <cfRule type="cellIs" dxfId="0" priority="3" stopIfTrue="1" operator="between">
      <formula>0.4</formula>
      <formula>1</formula>
    </cfRule>
  </conditionalFormatting>
  <printOptions horizontalCentered="1" verticalCentered="1"/>
  <pageMargins left="0.74791666666666701" right="0.74791666666666701" top="0.98402777777777795" bottom="0.98402777777777795" header="0.51180555555555596" footer="0.51180555555555596"/>
  <pageSetup paperSize="8" orientation="landscape"/>
  <headerFooter alignWithMargins="0">
    <oddHeader>&amp;L&amp;"Arial,Bold"Example only&amp;C&amp;D&amp;R&amp;F Page &amp;P</oddHeader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National Computing Centre Ltd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来宾参与者</cp:lastModifiedBy>
  <cp:revision/>
  <dcterms:created xsi:type="dcterms:W3CDTF">2002-04-29T22:30:00Z</dcterms:created>
  <dcterms:modified xsi:type="dcterms:W3CDTF">2017-12-02T18:12:10Z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