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23" i="1"/>
  <c r="C23"/>
  <c r="H23"/>
  <c r="H22"/>
  <c r="H21"/>
  <c r="H20"/>
  <c r="B23"/>
  <c r="F11"/>
  <c r="F12"/>
  <c r="F10"/>
  <c r="L13"/>
</calcChain>
</file>

<file path=xl/sharedStrings.xml><?xml version="1.0" encoding="utf-8"?>
<sst xmlns="http://schemas.openxmlformats.org/spreadsheetml/2006/main" count="14" uniqueCount="14">
  <si>
    <t>fx</t>
  </si>
  <si>
    <t>fy</t>
  </si>
  <si>
    <t>fz</t>
  </si>
  <si>
    <t>mx</t>
  </si>
  <si>
    <t>my</t>
  </si>
  <si>
    <t>mz</t>
  </si>
  <si>
    <t>f</t>
  </si>
  <si>
    <t>Node#</t>
  </si>
  <si>
    <t>element</t>
  </si>
  <si>
    <t>v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</si>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</sst>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>
      <selection activeCell="C23" sqref="C23"/>
    </sheetView>
  </sheetViews>
  <sheetFormatPr defaultRowHeight="15"/>
  <sheetData>
    <row r="1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12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12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12">
      <c r="A5" s="1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12">
      <c r="A6" s="1">
        <v>4</v>
      </c>
      <c r="B6" s="1">
        <v>0</v>
      </c>
      <c r="C6" s="1">
        <v>0</v>
      </c>
      <c r="D6" s="1">
        <v>-50</v>
      </c>
      <c r="E6" s="1">
        <v>0</v>
      </c>
      <c r="F6" s="1">
        <v>0</v>
      </c>
      <c r="G6" s="1">
        <v>0</v>
      </c>
    </row>
    <row r="7" spans="1:12">
      <c r="A7" s="1">
        <v>5</v>
      </c>
      <c r="B7" s="1">
        <v>0</v>
      </c>
      <c r="C7" s="1">
        <v>0</v>
      </c>
      <c r="D7" s="1">
        <v>0</v>
      </c>
      <c r="E7" s="1">
        <v>0</v>
      </c>
      <c r="F7" s="1">
        <v>-50</v>
      </c>
      <c r="G7" s="1">
        <v>0</v>
      </c>
    </row>
    <row r="8" spans="1:12">
      <c r="A8" s="1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12">
      <c r="A9" s="1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12">
      <c r="A10" s="1">
        <v>8</v>
      </c>
      <c r="B10" s="1">
        <v>0</v>
      </c>
      <c r="C10" s="1">
        <v>0</v>
      </c>
      <c r="D10" s="1">
        <v>0</v>
      </c>
      <c r="E10" s="1">
        <v>0</v>
      </c>
      <c r="F10" s="1">
        <f>L13*(500-380.12)/2 + (-80+56.7974)*(500-380.12)/2*2/3</f>
        <v>-4331.613212129032</v>
      </c>
      <c r="G10" s="1">
        <v>0</v>
      </c>
    </row>
    <row r="11" spans="1:12">
      <c r="A11" s="1">
        <v>9</v>
      </c>
      <c r="B11" s="1">
        <v>0</v>
      </c>
      <c r="C11" s="1">
        <v>0</v>
      </c>
      <c r="D11" s="1">
        <v>0</v>
      </c>
      <c r="E11" s="1">
        <v>0</v>
      </c>
      <c r="F11" s="1">
        <f>L13*(500-380.12)/2 + (-80+56.7974)*(500-380.12)/2*1/3 + (-50*35.12/2 + (-56.7974+50)*35.12/2*2/3)</f>
        <v>-4825.6001601290318</v>
      </c>
      <c r="G11" s="1">
        <v>0</v>
      </c>
      <c r="K11">
        <v>380.12</v>
      </c>
      <c r="L11">
        <v>-80</v>
      </c>
    </row>
    <row r="12" spans="1:12">
      <c r="A12" s="1">
        <v>10</v>
      </c>
      <c r="B12" s="1">
        <v>0</v>
      </c>
      <c r="C12" s="1">
        <v>0</v>
      </c>
      <c r="D12" s="1">
        <v>0</v>
      </c>
      <c r="E12" s="1">
        <v>0</v>
      </c>
      <c r="F12" s="1">
        <f>-50*35.12/2 + (-56.7974+50)*35.12/2*1/3</f>
        <v>-917.78744799999993</v>
      </c>
      <c r="G12" s="1">
        <v>0</v>
      </c>
      <c r="K12">
        <v>535.12</v>
      </c>
      <c r="L12">
        <v>-50</v>
      </c>
    </row>
    <row r="13" spans="1:12">
      <c r="A13" s="1">
        <v>11</v>
      </c>
      <c r="B13" s="1">
        <v>0</v>
      </c>
      <c r="C13" s="1">
        <v>0</v>
      </c>
      <c r="D13" s="1">
        <v>0</v>
      </c>
      <c r="E13" s="1">
        <v>0</v>
      </c>
      <c r="F13" s="1">
        <v>50</v>
      </c>
      <c r="G13" s="1">
        <v>0</v>
      </c>
      <c r="K13">
        <v>500</v>
      </c>
      <c r="L13">
        <f>L11+(L12-L11)/(K12-K11)*(K13-K11)</f>
        <v>-56.797419354838709</v>
      </c>
    </row>
    <row r="14" spans="1:12">
      <c r="A14" s="1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12">
      <c r="A15" s="1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12">
      <c r="A16" s="1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8">
      <c r="A17" s="1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20" spans="1:8">
      <c r="A20" t="s">
        <v>7</v>
      </c>
      <c r="B20" s="2">
        <v>8</v>
      </c>
      <c r="C20" s="2">
        <v>9</v>
      </c>
      <c r="D20" s="2">
        <v>10</v>
      </c>
      <c r="G20" t="s">
        <v>10</v>
      </c>
      <c r="H20">
        <f>C21*B22 / 2</f>
        <v>-3404.4373161290496</v>
      </c>
    </row>
    <row r="21" spans="1:8">
      <c r="A21" t="s">
        <v>6</v>
      </c>
      <c r="B21" s="2">
        <v>-80</v>
      </c>
      <c r="C21" s="2">
        <v>-56.797419354839001</v>
      </c>
      <c r="D21" s="2">
        <v>-50</v>
      </c>
      <c r="G21" t="s">
        <v>11</v>
      </c>
      <c r="H21">
        <f>(B21-C21) * B22 / 3</f>
        <v>-927.17512258063346</v>
      </c>
    </row>
    <row r="22" spans="1:8">
      <c r="A22" t="s">
        <v>8</v>
      </c>
      <c r="B22" s="2">
        <v>119.88</v>
      </c>
      <c r="C22" s="2">
        <v>35.119999999999997</v>
      </c>
      <c r="G22" t="s">
        <v>12</v>
      </c>
      <c r="H22">
        <f>D21*C22 / 2</f>
        <v>-877.99999999999989</v>
      </c>
    </row>
    <row r="23" spans="1:8">
      <c r="A23" t="s">
        <v>9</v>
      </c>
      <c r="B23">
        <f>C21*B22 / 2 + (B21-C21)*B22/3</f>
        <v>-4331.6124387096834</v>
      </c>
      <c r="C23">
        <f>H20+H21 / 3 + H22 + H23 *2 / 3</f>
        <v>-4671.0708129032428</v>
      </c>
      <c r="D23">
        <f>D21*C22 / 2 + (C21-D21) * C22 / 6</f>
        <v>-917.78756129032422</v>
      </c>
      <c r="G23" t="s">
        <v>13</v>
      </c>
      <c r="H23">
        <f>(C21-D21) * C22/2</f>
        <v>-119.36268387097284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2016-01-14T12:45:11Z</dcterms:modified>
</cp:coreProperties>
</file>