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訂單" sheetId="3" r:id="rId1"/>
    <sheet name="价格" sheetId="4" r:id="rId2"/>
    <sheet name="原始订单" sheetId="1" r:id="rId3"/>
    <sheet name="拿货价" sheetId="2" r:id="rId4"/>
  </sheets>
  <calcPr calcId="124519" refMode="R1C1"/>
  <pivotCaches>
    <pivotCache cacheId="1" r:id="rId5"/>
    <pivotCache cacheId="5" r:id="rId6"/>
  </pivotCaches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2"/>
  <c r="J4" i="1"/>
  <c r="I4"/>
  <c r="J3"/>
  <c r="I3"/>
  <c r="J2"/>
  <c r="I2"/>
  <c r="E3"/>
  <c r="E4"/>
  <c r="E6"/>
  <c r="E2"/>
  <c r="F3"/>
  <c r="F4"/>
  <c r="F2"/>
  <c r="K3" l="1"/>
  <c r="K2"/>
  <c r="K4"/>
</calcChain>
</file>

<file path=xl/sharedStrings.xml><?xml version="1.0" encoding="utf-8"?>
<sst xmlns="http://schemas.openxmlformats.org/spreadsheetml/2006/main" count="85" uniqueCount="63">
  <si>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</si>
  <si>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</si>
  <si>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</si>
  <si>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</si>
  <si>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Dan</t>
    <phoneticPr fontId="1" type="noConversion"/>
  </si>
  <si>
    <t>总计</t>
  </si>
  <si>
    <t>(空白)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</si>
  <si>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</si>
  <si>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</si>
  <si>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</si>
  <si>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</si>
  <si>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</si>
  <si>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</si>
  <si>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</si>
  <si>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</si>
  <si>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</si>
  <si>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</si>
  <si>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</si>
  <si>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澳洲红糖</t>
  </si>
  <si>
    <t xml:space="preserve">新西兰进口Red Seal/红印黑糖500g </t>
  </si>
  <si>
    <t>方便面</t>
  </si>
  <si>
    <t>（袋装）出前一丁等，不要四洲的</t>
  </si>
  <si>
    <t>口味随意，便宜就好</t>
  </si>
  <si>
    <t>带工费</t>
  </si>
  <si>
    <t>带工费</t>
    <phoneticPr fontId="1" type="noConversion"/>
  </si>
  <si>
    <t>牙膏套装</t>
  </si>
  <si>
    <t>求和项:数目</t>
  </si>
  <si>
    <t>盒</t>
    <phoneticPr fontId="1" type="noConversion"/>
  </si>
  <si>
    <t>牙刷</t>
  </si>
  <si>
    <t>套装</t>
  </si>
  <si>
    <t>无比膏</t>
  </si>
  <si>
    <t>图已发，18g，红色的盖子</t>
  </si>
  <si>
    <t>Swisse 高浓度蔓越莓精华</t>
  </si>
  <si>
    <t xml:space="preserve"> 30粒/瓶</t>
  </si>
  <si>
    <t>狮王</t>
  </si>
  <si>
    <t>Dan</t>
  </si>
  <si>
    <t>米</t>
  </si>
  <si>
    <t>邮费</t>
  </si>
  <si>
    <t>求和项:0.876</t>
  </si>
  <si>
    <t>购货方</t>
  </si>
  <si>
    <t>Dan 汇总</t>
  </si>
  <si>
    <t>米 汇总</t>
  </si>
  <si>
    <t>邮费 汇总</t>
  </si>
  <si>
    <t>值</t>
  </si>
  <si>
    <t>求和项:单价</t>
  </si>
  <si>
    <t>拿货价</t>
  </si>
  <si>
    <t>拿货价</t>
    <phoneticPr fontId="1" type="noConversion"/>
  </si>
  <si>
    <t>单价</t>
  </si>
  <si>
    <t>求和项:带工费</t>
  </si>
  <si>
    <t>米</t>
    <phoneticPr fontId="1" type="noConversion"/>
  </si>
  <si>
    <t>乐敦肌研极润</t>
  </si>
  <si>
    <t>玻尿酸透明质酸保湿化妆水170ML</t>
  </si>
  <si>
    <t>资生堂洗面奶</t>
    <phoneticPr fontId="1" type="noConversion"/>
  </si>
  <si>
    <t>日本进口洗颜专科洗面奶柔澈泡沫洁面乳120g</t>
    <phoneticPr fontId="1" type="noConversion"/>
  </si>
  <si>
    <t>口味随意</t>
    <phoneticPr fontId="1" type="noConversion"/>
  </si>
  <si>
    <t>口味随意</t>
  </si>
  <si>
    <t>资生堂洗面奶</t>
  </si>
  <si>
    <t>日本进口洗颜专科洗面奶柔澈泡沫洁面乳120g</t>
  </si>
  <si>
    <t>支</t>
  </si>
  <si>
    <t>瓶</t>
  </si>
  <si>
    <t>条码为9开头的，里面油是粉分的那种</t>
  </si>
  <si>
    <t>OLAY滋润保湿霜100G</t>
  </si>
  <si>
    <t>同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</si>
</sst>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3"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91.450612037035" createdVersion="3" refreshedVersion="3" minRefreshableVersion="3" recordCount="4">
  <cacheSource type="worksheet">
    <worksheetSource ref="A1:H6" sheet="原始订单"/>
  </cacheSource>
  <cacheFields count="8">
    <cacheField name="购货方" numFmtId="0">
      <sharedItems count="4">
        <s v="Dan"/>
        <s v="米"/>
        <s v="邮费"/>
        <s v="同" u="1"/>
      </sharedItems>
    </cacheField>
    <cacheField name="数目" numFmtId="0">
      <sharedItems containsSemiMixedTypes="0" containsString="0" containsNumber="1" containsInteger="1" minValue="1" maxValue="1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拿货价" numFmtId="0">
      <sharedItems containsSemiMixedTypes="0" containsString="0" containsNumber="1" containsInteger="1" minValue="0" maxValue="0"/>
    </cacheField>
    <cacheField name="0.876" numFmtId="0">
      <sharedItems containsSemiMixedTypes="0" containsString="0" containsNumber="1" containsInteger="1" minValue="0" maxValue="20"/>
    </cacheField>
    <cacheField name="商品" numFmtId="0">
      <sharedItems count="11">
        <s v="乐敦肌研极润"/>
        <s v="资生堂洗面奶"/>
        <s v="EDO饼干"/>
        <s v="带工费"/>
        <s v="澳洲红糖" u="1"/>
        <s v="全脂德运奶粉" u="1"/>
        <s v="牙膏套装" u="1"/>
        <s v="Swisse 高浓度蔓越莓精华" u="1"/>
        <s v="牙刷" u="1"/>
        <s v="无比膏" u="1"/>
        <s v="方便面" u="1"/>
      </sharedItems>
    </cacheField>
    <cacheField name="备注" numFmtId="0">
      <sharedItems containsBlank="1" count="12">
        <s v="玻尿酸透明质酸保湿化妆水170ML"/>
        <s v="日本进口洗颜专科洗面奶柔澈泡沫洁面乳120g"/>
        <s v="口味随意"/>
        <m/>
        <s v=" 30粒/瓶" u="1"/>
        <s v="找个贵点的地方买，90左右港币" u="1"/>
        <s v="狮王" u="1"/>
        <s v="新西兰进口Red Seal/红印黑糖500g " u="1"/>
        <s v="口味随意，便宜就好" u="1"/>
        <s v="（袋装）出前一丁等，不要四洲的" u="1"/>
        <s v="套装" u="1"/>
        <s v="图已发，18g，红色的盖子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王华" refreshedDate="42691.482596527778" createdVersion="3" refreshedVersion="3" minRefreshableVersion="3" recordCount="6">
  <cacheSource type="worksheet">
    <worksheetSource ref="A1:H1048576" sheet="原始订单"/>
  </cacheSource>
  <cacheFields count="8">
    <cacheField name="购货方" numFmtId="0">
      <sharedItems containsBlank="1"/>
    </cacheField>
    <cacheField name="数目" numFmtId="0">
      <sharedItems containsString="0" containsBlank="1" containsNumber="1" containsInteger="1" minValue="1" maxValue="10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拿货价" numFmtId="0">
      <sharedItems containsString="0" containsBlank="1" containsNumber="1" containsInteger="1" minValue="0" maxValue="0"/>
    </cacheField>
    <cacheField name="0.876" numFmtId="0">
      <sharedItems containsString="0" containsBlank="1" containsNumber="1" containsInteger="1" minValue="0" maxValue="20"/>
    </cacheField>
    <cacheField name="商品" numFmtId="0">
      <sharedItems containsBlank="1" count="13">
        <s v="乐敦肌研极润"/>
        <s v="资生堂洗面奶"/>
        <s v="EDO饼干"/>
        <s v="OLAY滋润保湿霜100G"/>
        <s v="带工费"/>
        <m/>
        <s v="澳洲红糖" u="1"/>
        <s v="全脂德运奶粉" u="1"/>
        <s v="牙膏套装" u="1"/>
        <s v="Swisse 高浓度蔓越莓精华" u="1"/>
        <s v="牙刷" u="1"/>
        <s v="无比膏" u="1"/>
        <s v="方便面" u="1"/>
      </sharedItems>
    </cacheField>
    <cacheField name="备注" numFmtId="0">
      <sharedItems containsBlank="1" count="14">
        <s v="玻尿酸透明质酸保湿化妆水170ML"/>
        <s v="日本进口洗颜专科洗面奶柔澈泡沫洁面乳120g"/>
        <s v="口味随意"/>
        <s v="条码为9开头的，里面油是粉分的那种"/>
        <m/>
        <s v="套装" u="1"/>
        <s v=" 30粒/瓶" u="1"/>
        <s v="口味随意，便宜就好" u="1"/>
        <s v="新西兰进口Red Seal/红印黑糖500g " u="1"/>
        <s v="不要黑人牙膏；要狮王或其他牌子" u="1"/>
        <s v="（袋装）出前一丁等，不要四洲的" u="1"/>
        <s v="图已发，18g，红色的盖子" u="1"/>
        <s v="找个贵点的地方买，90左右港币" u="1"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"/>
    <m/>
    <m/>
    <n v="0"/>
    <n v="0"/>
    <x v="0"/>
    <x v="0"/>
  </r>
  <r>
    <x v="0"/>
    <n v="1"/>
    <m/>
    <m/>
    <n v="0"/>
    <n v="0"/>
    <x v="1"/>
    <x v="1"/>
  </r>
  <r>
    <x v="1"/>
    <n v="1"/>
    <m/>
    <m/>
    <n v="0"/>
    <n v="0"/>
    <x v="2"/>
    <x v="2"/>
  </r>
  <r>
    <x v="2"/>
    <n v="1"/>
    <n v="0"/>
    <n v="0"/>
    <n v="0"/>
    <n v="20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s v="Dan"/>
    <n v="1"/>
    <m/>
    <m/>
    <n v="0"/>
    <n v="0"/>
    <x v="0"/>
    <x v="0"/>
  </r>
  <r>
    <s v="Dan"/>
    <n v="1"/>
    <m/>
    <m/>
    <n v="0"/>
    <n v="0"/>
    <x v="1"/>
    <x v="1"/>
  </r>
  <r>
    <s v="米"/>
    <n v="1"/>
    <m/>
    <m/>
    <n v="0"/>
    <n v="0"/>
    <x v="2"/>
    <x v="2"/>
  </r>
  <r>
    <s v="同"/>
    <n v="10"/>
    <m/>
    <m/>
    <m/>
    <m/>
    <x v="3"/>
    <x v="3"/>
  </r>
  <r>
    <s v="邮费"/>
    <n v="1"/>
    <n v="0"/>
    <n v="0"/>
    <n v="0"/>
    <n v="20"/>
    <x v="4"/>
    <x v="4"/>
  </r>
  <r>
    <m/>
    <m/>
    <m/>
    <m/>
    <m/>
    <m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9" firstHeaderRow="2" firstDataRow="2" firstDataCol="2"/>
  <pivotFields count="8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3">
        <item h="1" x="5"/>
        <item m="1" x="7"/>
        <item x="2"/>
        <item m="1" x="6"/>
        <item m="1" x="12"/>
        <item m="1" x="8"/>
        <item h="1" x="4"/>
        <item m="1" x="10"/>
        <item m="1" x="11"/>
        <item m="1" x="9"/>
        <item x="0"/>
        <item x="1"/>
        <item x="3"/>
      </items>
    </pivotField>
    <pivotField axis="axisRow" compact="0" outline="0" showAll="0" defaultSubtotal="0">
      <items count="14">
        <item m="1" x="10"/>
        <item m="1" x="9"/>
        <item m="1" x="7"/>
        <item m="1" x="13"/>
        <item m="1" x="8"/>
        <item m="1" x="12"/>
        <item x="4"/>
        <item m="1" x="5"/>
        <item m="1" x="11"/>
        <item m="1" x="6"/>
        <item x="0"/>
        <item x="1"/>
        <item x="2"/>
        <item x="3"/>
      </items>
    </pivotField>
  </pivotFields>
  <rowFields count="2">
    <field x="6"/>
    <field x="7"/>
  </rowFields>
  <rowItems count="5">
    <i>
      <x v="2"/>
      <x v="12"/>
    </i>
    <i>
      <x v="10"/>
      <x v="10"/>
    </i>
    <i>
      <x v="11"/>
      <x v="11"/>
    </i>
    <i>
      <x v="12"/>
      <x v="13"/>
    </i>
    <i t="grand">
      <x/>
    </i>
  </rowItems>
  <colItems count="1">
    <i/>
  </colItems>
  <dataFields count="1">
    <dataField name="求和项:数目" fld="1" baseField="0" baseItem="0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F12" firstHeaderRow="1" firstDataRow="2" firstDataCol="3"/>
  <pivotFields count="8">
    <pivotField axis="axisRow" compact="0" outline="0" showAll="0">
      <items count="5">
        <item x="0"/>
        <item x="1"/>
        <item m="1" x="3"/>
        <item x="2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 defaultSubtotal="0"/>
    <pivotField dataField="1" compact="0" outline="0" showAll="0"/>
    <pivotField axis="axisRow" compact="0" outline="0" showAll="0" defaultSubtotal="0">
      <items count="11">
        <item x="2"/>
        <item m="1" x="7"/>
        <item m="1" x="4"/>
        <item x="3"/>
        <item m="1" x="10"/>
        <item m="1" x="5"/>
        <item m="1" x="9"/>
        <item m="1" x="6"/>
        <item m="1" x="8"/>
        <item x="0"/>
        <item x="1"/>
      </items>
    </pivotField>
    <pivotField axis="axisRow" compact="0" outline="0" showAll="0">
      <items count="13">
        <item m="1" x="4"/>
        <item m="1" x="9"/>
        <item m="1" x="8"/>
        <item m="1" x="6"/>
        <item m="1" x="10"/>
        <item m="1" x="11"/>
        <item m="1" x="7"/>
        <item m="1" x="5"/>
        <item x="3"/>
        <item x="0"/>
        <item x="1"/>
        <item x="2"/>
        <item t="default"/>
      </items>
    </pivotField>
  </pivotFields>
  <rowFields count="3">
    <field x="0"/>
    <field x="6"/>
    <field x="7"/>
  </rowFields>
  <rowItems count="8">
    <i>
      <x/>
      <x v="9"/>
      <x v="9"/>
    </i>
    <i r="1">
      <x v="10"/>
      <x v="10"/>
    </i>
    <i t="default">
      <x/>
    </i>
    <i>
      <x v="1"/>
      <x/>
      <x v="11"/>
    </i>
    <i t="default">
      <x v="1"/>
    </i>
    <i>
      <x v="3"/>
      <x v="3"/>
      <x v="8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单价" fld="2" baseField="0" baseItem="0"/>
    <dataField name="求和项:带工费" fld="3" baseField="0" baseItem="0"/>
    <dataField name="求和项:0.876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tabSelected="1" workbookViewId="0">
      <selection activeCell="C13" sqref="C13"/>
    </sheetView>
  </sheetViews>
  <sheetFormatPr defaultRowHeight="13.5"/>
  <cols>
    <col min="1" max="1" width="29.25" bestFit="1" customWidth="1"/>
    <col min="2" max="2" width="42.5" bestFit="1" customWidth="1"/>
    <col min="3" max="3" width="5.75" customWidth="1"/>
    <col min="4" max="4" width="5.75" bestFit="1" customWidth="1"/>
  </cols>
  <sheetData>
    <row r="3" spans="1:4">
      <c r="A3" s="1" t="s">
        <v>26</v>
      </c>
    </row>
    <row r="4" spans="1:4">
      <c r="A4" s="1" t="s">
        <v>1</v>
      </c>
      <c r="B4" s="1" t="s">
        <v>15</v>
      </c>
      <c r="C4" t="s">
        <v>7</v>
      </c>
    </row>
    <row r="5" spans="1:4">
      <c r="A5" t="s">
        <v>13</v>
      </c>
      <c r="B5" t="s">
        <v>55</v>
      </c>
      <c r="C5" s="4">
        <v>1</v>
      </c>
      <c r="D5" t="s">
        <v>27</v>
      </c>
    </row>
    <row r="6" spans="1:4">
      <c r="A6" t="s">
        <v>50</v>
      </c>
      <c r="B6" t="s">
        <v>51</v>
      </c>
      <c r="C6" s="4">
        <v>1</v>
      </c>
      <c r="D6" t="s">
        <v>59</v>
      </c>
    </row>
    <row r="7" spans="1:4">
      <c r="A7" t="s">
        <v>56</v>
      </c>
      <c r="B7" t="s">
        <v>57</v>
      </c>
      <c r="C7" s="4">
        <v>1</v>
      </c>
      <c r="D7" t="s">
        <v>58</v>
      </c>
    </row>
    <row r="8" spans="1:4">
      <c r="A8" t="s">
        <v>61</v>
      </c>
      <c r="B8" t="s">
        <v>60</v>
      </c>
      <c r="C8" s="4">
        <v>10</v>
      </c>
      <c r="D8" t="s">
        <v>59</v>
      </c>
    </row>
    <row r="9" spans="1:4">
      <c r="A9" t="s">
        <v>5</v>
      </c>
      <c r="C9" s="2">
        <v>13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2"/>
  <sheetViews>
    <sheetView workbookViewId="0">
      <selection activeCell="B10" sqref="B10"/>
    </sheetView>
  </sheetViews>
  <sheetFormatPr defaultRowHeight="13.5"/>
  <cols>
    <col min="1" max="1" width="31.125" customWidth="1"/>
    <col min="2" max="2" width="25" bestFit="1" customWidth="1"/>
    <col min="3" max="3" width="42.5" bestFit="1" customWidth="1"/>
    <col min="4" max="4" width="13.125" customWidth="1"/>
    <col min="5" max="5" width="15.375" customWidth="1"/>
    <col min="6" max="6" width="15" customWidth="1"/>
    <col min="7" max="7" width="15" bestFit="1" customWidth="1"/>
  </cols>
  <sheetData>
    <row r="3" spans="1:6">
      <c r="D3" s="1" t="s">
        <v>43</v>
      </c>
    </row>
    <row r="4" spans="1:6">
      <c r="A4" s="1" t="s">
        <v>39</v>
      </c>
      <c r="B4" s="1" t="s">
        <v>1</v>
      </c>
      <c r="C4" s="1" t="s">
        <v>15</v>
      </c>
      <c r="D4" t="s">
        <v>44</v>
      </c>
      <c r="E4" t="s">
        <v>48</v>
      </c>
      <c r="F4" t="s">
        <v>38</v>
      </c>
    </row>
    <row r="5" spans="1:6">
      <c r="A5" t="s">
        <v>35</v>
      </c>
      <c r="B5" t="s">
        <v>50</v>
      </c>
      <c r="C5" t="s">
        <v>51</v>
      </c>
      <c r="D5" s="4"/>
      <c r="E5" s="4"/>
      <c r="F5" s="4">
        <v>0</v>
      </c>
    </row>
    <row r="6" spans="1:6">
      <c r="B6" t="s">
        <v>56</v>
      </c>
      <c r="C6" t="s">
        <v>57</v>
      </c>
      <c r="D6" s="4"/>
      <c r="E6" s="4"/>
      <c r="F6" s="4">
        <v>0</v>
      </c>
    </row>
    <row r="7" spans="1:6">
      <c r="A7" t="s">
        <v>40</v>
      </c>
      <c r="D7" s="4"/>
      <c r="E7" s="4"/>
      <c r="F7" s="4">
        <v>0</v>
      </c>
    </row>
    <row r="8" spans="1:6">
      <c r="A8" t="s">
        <v>36</v>
      </c>
      <c r="B8" t="s">
        <v>13</v>
      </c>
      <c r="C8" t="s">
        <v>55</v>
      </c>
      <c r="D8" s="4"/>
      <c r="E8" s="4"/>
      <c r="F8" s="4">
        <v>0</v>
      </c>
    </row>
    <row r="9" spans="1:6">
      <c r="A9" t="s">
        <v>41</v>
      </c>
      <c r="D9" s="4"/>
      <c r="E9" s="4"/>
      <c r="F9" s="4">
        <v>0</v>
      </c>
    </row>
    <row r="10" spans="1:6">
      <c r="A10" t="s">
        <v>37</v>
      </c>
      <c r="B10" t="s">
        <v>23</v>
      </c>
      <c r="C10" t="s">
        <v>6</v>
      </c>
      <c r="D10" s="4">
        <v>0</v>
      </c>
      <c r="E10" s="4">
        <v>0</v>
      </c>
      <c r="F10" s="4">
        <v>20</v>
      </c>
    </row>
    <row r="11" spans="1:6">
      <c r="A11" t="s">
        <v>42</v>
      </c>
      <c r="D11" s="4">
        <v>0</v>
      </c>
      <c r="E11" s="4">
        <v>0</v>
      </c>
      <c r="F11" s="4">
        <v>20</v>
      </c>
    </row>
    <row r="12" spans="1:6">
      <c r="A12" t="s">
        <v>5</v>
      </c>
      <c r="D12" s="4">
        <v>0</v>
      </c>
      <c r="E12" s="4">
        <v>0</v>
      </c>
      <c r="F12" s="4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"/>
  <sheetViews>
    <sheetView zoomScale="130" zoomScaleNormal="130" workbookViewId="0">
      <selection activeCell="A6" sqref="A6"/>
    </sheetView>
  </sheetViews>
  <sheetFormatPr defaultRowHeight="13.5"/>
  <cols>
    <col min="1" max="1" width="7.125" bestFit="1" customWidth="1"/>
    <col min="2" max="3" width="5.25" bestFit="1" customWidth="1"/>
    <col min="4" max="5" width="5.25" customWidth="1"/>
    <col min="6" max="6" width="8.75" customWidth="1"/>
    <col min="7" max="7" width="19.875" bestFit="1" customWidth="1"/>
    <col min="8" max="8" width="42.5" bestFit="1" customWidth="1"/>
    <col min="9" max="10" width="6.25" customWidth="1"/>
  </cols>
  <sheetData>
    <row r="1" spans="1:11">
      <c r="A1" t="s">
        <v>3</v>
      </c>
      <c r="B1" t="s">
        <v>0</v>
      </c>
      <c r="C1" t="s">
        <v>8</v>
      </c>
      <c r="D1" t="s">
        <v>9</v>
      </c>
      <c r="E1" t="s">
        <v>46</v>
      </c>
      <c r="F1">
        <v>0.876</v>
      </c>
      <c r="G1" t="s">
        <v>2</v>
      </c>
      <c r="H1" t="s">
        <v>16</v>
      </c>
      <c r="I1" t="s">
        <v>8</v>
      </c>
      <c r="J1" t="s">
        <v>9</v>
      </c>
      <c r="K1" t="s">
        <v>46</v>
      </c>
    </row>
    <row r="2" spans="1:11">
      <c r="A2" t="s">
        <v>4</v>
      </c>
      <c r="B2">
        <v>1</v>
      </c>
      <c r="E2">
        <f>C2*$F$1+D2</f>
        <v>0</v>
      </c>
      <c r="F2">
        <f t="shared" ref="F2:F4" si="0">B2*(C2*F$1+D2)</f>
        <v>0</v>
      </c>
      <c r="G2" t="s">
        <v>50</v>
      </c>
      <c r="H2" t="s">
        <v>51</v>
      </c>
      <c r="I2">
        <f>C2</f>
        <v>0</v>
      </c>
      <c r="J2">
        <f>D2</f>
        <v>0</v>
      </c>
      <c r="K2">
        <f>I2*$F$1+J2</f>
        <v>0</v>
      </c>
    </row>
    <row r="3" spans="1:11">
      <c r="A3" t="s">
        <v>4</v>
      </c>
      <c r="B3">
        <v>1</v>
      </c>
      <c r="E3">
        <f t="shared" ref="E3:E6" si="1">C3*$F$1+D3</f>
        <v>0</v>
      </c>
      <c r="F3">
        <f t="shared" si="0"/>
        <v>0</v>
      </c>
      <c r="G3" t="s">
        <v>52</v>
      </c>
      <c r="H3" t="s">
        <v>53</v>
      </c>
      <c r="I3">
        <f t="shared" ref="I3:I4" si="2">C3</f>
        <v>0</v>
      </c>
      <c r="J3">
        <f t="shared" ref="J3:J4" si="3">D3</f>
        <v>0</v>
      </c>
      <c r="K3">
        <f t="shared" ref="K3:K4" si="4">I3*$F$1+J3</f>
        <v>0</v>
      </c>
    </row>
    <row r="4" spans="1:11">
      <c r="A4" t="s">
        <v>49</v>
      </c>
      <c r="B4">
        <v>1</v>
      </c>
      <c r="E4">
        <f t="shared" si="1"/>
        <v>0</v>
      </c>
      <c r="F4">
        <f t="shared" si="0"/>
        <v>0</v>
      </c>
      <c r="G4" t="s">
        <v>14</v>
      </c>
      <c r="H4" t="s">
        <v>54</v>
      </c>
      <c r="I4">
        <f t="shared" si="2"/>
        <v>0</v>
      </c>
      <c r="J4">
        <f t="shared" si="3"/>
        <v>0</v>
      </c>
      <c r="K4">
        <f t="shared" si="4"/>
        <v>0</v>
      </c>
    </row>
    <row r="5" spans="1:11">
      <c r="A5" t="s">
        <v>62</v>
      </c>
      <c r="B5">
        <v>10</v>
      </c>
      <c r="G5" t="s">
        <v>61</v>
      </c>
      <c r="H5" t="s">
        <v>60</v>
      </c>
    </row>
    <row r="6" spans="1:11" ht="15">
      <c r="A6" t="s">
        <v>11</v>
      </c>
      <c r="B6">
        <v>1</v>
      </c>
      <c r="C6">
        <v>0</v>
      </c>
      <c r="D6">
        <v>0</v>
      </c>
      <c r="E6">
        <f t="shared" si="1"/>
        <v>0</v>
      </c>
      <c r="F6">
        <v>20</v>
      </c>
      <c r="G6" t="s">
        <v>24</v>
      </c>
      <c r="I6" s="3" t="s">
        <v>10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E2" sqref="E2:E9"/>
    </sheetView>
  </sheetViews>
  <sheetFormatPr defaultRowHeight="13.5"/>
  <cols>
    <col min="1" max="1" width="25" bestFit="1" customWidth="1"/>
    <col min="2" max="2" width="34.875" bestFit="1" customWidth="1"/>
    <col min="3" max="3" width="5.25" bestFit="1" customWidth="1"/>
    <col min="4" max="4" width="7.125" bestFit="1" customWidth="1"/>
    <col min="5" max="5" width="7.5" bestFit="1" customWidth="1"/>
  </cols>
  <sheetData>
    <row r="1" spans="1:6">
      <c r="A1" s="5" t="s">
        <v>1</v>
      </c>
      <c r="B1" t="s">
        <v>15</v>
      </c>
      <c r="C1" s="4" t="s">
        <v>47</v>
      </c>
      <c r="D1" t="s">
        <v>23</v>
      </c>
      <c r="E1" t="s">
        <v>45</v>
      </c>
    </row>
    <row r="2" spans="1:6">
      <c r="A2" s="5" t="s">
        <v>18</v>
      </c>
      <c r="B2" t="s">
        <v>19</v>
      </c>
      <c r="C2" s="4">
        <v>28</v>
      </c>
      <c r="D2" s="4">
        <v>5</v>
      </c>
      <c r="E2" s="4">
        <f>C2*F2+D2</f>
        <v>29.527999999999999</v>
      </c>
      <c r="F2">
        <v>0.876</v>
      </c>
    </row>
    <row r="3" spans="1:6">
      <c r="A3" s="5" t="s">
        <v>30</v>
      </c>
      <c r="B3" t="s">
        <v>31</v>
      </c>
      <c r="C3" s="4">
        <v>23</v>
      </c>
      <c r="D3" s="4">
        <v>1</v>
      </c>
      <c r="E3" s="4">
        <f t="shared" ref="E3:E9" si="0">C3*F3+D3</f>
        <v>21.148</v>
      </c>
      <c r="F3">
        <v>0.876</v>
      </c>
    </row>
    <row r="4" spans="1:6">
      <c r="A4" s="5" t="s">
        <v>32</v>
      </c>
      <c r="B4" t="s">
        <v>33</v>
      </c>
      <c r="C4" s="4">
        <v>53</v>
      </c>
      <c r="D4" s="4">
        <v>5</v>
      </c>
      <c r="E4" s="4">
        <f t="shared" si="0"/>
        <v>51.427999999999997</v>
      </c>
      <c r="F4">
        <v>0.876</v>
      </c>
    </row>
    <row r="5" spans="1:6">
      <c r="A5" s="5" t="s">
        <v>12</v>
      </c>
      <c r="B5" t="s">
        <v>17</v>
      </c>
      <c r="C5" s="4">
        <v>55</v>
      </c>
      <c r="D5" s="4">
        <v>12</v>
      </c>
      <c r="E5" s="4">
        <f t="shared" si="0"/>
        <v>60.18</v>
      </c>
      <c r="F5">
        <v>0.876</v>
      </c>
    </row>
    <row r="6" spans="1:6">
      <c r="A6" s="5" t="s">
        <v>20</v>
      </c>
      <c r="B6" t="s">
        <v>21</v>
      </c>
      <c r="C6" s="4">
        <v>0</v>
      </c>
      <c r="D6" s="4">
        <v>0</v>
      </c>
      <c r="E6" s="4">
        <f t="shared" si="0"/>
        <v>0</v>
      </c>
      <c r="F6">
        <v>0.876</v>
      </c>
    </row>
    <row r="7" spans="1:6" ht="16.5" customHeight="1">
      <c r="A7" s="5" t="s">
        <v>25</v>
      </c>
      <c r="B7" t="s">
        <v>34</v>
      </c>
      <c r="C7" s="4">
        <v>15</v>
      </c>
      <c r="D7" s="4">
        <v>3</v>
      </c>
      <c r="E7" s="4">
        <f t="shared" si="0"/>
        <v>16.14</v>
      </c>
      <c r="F7">
        <v>0.876</v>
      </c>
    </row>
    <row r="8" spans="1:6">
      <c r="A8" s="5" t="s">
        <v>13</v>
      </c>
      <c r="B8" t="s">
        <v>22</v>
      </c>
      <c r="C8" s="4">
        <v>0</v>
      </c>
      <c r="D8" s="4">
        <v>0</v>
      </c>
      <c r="E8" s="4">
        <f t="shared" si="0"/>
        <v>0</v>
      </c>
      <c r="F8">
        <v>0.876</v>
      </c>
    </row>
    <row r="9" spans="1:6">
      <c r="A9" t="s">
        <v>28</v>
      </c>
      <c r="B9" t="s">
        <v>29</v>
      </c>
      <c r="C9" s="4">
        <v>17</v>
      </c>
      <c r="D9" s="4">
        <v>1</v>
      </c>
      <c r="E9" s="4">
        <f t="shared" si="0"/>
        <v>15.891999999999999</v>
      </c>
      <c r="F9">
        <v>0.876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訂單</vt:lpstr>
      <vt:lpstr>价格</vt:lpstr>
      <vt:lpstr>原始订单</vt:lpstr>
      <vt:lpstr>拿货价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2016-08-17T01:14:59Z</dcterms:created>
  <dcterms:modified xsi:type="dcterms:W3CDTF">2016-11-17T03:35:48Z</dcterms:modified>
</cp:coreProperties>
</file>