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13935" windowHeight="6870" activeTab="2"/>
  </bookViews>
  <sheets>
    <sheet name="訂單" sheetId="3" r:id="rId1"/>
    <sheet name="价格" sheetId="4" r:id="rId2"/>
    <sheet name="原始订单" sheetId="1" r:id="rId3"/>
    <sheet name="拿货价" sheetId="2" r:id="rId4"/>
  </sheets>
  <calcPr calcId="124519" refMode="R1C1"/>
  <pivotCaches>
    <pivotCache cacheId="0" r:id="rId5"/>
    <pivotCache cacheId="18" r:id="rId6"/>
  </pivotCaches>
</workbook>
</file>

<file path=xl/calcChain.xml><?xml version="1.0" encoding="utf-8"?>
<calcChain xmlns="http://schemas.openxmlformats.org/spreadsheetml/2006/main">
  <c r="C3" i="2"/>
  <c r="D3"/>
  <c r="E3"/>
  <c r="C4"/>
  <c r="D4"/>
  <c r="E4"/>
  <c r="C5"/>
  <c r="D5"/>
  <c r="E5"/>
  <c r="C6"/>
  <c r="D6"/>
  <c r="E6"/>
  <c r="C7"/>
  <c r="D7"/>
  <c r="E7"/>
  <c r="C8"/>
  <c r="D8"/>
  <c r="E8"/>
  <c r="C9"/>
  <c r="D9"/>
  <c r="E9"/>
  <c r="E2"/>
  <c r="D2"/>
  <c r="C2"/>
  <c r="J9" i="1"/>
  <c r="I9"/>
  <c r="K9" s="1"/>
  <c r="J8"/>
  <c r="I8"/>
  <c r="K8" s="1"/>
  <c r="J7"/>
  <c r="I7"/>
  <c r="K7" s="1"/>
  <c r="J6"/>
  <c r="I6"/>
  <c r="K6" s="1"/>
  <c r="J5"/>
  <c r="I5"/>
  <c r="K5" s="1"/>
  <c r="J4"/>
  <c r="I4"/>
  <c r="K4" s="1"/>
  <c r="J3"/>
  <c r="I3"/>
  <c r="K3" s="1"/>
  <c r="J2"/>
  <c r="I2"/>
  <c r="K2" s="1"/>
  <c r="E3"/>
  <c r="E4"/>
  <c r="E5"/>
  <c r="E6"/>
  <c r="E7"/>
  <c r="E8"/>
  <c r="E9"/>
  <c r="E10"/>
  <c r="E2"/>
  <c r="F3"/>
  <c r="F4"/>
  <c r="F5"/>
  <c r="F6"/>
  <c r="F7"/>
  <c r="F8"/>
  <c r="F9"/>
  <c r="F2"/>
</calcChain>
</file>

<file path=xl/sharedStrings.xml><?xml version="1.0" encoding="utf-8"?>
<sst xmlns="http://schemas.openxmlformats.org/spreadsheetml/2006/main" count="126" uniqueCount="72">
  <si>
    <t>数目</t>
    <phoneticPr fontId="1" type="noConversion"/>
  </si>
  <si>
    <t>商品</t>
  </si>
  <si>
    <t>商品</t>
    <phoneticPr fontId="1" type="noConversion"/>
  </si>
  <si>
    <t>购货方</t>
    <phoneticPr fontId="1" type="noConversion"/>
  </si>
  <si>
    <t>同</t>
    <phoneticPr fontId="1" type="noConversion"/>
  </si>
  <si>
    <t>Dan</t>
    <phoneticPr fontId="1" type="noConversion"/>
  </si>
  <si>
    <t>米</t>
    <phoneticPr fontId="1" type="noConversion"/>
  </si>
  <si>
    <t>总计</t>
  </si>
  <si>
    <t>(空白)</t>
  </si>
  <si>
    <t>汇总</t>
  </si>
  <si>
    <t>单价</t>
    <phoneticPr fontId="1" type="noConversion"/>
  </si>
  <si>
    <t>带工费</t>
    <phoneticPr fontId="1" type="noConversion"/>
  </si>
  <si>
    <t>洗发水和沐浴露¥7、蚝豉、螺片、肌研乳液、染发剂、玉兰油保湿霜和方便面是¥5、牙膏¥3、姜母茶¥6、金盏花水¥15、洗面奶¥2、依云喷雾¥7。</t>
  </si>
  <si>
    <t>邮费</t>
    <phoneticPr fontId="1" type="noConversion"/>
  </si>
  <si>
    <t>全脂德运奶粉</t>
  </si>
  <si>
    <t>全脂德运奶粉</t>
    <phoneticPr fontId="1" type="noConversion"/>
  </si>
  <si>
    <t>EDO饼干</t>
  </si>
  <si>
    <t>EDO饼干</t>
    <phoneticPr fontId="1" type="noConversion"/>
  </si>
  <si>
    <t>备注</t>
  </si>
  <si>
    <t>备注</t>
    <phoneticPr fontId="1" type="noConversion"/>
  </si>
  <si>
    <t>找个贵点的地方买，90左右港币</t>
  </si>
  <si>
    <t>找个贵点的地方买，90左右港币</t>
    <phoneticPr fontId="1" type="noConversion"/>
  </si>
  <si>
    <t>澳洲红糖</t>
  </si>
  <si>
    <t>澳洲红糖</t>
    <phoneticPr fontId="1" type="noConversion"/>
  </si>
  <si>
    <t xml:space="preserve">新西兰进口Red Seal/红印黑糖500g </t>
  </si>
  <si>
    <t>方便面</t>
  </si>
  <si>
    <t>方便面</t>
    <phoneticPr fontId="1" type="noConversion"/>
  </si>
  <si>
    <t>（袋装）出前一丁等，不要四洲的</t>
  </si>
  <si>
    <t>（袋装）出前一丁等，不要四洲的</t>
    <phoneticPr fontId="1" type="noConversion"/>
  </si>
  <si>
    <t>口味随意，便宜就好</t>
  </si>
  <si>
    <t>口味随意，便宜就好</t>
    <phoneticPr fontId="1" type="noConversion"/>
  </si>
  <si>
    <t>带工费</t>
  </si>
  <si>
    <t>带工费</t>
    <phoneticPr fontId="1" type="noConversion"/>
  </si>
  <si>
    <t>牙膏套装</t>
  </si>
  <si>
    <t>牙膏套装</t>
    <phoneticPr fontId="1" type="noConversion"/>
  </si>
  <si>
    <t>不要黑人牙膏；要狮王或其他牌子</t>
  </si>
  <si>
    <t>求和项:数目</t>
  </si>
  <si>
    <t>袋</t>
    <phoneticPr fontId="1" type="noConversion"/>
  </si>
  <si>
    <t>盒</t>
    <phoneticPr fontId="1" type="noConversion"/>
  </si>
  <si>
    <t>套</t>
    <phoneticPr fontId="1" type="noConversion"/>
  </si>
  <si>
    <t>牙刷</t>
  </si>
  <si>
    <t>牙刷</t>
    <phoneticPr fontId="1" type="noConversion"/>
  </si>
  <si>
    <t>套装</t>
  </si>
  <si>
    <t>套装</t>
    <phoneticPr fontId="1" type="noConversion"/>
  </si>
  <si>
    <t>无比膏</t>
  </si>
  <si>
    <t>图已发，18g，红色的盖子</t>
  </si>
  <si>
    <t>图已发，18g，红色的盖子</t>
    <phoneticPr fontId="1" type="noConversion"/>
  </si>
  <si>
    <t>支</t>
    <phoneticPr fontId="1" type="noConversion"/>
  </si>
  <si>
    <t>套</t>
    <phoneticPr fontId="1" type="noConversion"/>
  </si>
  <si>
    <t>罐</t>
    <phoneticPr fontId="1" type="noConversion"/>
  </si>
  <si>
    <t>Swisse 高浓度蔓越莓精华</t>
  </si>
  <si>
    <t>Swisse 高浓度蔓越莓精华</t>
    <phoneticPr fontId="1" type="noConversion"/>
  </si>
  <si>
    <t xml:space="preserve"> 30粒/瓶</t>
  </si>
  <si>
    <t>狮王</t>
  </si>
  <si>
    <t>狮王</t>
    <phoneticPr fontId="1" type="noConversion"/>
  </si>
  <si>
    <t>Dan</t>
  </si>
  <si>
    <t>米</t>
  </si>
  <si>
    <t>同</t>
  </si>
  <si>
    <t>邮费</t>
  </si>
  <si>
    <t>求和项:0.876</t>
  </si>
  <si>
    <t>购货方</t>
  </si>
  <si>
    <t>Dan 汇总</t>
  </si>
  <si>
    <t>米 汇总</t>
  </si>
  <si>
    <t>同 汇总</t>
  </si>
  <si>
    <t>邮费 汇总</t>
  </si>
  <si>
    <t>值</t>
  </si>
  <si>
    <t>求和项:单价</t>
  </si>
  <si>
    <t>求和项:单总价</t>
  </si>
  <si>
    <t>拿货价</t>
  </si>
  <si>
    <t>拿货价</t>
    <phoneticPr fontId="1" type="noConversion"/>
  </si>
  <si>
    <t>单价</t>
  </si>
  <si>
    <t>求和项:带工费</t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</si>
</sst>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Arial Unicode MS"/>
      <family val="2"/>
      <charset val="134"/>
    </font>
    <font>
      <b/>
      <sz val="11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NumberFormat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1">
    <dxf>
      <alignment horizontal="center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王华" refreshedDate="42661.360303009256" createdVersion="3" refreshedVersion="3" minRefreshableVersion="3" recordCount="10">
  <cacheSource type="worksheet">
    <worksheetSource ref="A1:H1048576" sheet="原始订单"/>
  </cacheSource>
  <cacheFields count="7">
    <cacheField name="购货方" numFmtId="0">
      <sharedItems containsBlank="1"/>
    </cacheField>
    <cacheField name="数目" numFmtId="0">
      <sharedItems containsString="0" containsBlank="1" containsNumber="1" containsInteger="1" minValue="1" maxValue="2"/>
    </cacheField>
    <cacheField name="单价" numFmtId="0">
      <sharedItems containsString="0" containsBlank="1" containsNumber="1" containsInteger="1" minValue="0" maxValue="0"/>
    </cacheField>
    <cacheField name="带工费" numFmtId="0">
      <sharedItems containsString="0" containsBlank="1" containsNumber="1" containsInteger="1" minValue="0" maxValue="0"/>
    </cacheField>
    <cacheField name="0.865" numFmtId="0">
      <sharedItems containsString="0" containsBlank="1" containsNumber="1" containsInteger="1" minValue="0" maxValue="20"/>
    </cacheField>
    <cacheField name="商品" numFmtId="0">
      <sharedItems containsBlank="1" count="10">
        <s v="澳洲红糖"/>
        <s v="无比膏"/>
        <s v="Swisse 高浓度蔓越莓精华"/>
        <s v="全脂德运奶粉"/>
        <s v="方便面"/>
        <s v="牙膏套装"/>
        <s v="EDO饼干"/>
        <s v="牙刷"/>
        <s v="带工费"/>
        <m/>
      </sharedItems>
    </cacheField>
    <cacheField name="备注" numFmtId="0">
      <sharedItems containsBlank="1" count="10">
        <s v="新西兰进口Red Seal/红印黑糖500g "/>
        <s v="图已发，18g，红色的盖子"/>
        <s v=" 30粒/瓶"/>
        <s v="找个贵点的地方买，90左右港币"/>
        <s v="（袋装）出前一丁等，不要四洲的"/>
        <s v="不要黑人牙膏；要狮王或其他牌子"/>
        <s v="口味随意，便宜就好"/>
        <s v="套装"/>
        <m/>
        <s v="洗发水和沐浴露¥7、蚝豉、螺片、肌研乳液、染发剂、玉兰油保湿霜和方便面是¥5、牙膏¥3、姜母茶¥6、金盏花水¥15、洗面奶¥2、依云喷雾¥7。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2673.925995370373" createdVersion="3" refreshedVersion="3" minRefreshableVersion="3" recordCount="9">
  <cacheSource type="worksheet">
    <worksheetSource ref="A1:H10" sheet="原始订单"/>
  </cacheSource>
  <cacheFields count="8">
    <cacheField name="购货方" numFmtId="0">
      <sharedItems count="4">
        <s v="Dan"/>
        <s v="同"/>
        <s v="米"/>
        <s v="邮费"/>
      </sharedItems>
    </cacheField>
    <cacheField name="数目" numFmtId="0">
      <sharedItems containsSemiMixedTypes="0" containsString="0" containsNumber="1" containsInteger="1" minValue="1" maxValue="2"/>
    </cacheField>
    <cacheField name="单价" numFmtId="0">
      <sharedItems containsString="0" containsBlank="1" containsNumber="1" containsInteger="1" minValue="0" maxValue="55"/>
    </cacheField>
    <cacheField name="带工费" numFmtId="0">
      <sharedItems containsString="0" containsBlank="1" containsNumber="1" containsInteger="1" minValue="0" maxValue="12"/>
    </cacheField>
    <cacheField name="单总价" numFmtId="0">
      <sharedItems containsSemiMixedTypes="0" containsString="0" containsNumber="1" minValue="0" maxValue="60.18"/>
    </cacheField>
    <cacheField name="0.876" numFmtId="0">
      <sharedItems containsSemiMixedTypes="0" containsString="0" containsNumber="1" minValue="0" maxValue="120.36"/>
    </cacheField>
    <cacheField name="商品" numFmtId="0">
      <sharedItems count="9">
        <s v="澳洲红糖"/>
        <s v="无比膏"/>
        <s v="Swisse 高浓度蔓越莓精华"/>
        <s v="全脂德运奶粉"/>
        <s v="方便面"/>
        <s v="牙膏套装"/>
        <s v="EDO饼干"/>
        <s v="牙刷"/>
        <s v="带工费"/>
      </sharedItems>
    </cacheField>
    <cacheField name="备注" numFmtId="0">
      <sharedItems containsBlank="1" count="9">
        <s v="新西兰进口Red Seal/红印黑糖500g "/>
        <s v="图已发，18g，红色的盖子"/>
        <s v=" 30粒/瓶"/>
        <s v="找个贵点的地方买，90左右港币"/>
        <s v="（袋装）出前一丁等，不要四洲的"/>
        <s v="狮王"/>
        <s v="口味随意，便宜就好"/>
        <s v="套装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s v="Dan"/>
    <n v="2"/>
    <m/>
    <m/>
    <n v="0"/>
    <x v="0"/>
    <x v="0"/>
  </r>
  <r>
    <s v="Dan"/>
    <n v="1"/>
    <m/>
    <m/>
    <m/>
    <x v="1"/>
    <x v="1"/>
  </r>
  <r>
    <s v="Dan"/>
    <n v="1"/>
    <m/>
    <m/>
    <m/>
    <x v="2"/>
    <x v="2"/>
  </r>
  <r>
    <s v="同"/>
    <n v="2"/>
    <m/>
    <m/>
    <n v="0"/>
    <x v="3"/>
    <x v="3"/>
  </r>
  <r>
    <s v="米"/>
    <n v="2"/>
    <m/>
    <m/>
    <n v="0"/>
    <x v="4"/>
    <x v="4"/>
  </r>
  <r>
    <s v="米"/>
    <n v="1"/>
    <m/>
    <m/>
    <n v="0"/>
    <x v="5"/>
    <x v="5"/>
  </r>
  <r>
    <s v="米"/>
    <n v="1"/>
    <m/>
    <m/>
    <n v="0"/>
    <x v="6"/>
    <x v="6"/>
  </r>
  <r>
    <s v="米"/>
    <n v="1"/>
    <m/>
    <m/>
    <m/>
    <x v="7"/>
    <x v="7"/>
  </r>
  <r>
    <s v="邮费"/>
    <n v="1"/>
    <n v="0"/>
    <n v="0"/>
    <n v="20"/>
    <x v="8"/>
    <x v="8"/>
  </r>
  <r>
    <m/>
    <m/>
    <m/>
    <m/>
    <m/>
    <x v="9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">
  <r>
    <x v="0"/>
    <n v="2"/>
    <n v="28"/>
    <n v="5"/>
    <n v="29.527999999999999"/>
    <n v="59.055999999999997"/>
    <x v="0"/>
    <x v="0"/>
  </r>
  <r>
    <x v="0"/>
    <n v="1"/>
    <n v="23"/>
    <n v="1"/>
    <n v="21.148"/>
    <n v="21.148"/>
    <x v="1"/>
    <x v="1"/>
  </r>
  <r>
    <x v="0"/>
    <n v="1"/>
    <n v="53"/>
    <n v="5"/>
    <n v="51.427999999999997"/>
    <n v="51.427999999999997"/>
    <x v="2"/>
    <x v="2"/>
  </r>
  <r>
    <x v="1"/>
    <n v="2"/>
    <n v="55"/>
    <n v="12"/>
    <n v="60.18"/>
    <n v="120.36"/>
    <x v="3"/>
    <x v="3"/>
  </r>
  <r>
    <x v="2"/>
    <n v="2"/>
    <m/>
    <m/>
    <n v="0"/>
    <n v="0"/>
    <x v="4"/>
    <x v="4"/>
  </r>
  <r>
    <x v="2"/>
    <n v="1"/>
    <n v="15"/>
    <n v="3"/>
    <n v="16.14"/>
    <n v="16.14"/>
    <x v="5"/>
    <x v="5"/>
  </r>
  <r>
    <x v="2"/>
    <n v="1"/>
    <m/>
    <m/>
    <n v="0"/>
    <n v="0"/>
    <x v="6"/>
    <x v="6"/>
  </r>
  <r>
    <x v="2"/>
    <n v="1"/>
    <n v="17"/>
    <n v="1"/>
    <n v="15.891999999999999"/>
    <n v="15.891999999999999"/>
    <x v="7"/>
    <x v="7"/>
  </r>
  <r>
    <x v="3"/>
    <n v="1"/>
    <n v="0"/>
    <n v="0"/>
    <n v="0"/>
    <n v="20"/>
    <x v="8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compact="0" compactData="0" gridDropZones="1" multipleFieldFilters="0">
  <location ref="A3:C15" firstHeaderRow="2" firstDataRow="2" firstDataCol="2"/>
  <pivotFields count="7">
    <pivotField compact="0" outline="0" showAll="0"/>
    <pivotField dataField="1" compact="0" outline="0" showAl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0">
        <item x="9"/>
        <item x="3"/>
        <item x="6"/>
        <item x="0"/>
        <item x="4"/>
        <item x="5"/>
        <item x="8"/>
        <item x="7"/>
        <item x="1"/>
        <item x="2"/>
      </items>
    </pivotField>
    <pivotField axis="axisRow" compact="0" outline="0" showAll="0" defaultSubtotal="0">
      <items count="10">
        <item x="4"/>
        <item x="5"/>
        <item x="6"/>
        <item m="1" x="9"/>
        <item x="0"/>
        <item x="3"/>
        <item x="8"/>
        <item x="7"/>
        <item x="1"/>
        <item x="2"/>
      </items>
    </pivotField>
  </pivotFields>
  <rowFields count="2">
    <field x="5"/>
    <field x="6"/>
  </rowFields>
  <rowItems count="11">
    <i>
      <x/>
      <x v="6"/>
    </i>
    <i>
      <x v="1"/>
      <x v="5"/>
    </i>
    <i>
      <x v="2"/>
      <x v="2"/>
    </i>
    <i>
      <x v="3"/>
      <x v="4"/>
    </i>
    <i>
      <x v="4"/>
      <x/>
    </i>
    <i>
      <x v="5"/>
      <x v="1"/>
    </i>
    <i>
      <x v="6"/>
      <x v="6"/>
    </i>
    <i>
      <x v="7"/>
      <x v="7"/>
    </i>
    <i>
      <x v="8"/>
      <x v="8"/>
    </i>
    <i>
      <x v="9"/>
      <x v="9"/>
    </i>
    <i t="grand">
      <x/>
    </i>
  </rowItems>
  <colItems count="1">
    <i/>
  </colItems>
  <dataFields count="1">
    <dataField name="求和项:数目" fld="1" baseField="0" baseItem="0"/>
  </dataFields>
  <formats count="1"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数据透视表1" cacheId="18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compact="0" compactData="0" gridDropZones="1" multipleFieldFilters="0">
  <location ref="A3:G18" firstHeaderRow="1" firstDataRow="2" firstDataCol="3"/>
  <pivotFields count="8">
    <pivotField axis="axisRow" compact="0" outline="0" showAll="0">
      <items count="5">
        <item x="0"/>
        <item x="2"/>
        <item x="1"/>
        <item x="3"/>
        <item t="default"/>
      </items>
    </pivotField>
    <pivotField compact="0" outline="0" showAll="0"/>
    <pivotField dataField="1" compact="0" outline="0" showAll="0"/>
    <pivotField dataField="1" compact="0" outline="0" showAll="0"/>
    <pivotField dataField="1" compact="0" outline="0" showAll="0" defaultSubtotal="0"/>
    <pivotField dataField="1" compact="0" outline="0" showAll="0"/>
    <pivotField axis="axisRow" compact="0" outline="0" showAll="0" defaultSubtotal="0">
      <items count="9">
        <item x="6"/>
        <item x="2"/>
        <item x="0"/>
        <item x="8"/>
        <item x="4"/>
        <item x="3"/>
        <item x="1"/>
        <item x="5"/>
        <item x="7"/>
      </items>
    </pivotField>
    <pivotField axis="axisRow" compact="0" outline="0" showAll="0">
      <items count="10">
        <item x="2"/>
        <item x="4"/>
        <item x="6"/>
        <item x="5"/>
        <item x="7"/>
        <item x="1"/>
        <item x="0"/>
        <item x="3"/>
        <item x="8"/>
        <item t="default"/>
      </items>
    </pivotField>
  </pivotFields>
  <rowFields count="3">
    <field x="0"/>
    <field x="6"/>
    <field x="7"/>
  </rowFields>
  <rowItems count="14">
    <i>
      <x/>
      <x v="1"/>
      <x/>
    </i>
    <i r="1">
      <x v="2"/>
      <x v="6"/>
    </i>
    <i r="1">
      <x v="6"/>
      <x v="5"/>
    </i>
    <i t="default">
      <x/>
    </i>
    <i>
      <x v="1"/>
      <x/>
      <x v="2"/>
    </i>
    <i r="1">
      <x v="4"/>
      <x v="1"/>
    </i>
    <i r="1">
      <x v="7"/>
      <x v="3"/>
    </i>
    <i r="1">
      <x v="8"/>
      <x v="4"/>
    </i>
    <i t="default">
      <x v="1"/>
    </i>
    <i>
      <x v="2"/>
      <x v="5"/>
      <x v="7"/>
    </i>
    <i t="default">
      <x v="2"/>
    </i>
    <i>
      <x v="3"/>
      <x v="3"/>
      <x v="8"/>
    </i>
    <i t="default"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求和项:单价" fld="2" baseField="0" baseItem="0"/>
    <dataField name="求和项:带工费" fld="3" baseField="0" baseItem="0"/>
    <dataField name="求和项:单总价" fld="4" baseField="0" baseItem="0"/>
    <dataField name="求和项:0.876" fld="5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D15"/>
  <sheetViews>
    <sheetView workbookViewId="0">
      <selection activeCell="D14" sqref="D14"/>
    </sheetView>
  </sheetViews>
  <sheetFormatPr defaultRowHeight="13.5"/>
  <cols>
    <col min="1" max="1" width="29.25" bestFit="1" customWidth="1"/>
    <col min="2" max="2" width="34.875" bestFit="1" customWidth="1"/>
    <col min="3" max="3" width="5.75" customWidth="1"/>
    <col min="4" max="4" width="5.75" bestFit="1" customWidth="1"/>
  </cols>
  <sheetData>
    <row r="3" spans="1:4">
      <c r="A3" s="1" t="s">
        <v>36</v>
      </c>
    </row>
    <row r="4" spans="1:4">
      <c r="A4" s="1" t="s">
        <v>1</v>
      </c>
      <c r="B4" s="1" t="s">
        <v>18</v>
      </c>
      <c r="C4" t="s">
        <v>9</v>
      </c>
    </row>
    <row r="5" spans="1:4">
      <c r="A5" t="s">
        <v>8</v>
      </c>
      <c r="B5" t="s">
        <v>8</v>
      </c>
      <c r="C5" s="4"/>
    </row>
    <row r="6" spans="1:4">
      <c r="A6" t="s">
        <v>14</v>
      </c>
      <c r="B6" t="s">
        <v>20</v>
      </c>
      <c r="C6" s="4">
        <v>2</v>
      </c>
      <c r="D6" t="s">
        <v>37</v>
      </c>
    </row>
    <row r="7" spans="1:4">
      <c r="A7" t="s">
        <v>16</v>
      </c>
      <c r="B7" t="s">
        <v>29</v>
      </c>
      <c r="C7" s="4">
        <v>1</v>
      </c>
      <c r="D7" t="s">
        <v>38</v>
      </c>
    </row>
    <row r="8" spans="1:4">
      <c r="A8" t="s">
        <v>22</v>
      </c>
      <c r="B8" t="s">
        <v>24</v>
      </c>
      <c r="C8" s="4">
        <v>2</v>
      </c>
      <c r="D8" t="s">
        <v>49</v>
      </c>
    </row>
    <row r="9" spans="1:4">
      <c r="A9" t="s">
        <v>25</v>
      </c>
      <c r="B9" t="s">
        <v>27</v>
      </c>
      <c r="C9" s="4">
        <v>2</v>
      </c>
      <c r="D9" t="s">
        <v>37</v>
      </c>
    </row>
    <row r="10" spans="1:4">
      <c r="A10" t="s">
        <v>33</v>
      </c>
      <c r="B10" t="s">
        <v>35</v>
      </c>
      <c r="C10" s="4">
        <v>1</v>
      </c>
      <c r="D10" t="s">
        <v>39</v>
      </c>
    </row>
    <row r="11" spans="1:4">
      <c r="A11" t="s">
        <v>31</v>
      </c>
      <c r="B11" t="s">
        <v>8</v>
      </c>
      <c r="C11" s="4">
        <v>1</v>
      </c>
    </row>
    <row r="12" spans="1:4">
      <c r="A12" t="s">
        <v>40</v>
      </c>
      <c r="B12" t="s">
        <v>42</v>
      </c>
      <c r="C12" s="4">
        <v>1</v>
      </c>
      <c r="D12" t="s">
        <v>48</v>
      </c>
    </row>
    <row r="13" spans="1:4">
      <c r="A13" t="s">
        <v>44</v>
      </c>
      <c r="B13" t="s">
        <v>45</v>
      </c>
      <c r="C13" s="4">
        <v>1</v>
      </c>
      <c r="D13" t="s">
        <v>47</v>
      </c>
    </row>
    <row r="14" spans="1:4">
      <c r="A14" t="s">
        <v>50</v>
      </c>
      <c r="B14" t="s">
        <v>52</v>
      </c>
      <c r="C14" s="4">
        <v>1</v>
      </c>
      <c r="D14" t="s">
        <v>49</v>
      </c>
    </row>
    <row r="15" spans="1:4">
      <c r="A15" t="s">
        <v>7</v>
      </c>
      <c r="C15" s="2">
        <v>12</v>
      </c>
    </row>
  </sheetData>
  <phoneticPr fontId="1" type="noConversion"/>
  <pageMargins left="0.7" right="0.7" top="0.75" bottom="0.75" header="0.3" footer="0.3"/>
  <pageSetup paperSize="9" orientation="portrait" horizontalDpi="180" verticalDpi="18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3:G18"/>
  <sheetViews>
    <sheetView workbookViewId="0">
      <selection activeCell="F5" sqref="B5:F14"/>
    </sheetView>
  </sheetViews>
  <sheetFormatPr defaultRowHeight="13.5"/>
  <cols>
    <col min="1" max="1" width="31.125" customWidth="1"/>
    <col min="2" max="2" width="25" bestFit="1" customWidth="1"/>
    <col min="3" max="3" width="34.875" bestFit="1" customWidth="1"/>
    <col min="4" max="4" width="7" customWidth="1"/>
    <col min="5" max="5" width="7.625" customWidth="1"/>
    <col min="6" max="6" width="8.875" customWidth="1"/>
    <col min="7" max="7" width="15" bestFit="1" customWidth="1"/>
  </cols>
  <sheetData>
    <row r="3" spans="1:7">
      <c r="D3" s="1" t="s">
        <v>65</v>
      </c>
    </row>
    <row r="4" spans="1:7">
      <c r="A4" s="1" t="s">
        <v>60</v>
      </c>
      <c r="B4" s="1" t="s">
        <v>1</v>
      </c>
      <c r="C4" s="1" t="s">
        <v>18</v>
      </c>
      <c r="D4" t="s">
        <v>66</v>
      </c>
      <c r="E4" t="s">
        <v>71</v>
      </c>
      <c r="F4" t="s">
        <v>67</v>
      </c>
      <c r="G4" t="s">
        <v>59</v>
      </c>
    </row>
    <row r="5" spans="1:7">
      <c r="A5" t="s">
        <v>55</v>
      </c>
      <c r="B5" t="s">
        <v>50</v>
      </c>
      <c r="C5" t="s">
        <v>52</v>
      </c>
      <c r="D5" s="4">
        <v>53</v>
      </c>
      <c r="E5" s="4">
        <v>5</v>
      </c>
      <c r="F5" s="4">
        <v>51.427999999999997</v>
      </c>
      <c r="G5" s="4">
        <v>51.427999999999997</v>
      </c>
    </row>
    <row r="6" spans="1:7">
      <c r="B6" t="s">
        <v>22</v>
      </c>
      <c r="C6" t="s">
        <v>24</v>
      </c>
      <c r="D6" s="4">
        <v>28</v>
      </c>
      <c r="E6" s="4">
        <v>5</v>
      </c>
      <c r="F6" s="4">
        <v>29.527999999999999</v>
      </c>
      <c r="G6" s="4">
        <v>59.055999999999997</v>
      </c>
    </row>
    <row r="7" spans="1:7">
      <c r="B7" t="s">
        <v>44</v>
      </c>
      <c r="C7" t="s">
        <v>45</v>
      </c>
      <c r="D7" s="4">
        <v>23</v>
      </c>
      <c r="E7" s="4">
        <v>1</v>
      </c>
      <c r="F7" s="4">
        <v>21.148</v>
      </c>
      <c r="G7" s="4">
        <v>21.148</v>
      </c>
    </row>
    <row r="8" spans="1:7">
      <c r="A8" t="s">
        <v>61</v>
      </c>
      <c r="D8" s="4">
        <v>104</v>
      </c>
      <c r="E8" s="4">
        <v>11</v>
      </c>
      <c r="F8" s="4">
        <v>102.10399999999998</v>
      </c>
      <c r="G8" s="4">
        <v>131.63200000000001</v>
      </c>
    </row>
    <row r="9" spans="1:7">
      <c r="A9" t="s">
        <v>56</v>
      </c>
      <c r="B9" t="s">
        <v>16</v>
      </c>
      <c r="C9" t="s">
        <v>29</v>
      </c>
      <c r="D9" s="4"/>
      <c r="E9" s="4"/>
      <c r="F9" s="4">
        <v>0</v>
      </c>
      <c r="G9" s="4">
        <v>0</v>
      </c>
    </row>
    <row r="10" spans="1:7">
      <c r="B10" t="s">
        <v>25</v>
      </c>
      <c r="C10" t="s">
        <v>27</v>
      </c>
      <c r="D10" s="4"/>
      <c r="E10" s="4"/>
      <c r="F10" s="4">
        <v>0</v>
      </c>
      <c r="G10" s="4">
        <v>0</v>
      </c>
    </row>
    <row r="11" spans="1:7">
      <c r="B11" t="s">
        <v>33</v>
      </c>
      <c r="C11" t="s">
        <v>53</v>
      </c>
      <c r="D11" s="4">
        <v>15</v>
      </c>
      <c r="E11" s="4">
        <v>3</v>
      </c>
      <c r="F11" s="4">
        <v>16.14</v>
      </c>
      <c r="G11" s="4">
        <v>16.14</v>
      </c>
    </row>
    <row r="12" spans="1:7">
      <c r="B12" t="s">
        <v>40</v>
      </c>
      <c r="C12" t="s">
        <v>42</v>
      </c>
      <c r="D12" s="4">
        <v>17</v>
      </c>
      <c r="E12" s="4">
        <v>1</v>
      </c>
      <c r="F12" s="4">
        <v>15.891999999999999</v>
      </c>
      <c r="G12" s="4">
        <v>15.891999999999999</v>
      </c>
    </row>
    <row r="13" spans="1:7">
      <c r="A13" t="s">
        <v>62</v>
      </c>
      <c r="D13" s="4">
        <v>32</v>
      </c>
      <c r="E13" s="4">
        <v>4</v>
      </c>
      <c r="F13" s="4">
        <v>32.031999999999996</v>
      </c>
      <c r="G13" s="4">
        <v>32.031999999999996</v>
      </c>
    </row>
    <row r="14" spans="1:7">
      <c r="A14" t="s">
        <v>57</v>
      </c>
      <c r="B14" t="s">
        <v>14</v>
      </c>
      <c r="C14" t="s">
        <v>20</v>
      </c>
      <c r="D14" s="4">
        <v>55</v>
      </c>
      <c r="E14" s="4">
        <v>12</v>
      </c>
      <c r="F14" s="4">
        <v>60.18</v>
      </c>
      <c r="G14" s="4">
        <v>120.36</v>
      </c>
    </row>
    <row r="15" spans="1:7">
      <c r="A15" t="s">
        <v>63</v>
      </c>
      <c r="D15" s="4">
        <v>55</v>
      </c>
      <c r="E15" s="4">
        <v>12</v>
      </c>
      <c r="F15" s="4">
        <v>60.18</v>
      </c>
      <c r="G15" s="4">
        <v>120.36</v>
      </c>
    </row>
    <row r="16" spans="1:7">
      <c r="A16" t="s">
        <v>58</v>
      </c>
      <c r="B16" t="s">
        <v>31</v>
      </c>
      <c r="C16" t="s">
        <v>8</v>
      </c>
      <c r="D16" s="4">
        <v>0</v>
      </c>
      <c r="E16" s="4">
        <v>0</v>
      </c>
      <c r="F16" s="4">
        <v>0</v>
      </c>
      <c r="G16" s="4">
        <v>20</v>
      </c>
    </row>
    <row r="17" spans="1:7">
      <c r="A17" t="s">
        <v>64</v>
      </c>
      <c r="D17" s="4">
        <v>0</v>
      </c>
      <c r="E17" s="4">
        <v>0</v>
      </c>
      <c r="F17" s="4">
        <v>0</v>
      </c>
      <c r="G17" s="4">
        <v>20</v>
      </c>
    </row>
    <row r="18" spans="1:7">
      <c r="A18" t="s">
        <v>7</v>
      </c>
      <c r="D18" s="4">
        <v>191</v>
      </c>
      <c r="E18" s="4">
        <v>27</v>
      </c>
      <c r="F18" s="4">
        <v>194.316</v>
      </c>
      <c r="G18" s="4">
        <v>304.024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0"/>
  <sheetViews>
    <sheetView tabSelected="1" topLeftCell="D1" zoomScale="130" zoomScaleNormal="130" workbookViewId="0">
      <selection activeCell="K1" sqref="G1:K9"/>
    </sheetView>
  </sheetViews>
  <sheetFormatPr defaultRowHeight="13.5"/>
  <cols>
    <col min="1" max="1" width="7.125" bestFit="1" customWidth="1"/>
    <col min="2" max="3" width="5.25" bestFit="1" customWidth="1"/>
    <col min="4" max="5" width="5.25" customWidth="1"/>
    <col min="6" max="6" width="8.75" customWidth="1"/>
    <col min="7" max="7" width="13" bestFit="1" customWidth="1"/>
    <col min="8" max="8" width="29.875" bestFit="1" customWidth="1"/>
    <col min="9" max="10" width="6.25" customWidth="1"/>
  </cols>
  <sheetData>
    <row r="1" spans="1:11">
      <c r="A1" t="s">
        <v>3</v>
      </c>
      <c r="B1" t="s">
        <v>0</v>
      </c>
      <c r="C1" t="s">
        <v>10</v>
      </c>
      <c r="D1" t="s">
        <v>11</v>
      </c>
      <c r="E1" t="s">
        <v>69</v>
      </c>
      <c r="F1">
        <v>0.876</v>
      </c>
      <c r="G1" t="s">
        <v>2</v>
      </c>
      <c r="H1" t="s">
        <v>19</v>
      </c>
      <c r="I1" t="s">
        <v>10</v>
      </c>
      <c r="J1" t="s">
        <v>11</v>
      </c>
      <c r="K1" t="s">
        <v>69</v>
      </c>
    </row>
    <row r="2" spans="1:11">
      <c r="A2" t="s">
        <v>5</v>
      </c>
      <c r="B2">
        <v>2</v>
      </c>
      <c r="C2">
        <v>28</v>
      </c>
      <c r="D2">
        <v>5</v>
      </c>
      <c r="E2">
        <f>C2*$F$1+D2</f>
        <v>29.527999999999999</v>
      </c>
      <c r="F2">
        <f>B2*(C2*F$1+D2)</f>
        <v>59.055999999999997</v>
      </c>
      <c r="G2" t="s">
        <v>23</v>
      </c>
      <c r="H2" t="s">
        <v>24</v>
      </c>
      <c r="I2">
        <f>C2</f>
        <v>28</v>
      </c>
      <c r="J2">
        <f>D2</f>
        <v>5</v>
      </c>
      <c r="K2">
        <f>I2*$F$1+J2</f>
        <v>29.527999999999999</v>
      </c>
    </row>
    <row r="3" spans="1:11">
      <c r="A3" t="s">
        <v>5</v>
      </c>
      <c r="B3">
        <v>1</v>
      </c>
      <c r="C3">
        <v>23</v>
      </c>
      <c r="D3">
        <v>1</v>
      </c>
      <c r="E3">
        <f t="shared" ref="E3:E10" si="0">C3*$F$1+D3</f>
        <v>21.148</v>
      </c>
      <c r="F3">
        <f>B3*(C3*F$1+D3)</f>
        <v>21.148</v>
      </c>
      <c r="G3" t="s">
        <v>44</v>
      </c>
      <c r="H3" t="s">
        <v>46</v>
      </c>
      <c r="I3">
        <f t="shared" ref="I3:I9" si="1">C3</f>
        <v>23</v>
      </c>
      <c r="J3">
        <f t="shared" ref="J3:J9" si="2">D3</f>
        <v>1</v>
      </c>
      <c r="K3">
        <f t="shared" ref="K3:K9" si="3">I3*$F$1+J3</f>
        <v>21.148</v>
      </c>
    </row>
    <row r="4" spans="1:11">
      <c r="A4" t="s">
        <v>5</v>
      </c>
      <c r="B4">
        <v>1</v>
      </c>
      <c r="C4">
        <v>53</v>
      </c>
      <c r="D4">
        <v>5</v>
      </c>
      <c r="E4">
        <f t="shared" si="0"/>
        <v>51.427999999999997</v>
      </c>
      <c r="F4">
        <f>B4*(C4*F$1+D4)</f>
        <v>51.427999999999997</v>
      </c>
      <c r="G4" t="s">
        <v>51</v>
      </c>
      <c r="H4" t="s">
        <v>52</v>
      </c>
      <c r="I4">
        <f t="shared" si="1"/>
        <v>53</v>
      </c>
      <c r="J4">
        <f t="shared" si="2"/>
        <v>5</v>
      </c>
      <c r="K4">
        <f t="shared" si="3"/>
        <v>51.427999999999997</v>
      </c>
    </row>
    <row r="5" spans="1:11">
      <c r="A5" t="s">
        <v>4</v>
      </c>
      <c r="B5">
        <v>2</v>
      </c>
      <c r="C5">
        <v>55</v>
      </c>
      <c r="D5">
        <v>12</v>
      </c>
      <c r="E5">
        <f t="shared" si="0"/>
        <v>60.18</v>
      </c>
      <c r="F5">
        <f>B5*(C5*F$1+D5)</f>
        <v>120.36</v>
      </c>
      <c r="G5" t="s">
        <v>15</v>
      </c>
      <c r="H5" t="s">
        <v>21</v>
      </c>
      <c r="I5">
        <f t="shared" si="1"/>
        <v>55</v>
      </c>
      <c r="J5">
        <f t="shared" si="2"/>
        <v>12</v>
      </c>
      <c r="K5">
        <f t="shared" si="3"/>
        <v>60.18</v>
      </c>
    </row>
    <row r="6" spans="1:11">
      <c r="A6" t="s">
        <v>6</v>
      </c>
      <c r="B6">
        <v>2</v>
      </c>
      <c r="E6">
        <f t="shared" si="0"/>
        <v>0</v>
      </c>
      <c r="F6">
        <f>B6*(C6*F$1+D6)</f>
        <v>0</v>
      </c>
      <c r="G6" t="s">
        <v>26</v>
      </c>
      <c r="H6" t="s">
        <v>28</v>
      </c>
      <c r="I6">
        <f t="shared" si="1"/>
        <v>0</v>
      </c>
      <c r="J6">
        <f t="shared" si="2"/>
        <v>0</v>
      </c>
      <c r="K6">
        <f t="shared" si="3"/>
        <v>0</v>
      </c>
    </row>
    <row r="7" spans="1:11">
      <c r="A7" t="s">
        <v>6</v>
      </c>
      <c r="B7">
        <v>1</v>
      </c>
      <c r="C7">
        <v>15</v>
      </c>
      <c r="D7">
        <v>3</v>
      </c>
      <c r="E7">
        <f t="shared" si="0"/>
        <v>16.14</v>
      </c>
      <c r="F7">
        <f>B7*(C7*F$1+D7)</f>
        <v>16.14</v>
      </c>
      <c r="G7" t="s">
        <v>34</v>
      </c>
      <c r="H7" t="s">
        <v>54</v>
      </c>
      <c r="I7">
        <f t="shared" si="1"/>
        <v>15</v>
      </c>
      <c r="J7">
        <f t="shared" si="2"/>
        <v>3</v>
      </c>
      <c r="K7">
        <f t="shared" si="3"/>
        <v>16.14</v>
      </c>
    </row>
    <row r="8" spans="1:11">
      <c r="A8" t="s">
        <v>6</v>
      </c>
      <c r="B8">
        <v>1</v>
      </c>
      <c r="E8">
        <f t="shared" si="0"/>
        <v>0</v>
      </c>
      <c r="F8">
        <f>B8*(C8*F$1+D8)</f>
        <v>0</v>
      </c>
      <c r="G8" t="s">
        <v>17</v>
      </c>
      <c r="H8" t="s">
        <v>30</v>
      </c>
      <c r="I8">
        <f t="shared" si="1"/>
        <v>0</v>
      </c>
      <c r="J8">
        <f t="shared" si="2"/>
        <v>0</v>
      </c>
      <c r="K8">
        <f t="shared" si="3"/>
        <v>0</v>
      </c>
    </row>
    <row r="9" spans="1:11">
      <c r="A9" t="s">
        <v>6</v>
      </c>
      <c r="B9">
        <v>1</v>
      </c>
      <c r="C9">
        <v>17</v>
      </c>
      <c r="D9">
        <v>1</v>
      </c>
      <c r="E9">
        <f t="shared" si="0"/>
        <v>15.891999999999999</v>
      </c>
      <c r="F9">
        <f>B9*(C9*F$1+D9)</f>
        <v>15.891999999999999</v>
      </c>
      <c r="G9" t="s">
        <v>41</v>
      </c>
      <c r="H9" t="s">
        <v>43</v>
      </c>
      <c r="I9">
        <f t="shared" si="1"/>
        <v>17</v>
      </c>
      <c r="J9">
        <f t="shared" si="2"/>
        <v>1</v>
      </c>
      <c r="K9">
        <f t="shared" si="3"/>
        <v>15.891999999999999</v>
      </c>
    </row>
    <row r="10" spans="1:11" ht="15">
      <c r="A10" t="s">
        <v>13</v>
      </c>
      <c r="B10">
        <v>1</v>
      </c>
      <c r="C10">
        <v>0</v>
      </c>
      <c r="D10">
        <v>0</v>
      </c>
      <c r="E10">
        <f t="shared" si="0"/>
        <v>0</v>
      </c>
      <c r="F10">
        <v>20</v>
      </c>
      <c r="G10" t="s">
        <v>32</v>
      </c>
      <c r="I10" s="3" t="s">
        <v>12</v>
      </c>
    </row>
  </sheetData>
  <sortState ref="A2:F21">
    <sortCondition descending="1" ref="B2:B21"/>
  </sortState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C9" sqref="C9"/>
    </sheetView>
  </sheetViews>
  <sheetFormatPr defaultRowHeight="13.5"/>
  <cols>
    <col min="1" max="1" width="25" bestFit="1" customWidth="1"/>
    <col min="2" max="2" width="34.875" bestFit="1" customWidth="1"/>
    <col min="3" max="3" width="5.25" bestFit="1" customWidth="1"/>
    <col min="4" max="4" width="7.125" bestFit="1" customWidth="1"/>
    <col min="5" max="5" width="7.5" bestFit="1" customWidth="1"/>
  </cols>
  <sheetData>
    <row r="1" spans="1:5">
      <c r="A1" s="5" t="s">
        <v>1</v>
      </c>
      <c r="B1" t="s">
        <v>18</v>
      </c>
      <c r="C1" s="4" t="s">
        <v>70</v>
      </c>
      <c r="D1" t="s">
        <v>31</v>
      </c>
      <c r="E1" t="s">
        <v>68</v>
      </c>
    </row>
    <row r="2" spans="1:5">
      <c r="A2" s="5" t="s">
        <v>22</v>
      </c>
      <c r="B2" t="s">
        <v>24</v>
      </c>
      <c r="C2" s="4">
        <f>原始订单!I2</f>
        <v>28</v>
      </c>
      <c r="D2" s="4">
        <f>原始订单!J2</f>
        <v>5</v>
      </c>
      <c r="E2" s="4">
        <f>原始订单!K2</f>
        <v>29.527999999999999</v>
      </c>
    </row>
    <row r="3" spans="1:5">
      <c r="A3" s="5" t="s">
        <v>44</v>
      </c>
      <c r="B3" t="s">
        <v>45</v>
      </c>
      <c r="C3" s="4">
        <f>原始订单!I3</f>
        <v>23</v>
      </c>
      <c r="D3" s="4">
        <f>原始订单!J3</f>
        <v>1</v>
      </c>
      <c r="E3" s="4">
        <f>原始订单!K3</f>
        <v>21.148</v>
      </c>
    </row>
    <row r="4" spans="1:5">
      <c r="A4" s="5" t="s">
        <v>50</v>
      </c>
      <c r="B4" t="s">
        <v>52</v>
      </c>
      <c r="C4" s="4">
        <f>原始订单!I4</f>
        <v>53</v>
      </c>
      <c r="D4" s="4">
        <f>原始订单!J4</f>
        <v>5</v>
      </c>
      <c r="E4" s="4">
        <f>原始订单!K4</f>
        <v>51.427999999999997</v>
      </c>
    </row>
    <row r="5" spans="1:5">
      <c r="A5" s="5" t="s">
        <v>14</v>
      </c>
      <c r="B5" t="s">
        <v>20</v>
      </c>
      <c r="C5" s="4">
        <f>原始订单!I5</f>
        <v>55</v>
      </c>
      <c r="D5" s="4">
        <f>原始订单!J5</f>
        <v>12</v>
      </c>
      <c r="E5" s="4">
        <f>原始订单!K5</f>
        <v>60.18</v>
      </c>
    </row>
    <row r="6" spans="1:5">
      <c r="A6" s="5" t="s">
        <v>25</v>
      </c>
      <c r="B6" t="s">
        <v>27</v>
      </c>
      <c r="C6" s="4">
        <f>原始订单!I6</f>
        <v>0</v>
      </c>
      <c r="D6" s="4">
        <f>原始订单!J6</f>
        <v>0</v>
      </c>
      <c r="E6" s="4">
        <f>原始订单!K6</f>
        <v>0</v>
      </c>
    </row>
    <row r="7" spans="1:5" ht="16.5" customHeight="1">
      <c r="A7" s="5" t="s">
        <v>33</v>
      </c>
      <c r="B7" t="s">
        <v>53</v>
      </c>
      <c r="C7" s="4">
        <f>原始订单!I7</f>
        <v>15</v>
      </c>
      <c r="D7" s="4">
        <f>原始订单!J7</f>
        <v>3</v>
      </c>
      <c r="E7" s="4">
        <f>原始订单!K7</f>
        <v>16.14</v>
      </c>
    </row>
    <row r="8" spans="1:5">
      <c r="A8" s="5" t="s">
        <v>16</v>
      </c>
      <c r="B8" t="s">
        <v>29</v>
      </c>
      <c r="C8" s="4">
        <f>原始订单!I8</f>
        <v>0</v>
      </c>
      <c r="D8" s="4">
        <f>原始订单!J8</f>
        <v>0</v>
      </c>
      <c r="E8" s="4">
        <f>原始订单!K8</f>
        <v>0</v>
      </c>
    </row>
    <row r="9" spans="1:5">
      <c r="A9" t="s">
        <v>40</v>
      </c>
      <c r="B9" t="s">
        <v>42</v>
      </c>
      <c r="C9" s="4">
        <f>原始订单!I9</f>
        <v>17</v>
      </c>
      <c r="D9" s="4">
        <f>原始订单!J9</f>
        <v>1</v>
      </c>
      <c r="E9" s="4">
        <f>原始订单!K9</f>
        <v>15.891999999999999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訂單</vt:lpstr>
      <vt:lpstr>价格</vt:lpstr>
      <vt:lpstr>原始订单</vt:lpstr>
      <vt:lpstr>拿货价</vt:lpstr>
    </vt:vector>
  </TitlesOfParts>
  <Company>Chinese 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王华</dc:creator>
  <cp:lastModifiedBy>User</cp:lastModifiedBy>
  <dcterms:created xsi:type="dcterms:W3CDTF">2016-08-17T01:14:59Z</dcterms:created>
  <dcterms:modified xsi:type="dcterms:W3CDTF">2016-10-30T14:41:53Z</dcterms:modified>
</cp:coreProperties>
</file>