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</sheets>
  <definedNames>
    <definedName name="_xlnm._FilterDatabase" localSheetId="0" hidden="1">Sheet1!$A$1:$V$47</definedName>
  </definedNames>
  <calcPr calcId="124519" refMode="R1C1"/>
</workbook>
</file>

<file path=xl/calcChain.xml><?xml version="1.0" encoding="utf-8"?>
<calcChain xmlns="http://schemas.openxmlformats.org/spreadsheetml/2006/main">
  <c r="T25" i="1"/>
  <c r="U25" s="1"/>
  <c r="T24"/>
  <c r="U24" s="1"/>
  <c r="T23"/>
  <c r="U23" s="1"/>
  <c r="T18"/>
  <c r="U18" s="1"/>
  <c r="T17"/>
  <c r="U17" s="1"/>
  <c r="T19"/>
  <c r="U19" s="1"/>
  <c r="T22"/>
  <c r="U22" s="1"/>
  <c r="T16"/>
  <c r="U16" s="1"/>
  <c r="T15"/>
  <c r="U15" s="1"/>
  <c r="T12"/>
  <c r="U12" s="1"/>
  <c r="T14"/>
  <c r="U14" s="1"/>
  <c r="T13"/>
  <c r="U13" s="1"/>
  <c r="T10"/>
  <c r="U10" s="1"/>
  <c r="T11"/>
  <c r="U11" s="1"/>
  <c r="T7"/>
  <c r="U7" s="1"/>
  <c r="T9"/>
  <c r="U9" s="1"/>
  <c r="T21"/>
  <c r="U21" s="1"/>
  <c r="T5"/>
  <c r="U5" s="1"/>
  <c r="T3"/>
  <c r="U3" s="1"/>
  <c r="T2"/>
  <c r="U2" s="1"/>
  <c r="V32"/>
  <c r="Q3"/>
  <c r="V3" s="1"/>
  <c r="Q4"/>
  <c r="V4" s="1"/>
  <c r="Q5"/>
  <c r="V5" s="1"/>
  <c r="Q6"/>
  <c r="V6" s="1"/>
  <c r="Q21"/>
  <c r="V21" s="1"/>
  <c r="Q8"/>
  <c r="V8" s="1"/>
  <c r="Q9"/>
  <c r="V9" s="1"/>
  <c r="Q7"/>
  <c r="V7" s="1"/>
  <c r="Q11"/>
  <c r="V11" s="1"/>
  <c r="Q10"/>
  <c r="V10" s="1"/>
  <c r="Q13"/>
  <c r="V13" s="1"/>
  <c r="Q14"/>
  <c r="V14" s="1"/>
  <c r="Q12"/>
  <c r="V12" s="1"/>
  <c r="Q15"/>
  <c r="V15" s="1"/>
  <c r="Q16"/>
  <c r="V16" s="1"/>
  <c r="Q22"/>
  <c r="V22" s="1"/>
  <c r="Q19"/>
  <c r="V19" s="1"/>
  <c r="Q20"/>
  <c r="V20" s="1"/>
  <c r="Q17"/>
  <c r="V17" s="1"/>
  <c r="Q18"/>
  <c r="V18" s="1"/>
  <c r="Q23"/>
  <c r="V23" s="1"/>
  <c r="Q24"/>
  <c r="V24" s="1"/>
  <c r="Q25"/>
  <c r="V25" s="1"/>
  <c r="Q26"/>
  <c r="V26" s="1"/>
  <c r="Q27"/>
  <c r="V27" s="1"/>
  <c r="Q28"/>
  <c r="V28" s="1"/>
  <c r="Q29"/>
  <c r="V29" s="1"/>
  <c r="Q30"/>
  <c r="V30" s="1"/>
  <c r="Q31"/>
  <c r="V31" s="1"/>
  <c r="Q32"/>
  <c r="Q33"/>
  <c r="V33" s="1"/>
  <c r="Q34"/>
  <c r="V34" s="1"/>
  <c r="Q35"/>
  <c r="V35" s="1"/>
  <c r="Q36"/>
  <c r="V36" s="1"/>
  <c r="Q37"/>
  <c r="V37" s="1"/>
  <c r="Q38"/>
  <c r="V38" s="1"/>
  <c r="Q39"/>
  <c r="V39" s="1"/>
  <c r="Q40"/>
  <c r="V40" s="1"/>
  <c r="Q41"/>
  <c r="V41" s="1"/>
  <c r="Q42"/>
  <c r="V42" s="1"/>
  <c r="Q43"/>
  <c r="V43" s="1"/>
  <c r="Q44"/>
  <c r="V44" s="1"/>
  <c r="Q45"/>
  <c r="V45" s="1"/>
  <c r="Q46"/>
  <c r="V46" s="1"/>
  <c r="Q47"/>
  <c r="V47" s="1"/>
  <c r="Q2"/>
  <c r="V2" s="1"/>
</calcChain>
</file>

<file path=xl/sharedStrings.xml><?xml version="1.0" encoding="utf-8"?>
<sst xmlns="http://schemas.openxmlformats.org/spreadsheetml/2006/main" count="117" uniqueCount="110">
  <si>
    <t>code</t>
  </si>
  <si>
    <t>名称</t>
  </si>
  <si>
    <t>1月强度</t>
  </si>
  <si>
    <t>1年强度</t>
  </si>
  <si>
    <t>2013EPS</t>
  </si>
  <si>
    <t>2014EPS</t>
  </si>
  <si>
    <t>2015EPS</t>
  </si>
  <si>
    <t>现金比</t>
  </si>
  <si>
    <t>12L</t>
  </si>
  <si>
    <t>12H</t>
  </si>
  <si>
    <t>负债率</t>
  </si>
  <si>
    <t>上年股本</t>
  </si>
  <si>
    <t>现股本</t>
  </si>
  <si>
    <t>000001.XSHE</t>
  </si>
  <si>
    <t>平安银行</t>
  </si>
  <si>
    <t>000156.XSHE</t>
  </si>
  <si>
    <t>华数传媒</t>
  </si>
  <si>
    <t>000413.XSHE</t>
  </si>
  <si>
    <t>东旭光电</t>
  </si>
  <si>
    <t>000423.XSHE</t>
  </si>
  <si>
    <t>东阿阿胶</t>
  </si>
  <si>
    <t>000559.XSHE</t>
  </si>
  <si>
    <t>万向钱潮</t>
  </si>
  <si>
    <t>000625.XSHE</t>
  </si>
  <si>
    <t>长安汽车</t>
  </si>
  <si>
    <t>000883.XSHE</t>
  </si>
  <si>
    <t>湖北能源</t>
  </si>
  <si>
    <t>000963.XSHE</t>
  </si>
  <si>
    <t>华东医药</t>
  </si>
  <si>
    <t>002152.XSHE</t>
  </si>
  <si>
    <t>广电运通</t>
  </si>
  <si>
    <t>002183.XSHE</t>
  </si>
  <si>
    <t>怡亚通</t>
  </si>
  <si>
    <t>002202.XSHE</t>
  </si>
  <si>
    <t>金风科技</t>
  </si>
  <si>
    <t>002230.XSHE</t>
  </si>
  <si>
    <t>科大讯飞</t>
  </si>
  <si>
    <t>002292.XSHE</t>
  </si>
  <si>
    <t>奥飞娱乐</t>
  </si>
  <si>
    <t>002294.XSHE</t>
  </si>
  <si>
    <t>信立泰</t>
  </si>
  <si>
    <t>002415.XSHE</t>
  </si>
  <si>
    <t>海康威视</t>
  </si>
  <si>
    <t>002424.XSHE</t>
  </si>
  <si>
    <t>贵州百灵</t>
  </si>
  <si>
    <t>002450.XSHE</t>
  </si>
  <si>
    <t>康得新</t>
  </si>
  <si>
    <t>002465.XSHE</t>
  </si>
  <si>
    <t>海格通信</t>
  </si>
  <si>
    <t>002470.XSHE</t>
  </si>
  <si>
    <t>金正大</t>
  </si>
  <si>
    <t>300015.XSHE</t>
  </si>
  <si>
    <t>爱尔眼科</t>
  </si>
  <si>
    <t>300017.XSHE</t>
  </si>
  <si>
    <t>网宿科技</t>
  </si>
  <si>
    <t>300070.XSHE</t>
  </si>
  <si>
    <t>碧水源</t>
  </si>
  <si>
    <t>300124.XSHE</t>
  </si>
  <si>
    <t>汇川技术</t>
  </si>
  <si>
    <t>300133.XSHE</t>
  </si>
  <si>
    <t>华策影视</t>
  </si>
  <si>
    <t>300144.XSHE</t>
  </si>
  <si>
    <t>宋城演艺</t>
  </si>
  <si>
    <t>300168.XSHE</t>
  </si>
  <si>
    <t>万达信息</t>
  </si>
  <si>
    <t>300315.XSHE</t>
  </si>
  <si>
    <t>掌趣科技</t>
  </si>
  <si>
    <t>600009.XSHG</t>
  </si>
  <si>
    <t>上海机场</t>
  </si>
  <si>
    <t>600037.XSHG</t>
  </si>
  <si>
    <t>歌华有线</t>
  </si>
  <si>
    <t>600038.XSHG</t>
  </si>
  <si>
    <t>中直股份</t>
  </si>
  <si>
    <t>600066.XSHG</t>
  </si>
  <si>
    <t>宇通客车</t>
  </si>
  <si>
    <t>600085.XSHG</t>
  </si>
  <si>
    <t>同仁堂</t>
  </si>
  <si>
    <t>600089.XSHG</t>
  </si>
  <si>
    <t>特变电工</t>
  </si>
  <si>
    <t>600276.XSHG</t>
  </si>
  <si>
    <t>恒瑞医药</t>
  </si>
  <si>
    <t>600373.XSHG</t>
  </si>
  <si>
    <t>中文传媒</t>
  </si>
  <si>
    <t>600398.XSHG</t>
  </si>
  <si>
    <t>海澜之家</t>
  </si>
  <si>
    <t>600518.XSHG</t>
  </si>
  <si>
    <t>康美药业</t>
  </si>
  <si>
    <t>600660.XSHG</t>
  </si>
  <si>
    <t>福耀玻璃</t>
  </si>
  <si>
    <t>600816.XSHG</t>
  </si>
  <si>
    <t>安信信托</t>
  </si>
  <si>
    <t>600867.XSHG</t>
  </si>
  <si>
    <t>通化东宝</t>
  </si>
  <si>
    <t>600887.XSHG</t>
  </si>
  <si>
    <t>XD伊利股</t>
  </si>
  <si>
    <t>600998.XSHG</t>
  </si>
  <si>
    <t>九州通</t>
  </si>
  <si>
    <t>601009.XSHG</t>
  </si>
  <si>
    <t>南京银行</t>
  </si>
  <si>
    <t>601098.XSHG</t>
  </si>
  <si>
    <t>中南传媒</t>
  </si>
  <si>
    <t>601318.XSHG</t>
  </si>
  <si>
    <t>中国平安</t>
  </si>
  <si>
    <t>601668.XSHG</t>
  </si>
  <si>
    <t>中国建筑</t>
  </si>
  <si>
    <t>分数</t>
  </si>
  <si>
    <t>收益</t>
  </si>
  <si>
    <t>市盈率</t>
  </si>
  <si>
    <t>无</t>
    <phoneticPr fontId="4" type="noConversion"/>
  </si>
  <si>
    <r>
      <t>P</t>
    </r>
    <r>
      <rPr>
        <b/>
        <sz val="11"/>
        <color theme="1"/>
        <rFont val="宋体"/>
        <family val="3"/>
        <charset val="134"/>
        <scheme val="minor"/>
      </rPr>
      <t>EG</t>
    </r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</si>
</sst>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charset val="134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0" xfId="3" applyAlignment="1" applyProtection="1">
      <alignment vertical="center"/>
    </xf>
    <xf numFmtId="0" fontId="0" fillId="0" borderId="0" xfId="0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" fillId="2" borderId="1" xfId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58" fontId="1" fillId="2" borderId="1" xfId="1" applyNumberFormat="1" applyBorder="1" applyAlignment="1">
      <alignment horizontal="center" vertical="center" wrapText="1"/>
    </xf>
    <xf numFmtId="0" fontId="2" fillId="3" borderId="1" xfId="2" applyBorder="1" applyAlignment="1">
      <alignment horizontal="center" vertical="center" wrapText="1"/>
    </xf>
    <xf numFmtId="0" fontId="8" fillId="3" borderId="1" xfId="2" applyFont="1" applyBorder="1" applyAlignment="1">
      <alignment horizontal="center" vertical="center" wrapText="1"/>
    </xf>
    <xf numFmtId="0" fontId="8" fillId="3" borderId="1" xfId="2" applyFont="1" applyBorder="1" applyAlignment="1">
      <alignment vertical="center" wrapText="1"/>
    </xf>
  </cellXfs>
  <cellStyles count="4">
    <cellStyle name="常规" xfId="0" builtinId="0"/>
    <cellStyle name="超链接" xfId="3" builtinId="8"/>
    <cellStyle name="好" xfId="1" builtinId="26"/>
    <cellStyle name="适中" xfId="2" builtinId="28"/>
  </cellStyles>
  <dxfs count="37"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rgb="FFFFC7CE"/>
          <bgColor rgb="FFFFFFFF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V47"/>
  <sheetViews>
    <sheetView tabSelected="1" workbookViewId="0">
      <selection activeCell="V10" sqref="V10"/>
    </sheetView>
  </sheetViews>
  <sheetFormatPr defaultRowHeight="13.5"/>
  <cols>
    <col min="2" max="2" width="12.25" customWidth="1"/>
    <col min="6" max="6" width="8.5" customWidth="1"/>
    <col min="14" max="14" width="0" hidden="1" customWidth="1"/>
    <col min="15" max="15" width="9" customWidth="1"/>
    <col min="16" max="16" width="5.25" style="8" customWidth="1"/>
    <col min="17" max="17" width="9" hidden="1" customWidth="1"/>
    <col min="18" max="18" width="5.375" customWidth="1"/>
    <col min="19" max="19" width="7.625" customWidth="1"/>
    <col min="20" max="20" width="6.5" bestFit="1" customWidth="1"/>
    <col min="21" max="21" width="6.875" customWidth="1"/>
  </cols>
  <sheetData>
    <row r="1" spans="1:22">
      <c r="A1" s="1"/>
      <c r="B1" s="1" t="s">
        <v>0</v>
      </c>
      <c r="C1" s="1" t="s">
        <v>1</v>
      </c>
      <c r="D1" s="1" t="s">
        <v>2</v>
      </c>
      <c r="E1" s="1" t="s">
        <v>3</v>
      </c>
      <c r="F1" s="12">
        <v>42612</v>
      </c>
      <c r="G1" s="1" t="s">
        <v>4</v>
      </c>
      <c r="H1" s="1" t="s">
        <v>5</v>
      </c>
      <c r="I1" s="10" t="s">
        <v>6</v>
      </c>
      <c r="J1" s="1" t="s">
        <v>7</v>
      </c>
      <c r="K1" s="13" t="s">
        <v>8</v>
      </c>
      <c r="L1" s="14" t="s">
        <v>9</v>
      </c>
      <c r="M1" s="1" t="s">
        <v>10</v>
      </c>
      <c r="N1" s="1" t="s">
        <v>11</v>
      </c>
      <c r="O1" s="1" t="s">
        <v>12</v>
      </c>
      <c r="P1" s="1" t="s">
        <v>105</v>
      </c>
      <c r="R1" s="6" t="s">
        <v>106</v>
      </c>
      <c r="S1" s="6" t="s">
        <v>107</v>
      </c>
      <c r="T1" s="6"/>
      <c r="U1" s="11" t="s">
        <v>109</v>
      </c>
    </row>
    <row r="2" spans="1:22" hidden="1">
      <c r="A2" s="1">
        <v>24</v>
      </c>
      <c r="B2" s="3" t="s">
        <v>61</v>
      </c>
      <c r="C2" s="3" t="s">
        <v>62</v>
      </c>
      <c r="D2" s="3">
        <v>0.28000000000000003</v>
      </c>
      <c r="E2" s="3">
        <v>10.78</v>
      </c>
      <c r="F2" s="3">
        <v>23.92</v>
      </c>
      <c r="G2" s="3">
        <v>0.21</v>
      </c>
      <c r="H2" s="3">
        <v>0.25</v>
      </c>
      <c r="I2" s="3">
        <v>0.45</v>
      </c>
      <c r="J2" s="3">
        <v>1.4</v>
      </c>
      <c r="K2" s="3">
        <v>15.75</v>
      </c>
      <c r="L2" s="3">
        <v>32.17</v>
      </c>
      <c r="M2" s="3">
        <v>18.22</v>
      </c>
      <c r="N2" s="3">
        <v>145268</v>
      </c>
      <c r="O2" s="3">
        <v>145261</v>
      </c>
      <c r="P2" s="2">
        <v>3</v>
      </c>
      <c r="Q2" s="3" t="str">
        <f>IF(RIGHT(C2,1)="E","SZ","SH")&amp;LEFT($B2,6)</f>
        <v>SH300144</v>
      </c>
      <c r="R2" s="7">
        <v>0.73</v>
      </c>
      <c r="S2" s="7">
        <v>35.78</v>
      </c>
      <c r="T2" s="7">
        <f>ROUND((R2-I2)/I2*100,2)</f>
        <v>62.22</v>
      </c>
      <c r="U2" s="7">
        <f>ROUND(S2/T2,2)</f>
        <v>0.57999999999999996</v>
      </c>
      <c r="V2" s="4" t="str">
        <f>HYPERLINK("http://f10.eastmoney.com/f10_v2/ProfitForecast.aspx?code="&amp;Q2&amp;"&amp;timetip=636056897093137999")</f>
        <v>http://f10.eastmoney.com/f10_v2/ProfitForecast.aspx?code=SH300144&amp;timetip=636056897093137999</v>
      </c>
    </row>
    <row r="3" spans="1:22" hidden="1">
      <c r="A3" s="1">
        <v>11</v>
      </c>
      <c r="B3" s="3" t="s">
        <v>35</v>
      </c>
      <c r="C3" s="3" t="s">
        <v>36</v>
      </c>
      <c r="D3" s="3">
        <v>0.33</v>
      </c>
      <c r="E3" s="3">
        <v>3.74</v>
      </c>
      <c r="F3" s="3">
        <v>30.37</v>
      </c>
      <c r="G3" s="3">
        <v>0.23</v>
      </c>
      <c r="H3" s="3">
        <v>0.28999999999999998</v>
      </c>
      <c r="I3" s="3">
        <v>0.34</v>
      </c>
      <c r="J3" s="3">
        <v>1.18</v>
      </c>
      <c r="K3" s="3">
        <v>23.88</v>
      </c>
      <c r="L3" s="3">
        <v>40.76</v>
      </c>
      <c r="M3" s="3">
        <v>22.25</v>
      </c>
      <c r="N3" s="3">
        <v>128545</v>
      </c>
      <c r="O3" s="3">
        <v>129458</v>
      </c>
      <c r="P3" s="2">
        <v>3</v>
      </c>
      <c r="Q3" s="3" t="str">
        <f t="shared" ref="Q3:Q47" si="0">IF(RIGHT(C3,1)="E","SZ","SH")&amp;LEFT($B3,6)</f>
        <v>SH002230</v>
      </c>
      <c r="R3" s="7">
        <v>0.42</v>
      </c>
      <c r="S3" s="7">
        <v>73.510000000000005</v>
      </c>
      <c r="T3" s="7">
        <f>ROUND((R3-I3)/I3*100,2)</f>
        <v>23.53</v>
      </c>
      <c r="U3" s="7">
        <f>ROUND(S3/T3,2)</f>
        <v>3.12</v>
      </c>
      <c r="V3" s="4" t="str">
        <f t="shared" ref="V3:V47" si="1">HYPERLINK("http://f10.eastmoney.com/f10_v2/ProfitForecast.aspx?code="&amp;Q3&amp;"&amp;timetip=636056897093137999")</f>
        <v>http://f10.eastmoney.com/f10_v2/ProfitForecast.aspx?code=SH002230&amp;timetip=636056897093137999</v>
      </c>
    </row>
    <row r="4" spans="1:22" hidden="1">
      <c r="A4" s="1">
        <v>15</v>
      </c>
      <c r="B4" s="3" t="s">
        <v>43</v>
      </c>
      <c r="C4" s="3" t="s">
        <v>44</v>
      </c>
      <c r="D4" s="3">
        <v>6.25</v>
      </c>
      <c r="E4" s="3">
        <v>11.44</v>
      </c>
      <c r="F4" s="3">
        <v>24.2</v>
      </c>
      <c r="G4" s="3">
        <v>0.19</v>
      </c>
      <c r="H4" s="3">
        <v>0.22</v>
      </c>
      <c r="I4" s="3">
        <v>0.28999999999999998</v>
      </c>
      <c r="J4" s="3">
        <v>1.01</v>
      </c>
      <c r="K4" s="3">
        <v>14.49</v>
      </c>
      <c r="L4" s="3">
        <v>29.8</v>
      </c>
      <c r="M4" s="3">
        <v>30.21</v>
      </c>
      <c r="N4" s="3">
        <v>141120</v>
      </c>
      <c r="O4" s="3">
        <v>141120</v>
      </c>
      <c r="P4" s="2">
        <v>3</v>
      </c>
      <c r="Q4" s="3" t="str">
        <f t="shared" si="0"/>
        <v>SH002424</v>
      </c>
      <c r="R4" s="5" t="s">
        <v>108</v>
      </c>
      <c r="S4" s="5" t="s">
        <v>108</v>
      </c>
      <c r="T4" s="5"/>
      <c r="U4" s="5"/>
      <c r="V4" s="4" t="str">
        <f t="shared" si="1"/>
        <v>http://f10.eastmoney.com/f10_v2/ProfitForecast.aspx?code=SH002424&amp;timetip=636056897093137999</v>
      </c>
    </row>
    <row r="5" spans="1:22" hidden="1">
      <c r="A5" s="1">
        <v>45</v>
      </c>
      <c r="B5" s="3" t="s">
        <v>103</v>
      </c>
      <c r="C5" s="3" t="s">
        <v>104</v>
      </c>
      <c r="D5" s="3">
        <v>2.4500000000000002</v>
      </c>
      <c r="E5" s="3">
        <v>3.25</v>
      </c>
      <c r="F5" s="3">
        <v>6.4</v>
      </c>
      <c r="G5" s="3">
        <v>0.68</v>
      </c>
      <c r="H5" s="3">
        <v>0.75</v>
      </c>
      <c r="I5" s="3">
        <v>0.84</v>
      </c>
      <c r="J5" s="3">
        <v>2.17</v>
      </c>
      <c r="K5" s="3">
        <v>4.7699999999999996</v>
      </c>
      <c r="L5" s="3">
        <v>6.85</v>
      </c>
      <c r="M5" s="3">
        <v>77.790000000000006</v>
      </c>
      <c r="N5" s="3">
        <v>3000000</v>
      </c>
      <c r="O5" s="3">
        <v>3000000</v>
      </c>
      <c r="P5" s="2">
        <v>2</v>
      </c>
      <c r="Q5" s="3" t="str">
        <f t="shared" si="0"/>
        <v>SH601668</v>
      </c>
      <c r="R5" s="7">
        <v>0.98</v>
      </c>
      <c r="S5" s="7">
        <v>6.51</v>
      </c>
      <c r="T5" s="7">
        <f>ROUND((R5-I5)/I5*100,2)</f>
        <v>16.670000000000002</v>
      </c>
      <c r="U5" s="7">
        <f>ROUND(S5/T5,2)</f>
        <v>0.39</v>
      </c>
      <c r="V5" s="4" t="str">
        <f t="shared" si="1"/>
        <v>http://f10.eastmoney.com/f10_v2/ProfitForecast.aspx?code=SH601668&amp;timetip=636056897093137999</v>
      </c>
    </row>
    <row r="6" spans="1:22" hidden="1">
      <c r="A6" s="1">
        <v>37</v>
      </c>
      <c r="B6" s="3" t="s">
        <v>87</v>
      </c>
      <c r="C6" s="3" t="s">
        <v>88</v>
      </c>
      <c r="D6" s="3">
        <v>-0.93</v>
      </c>
      <c r="E6" s="3">
        <v>12.4</v>
      </c>
      <c r="F6" s="3">
        <v>16.47</v>
      </c>
      <c r="G6" s="3">
        <v>0.77</v>
      </c>
      <c r="H6" s="3">
        <v>0.89</v>
      </c>
      <c r="I6" s="3">
        <v>1.1000000000000001</v>
      </c>
      <c r="J6" s="3">
        <v>1.0900000000000001</v>
      </c>
      <c r="K6" s="3">
        <v>11.07</v>
      </c>
      <c r="L6" s="3">
        <v>17.39</v>
      </c>
      <c r="M6" s="3">
        <v>33.880000000000003</v>
      </c>
      <c r="N6" s="3">
        <v>250862</v>
      </c>
      <c r="O6" s="3">
        <v>250862</v>
      </c>
      <c r="P6" s="2">
        <v>2</v>
      </c>
      <c r="Q6" s="3" t="str">
        <f t="shared" si="0"/>
        <v>SH600660</v>
      </c>
      <c r="R6" s="5" t="s">
        <v>108</v>
      </c>
      <c r="S6" s="5" t="s">
        <v>108</v>
      </c>
      <c r="T6" s="5"/>
      <c r="U6" s="5"/>
      <c r="V6" s="4" t="str">
        <f t="shared" si="1"/>
        <v>http://f10.eastmoney.com/f10_v2/ProfitForecast.aspx?code=SH600660&amp;timetip=636056897093137999</v>
      </c>
    </row>
    <row r="7" spans="1:22">
      <c r="A7" s="1">
        <v>21</v>
      </c>
      <c r="B7" s="3" t="s">
        <v>55</v>
      </c>
      <c r="C7" s="3" t="s">
        <v>56</v>
      </c>
      <c r="D7" s="3">
        <v>0.38</v>
      </c>
      <c r="E7" s="3">
        <v>2.83</v>
      </c>
      <c r="F7" s="9">
        <v>18.78</v>
      </c>
      <c r="G7" s="3">
        <v>0.27</v>
      </c>
      <c r="H7" s="3">
        <v>0.3</v>
      </c>
      <c r="I7" s="3">
        <v>0.48</v>
      </c>
      <c r="J7" s="3">
        <v>0.91</v>
      </c>
      <c r="K7" s="15">
        <v>13.64</v>
      </c>
      <c r="L7" s="15">
        <v>22.36</v>
      </c>
      <c r="M7" s="3">
        <v>23.27</v>
      </c>
      <c r="N7" s="3">
        <v>122946</v>
      </c>
      <c r="O7" s="3">
        <v>312340</v>
      </c>
      <c r="P7" s="2">
        <v>2</v>
      </c>
      <c r="Q7" s="3" t="str">
        <f>IF(RIGHT(C7,1)="E","SZ","SH")&amp;LEFT($B7,6)</f>
        <v>SH300070</v>
      </c>
      <c r="R7" s="7">
        <v>0.65</v>
      </c>
      <c r="S7" s="7">
        <v>28.89</v>
      </c>
      <c r="T7" s="7">
        <f>ROUND((R7-I7)/I7*100,2)</f>
        <v>35.42</v>
      </c>
      <c r="U7" s="7">
        <f>ROUND(S7/T7,2)</f>
        <v>0.82</v>
      </c>
      <c r="V7" s="4" t="str">
        <f>HYPERLINK("http://f10.eastmoney.com/f10_v2/ProfitForecast.aspx?code="&amp;Q7&amp;"&amp;timetip=636056897093137999")</f>
        <v>http://f10.eastmoney.com/f10_v2/ProfitForecast.aspx?code=SH300070&amp;timetip=636056897093137999</v>
      </c>
    </row>
    <row r="8" spans="1:22" hidden="1">
      <c r="A8" s="1">
        <v>1</v>
      </c>
      <c r="B8" s="3" t="s">
        <v>15</v>
      </c>
      <c r="C8" s="3" t="s">
        <v>16</v>
      </c>
      <c r="D8" s="3">
        <v>0.25</v>
      </c>
      <c r="E8" s="3">
        <v>-6.84</v>
      </c>
      <c r="F8" s="3">
        <v>19.489999999999998</v>
      </c>
      <c r="G8" s="3">
        <v>0.18</v>
      </c>
      <c r="H8" s="3">
        <v>0.26</v>
      </c>
      <c r="I8" s="3">
        <v>0.4</v>
      </c>
      <c r="J8" s="3">
        <v>2.1</v>
      </c>
      <c r="K8" s="3">
        <v>16.670000000000002</v>
      </c>
      <c r="L8" s="3">
        <v>36.11</v>
      </c>
      <c r="M8" s="3">
        <v>26.96</v>
      </c>
      <c r="N8" s="3">
        <v>143335</v>
      </c>
      <c r="O8" s="3">
        <v>143335</v>
      </c>
      <c r="P8" s="2">
        <v>2</v>
      </c>
      <c r="Q8" s="3" t="str">
        <f>IF(RIGHT(C8,1)="E","SZ","SH")&amp;LEFT($B8,6)</f>
        <v>SH000156</v>
      </c>
      <c r="R8" s="5" t="s">
        <v>108</v>
      </c>
      <c r="S8" s="5" t="s">
        <v>108</v>
      </c>
      <c r="T8" s="5"/>
      <c r="U8" s="5"/>
      <c r="V8" s="4" t="str">
        <f>HYPERLINK("http://f10.eastmoney.com/f10_v2/ProfitForecast.aspx?code="&amp;Q8&amp;"&amp;timetip=636056897093137999")</f>
        <v>http://f10.eastmoney.com/f10_v2/ProfitForecast.aspx?code=SH000156&amp;timetip=636056897093137999</v>
      </c>
    </row>
    <row r="9" spans="1:22" hidden="1">
      <c r="A9" s="1">
        <v>22</v>
      </c>
      <c r="B9" s="3" t="s">
        <v>57</v>
      </c>
      <c r="C9" s="3" t="s">
        <v>58</v>
      </c>
      <c r="D9" s="3">
        <v>0.92</v>
      </c>
      <c r="E9" s="3">
        <v>2.16</v>
      </c>
      <c r="F9" s="3">
        <v>19.18</v>
      </c>
      <c r="G9" s="3">
        <v>0.35</v>
      </c>
      <c r="H9" s="3">
        <v>0.41</v>
      </c>
      <c r="I9" s="3">
        <v>0.51</v>
      </c>
      <c r="J9" s="3">
        <v>0.98</v>
      </c>
      <c r="K9" s="3">
        <v>15.59</v>
      </c>
      <c r="L9" s="3">
        <v>25.63</v>
      </c>
      <c r="M9" s="3">
        <v>27.86</v>
      </c>
      <c r="N9" s="3">
        <v>79450</v>
      </c>
      <c r="O9" s="3">
        <v>160523</v>
      </c>
      <c r="P9" s="2">
        <v>2</v>
      </c>
      <c r="Q9" s="3" t="str">
        <f>IF(RIGHT(C9,1)="E","SZ","SH")&amp;LEFT($B9,6)</f>
        <v>SH300124</v>
      </c>
      <c r="R9" s="7">
        <v>0.61</v>
      </c>
      <c r="S9" s="7">
        <v>31.44</v>
      </c>
      <c r="T9" s="7">
        <f>ROUND((R9-I9)/I9*100,2)</f>
        <v>19.61</v>
      </c>
      <c r="U9" s="7">
        <f>ROUND(S9/T9,2)</f>
        <v>1.6</v>
      </c>
      <c r="V9" s="4" t="str">
        <f>HYPERLINK("http://f10.eastmoney.com/f10_v2/ProfitForecast.aspx?code="&amp;Q9&amp;"&amp;timetip=636056897093137999")</f>
        <v>http://f10.eastmoney.com/f10_v2/ProfitForecast.aspx?code=SH300124&amp;timetip=636056897093137999</v>
      </c>
    </row>
    <row r="10" spans="1:22">
      <c r="A10" s="1">
        <v>18</v>
      </c>
      <c r="B10" s="3" t="s">
        <v>49</v>
      </c>
      <c r="C10" s="3" t="s">
        <v>50</v>
      </c>
      <c r="D10" s="3">
        <v>-1.75</v>
      </c>
      <c r="E10" s="3">
        <v>-0.56000000000000005</v>
      </c>
      <c r="F10" s="9">
        <v>8.3699999999999992</v>
      </c>
      <c r="G10" s="3">
        <v>0.21</v>
      </c>
      <c r="H10" s="3">
        <v>0.31</v>
      </c>
      <c r="I10" s="3">
        <v>0.35</v>
      </c>
      <c r="J10" s="3">
        <v>2.0299999999999998</v>
      </c>
      <c r="K10" s="15">
        <v>6.9</v>
      </c>
      <c r="L10" s="15">
        <v>11.18</v>
      </c>
      <c r="M10" s="3">
        <v>30.84</v>
      </c>
      <c r="N10" s="3">
        <v>156285</v>
      </c>
      <c r="O10" s="3">
        <v>314045</v>
      </c>
      <c r="P10" s="2">
        <v>2</v>
      </c>
      <c r="Q10" s="3" t="str">
        <f>IF(RIGHT(C10,1)="E","SZ","SH")&amp;LEFT($B10,6)</f>
        <v>SH002470</v>
      </c>
      <c r="R10" s="7">
        <v>0.46</v>
      </c>
      <c r="S10" s="7">
        <v>18.2</v>
      </c>
      <c r="T10" s="7">
        <f>ROUND((R10-I10)/I10*100,2)</f>
        <v>31.43</v>
      </c>
      <c r="U10" s="7">
        <f>ROUND(S10/T10,2)</f>
        <v>0.57999999999999996</v>
      </c>
      <c r="V10" s="4" t="str">
        <f>HYPERLINK("http://f10.eastmoney.com/f10_v2/ProfitForecast.aspx?code="&amp;Q10&amp;"&amp;timetip=636056897093137999")</f>
        <v>http://f10.eastmoney.com/f10_v2/ProfitForecast.aspx?code=SH002470&amp;timetip=636056897093137999</v>
      </c>
    </row>
    <row r="11" spans="1:22" hidden="1">
      <c r="A11" s="1">
        <v>19</v>
      </c>
      <c r="B11" s="3" t="s">
        <v>51</v>
      </c>
      <c r="C11" s="3" t="s">
        <v>52</v>
      </c>
      <c r="D11" s="3">
        <v>-1.59</v>
      </c>
      <c r="E11" s="3">
        <v>9.84</v>
      </c>
      <c r="F11" s="3">
        <v>35.58</v>
      </c>
      <c r="G11" s="3">
        <v>0.22</v>
      </c>
      <c r="H11" s="3">
        <v>0.31</v>
      </c>
      <c r="I11" s="3">
        <v>0.43</v>
      </c>
      <c r="J11" s="3">
        <v>1.21</v>
      </c>
      <c r="K11" s="3">
        <v>24.38</v>
      </c>
      <c r="L11" s="3">
        <v>38.51</v>
      </c>
      <c r="M11" s="3">
        <v>23.26</v>
      </c>
      <c r="N11" s="3">
        <v>98243</v>
      </c>
      <c r="O11" s="3">
        <v>100718</v>
      </c>
      <c r="P11" s="2">
        <v>2</v>
      </c>
      <c r="Q11" s="3" t="str">
        <f>IF(RIGHT(C11,1)="E","SZ","SH")&amp;LEFT($B11,6)</f>
        <v>SH300015</v>
      </c>
      <c r="R11" s="7">
        <v>0.56999999999999995</v>
      </c>
      <c r="S11" s="7">
        <v>62.42</v>
      </c>
      <c r="T11" s="7">
        <f>ROUND((R11-I11)/I11*100,2)</f>
        <v>32.56</v>
      </c>
      <c r="U11" s="7">
        <f>ROUND(S11/T11,2)</f>
        <v>1.92</v>
      </c>
      <c r="V11" s="4" t="str">
        <f>HYPERLINK("http://f10.eastmoney.com/f10_v2/ProfitForecast.aspx?code="&amp;Q11&amp;"&amp;timetip=636056897093137999")</f>
        <v>http://f10.eastmoney.com/f10_v2/ProfitForecast.aspx?code=SH300015&amp;timetip=636056897093137999</v>
      </c>
    </row>
    <row r="12" spans="1:22">
      <c r="A12" s="1">
        <v>34</v>
      </c>
      <c r="B12" s="3" t="s">
        <v>81</v>
      </c>
      <c r="C12" s="3" t="s">
        <v>82</v>
      </c>
      <c r="D12" s="3">
        <v>0.13</v>
      </c>
      <c r="E12" s="3">
        <v>1.77</v>
      </c>
      <c r="F12" s="9">
        <v>23.04</v>
      </c>
      <c r="G12" s="3">
        <v>0.48</v>
      </c>
      <c r="H12" s="3">
        <v>0.59</v>
      </c>
      <c r="I12" s="3">
        <v>0.78</v>
      </c>
      <c r="J12" s="3">
        <v>0.94</v>
      </c>
      <c r="K12" s="15">
        <v>16.73</v>
      </c>
      <c r="L12" s="15">
        <v>26.96</v>
      </c>
      <c r="M12" s="3">
        <v>41.44</v>
      </c>
      <c r="N12" s="3">
        <v>137794</v>
      </c>
      <c r="O12" s="3">
        <v>137794</v>
      </c>
      <c r="P12" s="2">
        <v>2</v>
      </c>
      <c r="Q12" s="3" t="str">
        <f>IF(RIGHT(C12,1)="E","SZ","SH")&amp;LEFT($B12,6)</f>
        <v>SH600373</v>
      </c>
      <c r="R12" s="7">
        <v>1.03</v>
      </c>
      <c r="S12" s="7">
        <v>22.43</v>
      </c>
      <c r="T12" s="7">
        <f>ROUND((R12-I12)/I12*100,2)</f>
        <v>32.049999999999997</v>
      </c>
      <c r="U12" s="7">
        <f>ROUND(S12/T12,2)</f>
        <v>0.7</v>
      </c>
      <c r="V12" s="4" t="str">
        <f>HYPERLINK("http://f10.eastmoney.com/f10_v2/ProfitForecast.aspx?code="&amp;Q12&amp;"&amp;timetip=636056897093137999")</f>
        <v>http://f10.eastmoney.com/f10_v2/ProfitForecast.aspx?code=SH600373&amp;timetip=636056897093137999</v>
      </c>
    </row>
    <row r="13" spans="1:22" hidden="1">
      <c r="A13" s="1">
        <v>17</v>
      </c>
      <c r="B13" s="3" t="s">
        <v>47</v>
      </c>
      <c r="C13" s="3" t="s">
        <v>48</v>
      </c>
      <c r="D13" s="3">
        <v>-1</v>
      </c>
      <c r="E13" s="3">
        <v>-1.46</v>
      </c>
      <c r="F13" s="3">
        <v>12.44</v>
      </c>
      <c r="G13" s="3">
        <v>0.15</v>
      </c>
      <c r="H13" s="3">
        <v>0.2</v>
      </c>
      <c r="I13" s="3">
        <v>0.28000000000000003</v>
      </c>
      <c r="J13" s="3">
        <v>1.27</v>
      </c>
      <c r="K13" s="3">
        <v>10.59</v>
      </c>
      <c r="L13" s="3">
        <v>17.899999999999999</v>
      </c>
      <c r="M13" s="3">
        <v>29.7</v>
      </c>
      <c r="N13" s="3">
        <v>214575</v>
      </c>
      <c r="O13" s="3">
        <v>214575</v>
      </c>
      <c r="P13" s="2">
        <v>2</v>
      </c>
      <c r="Q13" s="3" t="str">
        <f>IF(RIGHT(C13,1)="E","SZ","SH")&amp;LEFT($B13,6)</f>
        <v>SH002465</v>
      </c>
      <c r="R13" s="7">
        <v>0.35</v>
      </c>
      <c r="S13" s="7">
        <v>35.159999999999997</v>
      </c>
      <c r="T13" s="7">
        <f>ROUND((R13-I13)/I13*100,2)</f>
        <v>25</v>
      </c>
      <c r="U13" s="7">
        <f>ROUND(S13/T13,2)</f>
        <v>1.41</v>
      </c>
      <c r="V13" s="4" t="str">
        <f>HYPERLINK("http://f10.eastmoney.com/f10_v2/ProfitForecast.aspx?code="&amp;Q13&amp;"&amp;timetip=636056897093137999")</f>
        <v>http://f10.eastmoney.com/f10_v2/ProfitForecast.aspx?code=SH002465&amp;timetip=636056897093137999</v>
      </c>
    </row>
    <row r="14" spans="1:22" hidden="1">
      <c r="A14" s="1">
        <v>33</v>
      </c>
      <c r="B14" s="3" t="s">
        <v>79</v>
      </c>
      <c r="C14" s="3" t="s">
        <v>80</v>
      </c>
      <c r="D14" s="3">
        <v>-1.22</v>
      </c>
      <c r="E14" s="3">
        <v>5.63</v>
      </c>
      <c r="F14" s="3">
        <v>43.34</v>
      </c>
      <c r="G14" s="3">
        <v>0.53</v>
      </c>
      <c r="H14" s="3">
        <v>0.65</v>
      </c>
      <c r="I14" s="3">
        <v>0.93</v>
      </c>
      <c r="J14" s="3">
        <v>1.04</v>
      </c>
      <c r="K14" s="3">
        <v>34.85</v>
      </c>
      <c r="L14" s="3">
        <v>45.31</v>
      </c>
      <c r="M14" s="3">
        <v>9.91</v>
      </c>
      <c r="N14" s="3">
        <v>195650</v>
      </c>
      <c r="O14" s="3">
        <v>234776</v>
      </c>
      <c r="P14" s="2">
        <v>2</v>
      </c>
      <c r="Q14" s="3" t="str">
        <f>IF(RIGHT(C14,1)="E","SZ","SH")&amp;LEFT($B14,6)</f>
        <v>SH600276</v>
      </c>
      <c r="R14" s="7">
        <v>1.1599999999999999</v>
      </c>
      <c r="S14" s="7">
        <v>37.28</v>
      </c>
      <c r="T14" s="7">
        <f>ROUND((R14-I14)/I14*100,2)</f>
        <v>24.73</v>
      </c>
      <c r="U14" s="7">
        <f>ROUND(S14/T14,2)</f>
        <v>1.51</v>
      </c>
      <c r="V14" s="4" t="str">
        <f>HYPERLINK("http://f10.eastmoney.com/f10_v2/ProfitForecast.aspx?code="&amp;Q14&amp;"&amp;timetip=636056897093137999")</f>
        <v>http://f10.eastmoney.com/f10_v2/ProfitForecast.aspx?code=SH600276&amp;timetip=636056897093137999</v>
      </c>
    </row>
    <row r="15" spans="1:22">
      <c r="A15" s="1">
        <v>38</v>
      </c>
      <c r="B15" s="3" t="s">
        <v>89</v>
      </c>
      <c r="C15" s="3" t="s">
        <v>90</v>
      </c>
      <c r="D15" s="3">
        <v>0.12</v>
      </c>
      <c r="E15" s="3">
        <v>7.51</v>
      </c>
      <c r="F15" s="9">
        <v>20.09</v>
      </c>
      <c r="G15" s="3">
        <v>0.16</v>
      </c>
      <c r="H15" s="3">
        <v>0.57999999999999996</v>
      </c>
      <c r="I15" s="3">
        <v>1.05</v>
      </c>
      <c r="J15" s="3">
        <v>0.97</v>
      </c>
      <c r="K15" s="15">
        <v>13.81</v>
      </c>
      <c r="L15" s="15">
        <v>22.96</v>
      </c>
      <c r="M15" s="3">
        <v>31.12</v>
      </c>
      <c r="N15" s="3">
        <v>176989</v>
      </c>
      <c r="O15" s="3">
        <v>176989</v>
      </c>
      <c r="P15" s="2">
        <v>2</v>
      </c>
      <c r="Q15" s="3" t="str">
        <f>IF(RIGHT(C15,1)="E","SZ","SH")&amp;LEFT($B15,6)</f>
        <v>SH600816</v>
      </c>
      <c r="R15" s="7">
        <v>1.36</v>
      </c>
      <c r="S15" s="7">
        <v>14.94</v>
      </c>
      <c r="T15" s="7">
        <f>ROUND((R15-I15)/I15*100,2)</f>
        <v>29.52</v>
      </c>
      <c r="U15" s="7">
        <f>ROUND(S15/T15,2)</f>
        <v>0.51</v>
      </c>
      <c r="V15" s="4" t="str">
        <f>HYPERLINK("http://f10.eastmoney.com/f10_v2/ProfitForecast.aspx?code="&amp;Q15&amp;"&amp;timetip=636056897093137999")</f>
        <v>http://f10.eastmoney.com/f10_v2/ProfitForecast.aspx?code=SH600816&amp;timetip=636056897093137999</v>
      </c>
    </row>
    <row r="16" spans="1:22">
      <c r="A16" s="1">
        <v>10</v>
      </c>
      <c r="B16" s="3" t="s">
        <v>33</v>
      </c>
      <c r="C16" s="3" t="s">
        <v>34</v>
      </c>
      <c r="D16" s="3">
        <v>1.29</v>
      </c>
      <c r="E16" s="3">
        <v>3.46</v>
      </c>
      <c r="F16" s="9">
        <v>16.329999999999998</v>
      </c>
      <c r="G16" s="3">
        <v>0.16</v>
      </c>
      <c r="H16" s="3">
        <v>0.67</v>
      </c>
      <c r="I16" s="3">
        <v>1.05</v>
      </c>
      <c r="J16" s="3">
        <v>1.66</v>
      </c>
      <c r="K16" s="15">
        <v>12.82</v>
      </c>
      <c r="L16" s="15">
        <v>24.56</v>
      </c>
      <c r="M16" s="3">
        <v>66.92</v>
      </c>
      <c r="N16" s="3">
        <v>273554</v>
      </c>
      <c r="O16" s="3">
        <v>273554</v>
      </c>
      <c r="P16" s="2">
        <v>2</v>
      </c>
      <c r="Q16" s="3" t="str">
        <f>IF(RIGHT(C16,1)="E","SZ","SH")&amp;LEFT($B16,6)</f>
        <v>SH002202</v>
      </c>
      <c r="R16" s="7">
        <v>1.21</v>
      </c>
      <c r="S16" s="7">
        <v>13.54</v>
      </c>
      <c r="T16" s="7">
        <f>ROUND((R16-I16)/I16*100,2)</f>
        <v>15.24</v>
      </c>
      <c r="U16" s="7">
        <f>ROUND(S16/T16,2)</f>
        <v>0.89</v>
      </c>
      <c r="V16" s="4" t="str">
        <f>HYPERLINK("http://f10.eastmoney.com/f10_v2/ProfitForecast.aspx?code="&amp;Q16&amp;"&amp;timetip=636056897093137999")</f>
        <v>http://f10.eastmoney.com/f10_v2/ProfitForecast.aspx?code=SH002202&amp;timetip=636056897093137999</v>
      </c>
    </row>
    <row r="17" spans="1:22">
      <c r="A17" s="1">
        <v>43</v>
      </c>
      <c r="B17" s="3" t="s">
        <v>99</v>
      </c>
      <c r="C17" s="3" t="s">
        <v>100</v>
      </c>
      <c r="D17" s="3">
        <v>-1.18</v>
      </c>
      <c r="E17" s="3">
        <v>1.83</v>
      </c>
      <c r="F17" s="9">
        <v>18.75</v>
      </c>
      <c r="G17" s="3">
        <v>0.62</v>
      </c>
      <c r="H17" s="3">
        <v>0.82</v>
      </c>
      <c r="I17" s="3">
        <v>0.94</v>
      </c>
      <c r="J17" s="3">
        <v>1.1499999999999999</v>
      </c>
      <c r="K17" s="15">
        <v>15.63</v>
      </c>
      <c r="L17" s="15">
        <v>26.05</v>
      </c>
      <c r="M17" s="3">
        <v>28.17</v>
      </c>
      <c r="N17" s="3">
        <v>179600</v>
      </c>
      <c r="O17" s="3">
        <v>179600</v>
      </c>
      <c r="P17" s="2">
        <v>2</v>
      </c>
      <c r="Q17" s="3" t="str">
        <f>IF(RIGHT(C17,1)="E","SZ","SH")&amp;LEFT($B17,6)</f>
        <v>SH601098</v>
      </c>
      <c r="R17" s="7">
        <v>1.19</v>
      </c>
      <c r="S17" s="7">
        <v>16.38</v>
      </c>
      <c r="T17" s="7">
        <f>ROUND((R17-I17)/I17*100,2)</f>
        <v>26.6</v>
      </c>
      <c r="U17" s="7">
        <f>ROUND(S17/T17,2)</f>
        <v>0.62</v>
      </c>
      <c r="V17" s="4" t="str">
        <f>HYPERLINK("http://f10.eastmoney.com/f10_v2/ProfitForecast.aspx?code="&amp;Q17&amp;"&amp;timetip=636056897093137999")</f>
        <v>http://f10.eastmoney.com/f10_v2/ProfitForecast.aspx?code=SH601098&amp;timetip=636056897093137999</v>
      </c>
    </row>
    <row r="18" spans="1:22">
      <c r="A18" s="1">
        <v>44</v>
      </c>
      <c r="B18" s="3" t="s">
        <v>101</v>
      </c>
      <c r="C18" s="3" t="s">
        <v>102</v>
      </c>
      <c r="D18" s="3">
        <v>0.6</v>
      </c>
      <c r="E18" s="3">
        <v>4.96</v>
      </c>
      <c r="F18" s="9">
        <v>34.22</v>
      </c>
      <c r="G18" s="3">
        <v>1.54</v>
      </c>
      <c r="H18" s="3">
        <v>2.4</v>
      </c>
      <c r="I18" s="3">
        <v>2.98</v>
      </c>
      <c r="J18" s="3">
        <v>2.4900000000000002</v>
      </c>
      <c r="K18" s="15">
        <v>28.4</v>
      </c>
      <c r="L18" s="15">
        <v>36.58</v>
      </c>
      <c r="M18" s="3">
        <v>91.32</v>
      </c>
      <c r="N18" s="3">
        <v>1828024</v>
      </c>
      <c r="O18" s="3">
        <v>1828024</v>
      </c>
      <c r="P18" s="2">
        <v>2</v>
      </c>
      <c r="Q18" s="3" t="str">
        <f>IF(RIGHT(C18,1)="E","SZ","SH")&amp;LEFT($B18,6)</f>
        <v>SH601318</v>
      </c>
      <c r="R18" s="7">
        <v>3.44</v>
      </c>
      <c r="S18" s="7">
        <v>10.06</v>
      </c>
      <c r="T18" s="7">
        <f>ROUND((R18-I18)/I18*100,2)</f>
        <v>15.44</v>
      </c>
      <c r="U18" s="7">
        <f>ROUND(S18/T18,2)</f>
        <v>0.65</v>
      </c>
      <c r="V18" s="4" t="str">
        <f>HYPERLINK("http://f10.eastmoney.com/f10_v2/ProfitForecast.aspx?code="&amp;Q18&amp;"&amp;timetip=636056897093137999")</f>
        <v>http://f10.eastmoney.com/f10_v2/ProfitForecast.aspx?code=SH601318&amp;timetip=636056897093137999</v>
      </c>
    </row>
    <row r="19" spans="1:22" hidden="1">
      <c r="A19" s="1">
        <v>42</v>
      </c>
      <c r="B19" s="3" t="s">
        <v>97</v>
      </c>
      <c r="C19" s="3" t="s">
        <v>98</v>
      </c>
      <c r="D19" s="3">
        <v>0.52</v>
      </c>
      <c r="E19" s="3">
        <v>9.64</v>
      </c>
      <c r="F19" s="3">
        <v>10.89</v>
      </c>
      <c r="G19" s="3">
        <v>0.74</v>
      </c>
      <c r="H19" s="3">
        <v>0.93</v>
      </c>
      <c r="I19" s="3">
        <v>1.23</v>
      </c>
      <c r="J19" s="3">
        <v>10.89</v>
      </c>
      <c r="K19" s="3">
        <v>7.7</v>
      </c>
      <c r="L19" s="3">
        <v>11.24</v>
      </c>
      <c r="M19" s="3">
        <v>93.49</v>
      </c>
      <c r="N19" s="3">
        <v>336596</v>
      </c>
      <c r="O19" s="3">
        <v>605872</v>
      </c>
      <c r="P19" s="2">
        <v>2</v>
      </c>
      <c r="Q19" s="3" t="str">
        <f>IF(RIGHT(C19,1)="E","SZ","SH")&amp;LEFT($B19,6)</f>
        <v>SH601009</v>
      </c>
      <c r="R19" s="7">
        <v>1.37</v>
      </c>
      <c r="S19" s="7">
        <v>7.95</v>
      </c>
      <c r="T19" s="7">
        <f>ROUND((R19-I19)/I19*100,2)</f>
        <v>11.38</v>
      </c>
      <c r="U19" s="7">
        <f>ROUND(S19/T19,2)</f>
        <v>0.7</v>
      </c>
      <c r="V19" s="4" t="str">
        <f>HYPERLINK("http://f10.eastmoney.com/f10_v2/ProfitForecast.aspx?code="&amp;Q19&amp;"&amp;timetip=636056897093137999")</f>
        <v>http://f10.eastmoney.com/f10_v2/ProfitForecast.aspx?code=SH601009&amp;timetip=636056897093137999</v>
      </c>
    </row>
    <row r="20" spans="1:22" hidden="1">
      <c r="A20" s="1">
        <v>6</v>
      </c>
      <c r="B20" s="3" t="s">
        <v>25</v>
      </c>
      <c r="C20" s="3" t="s">
        <v>26</v>
      </c>
      <c r="D20" s="3">
        <v>0.1</v>
      </c>
      <c r="E20" s="3">
        <v>-6.6</v>
      </c>
      <c r="F20" s="3">
        <v>4.78</v>
      </c>
      <c r="G20" s="3">
        <v>0.14000000000000001</v>
      </c>
      <c r="H20" s="3">
        <v>0.17</v>
      </c>
      <c r="I20" s="3">
        <v>0.28999999999999998</v>
      </c>
      <c r="J20" s="3">
        <v>1.83</v>
      </c>
      <c r="K20" s="3">
        <v>4.05</v>
      </c>
      <c r="L20" s="3">
        <v>7.05</v>
      </c>
      <c r="M20" s="3">
        <v>43.14</v>
      </c>
      <c r="N20" s="3">
        <v>650745</v>
      </c>
      <c r="O20" s="3">
        <v>650745</v>
      </c>
      <c r="P20" s="2">
        <v>2</v>
      </c>
      <c r="Q20" s="3" t="str">
        <f>IF(RIGHT(C20,1)="E","SZ","SH")&amp;LEFT($B20,6)</f>
        <v>SH000883</v>
      </c>
      <c r="R20" s="5" t="s">
        <v>108</v>
      </c>
      <c r="S20" s="5" t="s">
        <v>108</v>
      </c>
      <c r="T20" s="5"/>
      <c r="U20" s="5"/>
      <c r="V20" s="4" t="str">
        <f>HYPERLINK("http://f10.eastmoney.com/f10_v2/ProfitForecast.aspx?code="&amp;Q20&amp;"&amp;timetip=636056897093137999")</f>
        <v>http://f10.eastmoney.com/f10_v2/ProfitForecast.aspx?code=SH000883&amp;timetip=636056897093137999</v>
      </c>
    </row>
    <row r="21" spans="1:22" hidden="1">
      <c r="A21" s="1">
        <v>27</v>
      </c>
      <c r="B21" s="3" t="s">
        <v>67</v>
      </c>
      <c r="C21" s="3" t="s">
        <v>68</v>
      </c>
      <c r="D21" s="3">
        <v>-0.69</v>
      </c>
      <c r="E21" s="3">
        <v>1.9</v>
      </c>
      <c r="F21" s="3">
        <v>27.76</v>
      </c>
      <c r="G21" s="3">
        <v>0.97</v>
      </c>
      <c r="H21" s="3">
        <v>1.0900000000000001</v>
      </c>
      <c r="I21" s="3">
        <v>1.31</v>
      </c>
      <c r="J21" s="3">
        <v>1.27</v>
      </c>
      <c r="K21" s="3">
        <v>24.84</v>
      </c>
      <c r="L21" s="3">
        <v>31.94</v>
      </c>
      <c r="M21" s="3">
        <v>19.27</v>
      </c>
      <c r="N21" s="3">
        <v>192696</v>
      </c>
      <c r="O21" s="3">
        <v>192696</v>
      </c>
      <c r="P21" s="2">
        <v>2</v>
      </c>
      <c r="Q21" s="3" t="str">
        <f>IF(RIGHT(C21,1)="E","SZ","SH")&amp;LEFT($B21,6)</f>
        <v>SH600009</v>
      </c>
      <c r="R21" s="7">
        <v>1.48</v>
      </c>
      <c r="S21" s="7">
        <v>18.739999999999998</v>
      </c>
      <c r="T21" s="7">
        <f>ROUND((R21-I21)/I21*100,2)</f>
        <v>12.98</v>
      </c>
      <c r="U21" s="7">
        <f>ROUND(S21/T21,2)</f>
        <v>1.44</v>
      </c>
      <c r="V21" s="4" t="str">
        <f>HYPERLINK("http://f10.eastmoney.com/f10_v2/ProfitForecast.aspx?code="&amp;Q21&amp;"&amp;timetip=636056897093137999")</f>
        <v>http://f10.eastmoney.com/f10_v2/ProfitForecast.aspx?code=SH600009&amp;timetip=636056897093137999</v>
      </c>
    </row>
    <row r="22" spans="1:22" hidden="1">
      <c r="A22" s="1">
        <v>40</v>
      </c>
      <c r="B22" s="3" t="s">
        <v>93</v>
      </c>
      <c r="C22" s="3" t="s">
        <v>94</v>
      </c>
      <c r="D22" s="3">
        <v>-3.56</v>
      </c>
      <c r="E22" s="3">
        <v>3.08</v>
      </c>
      <c r="F22" s="3">
        <v>16.850000000000001</v>
      </c>
      <c r="G22" s="3">
        <v>0.56000000000000005</v>
      </c>
      <c r="H22" s="3">
        <v>0.68</v>
      </c>
      <c r="I22" s="3">
        <v>0.76</v>
      </c>
      <c r="J22" s="3">
        <v>2.0699999999999998</v>
      </c>
      <c r="K22" s="3">
        <v>12.45</v>
      </c>
      <c r="L22" s="3">
        <v>18.690000000000001</v>
      </c>
      <c r="M22" s="3">
        <v>49.17</v>
      </c>
      <c r="N22" s="3">
        <v>606480</v>
      </c>
      <c r="O22" s="3">
        <v>606480</v>
      </c>
      <c r="P22" s="2">
        <v>2</v>
      </c>
      <c r="Q22" s="3" t="str">
        <f>IF(RIGHT(C22,1)="E","SZ","SH")&amp;LEFT($B22,6)</f>
        <v>SH600887</v>
      </c>
      <c r="R22" s="7">
        <v>0.88</v>
      </c>
      <c r="S22" s="7">
        <v>19.29</v>
      </c>
      <c r="T22" s="7">
        <f>ROUND((R22-I22)/I22*100,2)</f>
        <v>15.79</v>
      </c>
      <c r="U22" s="7">
        <f>ROUND(S22/T22,2)</f>
        <v>1.22</v>
      </c>
      <c r="V22" s="4" t="str">
        <f>HYPERLINK("http://f10.eastmoney.com/f10_v2/ProfitForecast.aspx?code="&amp;Q22&amp;"&amp;timetip=636056897093137999")</f>
        <v>http://f10.eastmoney.com/f10_v2/ProfitForecast.aspx?code=SH600887&amp;timetip=636056897093137999</v>
      </c>
    </row>
    <row r="23" spans="1:22" hidden="1">
      <c r="A23" s="1">
        <v>3</v>
      </c>
      <c r="B23" s="3" t="s">
        <v>19</v>
      </c>
      <c r="C23" s="3" t="s">
        <v>20</v>
      </c>
      <c r="D23" s="3">
        <v>7.0000000000000007E-2</v>
      </c>
      <c r="E23" s="3">
        <v>11.42</v>
      </c>
      <c r="F23" s="3">
        <v>59.71</v>
      </c>
      <c r="G23" s="3">
        <v>1.84</v>
      </c>
      <c r="H23" s="3">
        <v>2.09</v>
      </c>
      <c r="I23" s="3">
        <v>2.48</v>
      </c>
      <c r="J23" s="3">
        <v>0.6</v>
      </c>
      <c r="K23" s="3">
        <v>40.119999999999997</v>
      </c>
      <c r="L23" s="3">
        <v>62.1</v>
      </c>
      <c r="M23" s="3">
        <v>17.73</v>
      </c>
      <c r="N23" s="3">
        <v>65402</v>
      </c>
      <c r="O23" s="3">
        <v>65402</v>
      </c>
      <c r="P23" s="2">
        <v>2</v>
      </c>
      <c r="Q23" s="3" t="str">
        <f>IF(RIGHT(C23,1)="E","SZ","SH")&amp;LEFT($B23,6)</f>
        <v>SH000423</v>
      </c>
      <c r="R23" s="7">
        <v>2.86</v>
      </c>
      <c r="S23" s="7">
        <v>20.88</v>
      </c>
      <c r="T23" s="7">
        <f>ROUND((R23-I23)/I23*100,2)</f>
        <v>15.32</v>
      </c>
      <c r="U23" s="7">
        <f>ROUND(S23/T23,2)</f>
        <v>1.36</v>
      </c>
      <c r="V23" s="4" t="str">
        <f>HYPERLINK("http://f10.eastmoney.com/f10_v2/ProfitForecast.aspx?code="&amp;Q23&amp;"&amp;timetip=636056897093137999")</f>
        <v>http://f10.eastmoney.com/f10_v2/ProfitForecast.aspx?code=SH000423&amp;timetip=636056897093137999</v>
      </c>
    </row>
    <row r="24" spans="1:22" hidden="1">
      <c r="A24" s="1">
        <v>2</v>
      </c>
      <c r="B24" s="3" t="s">
        <v>17</v>
      </c>
      <c r="C24" s="3" t="s">
        <v>18</v>
      </c>
      <c r="D24" s="3">
        <v>4.8099999999999996</v>
      </c>
      <c r="E24" s="3">
        <v>25.56</v>
      </c>
      <c r="F24" s="3">
        <v>14.52</v>
      </c>
      <c r="G24" s="3">
        <v>0.09</v>
      </c>
      <c r="H24" s="3">
        <v>0.18</v>
      </c>
      <c r="I24" s="3">
        <v>0.37</v>
      </c>
      <c r="J24" s="3">
        <v>0.97</v>
      </c>
      <c r="K24" s="3">
        <v>5.77</v>
      </c>
      <c r="L24" s="3">
        <v>15.41</v>
      </c>
      <c r="M24" s="3">
        <v>49.44</v>
      </c>
      <c r="N24" s="3">
        <v>383510</v>
      </c>
      <c r="O24" s="3">
        <v>493993</v>
      </c>
      <c r="P24" s="2">
        <v>2</v>
      </c>
      <c r="Q24" s="3" t="str">
        <f t="shared" si="0"/>
        <v>SH000413</v>
      </c>
      <c r="R24" s="7">
        <v>0.33</v>
      </c>
      <c r="S24" s="7">
        <v>44</v>
      </c>
      <c r="T24" s="7">
        <f t="shared" ref="T21:T25" si="2">ROUND((R24-I24)/I24*100,2)</f>
        <v>-10.81</v>
      </c>
      <c r="U24" s="7">
        <f t="shared" ref="U21:U25" si="3">ROUND(S24/T24,2)</f>
        <v>-4.07</v>
      </c>
      <c r="V24" s="4" t="str">
        <f t="shared" si="1"/>
        <v>http://f10.eastmoney.com/f10_v2/ProfitForecast.aspx?code=SH000413&amp;timetip=636056897093137999</v>
      </c>
    </row>
    <row r="25" spans="1:22" hidden="1">
      <c r="A25" s="1">
        <v>28</v>
      </c>
      <c r="B25" s="3" t="s">
        <v>69</v>
      </c>
      <c r="C25" s="3" t="s">
        <v>70</v>
      </c>
      <c r="D25" s="3">
        <v>1.2</v>
      </c>
      <c r="E25" s="3">
        <v>0.85</v>
      </c>
      <c r="F25" s="3">
        <v>18.13</v>
      </c>
      <c r="G25" s="3">
        <v>0.27</v>
      </c>
      <c r="H25" s="3">
        <v>0.41</v>
      </c>
      <c r="I25" s="3">
        <v>0.59</v>
      </c>
      <c r="J25" s="3">
        <v>1.6</v>
      </c>
      <c r="K25" s="3">
        <v>13.23</v>
      </c>
      <c r="L25" s="3">
        <v>25.8</v>
      </c>
      <c r="M25" s="3">
        <v>17.739999999999998</v>
      </c>
      <c r="N25" s="3">
        <v>139178</v>
      </c>
      <c r="O25" s="3">
        <v>139178</v>
      </c>
      <c r="P25" s="2">
        <v>2</v>
      </c>
      <c r="Q25" s="3" t="str">
        <f t="shared" si="0"/>
        <v>SH600037</v>
      </c>
      <c r="R25" s="7">
        <v>0.56999999999999995</v>
      </c>
      <c r="S25" s="7">
        <v>31.8</v>
      </c>
      <c r="T25" s="7">
        <f t="shared" si="2"/>
        <v>-3.39</v>
      </c>
      <c r="U25" s="7">
        <f t="shared" si="3"/>
        <v>-9.3800000000000008</v>
      </c>
      <c r="V25" s="4" t="str">
        <f t="shared" si="1"/>
        <v>http://f10.eastmoney.com/f10_v2/ProfitForecast.aspx?code=SH600037&amp;timetip=636056897093137999</v>
      </c>
    </row>
    <row r="26" spans="1:22" hidden="1">
      <c r="A26" s="1">
        <v>29</v>
      </c>
      <c r="B26" s="3" t="s">
        <v>71</v>
      </c>
      <c r="C26" s="3" t="s">
        <v>72</v>
      </c>
      <c r="D26" s="3">
        <v>0.53</v>
      </c>
      <c r="E26" s="3">
        <v>-0.35</v>
      </c>
      <c r="F26" s="3">
        <v>44.44</v>
      </c>
      <c r="G26" s="3">
        <v>0.49</v>
      </c>
      <c r="H26" s="3">
        <v>0.56000000000000005</v>
      </c>
      <c r="I26" s="3">
        <v>0.74</v>
      </c>
      <c r="J26" s="3">
        <v>1.38</v>
      </c>
      <c r="K26" s="3">
        <v>34.39</v>
      </c>
      <c r="L26" s="3">
        <v>61.33</v>
      </c>
      <c r="M26" s="3">
        <v>71.08</v>
      </c>
      <c r="N26" s="3">
        <v>58948</v>
      </c>
      <c r="O26" s="3">
        <v>58948</v>
      </c>
      <c r="P26" s="2">
        <v>1</v>
      </c>
      <c r="Q26" s="3" t="str">
        <f t="shared" si="0"/>
        <v>SH600038</v>
      </c>
      <c r="R26" s="5"/>
      <c r="S26" s="5"/>
      <c r="T26" s="5"/>
      <c r="U26" s="5"/>
      <c r="V26" s="4" t="str">
        <f t="shared" si="1"/>
        <v>http://f10.eastmoney.com/f10_v2/ProfitForecast.aspx?code=SH600038&amp;timetip=636056897093137999</v>
      </c>
    </row>
    <row r="27" spans="1:22" hidden="1">
      <c r="A27" s="1">
        <v>39</v>
      </c>
      <c r="B27" s="3" t="s">
        <v>91</v>
      </c>
      <c r="C27" s="3" t="s">
        <v>92</v>
      </c>
      <c r="D27" s="3">
        <v>-0.06</v>
      </c>
      <c r="E27" s="3">
        <v>9.5299999999999994</v>
      </c>
      <c r="F27" s="3">
        <v>22.91</v>
      </c>
      <c r="G27" s="3">
        <v>0.13</v>
      </c>
      <c r="H27" s="3">
        <v>0.2</v>
      </c>
      <c r="I27" s="3">
        <v>0.34</v>
      </c>
      <c r="J27" s="3">
        <v>0.6</v>
      </c>
      <c r="K27" s="3">
        <v>16.22</v>
      </c>
      <c r="L27" s="3">
        <v>23.11</v>
      </c>
      <c r="M27" s="3">
        <v>34.56</v>
      </c>
      <c r="N27" s="3">
        <v>113583</v>
      </c>
      <c r="O27" s="3">
        <v>141872</v>
      </c>
      <c r="P27" s="2">
        <v>1</v>
      </c>
      <c r="Q27" s="3" t="str">
        <f t="shared" si="0"/>
        <v>SH600867</v>
      </c>
      <c r="R27" s="5"/>
      <c r="S27" s="5"/>
      <c r="T27" s="5"/>
      <c r="U27" s="5"/>
      <c r="V27" s="4" t="str">
        <f t="shared" si="1"/>
        <v>http://f10.eastmoney.com/f10_v2/ProfitForecast.aspx?code=SH600867&amp;timetip=636056897093137999</v>
      </c>
    </row>
    <row r="28" spans="1:22" hidden="1">
      <c r="A28" s="1">
        <v>32</v>
      </c>
      <c r="B28" s="3" t="s">
        <v>77</v>
      </c>
      <c r="C28" s="3" t="s">
        <v>78</v>
      </c>
      <c r="D28" s="3">
        <v>-1.0900000000000001</v>
      </c>
      <c r="E28" s="3">
        <v>-4.34</v>
      </c>
      <c r="F28" s="3">
        <v>9</v>
      </c>
      <c r="G28" s="3">
        <v>0.41</v>
      </c>
      <c r="H28" s="3">
        <v>0.52</v>
      </c>
      <c r="I28" s="3">
        <v>0.57999999999999996</v>
      </c>
      <c r="J28" s="3">
        <v>1.0900000000000001</v>
      </c>
      <c r="K28" s="3">
        <v>7.95</v>
      </c>
      <c r="L28" s="3">
        <v>12.67</v>
      </c>
      <c r="M28" s="3">
        <v>64.89</v>
      </c>
      <c r="N28" s="3">
        <v>324905</v>
      </c>
      <c r="O28" s="3">
        <v>324348</v>
      </c>
      <c r="P28" s="2">
        <v>1</v>
      </c>
      <c r="Q28" s="3" t="str">
        <f t="shared" si="0"/>
        <v>SH600089</v>
      </c>
      <c r="R28" s="5"/>
      <c r="S28" s="5"/>
      <c r="T28" s="5"/>
      <c r="U28" s="5"/>
      <c r="V28" s="4" t="str">
        <f t="shared" si="1"/>
        <v>http://f10.eastmoney.com/f10_v2/ProfitForecast.aspx?code=SH600089&amp;timetip=636056897093137999</v>
      </c>
    </row>
    <row r="29" spans="1:22" hidden="1">
      <c r="A29" s="1">
        <v>31</v>
      </c>
      <c r="B29" s="3" t="s">
        <v>75</v>
      </c>
      <c r="C29" s="3" t="s">
        <v>76</v>
      </c>
      <c r="D29" s="3">
        <v>-1.59</v>
      </c>
      <c r="E29" s="3">
        <v>7.97</v>
      </c>
      <c r="F29" s="3">
        <v>31.08</v>
      </c>
      <c r="G29" s="3">
        <v>0.48</v>
      </c>
      <c r="H29" s="3">
        <v>0.56000000000000005</v>
      </c>
      <c r="I29" s="3">
        <v>0.65</v>
      </c>
      <c r="J29" s="3">
        <v>0.94</v>
      </c>
      <c r="K29" s="3">
        <v>22.13</v>
      </c>
      <c r="L29" s="3">
        <v>44.28</v>
      </c>
      <c r="M29" s="3">
        <v>24.19</v>
      </c>
      <c r="N29" s="3">
        <v>137147</v>
      </c>
      <c r="O29" s="3">
        <v>137147</v>
      </c>
      <c r="P29" s="2">
        <v>1</v>
      </c>
      <c r="Q29" s="3" t="str">
        <f t="shared" si="0"/>
        <v>SH600085</v>
      </c>
      <c r="R29" s="5"/>
      <c r="S29" s="5"/>
      <c r="T29" s="5"/>
      <c r="U29" s="5"/>
      <c r="V29" s="4" t="str">
        <f t="shared" si="1"/>
        <v>http://f10.eastmoney.com/f10_v2/ProfitForecast.aspx?code=SH600085&amp;timetip=636056897093137999</v>
      </c>
    </row>
    <row r="30" spans="1:22" hidden="1">
      <c r="A30" s="1">
        <v>30</v>
      </c>
      <c r="B30" s="3" t="s">
        <v>73</v>
      </c>
      <c r="C30" s="3" t="s">
        <v>74</v>
      </c>
      <c r="D30" s="3">
        <v>-2.64</v>
      </c>
      <c r="E30" s="3">
        <v>7.39</v>
      </c>
      <c r="F30" s="3">
        <v>21.63</v>
      </c>
      <c r="G30" s="3">
        <v>0.82</v>
      </c>
      <c r="H30" s="3">
        <v>1.18</v>
      </c>
      <c r="I30" s="3">
        <v>1.6</v>
      </c>
      <c r="J30" s="3">
        <v>1.7</v>
      </c>
      <c r="K30" s="3">
        <v>16.28</v>
      </c>
      <c r="L30" s="3">
        <v>23.28</v>
      </c>
      <c r="M30" s="3">
        <v>57.07</v>
      </c>
      <c r="N30" s="3">
        <v>221394</v>
      </c>
      <c r="O30" s="3">
        <v>221394</v>
      </c>
      <c r="P30" s="2">
        <v>1</v>
      </c>
      <c r="Q30" s="3" t="str">
        <f t="shared" si="0"/>
        <v>SH600066</v>
      </c>
      <c r="R30" s="5"/>
      <c r="S30" s="5"/>
      <c r="T30" s="5"/>
      <c r="U30" s="5"/>
      <c r="V30" s="4" t="str">
        <f t="shared" si="1"/>
        <v>http://f10.eastmoney.com/f10_v2/ProfitForecast.aspx?code=SH600066&amp;timetip=636056897093137999</v>
      </c>
    </row>
    <row r="31" spans="1:22" hidden="1">
      <c r="A31" s="1">
        <v>23</v>
      </c>
      <c r="B31" s="3" t="s">
        <v>59</v>
      </c>
      <c r="C31" s="3" t="s">
        <v>60</v>
      </c>
      <c r="D31" s="3">
        <v>-0.78</v>
      </c>
      <c r="E31" s="3">
        <v>-1.36</v>
      </c>
      <c r="F31" s="3">
        <v>14.41</v>
      </c>
      <c r="G31" s="3">
        <v>0.15</v>
      </c>
      <c r="H31" s="3">
        <v>0.23</v>
      </c>
      <c r="I31" s="3">
        <v>0.3</v>
      </c>
      <c r="J31" s="3">
        <v>-1.18</v>
      </c>
      <c r="K31" s="3">
        <v>11.23</v>
      </c>
      <c r="L31" s="3">
        <v>21.13</v>
      </c>
      <c r="M31" s="3">
        <v>26.89</v>
      </c>
      <c r="N31" s="3">
        <v>109025</v>
      </c>
      <c r="O31" s="3">
        <v>174663</v>
      </c>
      <c r="P31" s="2">
        <v>1</v>
      </c>
      <c r="Q31" s="3" t="str">
        <f t="shared" si="0"/>
        <v>SH300133</v>
      </c>
      <c r="R31" s="5"/>
      <c r="S31" s="5"/>
      <c r="T31" s="5"/>
      <c r="U31" s="5"/>
      <c r="V31" s="4" t="str">
        <f t="shared" si="1"/>
        <v>http://f10.eastmoney.com/f10_v2/ProfitForecast.aspx?code=SH300133&amp;timetip=636056897093137999</v>
      </c>
    </row>
    <row r="32" spans="1:22" hidden="1">
      <c r="A32" s="1">
        <v>26</v>
      </c>
      <c r="B32" s="3" t="s">
        <v>65</v>
      </c>
      <c r="C32" s="3" t="s">
        <v>66</v>
      </c>
      <c r="D32" s="3">
        <v>-1.38</v>
      </c>
      <c r="E32" s="3">
        <v>-1.35</v>
      </c>
      <c r="F32" s="3">
        <v>10.210000000000001</v>
      </c>
      <c r="G32" s="3">
        <v>0.06</v>
      </c>
      <c r="H32" s="3">
        <v>0.13</v>
      </c>
      <c r="I32" s="3">
        <v>0.18</v>
      </c>
      <c r="J32" s="3">
        <v>0.96</v>
      </c>
      <c r="K32" s="3">
        <v>9.11</v>
      </c>
      <c r="L32" s="3">
        <v>15.59</v>
      </c>
      <c r="M32" s="3">
        <v>18.48</v>
      </c>
      <c r="N32" s="3">
        <v>265838</v>
      </c>
      <c r="O32" s="3">
        <v>277087</v>
      </c>
      <c r="P32" s="2">
        <v>1</v>
      </c>
      <c r="Q32" s="3" t="str">
        <f t="shared" si="0"/>
        <v>SH300315</v>
      </c>
      <c r="R32" s="5"/>
      <c r="S32" s="5"/>
      <c r="T32" s="5"/>
      <c r="U32" s="5"/>
      <c r="V32" s="4" t="str">
        <f t="shared" si="1"/>
        <v>http://f10.eastmoney.com/f10_v2/ProfitForecast.aspx?code=SH300315&amp;timetip=636056897093137999</v>
      </c>
    </row>
    <row r="33" spans="1:22" hidden="1">
      <c r="A33" s="1">
        <v>20</v>
      </c>
      <c r="B33" s="3" t="s">
        <v>53</v>
      </c>
      <c r="C33" s="3" t="s">
        <v>54</v>
      </c>
      <c r="D33" s="3">
        <v>-3.16</v>
      </c>
      <c r="E33" s="3">
        <v>15.37</v>
      </c>
      <c r="F33" s="3">
        <v>68.66</v>
      </c>
      <c r="G33" s="3">
        <v>0.3</v>
      </c>
      <c r="H33" s="3">
        <v>0.62</v>
      </c>
      <c r="I33" s="3">
        <v>1.05</v>
      </c>
      <c r="J33" s="3">
        <v>0.86</v>
      </c>
      <c r="K33" s="3">
        <v>40.71</v>
      </c>
      <c r="L33" s="3">
        <v>75.5</v>
      </c>
      <c r="M33" s="3">
        <v>28.29</v>
      </c>
      <c r="N33" s="3">
        <v>70434</v>
      </c>
      <c r="O33" s="3">
        <v>79328</v>
      </c>
      <c r="P33" s="2">
        <v>1</v>
      </c>
      <c r="Q33" s="3" t="str">
        <f t="shared" si="0"/>
        <v>SH300017</v>
      </c>
      <c r="R33" s="5"/>
      <c r="S33" s="5"/>
      <c r="T33" s="5"/>
      <c r="U33" s="5"/>
      <c r="V33" s="4" t="str">
        <f t="shared" si="1"/>
        <v>http://f10.eastmoney.com/f10_v2/ProfitForecast.aspx?code=SH300017&amp;timetip=636056897093137999</v>
      </c>
    </row>
    <row r="34" spans="1:22" hidden="1">
      <c r="A34" s="1">
        <v>16</v>
      </c>
      <c r="B34" s="3" t="s">
        <v>45</v>
      </c>
      <c r="C34" s="3" t="s">
        <v>46</v>
      </c>
      <c r="D34" s="3">
        <v>-0.84</v>
      </c>
      <c r="E34" s="3">
        <v>5.66</v>
      </c>
      <c r="F34" s="3">
        <v>18.059999999999999</v>
      </c>
      <c r="G34" s="3">
        <v>0.21</v>
      </c>
      <c r="H34" s="3">
        <v>0.31</v>
      </c>
      <c r="I34" s="3">
        <v>0.49</v>
      </c>
      <c r="J34" s="3">
        <v>0.57999999999999996</v>
      </c>
      <c r="K34" s="3">
        <v>12.61</v>
      </c>
      <c r="L34" s="3">
        <v>19.899999999999999</v>
      </c>
      <c r="M34" s="3">
        <v>49.83</v>
      </c>
      <c r="N34" s="3">
        <v>160826</v>
      </c>
      <c r="O34" s="3">
        <v>322776</v>
      </c>
      <c r="P34" s="2">
        <v>1</v>
      </c>
      <c r="Q34" s="3" t="str">
        <f t="shared" si="0"/>
        <v>SH002450</v>
      </c>
      <c r="R34" s="5"/>
      <c r="S34" s="5"/>
      <c r="T34" s="5"/>
      <c r="U34" s="5"/>
      <c r="V34" s="4" t="str">
        <f t="shared" si="1"/>
        <v>http://f10.eastmoney.com/f10_v2/ProfitForecast.aspx?code=SH002450&amp;timetip=636056897093137999</v>
      </c>
    </row>
    <row r="35" spans="1:22" hidden="1">
      <c r="A35" s="1">
        <v>14</v>
      </c>
      <c r="B35" s="3" t="s">
        <v>41</v>
      </c>
      <c r="C35" s="3" t="s">
        <v>42</v>
      </c>
      <c r="D35" s="3">
        <v>-1.84</v>
      </c>
      <c r="E35" s="3">
        <v>5.99</v>
      </c>
      <c r="F35" s="3">
        <v>25.08</v>
      </c>
      <c r="G35" s="3">
        <v>0.5</v>
      </c>
      <c r="H35" s="3">
        <v>0.77</v>
      </c>
      <c r="I35" s="3">
        <v>0.97</v>
      </c>
      <c r="J35" s="3">
        <v>0.54</v>
      </c>
      <c r="K35" s="3">
        <v>15.78</v>
      </c>
      <c r="L35" s="3">
        <v>26.5</v>
      </c>
      <c r="M35" s="3">
        <v>36.35</v>
      </c>
      <c r="N35" s="3">
        <v>406877</v>
      </c>
      <c r="O35" s="3">
        <v>610316</v>
      </c>
      <c r="P35" s="2">
        <v>1</v>
      </c>
      <c r="Q35" s="3" t="str">
        <f t="shared" si="0"/>
        <v>SH002415</v>
      </c>
      <c r="R35" s="5"/>
      <c r="S35" s="5"/>
      <c r="T35" s="5"/>
      <c r="U35" s="5"/>
      <c r="V35" s="4" t="str">
        <f t="shared" si="1"/>
        <v>http://f10.eastmoney.com/f10_v2/ProfitForecast.aspx?code=SH002415&amp;timetip=636056897093137999</v>
      </c>
    </row>
    <row r="36" spans="1:22" hidden="1">
      <c r="A36" s="1">
        <v>13</v>
      </c>
      <c r="B36" s="3" t="s">
        <v>39</v>
      </c>
      <c r="C36" s="3" t="s">
        <v>40</v>
      </c>
      <c r="D36" s="3">
        <v>-0.76</v>
      </c>
      <c r="E36" s="3">
        <v>5.15</v>
      </c>
      <c r="F36" s="3">
        <v>28.91</v>
      </c>
      <c r="G36" s="3">
        <v>0.79</v>
      </c>
      <c r="H36" s="3">
        <v>0.99</v>
      </c>
      <c r="I36" s="3">
        <v>1.21</v>
      </c>
      <c r="J36" s="3">
        <v>0.83</v>
      </c>
      <c r="K36" s="3">
        <v>22.79</v>
      </c>
      <c r="L36" s="3">
        <v>31.3</v>
      </c>
      <c r="M36" s="3">
        <v>12.83</v>
      </c>
      <c r="N36" s="3">
        <v>104602</v>
      </c>
      <c r="O36" s="3">
        <v>104602</v>
      </c>
      <c r="P36" s="2">
        <v>1</v>
      </c>
      <c r="Q36" s="3" t="str">
        <f t="shared" si="0"/>
        <v>SH002294</v>
      </c>
      <c r="R36" s="5"/>
      <c r="S36" s="5"/>
      <c r="T36" s="5"/>
      <c r="U36" s="5"/>
      <c r="V36" s="4" t="str">
        <f t="shared" si="1"/>
        <v>http://f10.eastmoney.com/f10_v2/ProfitForecast.aspx?code=SH002294&amp;timetip=636056897093137999</v>
      </c>
    </row>
    <row r="37" spans="1:22" hidden="1">
      <c r="A37" s="1">
        <v>12</v>
      </c>
      <c r="B37" s="3" t="s">
        <v>37</v>
      </c>
      <c r="C37" s="3" t="s">
        <v>38</v>
      </c>
      <c r="D37" s="3">
        <v>-0.69</v>
      </c>
      <c r="E37" s="3">
        <v>-0.44</v>
      </c>
      <c r="F37" s="3">
        <v>28.96</v>
      </c>
      <c r="G37" s="3">
        <v>0.18</v>
      </c>
      <c r="H37" s="3">
        <v>0.33</v>
      </c>
      <c r="I37" s="3">
        <v>0.38</v>
      </c>
      <c r="J37" s="3">
        <v>-0.2</v>
      </c>
      <c r="K37" s="3">
        <v>21.44</v>
      </c>
      <c r="L37" s="3">
        <v>53.74</v>
      </c>
      <c r="M37" s="3">
        <v>35.81</v>
      </c>
      <c r="N37" s="3">
        <v>126455</v>
      </c>
      <c r="O37" s="3">
        <v>130894</v>
      </c>
      <c r="P37" s="2">
        <v>1</v>
      </c>
      <c r="Q37" s="3" t="str">
        <f t="shared" si="0"/>
        <v>SH002292</v>
      </c>
      <c r="R37" s="5"/>
      <c r="S37" s="5"/>
      <c r="T37" s="5"/>
      <c r="U37" s="5"/>
      <c r="V37" s="4" t="str">
        <f t="shared" si="1"/>
        <v>http://f10.eastmoney.com/f10_v2/ProfitForecast.aspx?code=SH002292&amp;timetip=636056897093137999</v>
      </c>
    </row>
    <row r="38" spans="1:22" hidden="1">
      <c r="A38" s="1">
        <v>8</v>
      </c>
      <c r="B38" s="3" t="s">
        <v>29</v>
      </c>
      <c r="C38" s="3" t="s">
        <v>30</v>
      </c>
      <c r="D38" s="3">
        <v>-0.83</v>
      </c>
      <c r="E38" s="3">
        <v>-2.68</v>
      </c>
      <c r="F38" s="3">
        <v>15.24</v>
      </c>
      <c r="G38" s="3">
        <v>0.43</v>
      </c>
      <c r="H38" s="3">
        <v>0.5</v>
      </c>
      <c r="I38" s="3">
        <v>0.55000000000000004</v>
      </c>
      <c r="J38" s="3">
        <v>0.96</v>
      </c>
      <c r="K38" s="3">
        <v>12.22</v>
      </c>
      <c r="L38" s="3">
        <v>22.63</v>
      </c>
      <c r="M38" s="3">
        <v>38.14</v>
      </c>
      <c r="N38" s="3">
        <v>89668</v>
      </c>
      <c r="O38" s="3">
        <v>161926</v>
      </c>
      <c r="P38" s="2">
        <v>1</v>
      </c>
      <c r="Q38" s="3" t="str">
        <f t="shared" si="0"/>
        <v>SH002152</v>
      </c>
      <c r="R38" s="5"/>
      <c r="S38" s="5"/>
      <c r="T38" s="5"/>
      <c r="U38" s="5"/>
      <c r="V38" s="4" t="str">
        <f t="shared" si="1"/>
        <v>http://f10.eastmoney.com/f10_v2/ProfitForecast.aspx?code=SH002152&amp;timetip=636056897093137999</v>
      </c>
    </row>
    <row r="39" spans="1:22" hidden="1">
      <c r="A39" s="1">
        <v>4</v>
      </c>
      <c r="B39" s="3" t="s">
        <v>21</v>
      </c>
      <c r="C39" s="3" t="s">
        <v>22</v>
      </c>
      <c r="D39" s="3">
        <v>-0.26</v>
      </c>
      <c r="E39" s="3">
        <v>-1.91</v>
      </c>
      <c r="F39" s="3">
        <v>15.12</v>
      </c>
      <c r="G39" s="3">
        <v>0.23</v>
      </c>
      <c r="H39" s="3">
        <v>0.31</v>
      </c>
      <c r="I39" s="3">
        <v>0.34</v>
      </c>
      <c r="J39" s="3">
        <v>1.56</v>
      </c>
      <c r="K39" s="3">
        <v>12.92</v>
      </c>
      <c r="L39" s="3">
        <v>25.48</v>
      </c>
      <c r="M39" s="3">
        <v>64.06</v>
      </c>
      <c r="N39" s="3">
        <v>229430</v>
      </c>
      <c r="O39" s="3">
        <v>229430</v>
      </c>
      <c r="P39" s="2">
        <v>1</v>
      </c>
      <c r="Q39" s="3" t="str">
        <f t="shared" si="0"/>
        <v>SH000559</v>
      </c>
      <c r="R39" s="5"/>
      <c r="S39" s="5"/>
      <c r="T39" s="5"/>
      <c r="U39" s="5"/>
      <c r="V39" s="4" t="str">
        <f t="shared" si="1"/>
        <v>http://f10.eastmoney.com/f10_v2/ProfitForecast.aspx?code=SH000559&amp;timetip=636056897093137999</v>
      </c>
    </row>
    <row r="40" spans="1:22" hidden="1">
      <c r="A40" s="1">
        <v>25</v>
      </c>
      <c r="B40" s="3" t="s">
        <v>63</v>
      </c>
      <c r="C40" s="3" t="s">
        <v>64</v>
      </c>
      <c r="D40" s="3">
        <v>-0.16</v>
      </c>
      <c r="E40" s="3">
        <v>1.2</v>
      </c>
      <c r="F40" s="3">
        <v>23.61</v>
      </c>
      <c r="G40" s="3">
        <v>0.14000000000000001</v>
      </c>
      <c r="H40" s="3">
        <v>0.19</v>
      </c>
      <c r="I40" s="3">
        <v>0.23</v>
      </c>
      <c r="J40" s="3">
        <v>0.05</v>
      </c>
      <c r="K40" s="3">
        <v>18.98</v>
      </c>
      <c r="L40" s="3">
        <v>36.75</v>
      </c>
      <c r="M40" s="3">
        <v>61.02</v>
      </c>
      <c r="N40" s="3">
        <v>102327</v>
      </c>
      <c r="O40" s="3">
        <v>103108</v>
      </c>
      <c r="P40" s="2">
        <v>0</v>
      </c>
      <c r="Q40" s="3" t="str">
        <f t="shared" si="0"/>
        <v>SH300168</v>
      </c>
      <c r="R40" s="5"/>
      <c r="S40" s="5"/>
      <c r="T40" s="5"/>
      <c r="U40" s="5"/>
      <c r="V40" s="4" t="str">
        <f t="shared" si="1"/>
        <v>http://f10.eastmoney.com/f10_v2/ProfitForecast.aspx?code=SH300168&amp;timetip=636056897093137999</v>
      </c>
    </row>
    <row r="41" spans="1:22" hidden="1">
      <c r="A41" s="1">
        <v>35</v>
      </c>
      <c r="B41" s="3" t="s">
        <v>83</v>
      </c>
      <c r="C41" s="3" t="s">
        <v>84</v>
      </c>
      <c r="D41" s="3">
        <v>-2.5099999999999998</v>
      </c>
      <c r="E41" s="3">
        <v>-5.64</v>
      </c>
      <c r="F41" s="3">
        <v>11.22</v>
      </c>
      <c r="G41" s="3">
        <v>0.03</v>
      </c>
      <c r="H41" s="3">
        <v>0.54</v>
      </c>
      <c r="I41" s="3">
        <v>0.66</v>
      </c>
      <c r="J41" s="3">
        <v>0.94</v>
      </c>
      <c r="K41" s="3">
        <v>9.1199999999999992</v>
      </c>
      <c r="L41" s="3">
        <v>15.72</v>
      </c>
      <c r="M41" s="3">
        <v>64.36</v>
      </c>
      <c r="N41" s="3">
        <v>449276</v>
      </c>
      <c r="O41" s="3">
        <v>449276</v>
      </c>
      <c r="P41" s="2">
        <v>0</v>
      </c>
      <c r="Q41" s="3" t="str">
        <f t="shared" si="0"/>
        <v>SH600398</v>
      </c>
      <c r="R41" s="5"/>
      <c r="S41" s="5"/>
      <c r="T41" s="5"/>
      <c r="U41" s="5"/>
      <c r="V41" s="4" t="str">
        <f t="shared" si="1"/>
        <v>http://f10.eastmoney.com/f10_v2/ProfitForecast.aspx?code=SH600398&amp;timetip=636056897093137999</v>
      </c>
    </row>
    <row r="42" spans="1:22" hidden="1">
      <c r="A42" s="1">
        <v>36</v>
      </c>
      <c r="B42" s="3" t="s">
        <v>85</v>
      </c>
      <c r="C42" s="3" t="s">
        <v>86</v>
      </c>
      <c r="D42" s="3">
        <v>-1.51</v>
      </c>
      <c r="E42" s="3">
        <v>4.99</v>
      </c>
      <c r="F42" s="3">
        <v>16.34</v>
      </c>
      <c r="G42" s="3">
        <v>0.38</v>
      </c>
      <c r="H42" s="3">
        <v>0.46</v>
      </c>
      <c r="I42" s="3">
        <v>0.55000000000000004</v>
      </c>
      <c r="J42" s="3">
        <v>0.19</v>
      </c>
      <c r="K42" s="3">
        <v>12.4</v>
      </c>
      <c r="L42" s="3">
        <v>18.38</v>
      </c>
      <c r="M42" s="3">
        <v>50.56</v>
      </c>
      <c r="N42" s="3">
        <v>439743</v>
      </c>
      <c r="O42" s="3">
        <v>494722</v>
      </c>
      <c r="P42" s="2">
        <v>0</v>
      </c>
      <c r="Q42" s="3" t="str">
        <f t="shared" si="0"/>
        <v>SH600518</v>
      </c>
      <c r="R42" s="5"/>
      <c r="S42" s="5"/>
      <c r="T42" s="5"/>
      <c r="U42" s="5"/>
      <c r="V42" s="4" t="str">
        <f t="shared" si="1"/>
        <v>http://f10.eastmoney.com/f10_v2/ProfitForecast.aspx?code=SH600518&amp;timetip=636056897093137999</v>
      </c>
    </row>
    <row r="43" spans="1:22" hidden="1">
      <c r="A43" s="1">
        <v>9</v>
      </c>
      <c r="B43" s="3" t="s">
        <v>31</v>
      </c>
      <c r="C43" s="3" t="s">
        <v>32</v>
      </c>
      <c r="D43" s="3">
        <v>-1.41</v>
      </c>
      <c r="E43" s="3">
        <v>-16.62</v>
      </c>
      <c r="F43" s="3">
        <v>12.23</v>
      </c>
      <c r="G43" s="3">
        <v>0.1</v>
      </c>
      <c r="H43" s="3">
        <v>0.15</v>
      </c>
      <c r="I43" s="3">
        <v>0.24</v>
      </c>
      <c r="J43" s="3">
        <v>-3.63</v>
      </c>
      <c r="K43" s="3">
        <v>10.79</v>
      </c>
      <c r="L43" s="3">
        <v>36.22</v>
      </c>
      <c r="M43" s="3">
        <v>79.83</v>
      </c>
      <c r="N43" s="3">
        <v>103758</v>
      </c>
      <c r="O43" s="3">
        <v>209961</v>
      </c>
      <c r="P43" s="2">
        <v>0</v>
      </c>
      <c r="Q43" s="3" t="str">
        <f t="shared" si="0"/>
        <v>SH002183</v>
      </c>
      <c r="R43" s="5"/>
      <c r="S43" s="5"/>
      <c r="T43" s="5"/>
      <c r="U43" s="5"/>
      <c r="V43" s="4" t="str">
        <f t="shared" si="1"/>
        <v>http://f10.eastmoney.com/f10_v2/ProfitForecast.aspx?code=SH002183&amp;timetip=636056897093137999</v>
      </c>
    </row>
    <row r="44" spans="1:22" hidden="1">
      <c r="A44" s="1">
        <v>41</v>
      </c>
      <c r="B44" s="3" t="s">
        <v>95</v>
      </c>
      <c r="C44" s="3" t="s">
        <v>96</v>
      </c>
      <c r="D44" s="3">
        <v>-1.68</v>
      </c>
      <c r="E44" s="3">
        <v>3.66</v>
      </c>
      <c r="F44" s="3">
        <v>20.04</v>
      </c>
      <c r="G44" s="3">
        <v>0.28999999999999998</v>
      </c>
      <c r="H44" s="3">
        <v>0.36</v>
      </c>
      <c r="I44" s="3">
        <v>0.43</v>
      </c>
      <c r="J44" s="3">
        <v>0.62</v>
      </c>
      <c r="K44" s="3">
        <v>14.47</v>
      </c>
      <c r="L44" s="3">
        <v>20.82</v>
      </c>
      <c r="M44" s="3">
        <v>69.78</v>
      </c>
      <c r="N44" s="3">
        <v>164701</v>
      </c>
      <c r="O44" s="3">
        <v>164701</v>
      </c>
      <c r="P44" s="2">
        <v>0</v>
      </c>
      <c r="Q44" s="3" t="str">
        <f t="shared" si="0"/>
        <v>SH600998</v>
      </c>
      <c r="R44" s="5"/>
      <c r="S44" s="5"/>
      <c r="T44" s="5"/>
      <c r="U44" s="5"/>
      <c r="V44" s="4" t="str">
        <f t="shared" si="1"/>
        <v>http://f10.eastmoney.com/f10_v2/ProfitForecast.aspx?code=SH600998&amp;timetip=636056897093137999</v>
      </c>
    </row>
    <row r="45" spans="1:22" hidden="1">
      <c r="A45" s="1">
        <v>7</v>
      </c>
      <c r="B45" s="3" t="s">
        <v>27</v>
      </c>
      <c r="C45" s="3" t="s">
        <v>28</v>
      </c>
      <c r="D45" s="3">
        <v>-2.17</v>
      </c>
      <c r="E45" s="3">
        <v>-0.46</v>
      </c>
      <c r="F45" s="3">
        <v>67.66</v>
      </c>
      <c r="G45" s="3">
        <v>1.18</v>
      </c>
      <c r="H45" s="3">
        <v>1.55</v>
      </c>
      <c r="I45" s="3">
        <v>2.2599999999999998</v>
      </c>
      <c r="J45" s="3">
        <v>0.6</v>
      </c>
      <c r="K45" s="3">
        <v>60.17</v>
      </c>
      <c r="L45" s="3">
        <v>81.510000000000005</v>
      </c>
      <c r="M45" s="3">
        <v>71.59</v>
      </c>
      <c r="N45" s="3">
        <v>43406</v>
      </c>
      <c r="O45" s="3">
        <v>48606</v>
      </c>
      <c r="P45" s="2">
        <v>0</v>
      </c>
      <c r="Q45" s="3" t="str">
        <f t="shared" si="0"/>
        <v>SH000963</v>
      </c>
      <c r="R45" s="5"/>
      <c r="S45" s="5"/>
      <c r="T45" s="5"/>
      <c r="U45" s="5"/>
      <c r="V45" s="4" t="str">
        <f t="shared" si="1"/>
        <v>http://f10.eastmoney.com/f10_v2/ProfitForecast.aspx?code=SH000963&amp;timetip=636056897093137999</v>
      </c>
    </row>
    <row r="46" spans="1:22" hidden="1">
      <c r="A46" s="1">
        <v>5</v>
      </c>
      <c r="B46" s="3" t="s">
        <v>23</v>
      </c>
      <c r="C46" s="3" t="s">
        <v>24</v>
      </c>
      <c r="D46" s="3">
        <v>-2.27</v>
      </c>
      <c r="E46" s="3">
        <v>4.49</v>
      </c>
      <c r="F46" s="3">
        <v>15.6</v>
      </c>
      <c r="G46" s="3">
        <v>0.75</v>
      </c>
      <c r="H46" s="3">
        <v>1.62</v>
      </c>
      <c r="I46" s="3">
        <v>2.13</v>
      </c>
      <c r="J46" s="3">
        <v>0.55000000000000004</v>
      </c>
      <c r="K46" s="3">
        <v>11.84</v>
      </c>
      <c r="L46" s="3">
        <v>17.04</v>
      </c>
      <c r="M46" s="3">
        <v>61.78</v>
      </c>
      <c r="N46" s="3">
        <v>466289</v>
      </c>
      <c r="O46" s="3">
        <v>466289</v>
      </c>
      <c r="P46" s="2">
        <v>0</v>
      </c>
      <c r="Q46" s="3" t="str">
        <f t="shared" si="0"/>
        <v>SH000625</v>
      </c>
      <c r="R46" s="5"/>
      <c r="S46" s="5"/>
      <c r="T46" s="5"/>
      <c r="U46" s="5"/>
      <c r="V46" s="4" t="str">
        <f t="shared" si="1"/>
        <v>http://f10.eastmoney.com/f10_v2/ProfitForecast.aspx?code=SH000625&amp;timetip=636056897093137999</v>
      </c>
    </row>
    <row r="47" spans="1:22" hidden="1">
      <c r="A47" s="1">
        <v>0</v>
      </c>
      <c r="B47" s="3" t="s">
        <v>13</v>
      </c>
      <c r="C47" s="3" t="s">
        <v>14</v>
      </c>
      <c r="D47" s="3">
        <v>-0.12</v>
      </c>
      <c r="E47" s="3">
        <v>2.17</v>
      </c>
      <c r="F47" s="3">
        <v>9.49</v>
      </c>
      <c r="G47" s="3">
        <v>0.89</v>
      </c>
      <c r="H47" s="3">
        <v>1.1499999999999999</v>
      </c>
      <c r="I47" s="3">
        <v>1.3</v>
      </c>
      <c r="J47" s="3">
        <v>-0.08</v>
      </c>
      <c r="K47" s="3">
        <v>7.85</v>
      </c>
      <c r="L47" s="3">
        <v>10.63</v>
      </c>
      <c r="M47" s="3">
        <v>93.56</v>
      </c>
      <c r="N47" s="3">
        <v>1430868</v>
      </c>
      <c r="O47" s="3">
        <v>1717041</v>
      </c>
      <c r="P47" s="2">
        <v>0</v>
      </c>
      <c r="Q47" s="3" t="str">
        <f t="shared" si="0"/>
        <v>SH000001</v>
      </c>
      <c r="R47" s="5"/>
      <c r="S47" s="5"/>
      <c r="T47" s="5"/>
      <c r="U47" s="5"/>
      <c r="V47" s="4" t="str">
        <f t="shared" si="1"/>
        <v>http://f10.eastmoney.com/f10_v2/ProfitForecast.aspx?code=SH000001&amp;timetip=636056897093137999</v>
      </c>
    </row>
  </sheetData>
  <autoFilter ref="A1:V47">
    <filterColumn colId="17">
      <filters>
        <filter val="0.33"/>
        <filter val="0.35"/>
        <filter val="0.42"/>
        <filter val="0.46"/>
        <filter val="0.57"/>
        <filter val="0.61"/>
        <filter val="0.65"/>
        <filter val="0.73"/>
        <filter val="0.88"/>
        <filter val="0.98"/>
        <filter val="1.03"/>
        <filter val="1.16"/>
        <filter val="1.19"/>
        <filter val="1.21"/>
        <filter val="1.36"/>
        <filter val="1.37"/>
        <filter val="1.48"/>
        <filter val="2.86"/>
        <filter val="3.44"/>
      </filters>
    </filterColumn>
    <filterColumn colId="18">
      <colorFilter dxfId="11"/>
    </filterColumn>
    <filterColumn colId="19"/>
    <filterColumn colId="20">
      <colorFilter dxfId="0"/>
    </filterColumn>
    <sortState ref="A7:V23">
      <sortCondition sortBy="cellColor" ref="U1:U47" dxfId="5"/>
    </sortState>
  </autoFilter>
  <phoneticPr fontId="4" type="noConversion"/>
  <conditionalFormatting sqref="O2:O47">
    <cfRule type="expression" dxfId="16" priority="3">
      <formula>$O2&gt;$N2</formula>
    </cfRule>
  </conditionalFormatting>
  <conditionalFormatting sqref="S2:S25">
    <cfRule type="cellIs" dxfId="15" priority="2" operator="between">
      <formula>10</formula>
      <formula>30</formula>
    </cfRule>
  </conditionalFormatting>
  <conditionalFormatting sqref="U2:U25">
    <cfRule type="cellIs" dxfId="12" priority="1" operator="between">
      <formula>0.4</formula>
      <formula>1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Chinese 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王华</dc:creator>
  <cp:lastModifiedBy>王华</cp:lastModifiedBy>
  <dcterms:created xsi:type="dcterms:W3CDTF">2016-09-01T03:06:43Z</dcterms:created>
  <dcterms:modified xsi:type="dcterms:W3CDTF">2016-09-01T04:41:02Z</dcterms:modified>
</cp:coreProperties>
</file>