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dm\Documents\Bachelor Thesis\BA-RedTail\Vormessung\Scheinwerfer\"/>
    </mc:Choice>
  </mc:AlternateContent>
  <xr:revisionPtr revIDLastSave="0" documentId="13_ncr:1_{0D60101C-D641-4A1E-AAFD-1C1F86EC8877}" xr6:coauthVersionLast="33" xr6:coauthVersionMax="33" xr10:uidLastSave="{00000000-0000-0000-0000-000000000000}"/>
  <bookViews>
    <workbookView xWindow="0" yWindow="0" windowWidth="23040" windowHeight="9072" activeTab="1" xr2:uid="{00000000-000D-0000-FFFF-FFFF00000000}"/>
  </bookViews>
  <sheets>
    <sheet name="Vormessung" sheetId="1" r:id="rId1"/>
    <sheet name="027_Medium_Red" sheetId="2" r:id="rId2"/>
    <sheet name="787_Marius_Red" sheetId="3" r:id="rId3"/>
    <sheet name="789_Blood_Red" sheetId="4" r:id="rId4"/>
  </sheets>
  <calcPr calcId="179017"/>
</workbook>
</file>

<file path=xl/calcChain.xml><?xml version="1.0" encoding="utf-8"?>
<calcChain xmlns="http://schemas.openxmlformats.org/spreadsheetml/2006/main">
  <c r="H11" i="1" l="1"/>
  <c r="W5" i="4" l="1"/>
  <c r="W12" i="4" s="1"/>
  <c r="V5" i="4"/>
  <c r="U5" i="4"/>
  <c r="U7" i="4" s="1"/>
  <c r="U13" i="4" s="1"/>
  <c r="T5" i="4"/>
  <c r="S5" i="4"/>
  <c r="S7" i="4" s="1"/>
  <c r="S13" i="4" s="1"/>
  <c r="R5" i="4"/>
  <c r="R12" i="4" s="1"/>
  <c r="Q5" i="4"/>
  <c r="Q7" i="4" s="1"/>
  <c r="Q13" i="4" s="1"/>
  <c r="P5" i="4"/>
  <c r="P12" i="4" s="1"/>
  <c r="W5" i="3"/>
  <c r="W13" i="3" s="1"/>
  <c r="V5" i="3"/>
  <c r="U5" i="3"/>
  <c r="T5" i="3"/>
  <c r="S5" i="3"/>
  <c r="S12" i="3" s="1"/>
  <c r="R5" i="3"/>
  <c r="R7" i="3" s="1"/>
  <c r="R13" i="3" s="1"/>
  <c r="Q5" i="3"/>
  <c r="Q7" i="3" s="1"/>
  <c r="Q13" i="3" s="1"/>
  <c r="P5" i="3"/>
  <c r="P12" i="3" s="1"/>
  <c r="S5" i="2"/>
  <c r="S7" i="2" s="1"/>
  <c r="S13" i="2" s="1"/>
  <c r="R5" i="2"/>
  <c r="R12" i="2" s="1"/>
  <c r="Q5" i="2"/>
  <c r="Q12" i="2" s="1"/>
  <c r="P5" i="2"/>
  <c r="P7" i="2" s="1"/>
  <c r="P13" i="2" s="1"/>
  <c r="W14" i="4"/>
  <c r="V14" i="4"/>
  <c r="O14" i="4"/>
  <c r="N14" i="4"/>
  <c r="M14" i="4"/>
  <c r="L14" i="4"/>
  <c r="K14" i="4"/>
  <c r="J14" i="4"/>
  <c r="I14" i="4"/>
  <c r="H14" i="4"/>
  <c r="G14" i="4"/>
  <c r="W13" i="4"/>
  <c r="O13" i="4"/>
  <c r="N13" i="4"/>
  <c r="M13" i="4"/>
  <c r="L13" i="4"/>
  <c r="K13" i="4"/>
  <c r="J13" i="4"/>
  <c r="I13" i="4"/>
  <c r="H13" i="4"/>
  <c r="G13" i="4"/>
  <c r="V12" i="4"/>
  <c r="T12" i="4"/>
  <c r="O12" i="4"/>
  <c r="N12" i="4"/>
  <c r="M12" i="4"/>
  <c r="L12" i="4"/>
  <c r="K12" i="4"/>
  <c r="J12" i="4"/>
  <c r="I12" i="4"/>
  <c r="H12" i="4"/>
  <c r="G12" i="4"/>
  <c r="V8" i="4"/>
  <c r="U8" i="4"/>
  <c r="U14" i="4" s="1"/>
  <c r="T8" i="4"/>
  <c r="T14" i="4" s="1"/>
  <c r="S8" i="4"/>
  <c r="S14" i="4" s="1"/>
  <c r="R8" i="4"/>
  <c r="R14" i="4" s="1"/>
  <c r="Q8" i="4"/>
  <c r="Q14" i="4" s="1"/>
  <c r="P8" i="4"/>
  <c r="P14" i="4" s="1"/>
  <c r="V7" i="4"/>
  <c r="V13" i="4" s="1"/>
  <c r="T7" i="4"/>
  <c r="T13" i="4" s="1"/>
  <c r="W14" i="3"/>
  <c r="O14" i="3"/>
  <c r="N14" i="3"/>
  <c r="M14" i="3"/>
  <c r="L14" i="3"/>
  <c r="K14" i="3"/>
  <c r="J14" i="3"/>
  <c r="I14" i="3"/>
  <c r="H14" i="3"/>
  <c r="G14" i="3"/>
  <c r="O13" i="3"/>
  <c r="N13" i="3"/>
  <c r="M13" i="3"/>
  <c r="L13" i="3"/>
  <c r="K13" i="3"/>
  <c r="J13" i="3"/>
  <c r="I13" i="3"/>
  <c r="H13" i="3"/>
  <c r="G13" i="3"/>
  <c r="V12" i="3"/>
  <c r="U12" i="3"/>
  <c r="T12" i="3"/>
  <c r="R12" i="3"/>
  <c r="O12" i="3"/>
  <c r="N12" i="3"/>
  <c r="M12" i="3"/>
  <c r="L12" i="3"/>
  <c r="K12" i="3"/>
  <c r="J12" i="3"/>
  <c r="I12" i="3"/>
  <c r="H12" i="3"/>
  <c r="G12" i="3"/>
  <c r="V8" i="3"/>
  <c r="V14" i="3" s="1"/>
  <c r="U8" i="3"/>
  <c r="U14" i="3" s="1"/>
  <c r="T8" i="3"/>
  <c r="T14" i="3" s="1"/>
  <c r="S8" i="3"/>
  <c r="S14" i="3" s="1"/>
  <c r="R8" i="3"/>
  <c r="R14" i="3" s="1"/>
  <c r="Q8" i="3"/>
  <c r="Q14" i="3" s="1"/>
  <c r="P8" i="3"/>
  <c r="P14" i="3" s="1"/>
  <c r="V7" i="3"/>
  <c r="V13" i="3" s="1"/>
  <c r="U7" i="3"/>
  <c r="U13" i="3" s="1"/>
  <c r="T7" i="3"/>
  <c r="T13" i="3" s="1"/>
  <c r="O14" i="2"/>
  <c r="N14" i="2"/>
  <c r="M14" i="2"/>
  <c r="L14" i="2"/>
  <c r="K14" i="2"/>
  <c r="J14" i="2"/>
  <c r="I14" i="2"/>
  <c r="H14" i="2"/>
  <c r="G14" i="2"/>
  <c r="O13" i="2"/>
  <c r="N13" i="2"/>
  <c r="M13" i="2"/>
  <c r="L13" i="2"/>
  <c r="K13" i="2"/>
  <c r="J13" i="2"/>
  <c r="I13" i="2"/>
  <c r="H13" i="2"/>
  <c r="G13" i="2"/>
  <c r="S12" i="2"/>
  <c r="O12" i="2"/>
  <c r="N12" i="2"/>
  <c r="M12" i="2"/>
  <c r="L12" i="2"/>
  <c r="K12" i="2"/>
  <c r="J12" i="2"/>
  <c r="I12" i="2"/>
  <c r="H12" i="2"/>
  <c r="G12" i="2"/>
  <c r="S8" i="2"/>
  <c r="S14" i="2" s="1"/>
  <c r="R8" i="2"/>
  <c r="R14" i="2" s="1"/>
  <c r="Q8" i="2"/>
  <c r="Q14" i="2" s="1"/>
  <c r="P8" i="2"/>
  <c r="P14" i="2" s="1"/>
  <c r="R7" i="2"/>
  <c r="R13" i="2" s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G11" i="1"/>
  <c r="U12" i="4" l="1"/>
  <c r="S12" i="4"/>
  <c r="S7" i="3"/>
  <c r="S13" i="3" s="1"/>
  <c r="P12" i="2"/>
  <c r="Q12" i="4"/>
  <c r="Q12" i="3"/>
  <c r="P7" i="3"/>
  <c r="P13" i="3" s="1"/>
  <c r="P7" i="4"/>
  <c r="P13" i="4" s="1"/>
  <c r="Q7" i="2"/>
  <c r="Q13" i="2" s="1"/>
  <c r="R7" i="4"/>
  <c r="R13" i="4" s="1"/>
  <c r="W12" i="3"/>
</calcChain>
</file>

<file path=xl/sharedStrings.xml><?xml version="1.0" encoding="utf-8"?>
<sst xmlns="http://schemas.openxmlformats.org/spreadsheetml/2006/main" count="202" uniqueCount="71">
  <si>
    <t>Pretest:</t>
  </si>
  <si>
    <t>Clay Paky A.leda B-Eye K 20</t>
  </si>
  <si>
    <t>#Messung</t>
  </si>
  <si>
    <t>Dim</t>
  </si>
  <si>
    <t>Zoom</t>
  </si>
  <si>
    <t>E [lux]</t>
  </si>
  <si>
    <t>CCT [K]</t>
  </si>
  <si>
    <t>δuv</t>
  </si>
  <si>
    <t>CRI</t>
  </si>
  <si>
    <t>TLCI</t>
  </si>
  <si>
    <t>TM 30 fr</t>
  </si>
  <si>
    <t>TM 30 fg</t>
  </si>
  <si>
    <t>CIE- x</t>
  </si>
  <si>
    <t>CIE- y</t>
  </si>
  <si>
    <t>CTO</t>
  </si>
  <si>
    <t>-green</t>
  </si>
  <si>
    <t>R</t>
  </si>
  <si>
    <t>G</t>
  </si>
  <si>
    <t>B</t>
  </si>
  <si>
    <t>A</t>
  </si>
  <si>
    <t>C</t>
  </si>
  <si>
    <t>L</t>
  </si>
  <si>
    <t>CB</t>
  </si>
  <si>
    <t>Werte mit 100 all</t>
  </si>
  <si>
    <t>Weißwert mit Farben</t>
  </si>
  <si>
    <t>500 lux</t>
  </si>
  <si>
    <t>Abw. E</t>
  </si>
  <si>
    <t>Abw. CCT</t>
  </si>
  <si>
    <t>Abw. duv</t>
  </si>
  <si>
    <t>Abw. CRI</t>
  </si>
  <si>
    <t>Abw. TLCI</t>
  </si>
  <si>
    <t>Abw. TM 30 fr</t>
  </si>
  <si>
    <t>Abw. TM 30 fg</t>
  </si>
  <si>
    <t>Abweichung: all 100 / best white</t>
  </si>
  <si>
    <t>Abweichung: best white / 500 lux</t>
  </si>
  <si>
    <t>Abstand</t>
  </si>
  <si>
    <t>Iris</t>
  </si>
  <si>
    <t>Messgerät:</t>
  </si>
  <si>
    <t>Softwareversion:</t>
  </si>
  <si>
    <t>Datum:</t>
  </si>
  <si>
    <t>Umgebungslicht:</t>
  </si>
  <si>
    <t>lux</t>
  </si>
  <si>
    <t>Abstand:</t>
  </si>
  <si>
    <t>m</t>
  </si>
  <si>
    <t>Lampe:</t>
  </si>
  <si>
    <t>Name:</t>
  </si>
  <si>
    <t>Hersteller:</t>
  </si>
  <si>
    <t>Typ:</t>
  </si>
  <si>
    <t>LED Wash</t>
  </si>
  <si>
    <t>Leistung</t>
  </si>
  <si>
    <t>Gewicht</t>
  </si>
  <si>
    <t>Leuchtmittel:</t>
  </si>
  <si>
    <t xml:space="preserve">7 LED - Farbmischsystem  </t>
  </si>
  <si>
    <t>Seriennummer:</t>
  </si>
  <si>
    <t>Einstellungen:</t>
  </si>
  <si>
    <t>Messungen:</t>
  </si>
  <si>
    <t>Medium Red</t>
  </si>
  <si>
    <t>duv</t>
  </si>
  <si>
    <t>CRI (Re)</t>
  </si>
  <si>
    <t>rot</t>
  </si>
  <si>
    <t>6.000 K best</t>
  </si>
  <si>
    <t>6.000 K + rot (best)</t>
  </si>
  <si>
    <t>6.000 K best + rot 100%</t>
  </si>
  <si>
    <t>500 Lux</t>
  </si>
  <si>
    <t>CIE-y</t>
  </si>
  <si>
    <t>Marius Red</t>
  </si>
  <si>
    <t>Blood Red</t>
  </si>
  <si>
    <t>Shape Mode</t>
  </si>
  <si>
    <t xml:space="preserve">DMX </t>
  </si>
  <si>
    <t>W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</si>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</sst>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1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20"/>
      <color rgb="FF000000"/>
      <name val="Arial"/>
      <family val="2"/>
    </font>
    <font>
      <i/>
      <sz val="9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Arial1"/>
    </font>
    <font>
      <b/>
      <i/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1"/>
    </font>
    <font>
      <b/>
      <sz val="20"/>
      <color rgb="FFFF333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66CCFF"/>
        <bgColor rgb="FF66CCFF"/>
      </patternFill>
    </fill>
    <fill>
      <patternFill patternType="solid">
        <fgColor rgb="FFFFFF99"/>
        <bgColor rgb="FFFFFF99"/>
      </patternFill>
    </fill>
    <fill>
      <patternFill patternType="solid">
        <fgColor rgb="FFFF9999"/>
        <bgColor rgb="FFFF9999"/>
      </patternFill>
    </fill>
    <fill>
      <patternFill patternType="solid">
        <fgColor rgb="FF99FF99"/>
        <bgColor rgb="FF99FF99"/>
      </patternFill>
    </fill>
    <fill>
      <patternFill patternType="solid">
        <fgColor rgb="FF9999FF"/>
        <bgColor rgb="FF9999FF"/>
      </patternFill>
    </fill>
    <fill>
      <patternFill patternType="solid">
        <fgColor rgb="FFFFCC00"/>
        <bgColor rgb="FFFFCC00"/>
      </patternFill>
    </fill>
    <fill>
      <patternFill patternType="solid">
        <fgColor rgb="FF99FFFF"/>
        <bgColor rgb="FF99FFFF"/>
      </patternFill>
    </fill>
    <fill>
      <patternFill patternType="solid">
        <fgColor rgb="FFCCFF66"/>
        <bgColor rgb="FFCCFF66"/>
      </patternFill>
    </fill>
    <fill>
      <patternFill patternType="solid">
        <fgColor rgb="FF0084D1"/>
        <bgColor rgb="FF0084D1"/>
      </patternFill>
    </fill>
    <fill>
      <patternFill patternType="solid">
        <fgColor rgb="FFEEEEEE"/>
        <bgColor rgb="FFEEEEEE"/>
      </patternFill>
    </fill>
    <fill>
      <patternFill patternType="solid">
        <fgColor rgb="FFFF3333"/>
        <bgColor rgb="FFFF3333"/>
      </patternFill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CC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63">
    <xf numFmtId="0" fontId="0" fillId="0" borderId="0" xfId="0"/>
    <xf numFmtId="0" fontId="0" fillId="2" borderId="0" xfId="0" applyFill="1"/>
    <xf numFmtId="0" fontId="5" fillId="0" borderId="1" xfId="0" applyFont="1" applyBorder="1"/>
    <xf numFmtId="0" fontId="5" fillId="3" borderId="1" xfId="0" applyFont="1" applyFill="1" applyBorder="1"/>
    <xf numFmtId="0" fontId="0" fillId="0" borderId="1" xfId="0" applyBorder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0" borderId="0" xfId="0" applyFont="1"/>
    <xf numFmtId="0" fontId="5" fillId="0" borderId="0" xfId="0" applyFont="1"/>
    <xf numFmtId="0" fontId="0" fillId="11" borderId="1" xfId="0" applyFill="1" applyBorder="1"/>
    <xf numFmtId="0" fontId="0" fillId="3" borderId="1" xfId="0" applyFill="1" applyBorder="1"/>
    <xf numFmtId="0" fontId="0" fillId="0" borderId="1" xfId="0" applyFill="1" applyBorder="1"/>
    <xf numFmtId="0" fontId="8" fillId="0" borderId="0" xfId="0" applyFont="1"/>
    <xf numFmtId="0" fontId="6" fillId="0" borderId="1" xfId="0" applyFont="1" applyBorder="1"/>
    <xf numFmtId="0" fontId="8" fillId="0" borderId="1" xfId="0" applyFont="1" applyBorder="1"/>
    <xf numFmtId="0" fontId="0" fillId="2" borderId="1" xfId="0" applyFill="1" applyBorder="1"/>
    <xf numFmtId="0" fontId="9" fillId="0" borderId="0" xfId="0" applyFont="1"/>
    <xf numFmtId="0" fontId="10" fillId="0" borderId="0" xfId="0" applyFont="1" applyAlignment="1"/>
    <xf numFmtId="0" fontId="5" fillId="12" borderId="1" xfId="0" applyFont="1" applyFill="1" applyBorder="1" applyAlignment="1">
      <alignment horizontal="center"/>
    </xf>
    <xf numFmtId="0" fontId="10" fillId="0" borderId="0" xfId="0" applyFont="1" applyFill="1" applyAlignment="1"/>
    <xf numFmtId="0" fontId="0" fillId="0" borderId="0" xfId="0" applyFill="1"/>
    <xf numFmtId="0" fontId="8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justify"/>
    </xf>
    <xf numFmtId="0" fontId="8" fillId="0" borderId="0" xfId="0" applyFont="1" applyFill="1" applyAlignment="1">
      <alignment horizontal="justify"/>
    </xf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0" fontId="0" fillId="14" borderId="1" xfId="0" applyFill="1" applyBorder="1"/>
    <xf numFmtId="0" fontId="5" fillId="13" borderId="1" xfId="0" applyFont="1" applyFill="1" applyBorder="1" applyAlignment="1">
      <alignment horizontal="justify"/>
    </xf>
    <xf numFmtId="0" fontId="5" fillId="0" borderId="1" xfId="0" applyFont="1" applyFill="1" applyBorder="1" applyAlignment="1">
      <alignment horizontal="center"/>
    </xf>
    <xf numFmtId="0" fontId="5" fillId="0" borderId="2" xfId="0" applyFont="1" applyBorder="1"/>
    <xf numFmtId="0" fontId="0" fillId="0" borderId="2" xfId="0" applyFill="1" applyBorder="1"/>
    <xf numFmtId="0" fontId="8" fillId="0" borderId="2" xfId="0" applyFont="1" applyBorder="1"/>
    <xf numFmtId="0" fontId="0" fillId="0" borderId="2" xfId="0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0" fillId="0" borderId="0" xfId="0" applyFill="1" applyBorder="1"/>
    <xf numFmtId="0" fontId="8" fillId="0" borderId="0" xfId="0" applyFont="1" applyFill="1" applyBorder="1"/>
    <xf numFmtId="0" fontId="5" fillId="6" borderId="2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5" fillId="0" borderId="3" xfId="0" applyFont="1" applyBorder="1"/>
    <xf numFmtId="0" fontId="0" fillId="0" borderId="3" xfId="0" applyFill="1" applyBorder="1"/>
    <xf numFmtId="0" fontId="5" fillId="7" borderId="3" xfId="0" applyFont="1" applyFill="1" applyBorder="1" applyAlignment="1">
      <alignment horizontal="center"/>
    </xf>
    <xf numFmtId="0" fontId="8" fillId="0" borderId="3" xfId="0" applyFont="1" applyBorder="1"/>
    <xf numFmtId="0" fontId="0" fillId="0" borderId="3" xfId="0" applyBorder="1"/>
    <xf numFmtId="0" fontId="0" fillId="14" borderId="1" xfId="0" applyFill="1" applyBorder="1" applyAlignment="1"/>
    <xf numFmtId="0" fontId="0" fillId="11" borderId="2" xfId="0" applyFill="1" applyBorder="1"/>
    <xf numFmtId="0" fontId="0" fillId="14" borderId="2" xfId="0" applyFill="1" applyBorder="1" applyAlignment="1"/>
    <xf numFmtId="0" fontId="0" fillId="0" borderId="0" xfId="0" applyFill="1" applyBorder="1" applyAlignment="1"/>
    <xf numFmtId="0" fontId="0" fillId="11" borderId="0" xfId="0" applyFill="1" applyBorder="1"/>
    <xf numFmtId="0" fontId="0" fillId="0" borderId="0" xfId="0" applyBorder="1"/>
    <xf numFmtId="0" fontId="5" fillId="0" borderId="3" xfId="0" applyFont="1" applyFill="1" applyBorder="1" applyAlignment="1">
      <alignment horizontal="center"/>
    </xf>
    <xf numFmtId="0" fontId="0" fillId="11" borderId="3" xfId="0" applyFill="1" applyBorder="1"/>
    <xf numFmtId="0" fontId="0" fillId="14" borderId="3" xfId="0" applyFill="1" applyBorder="1" applyAlignment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workbookViewId="0">
      <selection activeCell="Q17" sqref="Q17"/>
    </sheetView>
  </sheetViews>
  <sheetFormatPr baseColWidth="10" defaultRowHeight="13.8"/>
  <cols>
    <col min="1" max="27" width="10.69921875" customWidth="1"/>
    <col min="28" max="28" width="12.69921875" customWidth="1"/>
    <col min="29" max="29" width="13" customWidth="1"/>
    <col min="30" max="31" width="10.69921875" customWidth="1"/>
    <col min="32" max="32" width="11.19921875" customWidth="1"/>
  </cols>
  <sheetData>
    <row r="1" spans="1:31" ht="24.6">
      <c r="A1" s="32" t="s">
        <v>0</v>
      </c>
      <c r="B1" s="32"/>
      <c r="C1" s="32"/>
    </row>
    <row r="2" spans="1:31">
      <c r="H2" s="1">
        <v>5600</v>
      </c>
    </row>
    <row r="3" spans="1:31">
      <c r="B3" s="33" t="s">
        <v>1</v>
      </c>
      <c r="C3" s="33"/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3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4" t="s">
        <v>14</v>
      </c>
      <c r="Q3" s="4" t="s">
        <v>15</v>
      </c>
      <c r="R3" s="5" t="s">
        <v>16</v>
      </c>
      <c r="S3" s="6" t="s">
        <v>17</v>
      </c>
      <c r="T3" s="47" t="s">
        <v>18</v>
      </c>
      <c r="U3" s="48" t="s">
        <v>69</v>
      </c>
      <c r="V3" s="43"/>
      <c r="W3" s="43"/>
      <c r="X3" s="43"/>
      <c r="Y3" s="12"/>
      <c r="Z3" s="12"/>
      <c r="AA3" s="12"/>
      <c r="AB3" s="12"/>
      <c r="AC3" s="12"/>
      <c r="AD3" s="13"/>
      <c r="AE3" s="13"/>
    </row>
    <row r="4" spans="1:31">
      <c r="B4" s="34" t="s">
        <v>23</v>
      </c>
      <c r="C4" s="34"/>
      <c r="D4" s="4">
        <v>1</v>
      </c>
      <c r="E4" s="4">
        <v>100</v>
      </c>
      <c r="F4" s="4">
        <v>50</v>
      </c>
      <c r="G4" s="14">
        <v>4290</v>
      </c>
      <c r="H4" s="14">
        <v>9149</v>
      </c>
      <c r="I4" s="14">
        <v>-7.6E-3</v>
      </c>
      <c r="J4" s="14">
        <v>53</v>
      </c>
      <c r="K4" s="3">
        <v>43</v>
      </c>
      <c r="L4" s="14">
        <v>72</v>
      </c>
      <c r="M4" s="14">
        <v>120</v>
      </c>
      <c r="N4" s="14">
        <v>0.29010000000000002</v>
      </c>
      <c r="O4" s="14">
        <v>0.28470000000000001</v>
      </c>
      <c r="P4" s="2">
        <v>0</v>
      </c>
      <c r="Q4" s="2">
        <v>0</v>
      </c>
      <c r="R4" s="2">
        <v>100</v>
      </c>
      <c r="S4" s="2">
        <v>100</v>
      </c>
      <c r="T4" s="39">
        <v>100</v>
      </c>
      <c r="U4" s="49">
        <v>100</v>
      </c>
      <c r="V4" s="44"/>
      <c r="W4" s="44"/>
      <c r="X4" s="44"/>
      <c r="Y4" s="12"/>
      <c r="Z4" s="12"/>
      <c r="AA4" s="12"/>
      <c r="AB4" s="12"/>
      <c r="AC4" s="12"/>
      <c r="AD4" s="13"/>
      <c r="AE4" s="13"/>
    </row>
    <row r="5" spans="1:31" ht="14.4">
      <c r="B5" s="35" t="s">
        <v>24</v>
      </c>
      <c r="C5" s="35"/>
      <c r="D5" s="4">
        <v>2</v>
      </c>
      <c r="E5" s="4">
        <v>100</v>
      </c>
      <c r="F5" s="4">
        <v>50</v>
      </c>
      <c r="G5" s="14">
        <v>2673</v>
      </c>
      <c r="H5" s="14">
        <v>5617</v>
      </c>
      <c r="I5" s="14">
        <v>0</v>
      </c>
      <c r="J5" s="14">
        <v>82</v>
      </c>
      <c r="K5" s="15">
        <v>90</v>
      </c>
      <c r="L5" s="14">
        <v>87</v>
      </c>
      <c r="M5" s="14">
        <v>109</v>
      </c>
      <c r="N5" s="14">
        <v>0.32990000000000003</v>
      </c>
      <c r="O5" s="14">
        <v>0.33879999999999999</v>
      </c>
      <c r="P5" s="16"/>
      <c r="Q5" s="16"/>
      <c r="R5" s="16">
        <v>48.003</v>
      </c>
      <c r="S5" s="16">
        <v>37.1</v>
      </c>
      <c r="T5" s="40">
        <v>0</v>
      </c>
      <c r="U5" s="50">
        <v>100</v>
      </c>
      <c r="V5" s="45"/>
      <c r="W5" s="45"/>
      <c r="X5" s="45"/>
      <c r="Y5" s="17"/>
      <c r="Z5" s="17"/>
      <c r="AA5" s="17"/>
      <c r="AB5" s="17"/>
      <c r="AC5" s="17"/>
      <c r="AD5" s="17"/>
      <c r="AE5" s="17"/>
    </row>
    <row r="6" spans="1:31" ht="14.4">
      <c r="B6" s="35" t="s">
        <v>25</v>
      </c>
      <c r="C6" s="35"/>
      <c r="D6" s="4">
        <v>3</v>
      </c>
      <c r="E6" s="4"/>
      <c r="F6" s="4"/>
      <c r="G6" s="14"/>
      <c r="H6" s="14"/>
      <c r="I6" s="14"/>
      <c r="J6" s="14"/>
      <c r="K6" s="15"/>
      <c r="L6" s="14"/>
      <c r="M6" s="14"/>
      <c r="N6" s="14"/>
      <c r="O6" s="14"/>
      <c r="P6" s="16"/>
      <c r="Q6" s="16"/>
      <c r="R6" s="16"/>
      <c r="S6" s="16"/>
      <c r="T6" s="40"/>
      <c r="U6" s="50"/>
      <c r="V6" s="45"/>
      <c r="W6" s="45"/>
      <c r="X6" s="45"/>
      <c r="Y6" s="17"/>
      <c r="Z6" s="17"/>
      <c r="AA6" s="17"/>
      <c r="AB6" s="17"/>
      <c r="AC6" s="17"/>
      <c r="AD6" s="17"/>
      <c r="AE6" s="17"/>
    </row>
    <row r="7" spans="1:31">
      <c r="V7" s="45"/>
      <c r="W7" s="45"/>
      <c r="X7" s="45"/>
    </row>
    <row r="8" spans="1:31">
      <c r="V8" s="45"/>
      <c r="W8" s="45"/>
      <c r="X8" s="45"/>
    </row>
    <row r="9" spans="1:31">
      <c r="G9" s="18" t="s">
        <v>26</v>
      </c>
      <c r="H9" s="18" t="s">
        <v>27</v>
      </c>
      <c r="I9" s="18" t="s">
        <v>28</v>
      </c>
      <c r="J9" s="18" t="s">
        <v>29</v>
      </c>
      <c r="K9" s="18" t="s">
        <v>30</v>
      </c>
      <c r="L9" s="18" t="s">
        <v>31</v>
      </c>
      <c r="M9" s="18" t="s">
        <v>32</v>
      </c>
      <c r="N9" s="2" t="s">
        <v>12</v>
      </c>
      <c r="O9" s="2" t="s">
        <v>13</v>
      </c>
      <c r="P9" s="2" t="s">
        <v>14</v>
      </c>
      <c r="Q9" s="2" t="s">
        <v>15</v>
      </c>
      <c r="R9" s="5" t="s">
        <v>16</v>
      </c>
      <c r="S9" s="6" t="s">
        <v>17</v>
      </c>
      <c r="T9" s="47" t="s">
        <v>18</v>
      </c>
      <c r="U9" s="51" t="s">
        <v>19</v>
      </c>
      <c r="V9" s="43"/>
      <c r="W9" s="43"/>
      <c r="X9" s="43"/>
    </row>
    <row r="10" spans="1:31" ht="14.4">
      <c r="C10" s="31"/>
      <c r="D10" s="31"/>
      <c r="E10" s="31"/>
      <c r="F10" s="31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41"/>
      <c r="U10" s="52"/>
      <c r="V10" s="46"/>
      <c r="W10" s="46"/>
      <c r="X10" s="46"/>
    </row>
    <row r="11" spans="1:31" ht="14.4">
      <c r="C11" s="31" t="s">
        <v>33</v>
      </c>
      <c r="D11" s="31"/>
      <c r="E11" s="31"/>
      <c r="F11" s="31"/>
      <c r="G11" s="19">
        <f>(G$5-G4)</f>
        <v>-1617</v>
      </c>
      <c r="H11" s="19">
        <f t="shared" ref="H11:X11" si="0">(H$5-H4)</f>
        <v>-3532</v>
      </c>
      <c r="I11" s="19">
        <f t="shared" si="0"/>
        <v>7.6E-3</v>
      </c>
      <c r="J11" s="19">
        <f t="shared" si="0"/>
        <v>29</v>
      </c>
      <c r="K11" s="19">
        <f t="shared" si="0"/>
        <v>47</v>
      </c>
      <c r="L11" s="19">
        <f t="shared" si="0"/>
        <v>15</v>
      </c>
      <c r="M11" s="19">
        <f t="shared" si="0"/>
        <v>-11</v>
      </c>
      <c r="N11" s="19">
        <f t="shared" si="0"/>
        <v>3.9800000000000002E-2</v>
      </c>
      <c r="O11" s="19">
        <f t="shared" si="0"/>
        <v>5.4099999999999981E-2</v>
      </c>
      <c r="P11" s="19">
        <f t="shared" si="0"/>
        <v>0</v>
      </c>
      <c r="Q11" s="19">
        <f t="shared" si="0"/>
        <v>0</v>
      </c>
      <c r="R11" s="19">
        <f t="shared" si="0"/>
        <v>-51.997</v>
      </c>
      <c r="S11" s="19">
        <f t="shared" si="0"/>
        <v>-62.9</v>
      </c>
      <c r="T11" s="41">
        <f t="shared" si="0"/>
        <v>-100</v>
      </c>
      <c r="U11" s="52">
        <f t="shared" si="0"/>
        <v>0</v>
      </c>
      <c r="V11" s="46"/>
      <c r="W11" s="46"/>
      <c r="X11" s="46"/>
    </row>
    <row r="12" spans="1:31">
      <c r="C12" s="31" t="s">
        <v>34</v>
      </c>
      <c r="D12" s="31"/>
      <c r="E12" s="31"/>
      <c r="F12" s="31"/>
      <c r="G12" s="4">
        <f t="shared" ref="G12:X12" si="1">G6-G5</f>
        <v>-2673</v>
      </c>
      <c r="H12" s="4">
        <f t="shared" si="1"/>
        <v>-5617</v>
      </c>
      <c r="I12" s="4">
        <f t="shared" si="1"/>
        <v>0</v>
      </c>
      <c r="J12" s="4">
        <f t="shared" si="1"/>
        <v>-82</v>
      </c>
      <c r="K12" s="4">
        <f t="shared" si="1"/>
        <v>-90</v>
      </c>
      <c r="L12" s="4">
        <f t="shared" si="1"/>
        <v>-87</v>
      </c>
      <c r="M12" s="4">
        <f t="shared" si="1"/>
        <v>-109</v>
      </c>
      <c r="N12" s="4">
        <f t="shared" si="1"/>
        <v>-0.32990000000000003</v>
      </c>
      <c r="O12" s="4">
        <f t="shared" si="1"/>
        <v>-0.33879999999999999</v>
      </c>
      <c r="P12" s="4">
        <f t="shared" si="1"/>
        <v>0</v>
      </c>
      <c r="Q12" s="4">
        <f t="shared" si="1"/>
        <v>0</v>
      </c>
      <c r="R12" s="4">
        <f t="shared" si="1"/>
        <v>-48.003</v>
      </c>
      <c r="S12" s="4">
        <f t="shared" si="1"/>
        <v>-37.1</v>
      </c>
      <c r="T12" s="42">
        <f t="shared" si="1"/>
        <v>0</v>
      </c>
      <c r="U12" s="53">
        <f t="shared" si="1"/>
        <v>-100</v>
      </c>
      <c r="V12" s="45"/>
      <c r="W12" s="45"/>
      <c r="X12" s="45"/>
    </row>
    <row r="21" spans="2:10">
      <c r="D21" s="20">
        <v>6000</v>
      </c>
      <c r="E21" s="4" t="s">
        <v>35</v>
      </c>
      <c r="F21" s="4" t="s">
        <v>4</v>
      </c>
      <c r="G21" s="4" t="s">
        <v>36</v>
      </c>
      <c r="H21" s="4" t="s">
        <v>25</v>
      </c>
    </row>
    <row r="22" spans="2:10">
      <c r="D22" s="4">
        <v>1</v>
      </c>
      <c r="E22" s="4"/>
      <c r="F22" s="4"/>
      <c r="G22" s="4"/>
      <c r="H22" s="4"/>
    </row>
    <row r="23" spans="2:10">
      <c r="D23" s="4">
        <v>2</v>
      </c>
      <c r="E23" s="4"/>
      <c r="F23" s="4"/>
      <c r="G23" s="4"/>
      <c r="H23" s="4"/>
    </row>
    <row r="24" spans="2:10">
      <c r="D24" s="4">
        <v>3</v>
      </c>
      <c r="E24" s="4"/>
      <c r="F24" s="4"/>
      <c r="G24" s="4"/>
      <c r="H24" s="4"/>
    </row>
    <row r="27" spans="2:10">
      <c r="B27" t="s">
        <v>37</v>
      </c>
      <c r="J27" s="21"/>
    </row>
    <row r="28" spans="2:10">
      <c r="B28" t="s">
        <v>38</v>
      </c>
    </row>
    <row r="29" spans="2:10">
      <c r="B29" t="s">
        <v>39</v>
      </c>
    </row>
    <row r="30" spans="2:10">
      <c r="B30" t="s">
        <v>40</v>
      </c>
      <c r="D30">
        <v>1.2689999999999999</v>
      </c>
      <c r="E30" t="s">
        <v>41</v>
      </c>
    </row>
    <row r="31" spans="2:10">
      <c r="B31" t="s">
        <v>42</v>
      </c>
      <c r="E31" t="s">
        <v>43</v>
      </c>
    </row>
    <row r="35" spans="2:4">
      <c r="B35" s="13" t="s">
        <v>44</v>
      </c>
    </row>
    <row r="37" spans="2:4">
      <c r="B37" t="s">
        <v>45</v>
      </c>
    </row>
    <row r="38" spans="2:4">
      <c r="B38" t="s">
        <v>46</v>
      </c>
    </row>
    <row r="39" spans="2:4">
      <c r="B39" t="s">
        <v>47</v>
      </c>
      <c r="C39" t="s">
        <v>48</v>
      </c>
    </row>
    <row r="41" spans="2:4" ht="14.4">
      <c r="B41" s="17" t="s">
        <v>49</v>
      </c>
    </row>
    <row r="42" spans="2:4" ht="14.4">
      <c r="B42" s="17" t="s">
        <v>50</v>
      </c>
    </row>
    <row r="44" spans="2:4">
      <c r="B44" t="s">
        <v>51</v>
      </c>
      <c r="D44" t="s">
        <v>52</v>
      </c>
    </row>
    <row r="45" spans="2:4">
      <c r="B45" t="s">
        <v>53</v>
      </c>
    </row>
    <row r="46" spans="2:4">
      <c r="B46" t="s">
        <v>38</v>
      </c>
    </row>
    <row r="47" spans="2:4">
      <c r="B47" t="s">
        <v>54</v>
      </c>
      <c r="D47" t="s">
        <v>67</v>
      </c>
    </row>
    <row r="48" spans="2:4">
      <c r="D48" t="s">
        <v>68</v>
      </c>
    </row>
  </sheetData>
  <mergeCells count="8">
    <mergeCell ref="C11:F11"/>
    <mergeCell ref="C12:F12"/>
    <mergeCell ref="A1:C1"/>
    <mergeCell ref="B3:C3"/>
    <mergeCell ref="B4:C4"/>
    <mergeCell ref="B5:C5"/>
    <mergeCell ref="B6:C6"/>
    <mergeCell ref="C10:F10"/>
  </mergeCells>
  <pageMargins left="0" right="0" top="0.39409448818897608" bottom="0.39409448818897608" header="0" footer="0"/>
  <pageSetup paperSize="0" fitToWidth="0" fitToHeight="0" orientation="portrait" horizontalDpi="0" verticalDpi="0" copies="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9"/>
  <sheetViews>
    <sheetView tabSelected="1" workbookViewId="0">
      <selection activeCell="T7" sqref="T7"/>
    </sheetView>
  </sheetViews>
  <sheetFormatPr baseColWidth="10" defaultRowHeight="13.8"/>
  <cols>
    <col min="1" max="1" width="2" customWidth="1"/>
    <col min="2" max="15" width="10.69921875" customWidth="1"/>
    <col min="16" max="23" width="5.296875" customWidth="1"/>
    <col min="24" max="27" width="10.69921875" customWidth="1"/>
    <col min="28" max="28" width="12.8984375" customWidth="1"/>
    <col min="29" max="29" width="13.19921875" customWidth="1"/>
    <col min="30" max="40" width="10.69921875" customWidth="1"/>
    <col min="41" max="41" width="11.19921875" customWidth="1"/>
  </cols>
  <sheetData>
    <row r="1" spans="1:40" ht="24.6">
      <c r="A1" s="32" t="s">
        <v>55</v>
      </c>
      <c r="B1" s="32"/>
      <c r="C1" s="32"/>
      <c r="D1" s="22" t="s">
        <v>56</v>
      </c>
    </row>
    <row r="3" spans="1:40" ht="14.4">
      <c r="X3" s="17"/>
      <c r="Y3" s="17"/>
      <c r="Z3" s="17"/>
      <c r="AA3" s="17"/>
      <c r="AB3" s="17"/>
      <c r="AC3" s="17"/>
    </row>
    <row r="4" spans="1:40">
      <c r="B4" s="33" t="s">
        <v>1</v>
      </c>
      <c r="C4" s="33"/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57</v>
      </c>
      <c r="J4" s="2" t="s">
        <v>58</v>
      </c>
      <c r="K4" s="3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5" t="s">
        <v>16</v>
      </c>
      <c r="Q4" s="6" t="s">
        <v>17</v>
      </c>
      <c r="R4" s="47" t="s">
        <v>18</v>
      </c>
      <c r="S4" s="60" t="s">
        <v>69</v>
      </c>
      <c r="T4" s="43" t="s">
        <v>70</v>
      </c>
      <c r="U4" s="43"/>
      <c r="V4" s="43"/>
      <c r="W4" s="43"/>
    </row>
    <row r="5" spans="1:40">
      <c r="B5" s="37" t="s">
        <v>60</v>
      </c>
      <c r="C5" s="37"/>
      <c r="D5" s="4">
        <v>1</v>
      </c>
      <c r="E5" s="4">
        <v>100</v>
      </c>
      <c r="F5" s="4">
        <v>50</v>
      </c>
      <c r="G5" s="14">
        <v>2673</v>
      </c>
      <c r="H5" s="14">
        <v>5617</v>
      </c>
      <c r="I5" s="14">
        <v>0</v>
      </c>
      <c r="J5" s="14">
        <v>82</v>
      </c>
      <c r="K5" s="15">
        <v>90</v>
      </c>
      <c r="L5" s="14">
        <v>87</v>
      </c>
      <c r="M5" s="14">
        <v>109</v>
      </c>
      <c r="N5" s="14">
        <v>0.32990000000000003</v>
      </c>
      <c r="O5" s="14">
        <v>0.33879999999999999</v>
      </c>
      <c r="P5" s="16">
        <f>Vormessung!R$5</f>
        <v>48.003</v>
      </c>
      <c r="Q5" s="16">
        <f>Vormessung!S$5</f>
        <v>37.1</v>
      </c>
      <c r="R5" s="40">
        <f>Vormessung!T$5</f>
        <v>0</v>
      </c>
      <c r="S5" s="50">
        <f>Vormessung!U$5</f>
        <v>100</v>
      </c>
      <c r="T5" s="45"/>
      <c r="U5" s="45"/>
      <c r="V5" s="45"/>
      <c r="W5" s="45"/>
    </row>
    <row r="6" spans="1:40">
      <c r="B6" s="37" t="s">
        <v>61</v>
      </c>
      <c r="C6" s="37"/>
      <c r="D6" s="4">
        <v>2</v>
      </c>
      <c r="E6" s="4">
        <v>100</v>
      </c>
      <c r="F6" s="4">
        <v>50</v>
      </c>
      <c r="G6" s="14">
        <v>1009</v>
      </c>
      <c r="H6" s="14">
        <v>5625</v>
      </c>
      <c r="I6" s="14">
        <v>-8.0000000000000004E-4</v>
      </c>
      <c r="J6" s="14">
        <v>81</v>
      </c>
      <c r="K6" s="15">
        <v>85</v>
      </c>
      <c r="L6" s="14">
        <v>85</v>
      </c>
      <c r="M6" s="14">
        <v>110</v>
      </c>
      <c r="N6" s="14">
        <v>0.32969999999999999</v>
      </c>
      <c r="O6" s="14">
        <v>0.33600000000000002</v>
      </c>
      <c r="P6" s="14">
        <v>30.5</v>
      </c>
      <c r="Q6" s="14">
        <v>33.75</v>
      </c>
      <c r="R6" s="55">
        <v>0</v>
      </c>
      <c r="S6" s="61">
        <v>100</v>
      </c>
      <c r="T6" s="58">
        <v>60</v>
      </c>
      <c r="U6" s="45"/>
      <c r="V6" s="45"/>
      <c r="W6" s="45"/>
    </row>
    <row r="7" spans="1:40" ht="14.4">
      <c r="B7" s="37" t="s">
        <v>62</v>
      </c>
      <c r="C7" s="37"/>
      <c r="D7" s="4">
        <v>4</v>
      </c>
      <c r="E7" s="4">
        <v>100</v>
      </c>
      <c r="F7" s="4">
        <v>50</v>
      </c>
      <c r="G7" s="14"/>
      <c r="H7" s="14"/>
      <c r="I7" s="14"/>
      <c r="J7" s="14"/>
      <c r="K7" s="15"/>
      <c r="L7" s="14"/>
      <c r="M7" s="14"/>
      <c r="N7" s="14"/>
      <c r="O7" s="14"/>
      <c r="P7" s="16">
        <f t="shared" ref="P7:V8" si="0">P5</f>
        <v>48.003</v>
      </c>
      <c r="Q7" s="16">
        <f t="shared" si="0"/>
        <v>37.1</v>
      </c>
      <c r="R7" s="40">
        <f t="shared" si="0"/>
        <v>0</v>
      </c>
      <c r="S7" s="50">
        <f t="shared" si="0"/>
        <v>100</v>
      </c>
      <c r="T7" s="45"/>
      <c r="U7" s="45"/>
      <c r="V7" s="45"/>
      <c r="W7" s="45"/>
      <c r="AN7" s="17"/>
    </row>
    <row r="8" spans="1:40">
      <c r="B8" s="37" t="s">
        <v>63</v>
      </c>
      <c r="C8" s="37"/>
      <c r="D8" s="4">
        <v>5</v>
      </c>
      <c r="E8" s="4">
        <v>100</v>
      </c>
      <c r="F8" s="4">
        <v>50</v>
      </c>
      <c r="G8" s="16">
        <v>500</v>
      </c>
      <c r="H8" s="14"/>
      <c r="I8" s="14"/>
      <c r="J8" s="14"/>
      <c r="K8" s="15"/>
      <c r="L8" s="14"/>
      <c r="M8" s="14"/>
      <c r="N8" s="14"/>
      <c r="O8" s="14"/>
      <c r="P8" s="16">
        <f t="shared" si="0"/>
        <v>30.5</v>
      </c>
      <c r="Q8" s="16">
        <f t="shared" si="0"/>
        <v>33.75</v>
      </c>
      <c r="R8" s="40">
        <f t="shared" si="0"/>
        <v>0</v>
      </c>
      <c r="S8" s="50">
        <f t="shared" si="0"/>
        <v>100</v>
      </c>
      <c r="T8" s="45"/>
      <c r="U8" s="45"/>
      <c r="V8" s="45"/>
      <c r="W8" s="45"/>
    </row>
    <row r="9" spans="1:40">
      <c r="S9" s="59"/>
      <c r="T9" s="45"/>
      <c r="U9" s="45"/>
      <c r="V9" s="45"/>
      <c r="W9" s="45"/>
    </row>
    <row r="10" spans="1:40">
      <c r="G10" s="18" t="s">
        <v>26</v>
      </c>
      <c r="H10" s="18" t="s">
        <v>27</v>
      </c>
      <c r="I10" s="18" t="s">
        <v>28</v>
      </c>
      <c r="J10" s="18" t="s">
        <v>29</v>
      </c>
      <c r="K10" s="18" t="s">
        <v>30</v>
      </c>
      <c r="L10" s="18" t="s">
        <v>31</v>
      </c>
      <c r="M10" s="18" t="s">
        <v>32</v>
      </c>
      <c r="N10" s="2" t="s">
        <v>12</v>
      </c>
      <c r="O10" s="2" t="s">
        <v>64</v>
      </c>
      <c r="P10" s="5" t="s">
        <v>16</v>
      </c>
      <c r="Q10" s="6" t="s">
        <v>17</v>
      </c>
      <c r="R10" s="47" t="s">
        <v>18</v>
      </c>
      <c r="S10" s="60" t="s">
        <v>69</v>
      </c>
      <c r="T10" s="43"/>
      <c r="U10" s="43"/>
      <c r="V10" s="43"/>
      <c r="W10" s="43"/>
    </row>
    <row r="11" spans="1:40"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6"/>
      <c r="S11" s="62"/>
      <c r="T11" s="57"/>
      <c r="U11" s="57"/>
      <c r="V11" s="57"/>
      <c r="W11" s="57"/>
    </row>
    <row r="12" spans="1:40" ht="14.4">
      <c r="G12" s="19">
        <f t="shared" ref="G12:W12" si="1">(G$6-G5)</f>
        <v>-1664</v>
      </c>
      <c r="H12" s="19">
        <f t="shared" si="1"/>
        <v>8</v>
      </c>
      <c r="I12" s="19">
        <f t="shared" si="1"/>
        <v>-8.0000000000000004E-4</v>
      </c>
      <c r="J12" s="19">
        <f t="shared" si="1"/>
        <v>-1</v>
      </c>
      <c r="K12" s="19">
        <f t="shared" si="1"/>
        <v>-5</v>
      </c>
      <c r="L12" s="19">
        <f t="shared" si="1"/>
        <v>-2</v>
      </c>
      <c r="M12" s="19">
        <f t="shared" si="1"/>
        <v>1</v>
      </c>
      <c r="N12" s="19">
        <f t="shared" si="1"/>
        <v>-2.0000000000003348E-4</v>
      </c>
      <c r="O12" s="19">
        <f t="shared" si="1"/>
        <v>-2.7999999999999692E-3</v>
      </c>
      <c r="P12" s="19">
        <f t="shared" si="1"/>
        <v>-17.503</v>
      </c>
      <c r="Q12" s="19">
        <f t="shared" si="1"/>
        <v>-3.3500000000000014</v>
      </c>
      <c r="R12" s="41">
        <f t="shared" si="1"/>
        <v>0</v>
      </c>
      <c r="S12" s="52">
        <f t="shared" si="1"/>
        <v>0</v>
      </c>
      <c r="T12" s="46"/>
      <c r="U12" s="46"/>
      <c r="V12" s="46"/>
      <c r="W12" s="46"/>
    </row>
    <row r="13" spans="1:40">
      <c r="G13" s="4">
        <f t="shared" ref="G13:W13" si="2">G7-G5</f>
        <v>-2673</v>
      </c>
      <c r="H13" s="4">
        <f t="shared" si="2"/>
        <v>-5617</v>
      </c>
      <c r="I13" s="4">
        <f t="shared" si="2"/>
        <v>0</v>
      </c>
      <c r="J13" s="4">
        <f t="shared" si="2"/>
        <v>-82</v>
      </c>
      <c r="K13" s="4">
        <f t="shared" si="2"/>
        <v>-90</v>
      </c>
      <c r="L13" s="4">
        <f t="shared" si="2"/>
        <v>-87</v>
      </c>
      <c r="M13" s="4">
        <f t="shared" si="2"/>
        <v>-109</v>
      </c>
      <c r="N13" s="4">
        <f t="shared" si="2"/>
        <v>-0.32990000000000003</v>
      </c>
      <c r="O13" s="4">
        <f t="shared" si="2"/>
        <v>-0.33879999999999999</v>
      </c>
      <c r="P13" s="4">
        <f t="shared" si="2"/>
        <v>0</v>
      </c>
      <c r="Q13" s="4">
        <f t="shared" si="2"/>
        <v>0</v>
      </c>
      <c r="R13" s="42">
        <f t="shared" si="2"/>
        <v>0</v>
      </c>
      <c r="S13" s="53">
        <f t="shared" si="2"/>
        <v>0</v>
      </c>
      <c r="T13" s="45"/>
      <c r="U13" s="45"/>
      <c r="V13" s="45"/>
      <c r="W13" s="45"/>
    </row>
    <row r="14" spans="1:40">
      <c r="G14" s="4">
        <f t="shared" ref="G14:W14" si="3">G8-G6</f>
        <v>-509</v>
      </c>
      <c r="H14" s="4">
        <f t="shared" si="3"/>
        <v>-5625</v>
      </c>
      <c r="I14" s="4">
        <f t="shared" si="3"/>
        <v>8.0000000000000004E-4</v>
      </c>
      <c r="J14" s="4">
        <f t="shared" si="3"/>
        <v>-81</v>
      </c>
      <c r="K14" s="4">
        <f t="shared" si="3"/>
        <v>-85</v>
      </c>
      <c r="L14" s="4">
        <f t="shared" si="3"/>
        <v>-85</v>
      </c>
      <c r="M14" s="4">
        <f t="shared" si="3"/>
        <v>-110</v>
      </c>
      <c r="N14" s="4">
        <f t="shared" si="3"/>
        <v>-0.32969999999999999</v>
      </c>
      <c r="O14" s="4">
        <f t="shared" si="3"/>
        <v>-0.33600000000000002</v>
      </c>
      <c r="P14" s="4">
        <f t="shared" si="3"/>
        <v>0</v>
      </c>
      <c r="Q14" s="4">
        <f t="shared" si="3"/>
        <v>0</v>
      </c>
      <c r="R14" s="42">
        <f t="shared" si="3"/>
        <v>0</v>
      </c>
      <c r="S14" s="53">
        <f t="shared" si="3"/>
        <v>0</v>
      </c>
      <c r="T14" s="45"/>
      <c r="U14" s="45"/>
      <c r="V14" s="45"/>
      <c r="W14" s="45"/>
    </row>
    <row r="16" spans="1:40">
      <c r="C16" s="20">
        <v>6000</v>
      </c>
      <c r="D16" s="4" t="s">
        <v>35</v>
      </c>
      <c r="E16" s="4" t="s">
        <v>4</v>
      </c>
      <c r="F16" s="4" t="s">
        <v>36</v>
      </c>
      <c r="G16" s="4" t="s">
        <v>25</v>
      </c>
    </row>
    <row r="17" spans="3:7">
      <c r="C17" s="4">
        <v>1</v>
      </c>
      <c r="D17" s="4"/>
      <c r="E17" s="4"/>
      <c r="F17" s="4"/>
      <c r="G17" s="4"/>
    </row>
    <row r="18" spans="3:7">
      <c r="C18" s="4">
        <v>2</v>
      </c>
      <c r="D18" s="4"/>
      <c r="E18" s="4"/>
      <c r="F18" s="4"/>
      <c r="G18" s="4"/>
    </row>
    <row r="19" spans="3:7">
      <c r="C19" s="4">
        <v>3</v>
      </c>
      <c r="D19" s="4"/>
      <c r="E19" s="4"/>
      <c r="F19" s="4"/>
      <c r="G19" s="4"/>
    </row>
  </sheetData>
  <mergeCells count="6">
    <mergeCell ref="A1:C1"/>
    <mergeCell ref="B4:C4"/>
    <mergeCell ref="B5:C5"/>
    <mergeCell ref="B6:C6"/>
    <mergeCell ref="B7:C7"/>
    <mergeCell ref="B8:C8"/>
  </mergeCells>
  <pageMargins left="0" right="0" top="0.39409448818897608" bottom="0.39409448818897608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55"/>
  <sheetViews>
    <sheetView topLeftCell="N1" workbookViewId="0">
      <selection activeCell="W10" sqref="W10"/>
    </sheetView>
  </sheetViews>
  <sheetFormatPr baseColWidth="10" defaultRowHeight="13.8"/>
  <cols>
    <col min="1" max="1" width="2" customWidth="1"/>
    <col min="2" max="15" width="10.69921875" customWidth="1"/>
    <col min="16" max="23" width="5.296875" customWidth="1"/>
    <col min="24" max="26" width="10.69921875" customWidth="1"/>
    <col min="27" max="27" width="12.8984375" customWidth="1"/>
    <col min="28" max="28" width="13.19921875" customWidth="1"/>
    <col min="29" max="33" width="10.69921875" customWidth="1"/>
    <col min="34" max="34" width="11.19921875" customWidth="1"/>
  </cols>
  <sheetData>
    <row r="1" spans="1:33" ht="24.6">
      <c r="A1" s="32" t="s">
        <v>55</v>
      </c>
      <c r="B1" s="32"/>
      <c r="C1" s="32"/>
      <c r="D1" s="24" t="s">
        <v>65</v>
      </c>
    </row>
    <row r="2" spans="1:33">
      <c r="X2" s="25"/>
      <c r="Y2" s="25"/>
      <c r="Z2" s="25"/>
      <c r="AA2" s="25"/>
      <c r="AB2" s="25"/>
      <c r="AC2" s="25"/>
      <c r="AD2" s="25"/>
      <c r="AE2" s="25"/>
      <c r="AF2" s="25"/>
      <c r="AG2" s="25"/>
    </row>
    <row r="3" spans="1:33" ht="14.4">
      <c r="X3" s="26"/>
      <c r="Y3" s="26"/>
      <c r="Z3" s="26"/>
      <c r="AA3" s="26"/>
      <c r="AB3" s="26"/>
      <c r="AC3" s="25"/>
      <c r="AD3" s="25"/>
      <c r="AE3" s="25"/>
      <c r="AF3" s="25"/>
      <c r="AG3" s="25"/>
    </row>
    <row r="4" spans="1:33">
      <c r="B4" s="33" t="s">
        <v>1</v>
      </c>
      <c r="C4" s="33"/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57</v>
      </c>
      <c r="J4" s="2" t="s">
        <v>58</v>
      </c>
      <c r="K4" s="3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5" t="s">
        <v>16</v>
      </c>
      <c r="Q4" s="6" t="s">
        <v>17</v>
      </c>
      <c r="R4" s="7" t="s">
        <v>18</v>
      </c>
      <c r="S4" s="8" t="s">
        <v>19</v>
      </c>
      <c r="T4" s="9" t="s">
        <v>20</v>
      </c>
      <c r="U4" s="10" t="s">
        <v>21</v>
      </c>
      <c r="V4" s="11" t="s">
        <v>22</v>
      </c>
      <c r="W4" s="23" t="s">
        <v>59</v>
      </c>
      <c r="X4" s="27"/>
      <c r="Y4" s="27"/>
      <c r="Z4" s="27"/>
      <c r="AA4" s="27"/>
      <c r="AB4" s="27"/>
      <c r="AC4" s="28"/>
      <c r="AD4" s="28"/>
      <c r="AE4" s="25"/>
      <c r="AF4" s="25"/>
      <c r="AG4" s="25"/>
    </row>
    <row r="5" spans="1:33" ht="14.4">
      <c r="B5" s="37" t="s">
        <v>60</v>
      </c>
      <c r="C5" s="37"/>
      <c r="D5" s="4">
        <v>1</v>
      </c>
      <c r="E5" s="4">
        <v>100</v>
      </c>
      <c r="F5" s="4">
        <v>50</v>
      </c>
      <c r="G5" s="14"/>
      <c r="H5" s="14"/>
      <c r="I5" s="14"/>
      <c r="J5" s="14"/>
      <c r="K5" s="15"/>
      <c r="L5" s="14"/>
      <c r="M5" s="14"/>
      <c r="N5" s="14"/>
      <c r="O5" s="14"/>
      <c r="P5" s="16">
        <f>Vormessung!R$5</f>
        <v>48.003</v>
      </c>
      <c r="Q5" s="16">
        <f>Vormessung!S$5</f>
        <v>37.1</v>
      </c>
      <c r="R5" s="16">
        <f>Vormessung!T$5</f>
        <v>0</v>
      </c>
      <c r="S5" s="16">
        <f>Vormessung!U$5</f>
        <v>100</v>
      </c>
      <c r="T5" s="16">
        <f>Vormessung!V$5</f>
        <v>0</v>
      </c>
      <c r="U5" s="16">
        <f>Vormessung!W$5</f>
        <v>0</v>
      </c>
      <c r="V5" s="16">
        <f>Vormessung!X$5</f>
        <v>0</v>
      </c>
      <c r="W5" s="16">
        <f>Vormessung!Y$5</f>
        <v>0</v>
      </c>
      <c r="X5" s="29"/>
      <c r="Y5" s="30"/>
      <c r="Z5" s="30"/>
      <c r="AA5" s="30"/>
      <c r="AB5" s="30"/>
      <c r="AC5" s="26"/>
      <c r="AD5" s="26"/>
      <c r="AE5" s="25"/>
      <c r="AF5" s="25"/>
      <c r="AG5" s="25"/>
    </row>
    <row r="6" spans="1:33" ht="14.4">
      <c r="B6" s="37" t="s">
        <v>61</v>
      </c>
      <c r="C6" s="37"/>
      <c r="D6" s="4">
        <v>2</v>
      </c>
      <c r="E6" s="4">
        <v>100</v>
      </c>
      <c r="F6" s="4">
        <v>50</v>
      </c>
      <c r="G6" s="14">
        <v>1019</v>
      </c>
      <c r="H6" s="14">
        <v>5575</v>
      </c>
      <c r="I6" s="14">
        <v>1E-4</v>
      </c>
      <c r="J6" s="14">
        <v>81</v>
      </c>
      <c r="K6" s="15">
        <v>87</v>
      </c>
      <c r="L6" s="14">
        <v>86</v>
      </c>
      <c r="M6" s="14">
        <v>110</v>
      </c>
      <c r="N6" s="14">
        <v>0.33079999999999998</v>
      </c>
      <c r="O6" s="14">
        <v>0.33910000000000001</v>
      </c>
      <c r="P6" s="14">
        <v>45.5</v>
      </c>
      <c r="Q6" s="14">
        <v>37.5</v>
      </c>
      <c r="R6" s="14">
        <v>0</v>
      </c>
      <c r="S6" s="14">
        <v>99</v>
      </c>
      <c r="T6" s="14"/>
      <c r="U6" s="14"/>
      <c r="V6" s="14"/>
      <c r="W6" s="14">
        <v>70</v>
      </c>
      <c r="X6" s="29"/>
      <c r="Y6" s="30"/>
      <c r="Z6" s="30"/>
      <c r="AA6" s="30"/>
      <c r="AB6" s="30"/>
      <c r="AC6" s="26"/>
      <c r="AD6" s="26"/>
      <c r="AE6" s="25"/>
      <c r="AF6" s="25"/>
      <c r="AG6" s="25"/>
    </row>
    <row r="7" spans="1:33" ht="14.4">
      <c r="B7" s="37" t="s">
        <v>62</v>
      </c>
      <c r="C7" s="37"/>
      <c r="D7" s="4">
        <v>4</v>
      </c>
      <c r="E7" s="4">
        <v>100</v>
      </c>
      <c r="F7" s="4">
        <v>50</v>
      </c>
      <c r="G7" s="14"/>
      <c r="H7" s="14"/>
      <c r="I7" s="14"/>
      <c r="J7" s="14"/>
      <c r="K7" s="15"/>
      <c r="L7" s="14"/>
      <c r="M7" s="14"/>
      <c r="N7" s="14"/>
      <c r="O7" s="14"/>
      <c r="P7" s="16">
        <f t="shared" ref="P7:V8" si="0">P5</f>
        <v>48.003</v>
      </c>
      <c r="Q7" s="16">
        <f t="shared" si="0"/>
        <v>37.1</v>
      </c>
      <c r="R7" s="16">
        <f t="shared" si="0"/>
        <v>0</v>
      </c>
      <c r="S7" s="16">
        <f t="shared" si="0"/>
        <v>100</v>
      </c>
      <c r="T7" s="16">
        <f t="shared" si="0"/>
        <v>0</v>
      </c>
      <c r="U7" s="16">
        <f t="shared" si="0"/>
        <v>0</v>
      </c>
      <c r="V7" s="16">
        <f t="shared" si="0"/>
        <v>0</v>
      </c>
      <c r="W7" s="16">
        <v>100</v>
      </c>
      <c r="X7" s="26"/>
      <c r="Y7" s="26"/>
      <c r="Z7" s="26"/>
      <c r="AA7" s="26"/>
      <c r="AB7" s="26"/>
      <c r="AC7" s="26"/>
      <c r="AD7" s="26"/>
      <c r="AE7" s="25"/>
      <c r="AF7" s="25"/>
      <c r="AG7" s="25"/>
    </row>
    <row r="8" spans="1:33">
      <c r="B8" s="37" t="s">
        <v>63</v>
      </c>
      <c r="C8" s="37"/>
      <c r="D8" s="4">
        <v>5</v>
      </c>
      <c r="E8" s="4">
        <v>100</v>
      </c>
      <c r="F8" s="4">
        <v>50</v>
      </c>
      <c r="G8" s="16">
        <v>500</v>
      </c>
      <c r="H8" s="14"/>
      <c r="I8" s="14"/>
      <c r="J8" s="14"/>
      <c r="K8" s="15"/>
      <c r="L8" s="14"/>
      <c r="M8" s="14"/>
      <c r="N8" s="14"/>
      <c r="O8" s="14"/>
      <c r="P8" s="16">
        <f t="shared" si="0"/>
        <v>45.5</v>
      </c>
      <c r="Q8" s="16">
        <f t="shared" si="0"/>
        <v>37.5</v>
      </c>
      <c r="R8" s="16">
        <f t="shared" si="0"/>
        <v>0</v>
      </c>
      <c r="S8" s="16">
        <f t="shared" si="0"/>
        <v>99</v>
      </c>
      <c r="T8" s="16">
        <f t="shared" si="0"/>
        <v>0</v>
      </c>
      <c r="U8" s="16">
        <f t="shared" si="0"/>
        <v>0</v>
      </c>
      <c r="V8" s="16">
        <f t="shared" si="0"/>
        <v>0</v>
      </c>
      <c r="W8" s="16">
        <v>100</v>
      </c>
      <c r="X8" s="25"/>
      <c r="Y8" s="25"/>
      <c r="Z8" s="25"/>
      <c r="AA8" s="25"/>
      <c r="AB8" s="25"/>
      <c r="AC8" s="25"/>
      <c r="AD8" s="25"/>
      <c r="AE8" s="25"/>
      <c r="AF8" s="25"/>
      <c r="AG8" s="25"/>
    </row>
    <row r="9" spans="1:33">
      <c r="X9" s="25"/>
      <c r="Y9" s="25"/>
      <c r="Z9" s="25"/>
      <c r="AA9" s="25"/>
      <c r="AB9" s="25"/>
      <c r="AC9" s="25"/>
      <c r="AD9" s="25"/>
      <c r="AE9" s="25"/>
      <c r="AF9" s="25"/>
      <c r="AG9" s="25"/>
    </row>
    <row r="10" spans="1:33">
      <c r="G10" s="18" t="s">
        <v>26</v>
      </c>
      <c r="H10" s="18" t="s">
        <v>27</v>
      </c>
      <c r="I10" s="18" t="s">
        <v>28</v>
      </c>
      <c r="J10" s="18" t="s">
        <v>29</v>
      </c>
      <c r="K10" s="18" t="s">
        <v>30</v>
      </c>
      <c r="L10" s="18" t="s">
        <v>31</v>
      </c>
      <c r="M10" s="18" t="s">
        <v>32</v>
      </c>
      <c r="N10" s="2" t="s">
        <v>12</v>
      </c>
      <c r="O10" s="2" t="s">
        <v>64</v>
      </c>
      <c r="P10" s="5" t="s">
        <v>16</v>
      </c>
      <c r="Q10" s="6" t="s">
        <v>17</v>
      </c>
      <c r="R10" s="7" t="s">
        <v>18</v>
      </c>
      <c r="S10" s="8" t="s">
        <v>19</v>
      </c>
      <c r="T10" s="9" t="s">
        <v>20</v>
      </c>
      <c r="U10" s="10" t="s">
        <v>21</v>
      </c>
      <c r="V10" s="11" t="s">
        <v>22</v>
      </c>
      <c r="W10" s="23" t="s">
        <v>59</v>
      </c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25"/>
      <c r="Y11" s="25"/>
      <c r="Z11" s="25"/>
      <c r="AA11" s="25"/>
      <c r="AB11" s="25"/>
      <c r="AC11" s="25"/>
      <c r="AD11" s="25"/>
      <c r="AE11" s="25"/>
      <c r="AF11" s="25"/>
      <c r="AG11" s="25"/>
    </row>
    <row r="12" spans="1:33" ht="14.4">
      <c r="G12" s="19">
        <f t="shared" ref="G12:W12" si="1">(G$6-G5)</f>
        <v>1019</v>
      </c>
      <c r="H12" s="19">
        <f t="shared" si="1"/>
        <v>5575</v>
      </c>
      <c r="I12" s="19">
        <f t="shared" si="1"/>
        <v>1E-4</v>
      </c>
      <c r="J12" s="19">
        <f t="shared" si="1"/>
        <v>81</v>
      </c>
      <c r="K12" s="19">
        <f t="shared" si="1"/>
        <v>87</v>
      </c>
      <c r="L12" s="19">
        <f t="shared" si="1"/>
        <v>86</v>
      </c>
      <c r="M12" s="19">
        <f t="shared" si="1"/>
        <v>110</v>
      </c>
      <c r="N12" s="19">
        <f t="shared" si="1"/>
        <v>0.33079999999999998</v>
      </c>
      <c r="O12" s="19">
        <f t="shared" si="1"/>
        <v>0.33910000000000001</v>
      </c>
      <c r="P12" s="19">
        <f t="shared" si="1"/>
        <v>-2.5030000000000001</v>
      </c>
      <c r="Q12" s="19">
        <f t="shared" si="1"/>
        <v>0.39999999999999858</v>
      </c>
      <c r="R12" s="19">
        <f t="shared" si="1"/>
        <v>0</v>
      </c>
      <c r="S12" s="19">
        <f t="shared" si="1"/>
        <v>-1</v>
      </c>
      <c r="T12" s="19">
        <f t="shared" si="1"/>
        <v>0</v>
      </c>
      <c r="U12" s="19">
        <f t="shared" si="1"/>
        <v>0</v>
      </c>
      <c r="V12" s="19">
        <f t="shared" si="1"/>
        <v>0</v>
      </c>
      <c r="W12" s="19">
        <f t="shared" si="1"/>
        <v>70</v>
      </c>
      <c r="X12" s="25"/>
      <c r="Y12" s="25"/>
      <c r="Z12" s="25"/>
      <c r="AA12" s="25"/>
      <c r="AB12" s="25"/>
      <c r="AC12" s="25"/>
      <c r="AD12" s="25"/>
      <c r="AE12" s="25"/>
      <c r="AF12" s="25"/>
      <c r="AG12" s="25"/>
    </row>
    <row r="13" spans="1:33">
      <c r="G13" s="4">
        <f t="shared" ref="G13:W13" si="2">G7-G5</f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0</v>
      </c>
      <c r="N13" s="4">
        <f t="shared" si="2"/>
        <v>0</v>
      </c>
      <c r="O13" s="4">
        <f t="shared" si="2"/>
        <v>0</v>
      </c>
      <c r="P13" s="4">
        <f t="shared" si="2"/>
        <v>0</v>
      </c>
      <c r="Q13" s="4">
        <f t="shared" si="2"/>
        <v>0</v>
      </c>
      <c r="R13" s="4">
        <f t="shared" si="2"/>
        <v>0</v>
      </c>
      <c r="S13" s="4">
        <f t="shared" si="2"/>
        <v>0</v>
      </c>
      <c r="T13" s="4">
        <f t="shared" si="2"/>
        <v>0</v>
      </c>
      <c r="U13" s="4">
        <f t="shared" si="2"/>
        <v>0</v>
      </c>
      <c r="V13" s="4">
        <f t="shared" si="2"/>
        <v>0</v>
      </c>
      <c r="W13" s="4">
        <f t="shared" si="2"/>
        <v>100</v>
      </c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>
      <c r="G14" s="4">
        <f t="shared" ref="G14:W14" si="3">G8-G6</f>
        <v>-519</v>
      </c>
      <c r="H14" s="4">
        <f t="shared" si="3"/>
        <v>-5575</v>
      </c>
      <c r="I14" s="4">
        <f t="shared" si="3"/>
        <v>-1E-4</v>
      </c>
      <c r="J14" s="4">
        <f t="shared" si="3"/>
        <v>-81</v>
      </c>
      <c r="K14" s="4">
        <f t="shared" si="3"/>
        <v>-87</v>
      </c>
      <c r="L14" s="4">
        <f t="shared" si="3"/>
        <v>-86</v>
      </c>
      <c r="M14" s="4">
        <f t="shared" si="3"/>
        <v>-110</v>
      </c>
      <c r="N14" s="4">
        <f t="shared" si="3"/>
        <v>-0.33079999999999998</v>
      </c>
      <c r="O14" s="4">
        <f t="shared" si="3"/>
        <v>-0.33910000000000001</v>
      </c>
      <c r="P14" s="4">
        <f t="shared" si="3"/>
        <v>0</v>
      </c>
      <c r="Q14" s="4">
        <f t="shared" si="3"/>
        <v>0</v>
      </c>
      <c r="R14" s="4">
        <f t="shared" si="3"/>
        <v>0</v>
      </c>
      <c r="S14" s="4">
        <f t="shared" si="3"/>
        <v>0</v>
      </c>
      <c r="T14" s="4">
        <f t="shared" si="3"/>
        <v>0</v>
      </c>
      <c r="U14" s="4">
        <f t="shared" si="3"/>
        <v>0</v>
      </c>
      <c r="V14" s="4">
        <f t="shared" si="3"/>
        <v>0</v>
      </c>
      <c r="W14" s="4">
        <f t="shared" si="3"/>
        <v>30</v>
      </c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5" spans="1:33"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1:33">
      <c r="C16" s="20">
        <v>6000</v>
      </c>
      <c r="D16" s="4" t="s">
        <v>35</v>
      </c>
      <c r="E16" s="4" t="s">
        <v>4</v>
      </c>
      <c r="F16" s="4" t="s">
        <v>36</v>
      </c>
      <c r="G16" s="4" t="s">
        <v>25</v>
      </c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33">
      <c r="C17" s="4">
        <v>1</v>
      </c>
      <c r="D17" s="4"/>
      <c r="E17" s="4"/>
      <c r="F17" s="4"/>
      <c r="G17" s="4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spans="1:33">
      <c r="C18" s="4">
        <v>2</v>
      </c>
      <c r="D18" s="4"/>
      <c r="E18" s="4"/>
      <c r="F18" s="4"/>
      <c r="G18" s="4"/>
      <c r="X18" s="25"/>
      <c r="Y18" s="25"/>
      <c r="Z18" s="25"/>
      <c r="AA18" s="25"/>
      <c r="AB18" s="25"/>
      <c r="AC18" s="25"/>
      <c r="AD18" s="25"/>
      <c r="AE18" s="25"/>
      <c r="AF18" s="25"/>
      <c r="AG18" s="25"/>
    </row>
    <row r="19" spans="1:33">
      <c r="C19" s="4">
        <v>3</v>
      </c>
      <c r="D19" s="4"/>
      <c r="E19" s="4"/>
      <c r="F19" s="4"/>
      <c r="G19" s="4"/>
      <c r="X19" s="25"/>
      <c r="Y19" s="25"/>
      <c r="Z19" s="25"/>
      <c r="AA19" s="25"/>
      <c r="AB19" s="25"/>
      <c r="AC19" s="25"/>
      <c r="AD19" s="25"/>
      <c r="AE19" s="25"/>
      <c r="AF19" s="25"/>
      <c r="AG19" s="25"/>
    </row>
    <row r="20" spans="1:33">
      <c r="X20" s="25"/>
      <c r="Y20" s="25"/>
      <c r="Z20" s="25"/>
      <c r="AA20" s="25"/>
      <c r="AB20" s="25"/>
      <c r="AC20" s="25"/>
      <c r="AD20" s="25"/>
      <c r="AE20" s="25"/>
      <c r="AF20" s="25"/>
      <c r="AG20" s="25"/>
    </row>
    <row r="21" spans="1:3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</row>
    <row r="22" spans="1:3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</row>
    <row r="23" spans="1:3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spans="1:3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</row>
    <row r="25" spans="1:3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</row>
    <row r="26" spans="1:3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</row>
    <row r="27" spans="1:3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</row>
    <row r="28" spans="1:3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</row>
    <row r="29" spans="1:3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</row>
    <row r="30" spans="1:3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</row>
    <row r="32" spans="1:3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</row>
    <row r="33" spans="1: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</row>
    <row r="34" spans="1:3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</row>
    <row r="35" spans="1:3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</row>
    <row r="36" spans="1:3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</row>
    <row r="37" spans="1:3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</row>
    <row r="38" spans="1:3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spans="1:3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1:3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1:3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spans="1:3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spans="1:3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spans="1:3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spans="1:3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spans="1:3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spans="1:3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</row>
    <row r="48" spans="1:3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spans="1:3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</row>
    <row r="50" spans="1:3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</row>
    <row r="51" spans="1:3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52" spans="1:3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</row>
    <row r="53" spans="1:3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</row>
    <row r="54" spans="1:3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</row>
    <row r="55" spans="1:3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</row>
  </sheetData>
  <mergeCells count="7">
    <mergeCell ref="G11:W11"/>
    <mergeCell ref="A1:C1"/>
    <mergeCell ref="B4:C4"/>
    <mergeCell ref="B5:C5"/>
    <mergeCell ref="B6:C6"/>
    <mergeCell ref="B7:C7"/>
    <mergeCell ref="B8:C8"/>
  </mergeCells>
  <pageMargins left="0" right="0" top="0.39409448818897608" bottom="0.39409448818897608" header="0" footer="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topLeftCell="C1" workbookViewId="0">
      <selection activeCell="W7" sqref="W7"/>
    </sheetView>
  </sheetViews>
  <sheetFormatPr baseColWidth="10" defaultRowHeight="13.8"/>
  <cols>
    <col min="1" max="1" width="2" customWidth="1"/>
    <col min="2" max="15" width="10.69921875" customWidth="1"/>
    <col min="16" max="23" width="5.296875" customWidth="1"/>
    <col min="24" max="26" width="10.69921875" customWidth="1"/>
    <col min="27" max="27" width="12.8984375" customWidth="1"/>
    <col min="28" max="28" width="13.19921875" customWidth="1"/>
    <col min="29" max="32" width="10.69921875" customWidth="1"/>
    <col min="33" max="33" width="11.19921875" customWidth="1"/>
  </cols>
  <sheetData>
    <row r="1" spans="1:32" ht="24.6">
      <c r="A1" s="32" t="s">
        <v>55</v>
      </c>
      <c r="B1" s="32"/>
      <c r="C1" s="32"/>
      <c r="D1" s="22" t="s">
        <v>66</v>
      </c>
    </row>
    <row r="2" spans="1:32">
      <c r="X2" s="25"/>
      <c r="Y2" s="25"/>
      <c r="Z2" s="25"/>
      <c r="AA2" s="25"/>
      <c r="AB2" s="25"/>
      <c r="AC2" s="25"/>
      <c r="AD2" s="25"/>
      <c r="AE2" s="25"/>
      <c r="AF2" s="25"/>
    </row>
    <row r="3" spans="1:32" ht="14.4">
      <c r="X3" s="26"/>
      <c r="Y3" s="26"/>
      <c r="Z3" s="26"/>
      <c r="AA3" s="26"/>
      <c r="AB3" s="26"/>
      <c r="AC3" s="25"/>
      <c r="AD3" s="25"/>
      <c r="AE3" s="25"/>
      <c r="AF3" s="25"/>
    </row>
    <row r="4" spans="1:32">
      <c r="B4" s="33" t="s">
        <v>1</v>
      </c>
      <c r="C4" s="33"/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57</v>
      </c>
      <c r="J4" s="2" t="s">
        <v>58</v>
      </c>
      <c r="K4" s="3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5" t="s">
        <v>16</v>
      </c>
      <c r="Q4" s="6" t="s">
        <v>17</v>
      </c>
      <c r="R4" s="7" t="s">
        <v>18</v>
      </c>
      <c r="S4" s="38" t="s">
        <v>69</v>
      </c>
      <c r="T4" s="9" t="s">
        <v>20</v>
      </c>
      <c r="U4" s="10" t="s">
        <v>21</v>
      </c>
      <c r="V4" s="11" t="s">
        <v>22</v>
      </c>
      <c r="W4" s="23" t="s">
        <v>59</v>
      </c>
      <c r="X4" s="27"/>
      <c r="Y4" s="27"/>
      <c r="Z4" s="27"/>
      <c r="AA4" s="27"/>
      <c r="AB4" s="27"/>
      <c r="AC4" s="28"/>
      <c r="AD4" s="28"/>
      <c r="AE4" s="25"/>
      <c r="AF4" s="25"/>
    </row>
    <row r="5" spans="1:32" ht="14.4">
      <c r="B5" s="37" t="s">
        <v>60</v>
      </c>
      <c r="C5" s="37"/>
      <c r="D5" s="4">
        <v>1</v>
      </c>
      <c r="E5" s="4">
        <v>100</v>
      </c>
      <c r="F5" s="4">
        <v>50</v>
      </c>
      <c r="G5" s="14"/>
      <c r="H5" s="14"/>
      <c r="I5" s="14"/>
      <c r="J5" s="14"/>
      <c r="K5" s="15"/>
      <c r="L5" s="14"/>
      <c r="M5" s="14"/>
      <c r="N5" s="14"/>
      <c r="O5" s="14"/>
      <c r="P5" s="16">
        <f>Vormessung!R$5</f>
        <v>48.003</v>
      </c>
      <c r="Q5" s="16">
        <f>Vormessung!S$5</f>
        <v>37.1</v>
      </c>
      <c r="R5" s="16">
        <f>Vormessung!T$5</f>
        <v>0</v>
      </c>
      <c r="S5" s="16">
        <f>Vormessung!U$5</f>
        <v>100</v>
      </c>
      <c r="T5" s="16">
        <f>Vormessung!V$5</f>
        <v>0</v>
      </c>
      <c r="U5" s="16">
        <f>Vormessung!W$5</f>
        <v>0</v>
      </c>
      <c r="V5" s="16">
        <f>Vormessung!X$5</f>
        <v>0</v>
      </c>
      <c r="W5" s="16">
        <f>Vormessung!Y$5</f>
        <v>0</v>
      </c>
      <c r="X5" s="29"/>
      <c r="Y5" s="30"/>
      <c r="Z5" s="30"/>
      <c r="AA5" s="30"/>
      <c r="AB5" s="30"/>
      <c r="AC5" s="26"/>
      <c r="AD5" s="26"/>
      <c r="AE5" s="25"/>
      <c r="AF5" s="25"/>
    </row>
    <row r="6" spans="1:32" ht="14.4">
      <c r="B6" s="37" t="s">
        <v>61</v>
      </c>
      <c r="C6" s="37"/>
      <c r="D6" s="4">
        <v>2</v>
      </c>
      <c r="E6" s="4">
        <v>100</v>
      </c>
      <c r="F6" s="4">
        <v>50</v>
      </c>
      <c r="G6" s="14">
        <v>1038</v>
      </c>
      <c r="H6" s="14">
        <v>5619</v>
      </c>
      <c r="I6" s="14">
        <v>-1E-4</v>
      </c>
      <c r="J6" s="14">
        <v>81</v>
      </c>
      <c r="K6" s="15">
        <v>88</v>
      </c>
      <c r="L6" s="14">
        <v>87</v>
      </c>
      <c r="M6" s="14">
        <v>110</v>
      </c>
      <c r="N6" s="14">
        <v>0.32979999999999998</v>
      </c>
      <c r="O6" s="14">
        <v>0.33850000000000002</v>
      </c>
      <c r="P6" s="14">
        <v>45.5</v>
      </c>
      <c r="Q6" s="14">
        <v>38</v>
      </c>
      <c r="R6" s="14">
        <v>3</v>
      </c>
      <c r="S6" s="14">
        <v>100</v>
      </c>
      <c r="T6" s="14"/>
      <c r="U6" s="14"/>
      <c r="V6" s="14"/>
      <c r="W6" s="14">
        <v>60</v>
      </c>
      <c r="X6" s="29"/>
      <c r="Y6" s="30"/>
      <c r="Z6" s="30"/>
      <c r="AA6" s="30"/>
      <c r="AB6" s="30"/>
      <c r="AC6" s="26"/>
      <c r="AD6" s="26"/>
      <c r="AE6" s="25"/>
      <c r="AF6" s="25"/>
    </row>
    <row r="7" spans="1:32" ht="14.4">
      <c r="B7" s="37" t="s">
        <v>62</v>
      </c>
      <c r="C7" s="37"/>
      <c r="D7" s="4">
        <v>4</v>
      </c>
      <c r="E7" s="4">
        <v>100</v>
      </c>
      <c r="F7" s="4">
        <v>50</v>
      </c>
      <c r="G7" s="14"/>
      <c r="H7" s="14"/>
      <c r="I7" s="14"/>
      <c r="J7" s="14"/>
      <c r="K7" s="15"/>
      <c r="L7" s="14"/>
      <c r="M7" s="14"/>
      <c r="N7" s="14"/>
      <c r="O7" s="14"/>
      <c r="P7" s="16">
        <f t="shared" ref="P7:V8" si="0">P5</f>
        <v>48.003</v>
      </c>
      <c r="Q7" s="16">
        <f t="shared" si="0"/>
        <v>37.1</v>
      </c>
      <c r="R7" s="16">
        <f t="shared" si="0"/>
        <v>0</v>
      </c>
      <c r="S7" s="16">
        <f t="shared" si="0"/>
        <v>100</v>
      </c>
      <c r="T7" s="16">
        <f t="shared" si="0"/>
        <v>0</v>
      </c>
      <c r="U7" s="16">
        <f t="shared" si="0"/>
        <v>0</v>
      </c>
      <c r="V7" s="16">
        <f t="shared" si="0"/>
        <v>0</v>
      </c>
      <c r="W7" s="16">
        <v>100</v>
      </c>
      <c r="X7" s="26"/>
      <c r="Y7" s="26"/>
      <c r="Z7" s="26"/>
      <c r="AA7" s="26"/>
      <c r="AB7" s="26"/>
      <c r="AC7" s="26"/>
      <c r="AD7" s="26"/>
      <c r="AE7" s="25"/>
      <c r="AF7" s="25"/>
    </row>
    <row r="8" spans="1:32">
      <c r="B8" s="37" t="s">
        <v>63</v>
      </c>
      <c r="C8" s="37"/>
      <c r="D8" s="4">
        <v>5</v>
      </c>
      <c r="E8" s="4">
        <v>100</v>
      </c>
      <c r="F8" s="4">
        <v>50</v>
      </c>
      <c r="G8" s="16">
        <v>500</v>
      </c>
      <c r="H8" s="14"/>
      <c r="I8" s="14"/>
      <c r="J8" s="14"/>
      <c r="K8" s="15"/>
      <c r="L8" s="14"/>
      <c r="M8" s="14"/>
      <c r="N8" s="14"/>
      <c r="O8" s="14"/>
      <c r="P8" s="16">
        <f t="shared" si="0"/>
        <v>45.5</v>
      </c>
      <c r="Q8" s="16">
        <f t="shared" si="0"/>
        <v>38</v>
      </c>
      <c r="R8" s="16">
        <f t="shared" si="0"/>
        <v>3</v>
      </c>
      <c r="S8" s="16">
        <f t="shared" si="0"/>
        <v>100</v>
      </c>
      <c r="T8" s="16">
        <f t="shared" si="0"/>
        <v>0</v>
      </c>
      <c r="U8" s="16">
        <f t="shared" si="0"/>
        <v>0</v>
      </c>
      <c r="V8" s="16">
        <f t="shared" si="0"/>
        <v>0</v>
      </c>
      <c r="W8" s="16">
        <v>100</v>
      </c>
      <c r="X8" s="25"/>
      <c r="Y8" s="25"/>
      <c r="Z8" s="25"/>
      <c r="AA8" s="25"/>
      <c r="AB8" s="25"/>
      <c r="AC8" s="25"/>
      <c r="AD8" s="25"/>
      <c r="AE8" s="25"/>
      <c r="AF8" s="25"/>
    </row>
    <row r="9" spans="1:32">
      <c r="X9" s="25"/>
      <c r="Y9" s="25"/>
      <c r="Z9" s="25"/>
      <c r="AA9" s="25"/>
      <c r="AB9" s="25"/>
      <c r="AC9" s="25"/>
      <c r="AD9" s="25"/>
      <c r="AE9" s="25"/>
      <c r="AF9" s="25"/>
    </row>
    <row r="10" spans="1:32">
      <c r="G10" s="18" t="s">
        <v>26</v>
      </c>
      <c r="H10" s="18" t="s">
        <v>27</v>
      </c>
      <c r="I10" s="18" t="s">
        <v>28</v>
      </c>
      <c r="J10" s="18" t="s">
        <v>29</v>
      </c>
      <c r="K10" s="18" t="s">
        <v>30</v>
      </c>
      <c r="L10" s="18" t="s">
        <v>31</v>
      </c>
      <c r="M10" s="18" t="s">
        <v>32</v>
      </c>
      <c r="N10" s="2" t="s">
        <v>12</v>
      </c>
      <c r="O10" s="2" t="s">
        <v>64</v>
      </c>
      <c r="P10" s="5" t="s">
        <v>16</v>
      </c>
      <c r="Q10" s="6" t="s">
        <v>17</v>
      </c>
      <c r="R10" s="7" t="s">
        <v>18</v>
      </c>
      <c r="S10" s="8" t="s">
        <v>19</v>
      </c>
      <c r="T10" s="9" t="s">
        <v>20</v>
      </c>
      <c r="U10" s="10" t="s">
        <v>21</v>
      </c>
      <c r="V10" s="11" t="s">
        <v>22</v>
      </c>
      <c r="W10" s="23" t="s">
        <v>59</v>
      </c>
      <c r="X10" s="25"/>
      <c r="Y10" s="25"/>
      <c r="Z10" s="25"/>
      <c r="AA10" s="25"/>
      <c r="AB10" s="25"/>
      <c r="AC10" s="25"/>
      <c r="AD10" s="25"/>
      <c r="AE10" s="25"/>
      <c r="AF10" s="25"/>
    </row>
    <row r="11" spans="1:32"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25"/>
      <c r="Y11" s="25"/>
      <c r="Z11" s="25"/>
      <c r="AA11" s="25"/>
      <c r="AB11" s="25"/>
      <c r="AC11" s="25"/>
      <c r="AD11" s="25"/>
      <c r="AE11" s="25"/>
      <c r="AF11" s="25"/>
    </row>
    <row r="12" spans="1:32" ht="14.4">
      <c r="G12" s="19">
        <f t="shared" ref="G12:W12" si="1">(G$6-G5)</f>
        <v>1038</v>
      </c>
      <c r="H12" s="19">
        <f t="shared" si="1"/>
        <v>5619</v>
      </c>
      <c r="I12" s="19">
        <f t="shared" si="1"/>
        <v>-1E-4</v>
      </c>
      <c r="J12" s="19">
        <f t="shared" si="1"/>
        <v>81</v>
      </c>
      <c r="K12" s="19">
        <f t="shared" si="1"/>
        <v>88</v>
      </c>
      <c r="L12" s="19">
        <f t="shared" si="1"/>
        <v>87</v>
      </c>
      <c r="M12" s="19">
        <f t="shared" si="1"/>
        <v>110</v>
      </c>
      <c r="N12" s="19">
        <f t="shared" si="1"/>
        <v>0.32979999999999998</v>
      </c>
      <c r="O12" s="19">
        <f t="shared" si="1"/>
        <v>0.33850000000000002</v>
      </c>
      <c r="P12" s="19">
        <f t="shared" si="1"/>
        <v>-2.5030000000000001</v>
      </c>
      <c r="Q12" s="19">
        <f t="shared" si="1"/>
        <v>0.89999999999999858</v>
      </c>
      <c r="R12" s="19">
        <f t="shared" si="1"/>
        <v>3</v>
      </c>
      <c r="S12" s="19">
        <f t="shared" si="1"/>
        <v>0</v>
      </c>
      <c r="T12" s="19">
        <f t="shared" si="1"/>
        <v>0</v>
      </c>
      <c r="U12" s="19">
        <f t="shared" si="1"/>
        <v>0</v>
      </c>
      <c r="V12" s="19">
        <f t="shared" si="1"/>
        <v>0</v>
      </c>
      <c r="W12" s="19">
        <f t="shared" si="1"/>
        <v>60</v>
      </c>
      <c r="X12" s="25"/>
      <c r="Y12" s="25"/>
      <c r="Z12" s="25"/>
      <c r="AA12" s="25"/>
      <c r="AB12" s="25"/>
      <c r="AC12" s="25"/>
      <c r="AD12" s="25"/>
      <c r="AE12" s="25"/>
      <c r="AF12" s="25"/>
    </row>
    <row r="13" spans="1:32">
      <c r="G13" s="4">
        <f t="shared" ref="G13:W13" si="2">G7-G5</f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0</v>
      </c>
      <c r="N13" s="4">
        <f t="shared" si="2"/>
        <v>0</v>
      </c>
      <c r="O13" s="4">
        <f t="shared" si="2"/>
        <v>0</v>
      </c>
      <c r="P13" s="4">
        <f t="shared" si="2"/>
        <v>0</v>
      </c>
      <c r="Q13" s="4">
        <f t="shared" si="2"/>
        <v>0</v>
      </c>
      <c r="R13" s="4">
        <f t="shared" si="2"/>
        <v>0</v>
      </c>
      <c r="S13" s="4">
        <f t="shared" si="2"/>
        <v>0</v>
      </c>
      <c r="T13" s="4">
        <f t="shared" si="2"/>
        <v>0</v>
      </c>
      <c r="U13" s="4">
        <f t="shared" si="2"/>
        <v>0</v>
      </c>
      <c r="V13" s="4">
        <f t="shared" si="2"/>
        <v>0</v>
      </c>
      <c r="W13" s="4">
        <f t="shared" si="2"/>
        <v>100</v>
      </c>
      <c r="X13" s="25"/>
      <c r="Y13" s="25"/>
      <c r="Z13" s="25"/>
      <c r="AA13" s="25"/>
      <c r="AB13" s="25"/>
      <c r="AC13" s="25"/>
      <c r="AD13" s="25"/>
      <c r="AE13" s="25"/>
      <c r="AF13" s="25"/>
    </row>
    <row r="14" spans="1:32">
      <c r="G14" s="4">
        <f t="shared" ref="G14:W14" si="3">G8-G6</f>
        <v>-538</v>
      </c>
      <c r="H14" s="4">
        <f t="shared" si="3"/>
        <v>-5619</v>
      </c>
      <c r="I14" s="4">
        <f t="shared" si="3"/>
        <v>1E-4</v>
      </c>
      <c r="J14" s="4">
        <f t="shared" si="3"/>
        <v>-81</v>
      </c>
      <c r="K14" s="4">
        <f t="shared" si="3"/>
        <v>-88</v>
      </c>
      <c r="L14" s="4">
        <f t="shared" si="3"/>
        <v>-87</v>
      </c>
      <c r="M14" s="4">
        <f t="shared" si="3"/>
        <v>-110</v>
      </c>
      <c r="N14" s="4">
        <f t="shared" si="3"/>
        <v>-0.32979999999999998</v>
      </c>
      <c r="O14" s="4">
        <f t="shared" si="3"/>
        <v>-0.33850000000000002</v>
      </c>
      <c r="P14" s="4">
        <f t="shared" si="3"/>
        <v>0</v>
      </c>
      <c r="Q14" s="4">
        <f t="shared" si="3"/>
        <v>0</v>
      </c>
      <c r="R14" s="4">
        <f t="shared" si="3"/>
        <v>0</v>
      </c>
      <c r="S14" s="4">
        <f t="shared" si="3"/>
        <v>0</v>
      </c>
      <c r="T14" s="4">
        <f t="shared" si="3"/>
        <v>0</v>
      </c>
      <c r="U14" s="4">
        <f t="shared" si="3"/>
        <v>0</v>
      </c>
      <c r="V14" s="4">
        <f t="shared" si="3"/>
        <v>0</v>
      </c>
      <c r="W14" s="4">
        <f t="shared" si="3"/>
        <v>40</v>
      </c>
      <c r="X14" s="25"/>
      <c r="Y14" s="25"/>
      <c r="Z14" s="25"/>
      <c r="AA14" s="25"/>
      <c r="AB14" s="25"/>
      <c r="AC14" s="25"/>
      <c r="AD14" s="25"/>
      <c r="AE14" s="25"/>
      <c r="AF14" s="25"/>
    </row>
    <row r="15" spans="1:32">
      <c r="X15" s="25"/>
      <c r="Y15" s="25"/>
      <c r="Z15" s="25"/>
      <c r="AA15" s="25"/>
      <c r="AB15" s="25"/>
      <c r="AC15" s="25"/>
      <c r="AD15" s="25"/>
      <c r="AE15" s="25"/>
      <c r="AF15" s="25"/>
    </row>
    <row r="16" spans="1:32">
      <c r="C16" s="20">
        <v>6000</v>
      </c>
      <c r="D16" s="4" t="s">
        <v>35</v>
      </c>
      <c r="E16" s="4" t="s">
        <v>4</v>
      </c>
      <c r="F16" s="4" t="s">
        <v>36</v>
      </c>
      <c r="G16" s="4" t="s">
        <v>25</v>
      </c>
      <c r="X16" s="25"/>
      <c r="Y16" s="25"/>
      <c r="Z16" s="25"/>
      <c r="AA16" s="25"/>
      <c r="AB16" s="25"/>
      <c r="AC16" s="25"/>
      <c r="AD16" s="25"/>
      <c r="AE16" s="25"/>
      <c r="AF16" s="25"/>
    </row>
    <row r="17" spans="1:32">
      <c r="C17" s="4">
        <v>1</v>
      </c>
      <c r="D17" s="4"/>
      <c r="E17" s="4">
        <v>51</v>
      </c>
      <c r="F17" s="4"/>
      <c r="G17" s="4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32">
      <c r="C18" s="4">
        <v>2</v>
      </c>
      <c r="D18" s="4"/>
      <c r="E18" s="4">
        <v>51</v>
      </c>
      <c r="F18" s="4"/>
      <c r="G18" s="4"/>
      <c r="X18" s="25"/>
      <c r="Y18" s="25"/>
      <c r="Z18" s="25"/>
      <c r="AA18" s="25"/>
      <c r="AB18" s="25"/>
      <c r="AC18" s="25"/>
      <c r="AD18" s="25"/>
      <c r="AE18" s="25"/>
      <c r="AF18" s="25"/>
    </row>
    <row r="19" spans="1:32">
      <c r="C19" s="4">
        <v>3</v>
      </c>
      <c r="D19" s="4"/>
      <c r="E19" s="4">
        <v>51</v>
      </c>
      <c r="F19" s="4"/>
      <c r="G19" s="4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32">
      <c r="X20" s="25"/>
      <c r="Y20" s="25"/>
      <c r="Z20" s="25"/>
      <c r="AA20" s="25"/>
      <c r="AB20" s="25"/>
      <c r="AC20" s="25"/>
      <c r="AD20" s="25"/>
      <c r="AE20" s="25"/>
      <c r="AF20" s="25"/>
    </row>
    <row r="21" spans="1:3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3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3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</row>
    <row r="24" spans="1:3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</row>
    <row r="25" spans="1:3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</row>
    <row r="26" spans="1:3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1:3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1:3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1:3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</sheetData>
  <mergeCells count="7">
    <mergeCell ref="G11:W11"/>
    <mergeCell ref="A1:C1"/>
    <mergeCell ref="B4:C4"/>
    <mergeCell ref="B5:C5"/>
    <mergeCell ref="B6:C6"/>
    <mergeCell ref="B7:C7"/>
    <mergeCell ref="B8:C8"/>
  </mergeCells>
  <pageMargins left="0" right="0" top="0.39409448818897608" bottom="0.39409448818897608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Vormessung</vt:lpstr>
      <vt:lpstr>027_Medium_Red</vt:lpstr>
      <vt:lpstr>787_Marius_Red</vt:lpstr>
      <vt:lpstr>789_Blood_Red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Held</dc:creator>
  <cp:lastModifiedBy>Matthias Held</cp:lastModifiedBy>
  <cp:revision>30</cp:revision>
  <dcterms:created xsi:type="dcterms:W3CDTF">2018-04-10T10:19:59Z</dcterms:created>
  <dcterms:modified xsi:type="dcterms:W3CDTF">2018-06-18T11:38:44Z</dcterms:modified>
</cp:coreProperties>
</file>